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ortifrutchile.sharepoint.com/sites/DocumentacinExpoAmerica/Documentos compartidos/EXPORTACIONES/PREP - 2627/"/>
    </mc:Choice>
  </mc:AlternateContent>
  <xr:revisionPtr revIDLastSave="5215" documentId="8_{D8CC71F7-A612-4833-9ACF-7A03A82F8884}" xr6:coauthVersionLast="47" xr6:coauthVersionMax="47" xr10:uidLastSave="{43250484-1FCF-4B4A-B1E3-5ECD113024C0}"/>
  <bookViews>
    <workbookView xWindow="-120" yWindow="-120" windowWidth="29040" windowHeight="17520" firstSheet="1" activeTab="1" xr2:uid="{00000000-000D-0000-FFFF-FFFF00000000}"/>
  </bookViews>
  <sheets>
    <sheet name="Maestro" sheetId="12" r:id="rId1"/>
    <sheet name="Bitacora" sheetId="16" r:id="rId2"/>
    <sheet name="Reporting" sheetId="17" r:id="rId3"/>
    <sheet name="User" sheetId="15" state="hidden" r:id="rId4"/>
    <sheet name="Bitácora" sheetId="18" state="hidden" r:id="rId5"/>
    <sheet name="Pallets CHEP" sheetId="14" r:id="rId6"/>
    <sheet name="Control de Facturas" sheetId="13" r:id="rId7"/>
  </sheets>
  <definedNames>
    <definedName name="_xlnm._FilterDatabase" localSheetId="1" hidden="1">Bitacora!$Q$539:$Q$539</definedName>
    <definedName name="DatosExternos_1" localSheetId="1" hidden="1">Bitacora!$A$1:$AL$538</definedName>
    <definedName name="DatosExternos_1" localSheetId="5" hidden="1">'Pallets CHEP'!$A$1:$O$238</definedName>
    <definedName name="DatosExternos_2" localSheetId="6" hidden="1">'Control de Facturas'!$A$1:$Q$520</definedName>
    <definedName name="DatosExternos_2" localSheetId="3" hidden="1">User!$A$1:$A$2</definedName>
    <definedName name="Filename" localSheetId="1">Bitacora!#REF!</definedName>
    <definedName name="Filename">#REF!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16" l="1"/>
  <c r="AN3" i="16"/>
  <c r="AN4" i="16"/>
  <c r="AN5" i="16"/>
  <c r="AN6" i="16"/>
  <c r="AN7" i="16"/>
  <c r="AN8" i="16"/>
  <c r="AN9" i="16"/>
  <c r="AN10" i="16"/>
  <c r="AN11" i="16"/>
  <c r="AN12" i="16"/>
  <c r="AN13" i="16"/>
  <c r="AN14" i="16"/>
  <c r="AN15" i="16"/>
  <c r="AN16" i="16"/>
  <c r="AN17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44" i="16"/>
  <c r="AN45" i="16"/>
  <c r="AN46" i="16"/>
  <c r="AN47" i="16"/>
  <c r="AN48" i="16"/>
  <c r="AN49" i="16"/>
  <c r="AN50" i="16"/>
  <c r="AN51" i="16"/>
  <c r="AN52" i="16"/>
  <c r="AN53" i="16"/>
  <c r="AN54" i="16"/>
  <c r="AN55" i="16"/>
  <c r="AN56" i="16"/>
  <c r="AN57" i="16"/>
  <c r="AN58" i="16"/>
  <c r="AN59" i="16"/>
  <c r="AN60" i="16"/>
  <c r="AN61" i="16"/>
  <c r="AN62" i="16"/>
  <c r="AN63" i="16"/>
  <c r="AN64" i="16"/>
  <c r="AN65" i="16"/>
  <c r="AN66" i="16"/>
  <c r="AN67" i="16"/>
  <c r="AN68" i="16"/>
  <c r="AN69" i="16"/>
  <c r="AN70" i="16"/>
  <c r="AN71" i="16"/>
  <c r="AN72" i="16"/>
  <c r="AN73" i="16"/>
  <c r="AN74" i="16"/>
  <c r="AN75" i="16"/>
  <c r="AN76" i="16"/>
  <c r="AN77" i="16"/>
  <c r="AN78" i="16"/>
  <c r="AN79" i="16"/>
  <c r="AN80" i="16"/>
  <c r="AN81" i="16"/>
  <c r="AN82" i="16"/>
  <c r="AN83" i="16"/>
  <c r="AN84" i="16"/>
  <c r="AN85" i="16"/>
  <c r="AN86" i="16"/>
  <c r="AN87" i="16"/>
  <c r="AN88" i="16"/>
  <c r="AN89" i="16"/>
  <c r="AN90" i="16"/>
  <c r="AN91" i="16"/>
  <c r="AN92" i="16"/>
  <c r="AN93" i="16"/>
  <c r="AN94" i="16"/>
  <c r="AN95" i="16"/>
  <c r="AN96" i="16"/>
  <c r="AN97" i="16"/>
  <c r="AN98" i="16"/>
  <c r="AN99" i="16"/>
  <c r="AN100" i="16"/>
  <c r="AN101" i="16"/>
  <c r="AN102" i="16"/>
  <c r="AN103" i="16"/>
  <c r="AN104" i="16"/>
  <c r="AN105" i="16"/>
  <c r="AN106" i="16"/>
  <c r="AN107" i="16"/>
  <c r="AN108" i="16"/>
  <c r="AN109" i="16"/>
  <c r="AN110" i="16"/>
  <c r="AN111" i="16"/>
  <c r="AN112" i="16"/>
  <c r="AN113" i="16"/>
  <c r="AN114" i="16"/>
  <c r="AN115" i="16"/>
  <c r="AN116" i="16"/>
  <c r="AN117" i="16"/>
  <c r="AN118" i="16"/>
  <c r="AN119" i="16"/>
  <c r="AN120" i="16"/>
  <c r="AN121" i="16"/>
  <c r="AN122" i="16"/>
  <c r="AN123" i="16"/>
  <c r="AN124" i="16"/>
  <c r="AN125" i="16"/>
  <c r="AN126" i="16"/>
  <c r="AN127" i="16"/>
  <c r="AN128" i="16"/>
  <c r="AN129" i="16"/>
  <c r="AN130" i="16"/>
  <c r="AN131" i="16"/>
  <c r="AN132" i="16"/>
  <c r="AN133" i="16"/>
  <c r="AN134" i="16"/>
  <c r="AN135" i="16"/>
  <c r="AN136" i="16"/>
  <c r="AN137" i="16"/>
  <c r="AN138" i="16"/>
  <c r="AN139" i="16"/>
  <c r="AN140" i="16"/>
  <c r="AN141" i="16"/>
  <c r="AN142" i="16"/>
  <c r="AN143" i="16"/>
  <c r="AN144" i="16"/>
  <c r="AN145" i="16"/>
  <c r="AN146" i="16"/>
  <c r="AN147" i="16"/>
  <c r="AN148" i="16"/>
  <c r="AN149" i="16"/>
  <c r="AN150" i="16"/>
  <c r="AN151" i="16"/>
  <c r="AN152" i="16"/>
  <c r="AN153" i="16"/>
  <c r="AN154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AN167" i="16"/>
  <c r="AN168" i="16"/>
  <c r="AN169" i="16"/>
  <c r="AN170" i="16"/>
  <c r="AN171" i="16"/>
  <c r="AN172" i="16"/>
  <c r="AN173" i="16"/>
  <c r="AN174" i="16"/>
  <c r="AN175" i="16"/>
  <c r="AN176" i="16"/>
  <c r="AN177" i="16"/>
  <c r="AN178" i="16"/>
  <c r="AN179" i="16"/>
  <c r="AN180" i="16"/>
  <c r="AN181" i="16"/>
  <c r="AN182" i="16"/>
  <c r="AN183" i="16"/>
  <c r="AN184" i="16"/>
  <c r="AN185" i="16"/>
  <c r="AN186" i="16"/>
  <c r="AN187" i="16"/>
  <c r="AN188" i="16"/>
  <c r="AN189" i="16"/>
  <c r="AN190" i="16"/>
  <c r="AN191" i="16"/>
  <c r="AN192" i="16"/>
  <c r="AN193" i="16"/>
  <c r="AN194" i="16"/>
  <c r="AN195" i="16"/>
  <c r="AN196" i="16"/>
  <c r="AN197" i="16"/>
  <c r="AN198" i="16"/>
  <c r="AN199" i="16"/>
  <c r="AN200" i="16"/>
  <c r="AN201" i="16"/>
  <c r="AN202" i="16"/>
  <c r="AN203" i="16"/>
  <c r="AN204" i="16"/>
  <c r="AN205" i="16"/>
  <c r="AN206" i="16"/>
  <c r="AN207" i="16"/>
  <c r="AN208" i="16"/>
  <c r="AN209" i="16"/>
  <c r="AN210" i="16"/>
  <c r="AN211" i="16"/>
  <c r="AN212" i="16"/>
  <c r="AN213" i="16"/>
  <c r="AN214" i="16"/>
  <c r="AN215" i="16"/>
  <c r="AN216" i="16"/>
  <c r="AN217" i="16"/>
  <c r="AN218" i="16"/>
  <c r="AN219" i="16"/>
  <c r="AN220" i="16"/>
  <c r="AN221" i="16"/>
  <c r="AN222" i="16"/>
  <c r="AN223" i="16"/>
  <c r="AN224" i="16"/>
  <c r="AN225" i="16"/>
  <c r="AN226" i="16"/>
  <c r="AN227" i="16"/>
  <c r="AN228" i="16"/>
  <c r="AN229" i="16"/>
  <c r="AN230" i="16"/>
  <c r="AN231" i="16"/>
  <c r="AN232" i="16"/>
  <c r="AN233" i="16"/>
  <c r="AN234" i="16"/>
  <c r="AN235" i="16"/>
  <c r="AN236" i="16"/>
  <c r="AN237" i="16"/>
  <c r="AN238" i="16"/>
  <c r="AN239" i="16"/>
  <c r="AN240" i="16"/>
  <c r="AN241" i="16"/>
  <c r="AN242" i="16"/>
  <c r="AN243" i="16"/>
  <c r="AN244" i="16"/>
  <c r="AN245" i="16"/>
  <c r="AN246" i="16"/>
  <c r="AN247" i="16"/>
  <c r="AN248" i="16"/>
  <c r="AN249" i="16"/>
  <c r="AN250" i="16"/>
  <c r="AN251" i="16"/>
  <c r="AN252" i="16"/>
  <c r="AN253" i="16"/>
  <c r="AN254" i="16"/>
  <c r="AN255" i="16"/>
  <c r="AN256" i="16"/>
  <c r="AN257" i="16"/>
  <c r="AN258" i="16"/>
  <c r="AN259" i="16"/>
  <c r="AN260" i="16"/>
  <c r="AN261" i="16"/>
  <c r="AN262" i="16"/>
  <c r="AN263" i="16"/>
  <c r="AN264" i="16"/>
  <c r="AN265" i="16"/>
  <c r="AN266" i="16"/>
  <c r="AN267" i="16"/>
  <c r="AN268" i="16"/>
  <c r="AN269" i="16"/>
  <c r="AN270" i="16"/>
  <c r="AN271" i="16"/>
  <c r="AN272" i="16"/>
  <c r="AN273" i="16"/>
  <c r="AN274" i="16"/>
  <c r="AN275" i="16"/>
  <c r="AN276" i="16"/>
  <c r="AN277" i="16"/>
  <c r="AN278" i="16"/>
  <c r="AN279" i="16"/>
  <c r="AN280" i="16"/>
  <c r="AN281" i="16"/>
  <c r="AN282" i="16"/>
  <c r="AN283" i="16"/>
  <c r="AN284" i="16"/>
  <c r="AN285" i="16"/>
  <c r="AN286" i="16"/>
  <c r="AN287" i="16"/>
  <c r="AN288" i="16"/>
  <c r="AN289" i="16"/>
  <c r="AN290" i="16"/>
  <c r="AN291" i="16"/>
  <c r="AN292" i="16"/>
  <c r="AN293" i="16"/>
  <c r="AN294" i="16"/>
  <c r="AN295" i="16"/>
  <c r="AN296" i="16"/>
  <c r="AN297" i="16"/>
  <c r="AN298" i="16"/>
  <c r="AN299" i="16"/>
  <c r="AN300" i="16"/>
  <c r="AN301" i="16"/>
  <c r="AN302" i="16"/>
  <c r="AN303" i="16"/>
  <c r="AN304" i="16"/>
  <c r="AN305" i="16"/>
  <c r="AN306" i="16"/>
  <c r="AN307" i="16"/>
  <c r="AN308" i="16"/>
  <c r="AN309" i="16"/>
  <c r="AN310" i="16"/>
  <c r="AN311" i="16"/>
  <c r="AN312" i="16"/>
  <c r="AN313" i="16"/>
  <c r="AN314" i="16"/>
  <c r="AN315" i="16"/>
  <c r="AN316" i="16"/>
  <c r="AN317" i="16"/>
  <c r="AN318" i="16"/>
  <c r="AN319" i="16"/>
  <c r="AN320" i="16"/>
  <c r="AN321" i="16"/>
  <c r="AN322" i="16"/>
  <c r="AN323" i="16"/>
  <c r="AN324" i="16"/>
  <c r="AN325" i="16"/>
  <c r="AN326" i="16"/>
  <c r="AN327" i="16"/>
  <c r="AN328" i="16"/>
  <c r="AN329" i="16"/>
  <c r="AN330" i="16"/>
  <c r="AN331" i="16"/>
  <c r="AN332" i="16"/>
  <c r="AN333" i="16"/>
  <c r="AN334" i="16"/>
  <c r="AN335" i="16"/>
  <c r="AN336" i="16"/>
  <c r="AN337" i="16"/>
  <c r="AN338" i="16"/>
  <c r="AN339" i="16"/>
  <c r="AN340" i="16"/>
  <c r="AN341" i="16"/>
  <c r="AN342" i="16"/>
  <c r="AN343" i="16"/>
  <c r="AN344" i="16"/>
  <c r="AN345" i="16"/>
  <c r="AN346" i="16"/>
  <c r="AN347" i="16"/>
  <c r="AN348" i="16"/>
  <c r="AN349" i="16"/>
  <c r="AN350" i="16"/>
  <c r="AN351" i="16"/>
  <c r="AN352" i="16"/>
  <c r="AN353" i="16"/>
  <c r="AN354" i="16"/>
  <c r="AN355" i="16"/>
  <c r="AN356" i="16"/>
  <c r="AN357" i="16"/>
  <c r="AN358" i="16"/>
  <c r="AN359" i="16"/>
  <c r="AN360" i="16"/>
  <c r="AN361" i="16"/>
  <c r="AN362" i="16"/>
  <c r="AN363" i="16"/>
  <c r="AN364" i="16"/>
  <c r="AN365" i="16"/>
  <c r="AN366" i="16"/>
  <c r="AN367" i="16"/>
  <c r="AN368" i="16"/>
  <c r="AN369" i="16"/>
  <c r="AN370" i="16"/>
  <c r="AN371" i="16"/>
  <c r="AN372" i="16"/>
  <c r="AN373" i="16"/>
  <c r="AN374" i="16"/>
  <c r="AN375" i="16"/>
  <c r="AN376" i="16"/>
  <c r="AN377" i="16"/>
  <c r="AN378" i="16"/>
  <c r="AN379" i="16"/>
  <c r="AN380" i="16"/>
  <c r="AN381" i="16"/>
  <c r="AN382" i="16"/>
  <c r="AN383" i="16"/>
  <c r="AN384" i="16"/>
  <c r="AN385" i="16"/>
  <c r="AN386" i="16"/>
  <c r="AN387" i="16"/>
  <c r="AN388" i="16"/>
  <c r="AN389" i="16"/>
  <c r="AN390" i="16"/>
  <c r="AN391" i="16"/>
  <c r="AN392" i="16"/>
  <c r="AN393" i="16"/>
  <c r="AN394" i="16"/>
  <c r="AN395" i="16"/>
  <c r="AN396" i="16"/>
  <c r="AN397" i="16"/>
  <c r="AN398" i="16"/>
  <c r="AN399" i="16"/>
  <c r="AN400" i="16"/>
  <c r="AN401" i="16"/>
  <c r="AN402" i="16"/>
  <c r="AN403" i="16"/>
  <c r="AN404" i="16"/>
  <c r="AN405" i="16"/>
  <c r="AN406" i="16"/>
  <c r="AN407" i="16"/>
  <c r="AN408" i="16"/>
  <c r="AN409" i="16"/>
  <c r="AN410" i="16"/>
  <c r="AN411" i="16"/>
  <c r="AN412" i="16"/>
  <c r="AN413" i="16"/>
  <c r="AN414" i="16"/>
  <c r="AN415" i="16"/>
  <c r="AN416" i="16"/>
  <c r="AN417" i="16"/>
  <c r="AN418" i="16"/>
  <c r="AN419" i="16"/>
  <c r="AN420" i="16"/>
  <c r="AN421" i="16"/>
  <c r="AN422" i="16"/>
  <c r="AN423" i="16"/>
  <c r="AN424" i="16"/>
  <c r="AN425" i="16"/>
  <c r="AN426" i="16"/>
  <c r="AN427" i="16"/>
  <c r="AN428" i="16"/>
  <c r="AN429" i="16"/>
  <c r="AN430" i="16"/>
  <c r="AN431" i="16"/>
  <c r="AN432" i="16"/>
  <c r="AN433" i="16"/>
  <c r="AN434" i="16"/>
  <c r="AN435" i="16"/>
  <c r="AN436" i="16"/>
  <c r="AN437" i="16"/>
  <c r="AN438" i="16"/>
  <c r="AN439" i="16"/>
  <c r="AN440" i="16"/>
  <c r="AN441" i="16"/>
  <c r="AN442" i="16"/>
  <c r="AN443" i="16"/>
  <c r="AN444" i="16"/>
  <c r="AN445" i="16"/>
  <c r="AN446" i="16"/>
  <c r="AN447" i="16"/>
  <c r="AN448" i="16"/>
  <c r="AN449" i="16"/>
  <c r="AN450" i="16"/>
  <c r="AN451" i="16"/>
  <c r="AN452" i="16"/>
  <c r="AN453" i="16"/>
  <c r="AN454" i="16"/>
  <c r="AN455" i="16"/>
  <c r="AN456" i="16"/>
  <c r="AN457" i="16"/>
  <c r="AN458" i="16"/>
  <c r="AN459" i="16"/>
  <c r="AN460" i="16"/>
  <c r="AN461" i="16"/>
  <c r="AN462" i="16"/>
  <c r="AN463" i="16"/>
  <c r="AN464" i="16"/>
  <c r="AN465" i="16"/>
  <c r="AN466" i="16"/>
  <c r="AN467" i="16"/>
  <c r="AN468" i="16"/>
  <c r="AN469" i="16"/>
  <c r="AN470" i="16"/>
  <c r="AN471" i="16"/>
  <c r="AN472" i="16"/>
  <c r="AN473" i="16"/>
  <c r="AN474" i="16"/>
  <c r="AN475" i="16"/>
  <c r="AN476" i="16"/>
  <c r="AN477" i="16"/>
  <c r="AN478" i="16"/>
  <c r="AN479" i="16"/>
  <c r="AN480" i="16"/>
  <c r="AN481" i="16"/>
  <c r="AN482" i="16"/>
  <c r="AN483" i="16"/>
  <c r="AN484" i="16"/>
  <c r="AN485" i="16"/>
  <c r="AN486" i="16"/>
  <c r="AN487" i="16"/>
  <c r="AN488" i="16"/>
  <c r="AN489" i="16"/>
  <c r="AN490" i="16"/>
  <c r="AN491" i="16"/>
  <c r="AN492" i="16"/>
  <c r="AN493" i="16"/>
  <c r="AN494" i="16"/>
  <c r="AN495" i="16"/>
  <c r="AN496" i="16"/>
  <c r="AN497" i="16"/>
  <c r="AN498" i="16"/>
  <c r="AN499" i="16"/>
  <c r="AN500" i="16"/>
  <c r="AN501" i="16"/>
  <c r="AN502" i="16"/>
  <c r="AN503" i="16"/>
  <c r="AN504" i="16"/>
  <c r="AN505" i="16"/>
  <c r="AN506" i="16"/>
  <c r="AN507" i="16"/>
  <c r="AN508" i="16"/>
  <c r="AN509" i="16"/>
  <c r="AN510" i="16"/>
  <c r="AN511" i="16"/>
  <c r="AN512" i="16"/>
  <c r="AN513" i="16"/>
  <c r="AN514" i="16"/>
  <c r="AN515" i="16"/>
  <c r="AN516" i="16"/>
  <c r="AN517" i="16"/>
  <c r="AN518" i="16"/>
  <c r="AN519" i="16"/>
  <c r="AN520" i="16"/>
  <c r="AN521" i="16"/>
  <c r="AN522" i="16"/>
  <c r="AN523" i="16"/>
  <c r="AN524" i="16"/>
  <c r="AN525" i="16"/>
  <c r="AN526" i="16"/>
  <c r="AN527" i="16"/>
  <c r="AN528" i="16"/>
  <c r="AN529" i="16"/>
  <c r="AN530" i="16"/>
  <c r="AN531" i="16"/>
  <c r="AN532" i="16"/>
  <c r="AN533" i="16"/>
  <c r="AN534" i="16"/>
  <c r="AN535" i="16"/>
  <c r="AN536" i="16"/>
  <c r="AN537" i="16"/>
  <c r="AN538" i="16"/>
  <c r="K239" i="14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U2" i="16"/>
  <c r="U3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40" i="16"/>
  <c r="U241" i="16"/>
  <c r="U242" i="16"/>
  <c r="U243" i="16"/>
  <c r="U244" i="16"/>
  <c r="U245" i="16"/>
  <c r="U246" i="16"/>
  <c r="U247" i="16"/>
  <c r="U248" i="16"/>
  <c r="U249" i="16"/>
  <c r="U250" i="16"/>
  <c r="U251" i="16"/>
  <c r="U252" i="16"/>
  <c r="U253" i="16"/>
  <c r="U254" i="16"/>
  <c r="U255" i="16"/>
  <c r="U256" i="16"/>
  <c r="U257" i="16"/>
  <c r="U258" i="16"/>
  <c r="U259" i="16"/>
  <c r="U260" i="16"/>
  <c r="U261" i="16"/>
  <c r="U262" i="16"/>
  <c r="U263" i="16"/>
  <c r="U264" i="16"/>
  <c r="U265" i="16"/>
  <c r="U266" i="16"/>
  <c r="U267" i="16"/>
  <c r="U268" i="16"/>
  <c r="U269" i="16"/>
  <c r="U270" i="16"/>
  <c r="U271" i="16"/>
  <c r="U272" i="16"/>
  <c r="U273" i="16"/>
  <c r="U274" i="16"/>
  <c r="U275" i="16"/>
  <c r="U276" i="16"/>
  <c r="U277" i="16"/>
  <c r="U278" i="16"/>
  <c r="U279" i="16"/>
  <c r="U280" i="16"/>
  <c r="U281" i="16"/>
  <c r="U282" i="16"/>
  <c r="U283" i="16"/>
  <c r="U284" i="16"/>
  <c r="U285" i="16"/>
  <c r="U286" i="16"/>
  <c r="U287" i="16"/>
  <c r="U288" i="16"/>
  <c r="U289" i="16"/>
  <c r="U290" i="16"/>
  <c r="U291" i="16"/>
  <c r="U292" i="16"/>
  <c r="U293" i="16"/>
  <c r="U294" i="16"/>
  <c r="U295" i="16"/>
  <c r="U296" i="16"/>
  <c r="U297" i="16"/>
  <c r="U298" i="16"/>
  <c r="U299" i="16"/>
  <c r="U300" i="16"/>
  <c r="U301" i="16"/>
  <c r="U302" i="16"/>
  <c r="U303" i="16"/>
  <c r="U304" i="16"/>
  <c r="U305" i="16"/>
  <c r="U306" i="16"/>
  <c r="U307" i="16"/>
  <c r="U308" i="16"/>
  <c r="U309" i="16"/>
  <c r="U310" i="16"/>
  <c r="U311" i="16"/>
  <c r="U312" i="16"/>
  <c r="U313" i="16"/>
  <c r="U314" i="16"/>
  <c r="U315" i="16"/>
  <c r="U316" i="16"/>
  <c r="U317" i="16"/>
  <c r="U318" i="16"/>
  <c r="U319" i="16"/>
  <c r="U320" i="16"/>
  <c r="U321" i="16"/>
  <c r="U322" i="16"/>
  <c r="U323" i="16"/>
  <c r="U324" i="16"/>
  <c r="U325" i="16"/>
  <c r="U326" i="16"/>
  <c r="U327" i="16"/>
  <c r="U328" i="16"/>
  <c r="U329" i="16"/>
  <c r="U330" i="16"/>
  <c r="U331" i="16"/>
  <c r="U332" i="16"/>
  <c r="U333" i="16"/>
  <c r="U334" i="16"/>
  <c r="U335" i="16"/>
  <c r="U336" i="16"/>
  <c r="U337" i="16"/>
  <c r="U338" i="16"/>
  <c r="U339" i="16"/>
  <c r="U340" i="16"/>
  <c r="U341" i="16"/>
  <c r="U342" i="16"/>
  <c r="U343" i="16"/>
  <c r="U344" i="16"/>
  <c r="U345" i="16"/>
  <c r="U346" i="16"/>
  <c r="U347" i="16"/>
  <c r="U348" i="16"/>
  <c r="U349" i="16"/>
  <c r="U350" i="16"/>
  <c r="U351" i="16"/>
  <c r="U352" i="16"/>
  <c r="U353" i="16"/>
  <c r="U354" i="16"/>
  <c r="U355" i="16"/>
  <c r="U356" i="16"/>
  <c r="U357" i="16"/>
  <c r="U358" i="16"/>
  <c r="U359" i="16"/>
  <c r="U360" i="16"/>
  <c r="U361" i="16"/>
  <c r="U362" i="16"/>
  <c r="U363" i="16"/>
  <c r="U364" i="16"/>
  <c r="U365" i="16"/>
  <c r="U366" i="16"/>
  <c r="U367" i="16"/>
  <c r="U368" i="16"/>
  <c r="U369" i="16"/>
  <c r="U370" i="16"/>
  <c r="U371" i="16"/>
  <c r="U372" i="16"/>
  <c r="U373" i="16"/>
  <c r="U374" i="16"/>
  <c r="U375" i="16"/>
  <c r="U376" i="16"/>
  <c r="U377" i="16"/>
  <c r="U378" i="16"/>
  <c r="U379" i="16"/>
  <c r="U380" i="16"/>
  <c r="U381" i="16"/>
  <c r="U382" i="16"/>
  <c r="U383" i="16"/>
  <c r="U384" i="16"/>
  <c r="U385" i="16"/>
  <c r="U386" i="16"/>
  <c r="U387" i="16"/>
  <c r="U388" i="16"/>
  <c r="U389" i="16"/>
  <c r="U390" i="16"/>
  <c r="U391" i="16"/>
  <c r="U392" i="16"/>
  <c r="U393" i="16"/>
  <c r="U394" i="16"/>
  <c r="U395" i="16"/>
  <c r="U396" i="16"/>
  <c r="U397" i="16"/>
  <c r="U398" i="16"/>
  <c r="U399" i="16"/>
  <c r="U400" i="16"/>
  <c r="U401" i="16"/>
  <c r="U402" i="16"/>
  <c r="U403" i="16"/>
  <c r="U404" i="16"/>
  <c r="U405" i="16"/>
  <c r="U406" i="16"/>
  <c r="U407" i="16"/>
  <c r="U408" i="16"/>
  <c r="U409" i="16"/>
  <c r="U410" i="16"/>
  <c r="U411" i="16"/>
  <c r="U412" i="16"/>
  <c r="U413" i="16"/>
  <c r="U414" i="16"/>
  <c r="U415" i="16"/>
  <c r="U416" i="16"/>
  <c r="U417" i="16"/>
  <c r="U418" i="16"/>
  <c r="U419" i="16"/>
  <c r="U420" i="16"/>
  <c r="U421" i="16"/>
  <c r="U422" i="16"/>
  <c r="U423" i="16"/>
  <c r="U424" i="16"/>
  <c r="U425" i="16"/>
  <c r="U426" i="16"/>
  <c r="U427" i="16"/>
  <c r="U428" i="16"/>
  <c r="U429" i="16"/>
  <c r="U430" i="16"/>
  <c r="U431" i="16"/>
  <c r="U432" i="16"/>
  <c r="U433" i="16"/>
  <c r="U434" i="16"/>
  <c r="U435" i="16"/>
  <c r="U436" i="16"/>
  <c r="U437" i="16"/>
  <c r="U438" i="16"/>
  <c r="U439" i="16"/>
  <c r="U440" i="16"/>
  <c r="U441" i="16"/>
  <c r="U442" i="16"/>
  <c r="U443" i="16"/>
  <c r="U444" i="16"/>
  <c r="U445" i="16"/>
  <c r="U446" i="16"/>
  <c r="U447" i="16"/>
  <c r="U448" i="16"/>
  <c r="U449" i="16"/>
  <c r="U450" i="16"/>
  <c r="U451" i="16"/>
  <c r="U452" i="16"/>
  <c r="U453" i="16"/>
  <c r="U454" i="16"/>
  <c r="U455" i="16"/>
  <c r="U456" i="16"/>
  <c r="U457" i="16"/>
  <c r="U458" i="16"/>
  <c r="U459" i="16"/>
  <c r="U460" i="16"/>
  <c r="U461" i="16"/>
  <c r="U462" i="16"/>
  <c r="U463" i="16"/>
  <c r="U464" i="16"/>
  <c r="U465" i="16"/>
  <c r="U466" i="16"/>
  <c r="U467" i="16"/>
  <c r="U468" i="16"/>
  <c r="U469" i="16"/>
  <c r="U470" i="16"/>
  <c r="U471" i="16"/>
  <c r="U472" i="16"/>
  <c r="U473" i="16"/>
  <c r="U474" i="16"/>
  <c r="U475" i="16"/>
  <c r="U476" i="16"/>
  <c r="U477" i="16"/>
  <c r="U478" i="16"/>
  <c r="U479" i="16"/>
  <c r="U480" i="16"/>
  <c r="U481" i="16"/>
  <c r="U482" i="16"/>
  <c r="U483" i="16"/>
  <c r="U484" i="16"/>
  <c r="U485" i="16"/>
  <c r="U486" i="16"/>
  <c r="U487" i="16"/>
  <c r="U488" i="16"/>
  <c r="U489" i="16"/>
  <c r="U490" i="16"/>
  <c r="U491" i="16"/>
  <c r="U492" i="16"/>
  <c r="U493" i="16"/>
  <c r="U494" i="16"/>
  <c r="U495" i="16"/>
  <c r="U496" i="16"/>
  <c r="U497" i="16"/>
  <c r="U498" i="16"/>
  <c r="U499" i="16"/>
  <c r="U500" i="16"/>
  <c r="U501" i="16"/>
  <c r="U502" i="16"/>
  <c r="U503" i="16"/>
  <c r="U504" i="16"/>
  <c r="U505" i="16"/>
  <c r="U506" i="16"/>
  <c r="U507" i="16"/>
  <c r="U508" i="16"/>
  <c r="U509" i="16"/>
  <c r="U510" i="16"/>
  <c r="U511" i="16"/>
  <c r="U512" i="16"/>
  <c r="U513" i="16"/>
  <c r="U514" i="16"/>
  <c r="U515" i="16"/>
  <c r="U516" i="16"/>
  <c r="U517" i="16"/>
  <c r="U518" i="16"/>
  <c r="U519" i="16"/>
  <c r="U520" i="16"/>
  <c r="U521" i="16"/>
  <c r="U522" i="16"/>
  <c r="U523" i="16"/>
  <c r="U524" i="16"/>
  <c r="U525" i="16"/>
  <c r="U526" i="16"/>
  <c r="U527" i="16"/>
  <c r="U528" i="16"/>
  <c r="U529" i="16"/>
  <c r="U530" i="16"/>
  <c r="U531" i="16"/>
  <c r="U532" i="16"/>
  <c r="U533" i="16"/>
  <c r="U534" i="16"/>
  <c r="U535" i="16"/>
  <c r="U536" i="16"/>
  <c r="U537" i="16"/>
  <c r="U538" i="16"/>
  <c r="X2" i="16"/>
  <c r="X3" i="16"/>
  <c r="X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65" i="16"/>
  <c r="X66" i="16"/>
  <c r="X67" i="16"/>
  <c r="X68" i="16"/>
  <c r="X69" i="16"/>
  <c r="X70" i="16"/>
  <c r="X71" i="16"/>
  <c r="X72" i="16"/>
  <c r="X73" i="16"/>
  <c r="X74" i="16"/>
  <c r="X75" i="16"/>
  <c r="X76" i="16"/>
  <c r="X77" i="16"/>
  <c r="X78" i="16"/>
  <c r="X79" i="16"/>
  <c r="X80" i="16"/>
  <c r="X81" i="16"/>
  <c r="X82" i="16"/>
  <c r="X83" i="16"/>
  <c r="X84" i="16"/>
  <c r="X85" i="16"/>
  <c r="X86" i="16"/>
  <c r="X87" i="16"/>
  <c r="X88" i="16"/>
  <c r="X89" i="16"/>
  <c r="X90" i="16"/>
  <c r="X91" i="16"/>
  <c r="X92" i="16"/>
  <c r="X93" i="16"/>
  <c r="X94" i="16"/>
  <c r="X95" i="16"/>
  <c r="X96" i="16"/>
  <c r="X97" i="16"/>
  <c r="X98" i="16"/>
  <c r="X99" i="16"/>
  <c r="X100" i="16"/>
  <c r="X101" i="16"/>
  <c r="X102" i="16"/>
  <c r="X103" i="16"/>
  <c r="X104" i="16"/>
  <c r="X105" i="16"/>
  <c r="X106" i="16"/>
  <c r="X107" i="16"/>
  <c r="X108" i="16"/>
  <c r="X109" i="16"/>
  <c r="X110" i="16"/>
  <c r="X111" i="16"/>
  <c r="X112" i="16"/>
  <c r="X113" i="16"/>
  <c r="X114" i="16"/>
  <c r="X115" i="16"/>
  <c r="X116" i="16"/>
  <c r="X117" i="16"/>
  <c r="X118" i="16"/>
  <c r="X119" i="16"/>
  <c r="X120" i="16"/>
  <c r="X121" i="16"/>
  <c r="X122" i="16"/>
  <c r="X123" i="16"/>
  <c r="X124" i="16"/>
  <c r="X125" i="16"/>
  <c r="X126" i="16"/>
  <c r="X127" i="16"/>
  <c r="X128" i="16"/>
  <c r="X129" i="16"/>
  <c r="X130" i="16"/>
  <c r="X131" i="16"/>
  <c r="X132" i="16"/>
  <c r="X133" i="16"/>
  <c r="X134" i="16"/>
  <c r="X135" i="16"/>
  <c r="X136" i="16"/>
  <c r="X137" i="16"/>
  <c r="X138" i="16"/>
  <c r="X139" i="16"/>
  <c r="X140" i="16"/>
  <c r="X141" i="16"/>
  <c r="X142" i="16"/>
  <c r="X143" i="16"/>
  <c r="X144" i="16"/>
  <c r="X145" i="16"/>
  <c r="X146" i="16"/>
  <c r="X147" i="16"/>
  <c r="X148" i="16"/>
  <c r="X149" i="16"/>
  <c r="X150" i="16"/>
  <c r="X151" i="16"/>
  <c r="X152" i="16"/>
  <c r="X153" i="16"/>
  <c r="X154" i="16"/>
  <c r="X155" i="16"/>
  <c r="X156" i="16"/>
  <c r="X157" i="16"/>
  <c r="X158" i="16"/>
  <c r="X159" i="16"/>
  <c r="X160" i="16"/>
  <c r="X161" i="16"/>
  <c r="X162" i="16"/>
  <c r="X163" i="16"/>
  <c r="X164" i="16"/>
  <c r="X165" i="16"/>
  <c r="X166" i="16"/>
  <c r="X167" i="16"/>
  <c r="X168" i="16"/>
  <c r="X169" i="16"/>
  <c r="X170" i="16"/>
  <c r="X171" i="16"/>
  <c r="X172" i="16"/>
  <c r="X173" i="16"/>
  <c r="X174" i="16"/>
  <c r="X175" i="16"/>
  <c r="X176" i="16"/>
  <c r="X177" i="16"/>
  <c r="X178" i="16"/>
  <c r="X179" i="16"/>
  <c r="X180" i="16"/>
  <c r="X181" i="16"/>
  <c r="X182" i="16"/>
  <c r="X183" i="16"/>
  <c r="X184" i="16"/>
  <c r="X185" i="16"/>
  <c r="X186" i="16"/>
  <c r="X187" i="16"/>
  <c r="X188" i="16"/>
  <c r="X189" i="16"/>
  <c r="X190" i="16"/>
  <c r="X191" i="16"/>
  <c r="X192" i="16"/>
  <c r="X193" i="16"/>
  <c r="X194" i="16"/>
  <c r="X195" i="16"/>
  <c r="X196" i="16"/>
  <c r="X197" i="16"/>
  <c r="X198" i="16"/>
  <c r="X199" i="16"/>
  <c r="X200" i="16"/>
  <c r="X201" i="16"/>
  <c r="X202" i="16"/>
  <c r="X203" i="16"/>
  <c r="X204" i="16"/>
  <c r="X205" i="16"/>
  <c r="X206" i="16"/>
  <c r="X207" i="16"/>
  <c r="X208" i="16"/>
  <c r="X209" i="16"/>
  <c r="X210" i="16"/>
  <c r="X211" i="16"/>
  <c r="X212" i="16"/>
  <c r="X213" i="16"/>
  <c r="X214" i="16"/>
  <c r="X215" i="16"/>
  <c r="X216" i="16"/>
  <c r="X217" i="16"/>
  <c r="X218" i="16"/>
  <c r="X219" i="16"/>
  <c r="X220" i="16"/>
  <c r="X221" i="16"/>
  <c r="X222" i="16"/>
  <c r="X223" i="16"/>
  <c r="X224" i="16"/>
  <c r="X225" i="16"/>
  <c r="X226" i="16"/>
  <c r="X227" i="16"/>
  <c r="X228" i="16"/>
  <c r="X229" i="16"/>
  <c r="X230" i="16"/>
  <c r="X231" i="16"/>
  <c r="X232" i="16"/>
  <c r="X233" i="16"/>
  <c r="X234" i="16"/>
  <c r="X235" i="16"/>
  <c r="X236" i="16"/>
  <c r="X237" i="16"/>
  <c r="X238" i="16"/>
  <c r="X239" i="16"/>
  <c r="X240" i="16"/>
  <c r="X241" i="16"/>
  <c r="X242" i="16"/>
  <c r="X243" i="16"/>
  <c r="X244" i="16"/>
  <c r="X245" i="16"/>
  <c r="X246" i="16"/>
  <c r="X247" i="16"/>
  <c r="X248" i="16"/>
  <c r="X249" i="16"/>
  <c r="X250" i="16"/>
  <c r="X251" i="16"/>
  <c r="X252" i="16"/>
  <c r="X253" i="16"/>
  <c r="X254" i="16"/>
  <c r="X255" i="16"/>
  <c r="X256" i="16"/>
  <c r="X257" i="16"/>
  <c r="X258" i="16"/>
  <c r="X259" i="16"/>
  <c r="X260" i="16"/>
  <c r="X261" i="16"/>
  <c r="X262" i="16"/>
  <c r="X263" i="16"/>
  <c r="X264" i="16"/>
  <c r="X265" i="16"/>
  <c r="X266" i="16"/>
  <c r="X267" i="16"/>
  <c r="X268" i="16"/>
  <c r="X269" i="16"/>
  <c r="X270" i="16"/>
  <c r="X271" i="16"/>
  <c r="X272" i="16"/>
  <c r="X273" i="16"/>
  <c r="X274" i="16"/>
  <c r="X275" i="16"/>
  <c r="X276" i="16"/>
  <c r="X277" i="16"/>
  <c r="X278" i="16"/>
  <c r="X279" i="16"/>
  <c r="X280" i="16"/>
  <c r="X281" i="16"/>
  <c r="X282" i="16"/>
  <c r="X283" i="16"/>
  <c r="X284" i="16"/>
  <c r="X285" i="16"/>
  <c r="X286" i="16"/>
  <c r="X287" i="16"/>
  <c r="X288" i="16"/>
  <c r="X289" i="16"/>
  <c r="X290" i="16"/>
  <c r="X291" i="16"/>
  <c r="X292" i="16"/>
  <c r="X293" i="16"/>
  <c r="X294" i="16"/>
  <c r="X295" i="16"/>
  <c r="X296" i="16"/>
  <c r="X297" i="16"/>
  <c r="X298" i="16"/>
  <c r="X299" i="16"/>
  <c r="X300" i="16"/>
  <c r="X301" i="16"/>
  <c r="X302" i="16"/>
  <c r="X303" i="16"/>
  <c r="X304" i="16"/>
  <c r="X305" i="16"/>
  <c r="X306" i="16"/>
  <c r="X307" i="16"/>
  <c r="X308" i="16"/>
  <c r="X309" i="16"/>
  <c r="X310" i="16"/>
  <c r="X311" i="16"/>
  <c r="X312" i="16"/>
  <c r="X313" i="16"/>
  <c r="X314" i="16"/>
  <c r="X315" i="16"/>
  <c r="X316" i="16"/>
  <c r="X317" i="16"/>
  <c r="X318" i="16"/>
  <c r="X319" i="16"/>
  <c r="X320" i="16"/>
  <c r="X321" i="16"/>
  <c r="X322" i="16"/>
  <c r="X323" i="16"/>
  <c r="X324" i="16"/>
  <c r="X325" i="16"/>
  <c r="X326" i="16"/>
  <c r="X327" i="16"/>
  <c r="X328" i="16"/>
  <c r="X329" i="16"/>
  <c r="X330" i="16"/>
  <c r="X331" i="16"/>
  <c r="X332" i="16"/>
  <c r="X333" i="16"/>
  <c r="X334" i="16"/>
  <c r="X335" i="16"/>
  <c r="X336" i="16"/>
  <c r="X337" i="16"/>
  <c r="X338" i="16"/>
  <c r="X339" i="16"/>
  <c r="X340" i="16"/>
  <c r="X341" i="16"/>
  <c r="X342" i="16"/>
  <c r="X343" i="16"/>
  <c r="X344" i="16"/>
  <c r="X345" i="16"/>
  <c r="X346" i="16"/>
  <c r="X347" i="16"/>
  <c r="X348" i="16"/>
  <c r="X349" i="16"/>
  <c r="X350" i="16"/>
  <c r="X351" i="16"/>
  <c r="X352" i="16"/>
  <c r="X353" i="16"/>
  <c r="X354" i="16"/>
  <c r="X355" i="16"/>
  <c r="X356" i="16"/>
  <c r="X357" i="16"/>
  <c r="X358" i="16"/>
  <c r="X359" i="16"/>
  <c r="X360" i="16"/>
  <c r="X361" i="16"/>
  <c r="X362" i="16"/>
  <c r="X363" i="16"/>
  <c r="X364" i="16"/>
  <c r="X365" i="16"/>
  <c r="X366" i="16"/>
  <c r="X367" i="16"/>
  <c r="X368" i="16"/>
  <c r="X369" i="16"/>
  <c r="X370" i="16"/>
  <c r="X371" i="16"/>
  <c r="X372" i="16"/>
  <c r="X373" i="16"/>
  <c r="X374" i="16"/>
  <c r="X375" i="16"/>
  <c r="X376" i="16"/>
  <c r="X377" i="16"/>
  <c r="X378" i="16"/>
  <c r="X379" i="16"/>
  <c r="X380" i="16"/>
  <c r="X381" i="16"/>
  <c r="X382" i="16"/>
  <c r="X383" i="16"/>
  <c r="X384" i="16"/>
  <c r="X385" i="16"/>
  <c r="X386" i="16"/>
  <c r="X387" i="16"/>
  <c r="X388" i="16"/>
  <c r="X389" i="16"/>
  <c r="X390" i="16"/>
  <c r="X391" i="16"/>
  <c r="X392" i="16"/>
  <c r="X393" i="16"/>
  <c r="X394" i="16"/>
  <c r="X395" i="16"/>
  <c r="X396" i="16"/>
  <c r="X397" i="16"/>
  <c r="X398" i="16"/>
  <c r="X399" i="16"/>
  <c r="X400" i="16"/>
  <c r="X401" i="16"/>
  <c r="X402" i="16"/>
  <c r="X403" i="16"/>
  <c r="X404" i="16"/>
  <c r="X405" i="16"/>
  <c r="X406" i="16"/>
  <c r="X407" i="16"/>
  <c r="X408" i="16"/>
  <c r="X409" i="16"/>
  <c r="X410" i="16"/>
  <c r="X411" i="16"/>
  <c r="X412" i="16"/>
  <c r="X413" i="16"/>
  <c r="X414" i="16"/>
  <c r="X415" i="16"/>
  <c r="X416" i="16"/>
  <c r="X417" i="16"/>
  <c r="X418" i="16"/>
  <c r="X419" i="16"/>
  <c r="X420" i="16"/>
  <c r="X421" i="16"/>
  <c r="X422" i="16"/>
  <c r="X423" i="16"/>
  <c r="X424" i="16"/>
  <c r="X425" i="16"/>
  <c r="X426" i="16"/>
  <c r="X427" i="16"/>
  <c r="X428" i="16"/>
  <c r="X429" i="16"/>
  <c r="X430" i="16"/>
  <c r="X431" i="16"/>
  <c r="X432" i="16"/>
  <c r="X433" i="16"/>
  <c r="X434" i="16"/>
  <c r="X435" i="16"/>
  <c r="X436" i="16"/>
  <c r="X437" i="16"/>
  <c r="X438" i="16"/>
  <c r="X439" i="16"/>
  <c r="X440" i="16"/>
  <c r="X441" i="16"/>
  <c r="X442" i="16"/>
  <c r="X443" i="16"/>
  <c r="X444" i="16"/>
  <c r="X445" i="16"/>
  <c r="X446" i="16"/>
  <c r="X447" i="16"/>
  <c r="X448" i="16"/>
  <c r="X449" i="16"/>
  <c r="X450" i="16"/>
  <c r="X451" i="16"/>
  <c r="X452" i="16"/>
  <c r="X453" i="16"/>
  <c r="X454" i="16"/>
  <c r="X455" i="16"/>
  <c r="X456" i="16"/>
  <c r="X457" i="16"/>
  <c r="X458" i="16"/>
  <c r="X459" i="16"/>
  <c r="X460" i="16"/>
  <c r="X461" i="16"/>
  <c r="X462" i="16"/>
  <c r="X463" i="16"/>
  <c r="X464" i="16"/>
  <c r="X465" i="16"/>
  <c r="X466" i="16"/>
  <c r="X467" i="16"/>
  <c r="X468" i="16"/>
  <c r="X469" i="16"/>
  <c r="X470" i="16"/>
  <c r="X471" i="16"/>
  <c r="X472" i="16"/>
  <c r="X473" i="16"/>
  <c r="X474" i="16"/>
  <c r="X475" i="16"/>
  <c r="X476" i="16"/>
  <c r="X477" i="16"/>
  <c r="X478" i="16"/>
  <c r="X479" i="16"/>
  <c r="X480" i="16"/>
  <c r="X481" i="16"/>
  <c r="X482" i="16"/>
  <c r="X483" i="16"/>
  <c r="X484" i="16"/>
  <c r="X485" i="16"/>
  <c r="X486" i="16"/>
  <c r="X487" i="16"/>
  <c r="X488" i="16"/>
  <c r="X489" i="16"/>
  <c r="X490" i="16"/>
  <c r="X491" i="16"/>
  <c r="X492" i="16"/>
  <c r="X493" i="16"/>
  <c r="X494" i="16"/>
  <c r="X495" i="16"/>
  <c r="X496" i="16"/>
  <c r="X497" i="16"/>
  <c r="X498" i="16"/>
  <c r="X499" i="16"/>
  <c r="X500" i="16"/>
  <c r="X501" i="16"/>
  <c r="X502" i="16"/>
  <c r="X503" i="16"/>
  <c r="X504" i="16"/>
  <c r="X505" i="16"/>
  <c r="X506" i="16"/>
  <c r="X507" i="16"/>
  <c r="X508" i="16"/>
  <c r="X509" i="16"/>
  <c r="X510" i="16"/>
  <c r="X511" i="16"/>
  <c r="X512" i="16"/>
  <c r="X513" i="16"/>
  <c r="X514" i="16"/>
  <c r="X515" i="16"/>
  <c r="X516" i="16"/>
  <c r="X517" i="16"/>
  <c r="X518" i="16"/>
  <c r="X519" i="16"/>
  <c r="X520" i="16"/>
  <c r="X521" i="16"/>
  <c r="X522" i="16"/>
  <c r="X523" i="16"/>
  <c r="X524" i="16"/>
  <c r="X525" i="16"/>
  <c r="X526" i="16"/>
  <c r="X527" i="16"/>
  <c r="X528" i="16"/>
  <c r="X529" i="16"/>
  <c r="X530" i="16"/>
  <c r="X531" i="16"/>
  <c r="X532" i="16"/>
  <c r="X533" i="16"/>
  <c r="X534" i="16"/>
  <c r="X535" i="16"/>
  <c r="X536" i="16"/>
  <c r="X537" i="16"/>
  <c r="X538" i="16"/>
  <c r="Y2" i="16"/>
  <c r="Y3" i="16"/>
  <c r="Y4" i="16"/>
  <c r="Y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7" i="16"/>
  <c r="Y108" i="16"/>
  <c r="Y109" i="16"/>
  <c r="Y110" i="16"/>
  <c r="Y111" i="16"/>
  <c r="Y112" i="16"/>
  <c r="Y113" i="16"/>
  <c r="Y114" i="16"/>
  <c r="Y115" i="16"/>
  <c r="Y116" i="16"/>
  <c r="Y117" i="16"/>
  <c r="Y118" i="16"/>
  <c r="Y119" i="16"/>
  <c r="Y120" i="16"/>
  <c r="Y121" i="16"/>
  <c r="Y122" i="16"/>
  <c r="Y123" i="16"/>
  <c r="Y124" i="16"/>
  <c r="Y125" i="16"/>
  <c r="Y126" i="16"/>
  <c r="Y127" i="16"/>
  <c r="Y128" i="16"/>
  <c r="Y129" i="16"/>
  <c r="Y130" i="16"/>
  <c r="Y131" i="16"/>
  <c r="Y132" i="16"/>
  <c r="Y133" i="16"/>
  <c r="Y134" i="16"/>
  <c r="Y135" i="16"/>
  <c r="Y136" i="16"/>
  <c r="Y137" i="16"/>
  <c r="Y138" i="16"/>
  <c r="Y139" i="16"/>
  <c r="Y140" i="16"/>
  <c r="Y141" i="16"/>
  <c r="Y142" i="16"/>
  <c r="Y143" i="16"/>
  <c r="Y144" i="16"/>
  <c r="Y145" i="16"/>
  <c r="Y146" i="16"/>
  <c r="Y147" i="16"/>
  <c r="Y148" i="16"/>
  <c r="Y149" i="16"/>
  <c r="Y150" i="16"/>
  <c r="Y151" i="16"/>
  <c r="Y152" i="16"/>
  <c r="Y153" i="16"/>
  <c r="Y154" i="16"/>
  <c r="Y155" i="16"/>
  <c r="Y156" i="16"/>
  <c r="Y157" i="16"/>
  <c r="Y158" i="16"/>
  <c r="Y159" i="16"/>
  <c r="Y160" i="16"/>
  <c r="Y161" i="16"/>
  <c r="Y162" i="16"/>
  <c r="Y163" i="16"/>
  <c r="Y164" i="16"/>
  <c r="Y165" i="16"/>
  <c r="Y166" i="16"/>
  <c r="Y167" i="16"/>
  <c r="Y168" i="16"/>
  <c r="Y169" i="16"/>
  <c r="Y170" i="16"/>
  <c r="Y171" i="16"/>
  <c r="Y172" i="16"/>
  <c r="Y173" i="16"/>
  <c r="Y174" i="16"/>
  <c r="Y175" i="16"/>
  <c r="Y176" i="16"/>
  <c r="Y177" i="16"/>
  <c r="Y178" i="16"/>
  <c r="Y179" i="16"/>
  <c r="Y180" i="16"/>
  <c r="Y181" i="16"/>
  <c r="Y182" i="16"/>
  <c r="Y183" i="16"/>
  <c r="Y184" i="16"/>
  <c r="Y185" i="16"/>
  <c r="Y186" i="16"/>
  <c r="Y187" i="16"/>
  <c r="Y188" i="16"/>
  <c r="Y189" i="16"/>
  <c r="Y190" i="16"/>
  <c r="Y191" i="16"/>
  <c r="Y192" i="16"/>
  <c r="Y193" i="16"/>
  <c r="Y194" i="16"/>
  <c r="Y195" i="16"/>
  <c r="Y196" i="16"/>
  <c r="Y197" i="16"/>
  <c r="Y198" i="16"/>
  <c r="Y199" i="16"/>
  <c r="Y200" i="16"/>
  <c r="Y201" i="16"/>
  <c r="Y202" i="16"/>
  <c r="Y203" i="16"/>
  <c r="Y204" i="16"/>
  <c r="Y205" i="16"/>
  <c r="Y206" i="16"/>
  <c r="Y207" i="16"/>
  <c r="Y208" i="16"/>
  <c r="Y209" i="16"/>
  <c r="Y210" i="16"/>
  <c r="Y211" i="16"/>
  <c r="Y212" i="16"/>
  <c r="Y213" i="16"/>
  <c r="Y214" i="16"/>
  <c r="Y215" i="16"/>
  <c r="Y216" i="16"/>
  <c r="Y217" i="16"/>
  <c r="Y218" i="16"/>
  <c r="Y219" i="16"/>
  <c r="Y220" i="16"/>
  <c r="Y221" i="16"/>
  <c r="Y222" i="16"/>
  <c r="Y223" i="16"/>
  <c r="Y224" i="16"/>
  <c r="Y225" i="16"/>
  <c r="Y226" i="16"/>
  <c r="Y227" i="16"/>
  <c r="Y228" i="16"/>
  <c r="Y229" i="16"/>
  <c r="Y230" i="16"/>
  <c r="Y231" i="16"/>
  <c r="Y232" i="16"/>
  <c r="Y233" i="16"/>
  <c r="Y234" i="16"/>
  <c r="Y235" i="16"/>
  <c r="Y236" i="16"/>
  <c r="Y237" i="16"/>
  <c r="Y238" i="16"/>
  <c r="Y239" i="16"/>
  <c r="Y240" i="16"/>
  <c r="Y241" i="16"/>
  <c r="Y242" i="16"/>
  <c r="Y243" i="16"/>
  <c r="Y244" i="16"/>
  <c r="Y245" i="16"/>
  <c r="Y246" i="16"/>
  <c r="Y247" i="16"/>
  <c r="Y248" i="16"/>
  <c r="Y249" i="16"/>
  <c r="Y250" i="16"/>
  <c r="Y251" i="16"/>
  <c r="Y252" i="16"/>
  <c r="Y253" i="16"/>
  <c r="Y254" i="16"/>
  <c r="Y255" i="16"/>
  <c r="Y256" i="16"/>
  <c r="Y257" i="16"/>
  <c r="Y258" i="16"/>
  <c r="Y259" i="16"/>
  <c r="Y260" i="16"/>
  <c r="Y261" i="16"/>
  <c r="Y262" i="16"/>
  <c r="Y263" i="16"/>
  <c r="Y264" i="16"/>
  <c r="Y265" i="16"/>
  <c r="Y266" i="16"/>
  <c r="Y267" i="16"/>
  <c r="Y268" i="16"/>
  <c r="Y269" i="16"/>
  <c r="Y270" i="16"/>
  <c r="Y271" i="16"/>
  <c r="Y272" i="16"/>
  <c r="Y273" i="16"/>
  <c r="Y274" i="16"/>
  <c r="Y275" i="16"/>
  <c r="Y276" i="16"/>
  <c r="Y277" i="16"/>
  <c r="Y278" i="16"/>
  <c r="Y279" i="16"/>
  <c r="Y280" i="16"/>
  <c r="Y281" i="16"/>
  <c r="Y282" i="16"/>
  <c r="Y283" i="16"/>
  <c r="Y284" i="16"/>
  <c r="Y285" i="16"/>
  <c r="Y286" i="16"/>
  <c r="Y287" i="16"/>
  <c r="Y288" i="16"/>
  <c r="Y289" i="16"/>
  <c r="Y290" i="16"/>
  <c r="Y291" i="16"/>
  <c r="Y292" i="16"/>
  <c r="Y293" i="16"/>
  <c r="Y294" i="16"/>
  <c r="Y295" i="16"/>
  <c r="Y296" i="16"/>
  <c r="Y297" i="16"/>
  <c r="Y298" i="16"/>
  <c r="Y299" i="16"/>
  <c r="Y300" i="16"/>
  <c r="Y301" i="16"/>
  <c r="Y302" i="16"/>
  <c r="Y303" i="16"/>
  <c r="Y304" i="16"/>
  <c r="Y305" i="16"/>
  <c r="Y306" i="16"/>
  <c r="Y307" i="16"/>
  <c r="Y308" i="16"/>
  <c r="Y309" i="16"/>
  <c r="Y310" i="16"/>
  <c r="Y311" i="16"/>
  <c r="Y312" i="16"/>
  <c r="Y313" i="16"/>
  <c r="Y314" i="16"/>
  <c r="Y315" i="16"/>
  <c r="Y316" i="16"/>
  <c r="Y317" i="16"/>
  <c r="Y318" i="16"/>
  <c r="Y319" i="16"/>
  <c r="Y320" i="16"/>
  <c r="Y321" i="16"/>
  <c r="Y322" i="16"/>
  <c r="Y323" i="16"/>
  <c r="Y324" i="16"/>
  <c r="Y325" i="16"/>
  <c r="Y326" i="16"/>
  <c r="Y327" i="16"/>
  <c r="Y328" i="16"/>
  <c r="Y329" i="16"/>
  <c r="Y330" i="16"/>
  <c r="Y331" i="16"/>
  <c r="Y332" i="16"/>
  <c r="Y333" i="16"/>
  <c r="Y334" i="16"/>
  <c r="Y335" i="16"/>
  <c r="Y336" i="16"/>
  <c r="Y337" i="16"/>
  <c r="Y338" i="16"/>
  <c r="Y339" i="16"/>
  <c r="Y340" i="16"/>
  <c r="Y341" i="16"/>
  <c r="Y342" i="16"/>
  <c r="Y343" i="16"/>
  <c r="Y344" i="16"/>
  <c r="Y345" i="16"/>
  <c r="Y346" i="16"/>
  <c r="Y347" i="16"/>
  <c r="Y348" i="16"/>
  <c r="Y349" i="16"/>
  <c r="Y350" i="16"/>
  <c r="Y351" i="16"/>
  <c r="Y352" i="16"/>
  <c r="Y353" i="16"/>
  <c r="Y354" i="16"/>
  <c r="Y355" i="16"/>
  <c r="Y356" i="16"/>
  <c r="Y357" i="16"/>
  <c r="Y358" i="16"/>
  <c r="Y359" i="16"/>
  <c r="Y360" i="16"/>
  <c r="Y361" i="16"/>
  <c r="Y362" i="16"/>
  <c r="Y363" i="16"/>
  <c r="Y364" i="16"/>
  <c r="Y365" i="16"/>
  <c r="Y366" i="16"/>
  <c r="Y367" i="16"/>
  <c r="Y368" i="16"/>
  <c r="Y369" i="16"/>
  <c r="Y370" i="16"/>
  <c r="Y371" i="16"/>
  <c r="Y372" i="16"/>
  <c r="Y373" i="16"/>
  <c r="Y374" i="16"/>
  <c r="Y375" i="16"/>
  <c r="Y376" i="16"/>
  <c r="Y377" i="16"/>
  <c r="Y378" i="16"/>
  <c r="Y379" i="16"/>
  <c r="Y380" i="16"/>
  <c r="Y381" i="16"/>
  <c r="Y382" i="16"/>
  <c r="Y383" i="16"/>
  <c r="Y384" i="16"/>
  <c r="Y385" i="16"/>
  <c r="Y386" i="16"/>
  <c r="Y387" i="16"/>
  <c r="Y388" i="16"/>
  <c r="Y389" i="16"/>
  <c r="Y390" i="16"/>
  <c r="Y391" i="16"/>
  <c r="Y392" i="16"/>
  <c r="Y393" i="16"/>
  <c r="Y394" i="16"/>
  <c r="Y395" i="16"/>
  <c r="Y396" i="16"/>
  <c r="Y397" i="16"/>
  <c r="Y398" i="16"/>
  <c r="Y399" i="16"/>
  <c r="Y400" i="16"/>
  <c r="Y401" i="16"/>
  <c r="Y402" i="16"/>
  <c r="Y403" i="16"/>
  <c r="Y404" i="16"/>
  <c r="Y405" i="16"/>
  <c r="Y406" i="16"/>
  <c r="Y407" i="16"/>
  <c r="Y408" i="16"/>
  <c r="Y409" i="16"/>
  <c r="Y410" i="16"/>
  <c r="Y411" i="16"/>
  <c r="Y412" i="16"/>
  <c r="Y413" i="16"/>
  <c r="Y414" i="16"/>
  <c r="Y415" i="16"/>
  <c r="Y416" i="16"/>
  <c r="Y417" i="16"/>
  <c r="Y418" i="16"/>
  <c r="Y419" i="16"/>
  <c r="Y420" i="16"/>
  <c r="Y421" i="16"/>
  <c r="Y422" i="16"/>
  <c r="Y423" i="16"/>
  <c r="Y424" i="16"/>
  <c r="Y425" i="16"/>
  <c r="Y426" i="16"/>
  <c r="Y427" i="16"/>
  <c r="Y428" i="16"/>
  <c r="Y429" i="16"/>
  <c r="Y430" i="16"/>
  <c r="Y431" i="16"/>
  <c r="Y432" i="16"/>
  <c r="Y433" i="16"/>
  <c r="Y434" i="16"/>
  <c r="Y435" i="16"/>
  <c r="Y436" i="16"/>
  <c r="Y437" i="16"/>
  <c r="Y438" i="16"/>
  <c r="Y439" i="16"/>
  <c r="Y440" i="16"/>
  <c r="Y441" i="16"/>
  <c r="Y442" i="16"/>
  <c r="Y443" i="16"/>
  <c r="Y444" i="16"/>
  <c r="Y445" i="16"/>
  <c r="Y446" i="16"/>
  <c r="Y447" i="16"/>
  <c r="Y448" i="16"/>
  <c r="Y449" i="16"/>
  <c r="Y450" i="16"/>
  <c r="Y451" i="16"/>
  <c r="Y452" i="16"/>
  <c r="Y453" i="16"/>
  <c r="Y454" i="16"/>
  <c r="Y455" i="16"/>
  <c r="Y456" i="16"/>
  <c r="Y457" i="16"/>
  <c r="Y458" i="16"/>
  <c r="Y459" i="16"/>
  <c r="Y460" i="16"/>
  <c r="Y461" i="16"/>
  <c r="Y462" i="16"/>
  <c r="Y463" i="16"/>
  <c r="Y464" i="16"/>
  <c r="Y465" i="16"/>
  <c r="Y466" i="16"/>
  <c r="Y467" i="16"/>
  <c r="Y468" i="16"/>
  <c r="Y469" i="16"/>
  <c r="Y470" i="16"/>
  <c r="Y471" i="16"/>
  <c r="Y472" i="16"/>
  <c r="Y473" i="16"/>
  <c r="Y474" i="16"/>
  <c r="Y475" i="16"/>
  <c r="Y476" i="16"/>
  <c r="Y477" i="16"/>
  <c r="Y478" i="16"/>
  <c r="Y479" i="16"/>
  <c r="Y480" i="16"/>
  <c r="Y481" i="16"/>
  <c r="Y482" i="16"/>
  <c r="Y483" i="16"/>
  <c r="Y484" i="16"/>
  <c r="Y485" i="16"/>
  <c r="Y486" i="16"/>
  <c r="Y487" i="16"/>
  <c r="Y488" i="16"/>
  <c r="Y489" i="16"/>
  <c r="Y490" i="16"/>
  <c r="Y491" i="16"/>
  <c r="Y492" i="16"/>
  <c r="Y493" i="16"/>
  <c r="Y494" i="16"/>
  <c r="Y495" i="16"/>
  <c r="Y496" i="16"/>
  <c r="Y497" i="16"/>
  <c r="Y498" i="16"/>
  <c r="Y499" i="16"/>
  <c r="Y500" i="16"/>
  <c r="Y501" i="16"/>
  <c r="Y502" i="16"/>
  <c r="Y503" i="16"/>
  <c r="Y504" i="16"/>
  <c r="Y505" i="16"/>
  <c r="Y506" i="16"/>
  <c r="Y507" i="16"/>
  <c r="Y508" i="16"/>
  <c r="Y509" i="16"/>
  <c r="Y510" i="16"/>
  <c r="Y511" i="16"/>
  <c r="Y512" i="16"/>
  <c r="Y513" i="16"/>
  <c r="Y514" i="16"/>
  <c r="Y515" i="16"/>
  <c r="Y516" i="16"/>
  <c r="Y517" i="16"/>
  <c r="Y518" i="16"/>
  <c r="Y519" i="16"/>
  <c r="Y520" i="16"/>
  <c r="Y521" i="16"/>
  <c r="Y522" i="16"/>
  <c r="Y523" i="16"/>
  <c r="Y524" i="16"/>
  <c r="Y525" i="16"/>
  <c r="Y526" i="16"/>
  <c r="Y527" i="16"/>
  <c r="Y528" i="16"/>
  <c r="Y529" i="16"/>
  <c r="Y530" i="16"/>
  <c r="Y531" i="16"/>
  <c r="Y532" i="16"/>
  <c r="Y533" i="16"/>
  <c r="Y534" i="16"/>
  <c r="Y535" i="16"/>
  <c r="Y536" i="16"/>
  <c r="Y537" i="16"/>
  <c r="Y538" i="16"/>
  <c r="AI2" i="16"/>
  <c r="AI3" i="16"/>
  <c r="AI4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I59" i="16"/>
  <c r="AI60" i="16"/>
  <c r="AI61" i="16"/>
  <c r="AI62" i="16"/>
  <c r="AI63" i="16"/>
  <c r="AI64" i="16"/>
  <c r="AI65" i="16"/>
  <c r="AI66" i="16"/>
  <c r="AI67" i="16"/>
  <c r="AI68" i="16"/>
  <c r="AI69" i="16"/>
  <c r="AI70" i="16"/>
  <c r="AI71" i="16"/>
  <c r="AI72" i="16"/>
  <c r="AI73" i="16"/>
  <c r="AI74" i="16"/>
  <c r="AI75" i="16"/>
  <c r="AI76" i="16"/>
  <c r="AI77" i="16"/>
  <c r="AI78" i="16"/>
  <c r="AI79" i="16"/>
  <c r="AI80" i="16"/>
  <c r="AI81" i="16"/>
  <c r="AI82" i="16"/>
  <c r="AI83" i="16"/>
  <c r="AI84" i="16"/>
  <c r="AI85" i="16"/>
  <c r="AI86" i="16"/>
  <c r="AI87" i="16"/>
  <c r="AI88" i="16"/>
  <c r="AI89" i="16"/>
  <c r="AI90" i="16"/>
  <c r="AI91" i="16"/>
  <c r="AI92" i="16"/>
  <c r="AI93" i="16"/>
  <c r="AI94" i="16"/>
  <c r="AI95" i="16"/>
  <c r="AI96" i="16"/>
  <c r="AI97" i="16"/>
  <c r="AI98" i="16"/>
  <c r="AI99" i="16"/>
  <c r="AI100" i="16"/>
  <c r="AI101" i="16"/>
  <c r="AI102" i="16"/>
  <c r="AI103" i="16"/>
  <c r="AI104" i="16"/>
  <c r="AI105" i="16"/>
  <c r="AI106" i="16"/>
  <c r="AI107" i="16"/>
  <c r="AI108" i="16"/>
  <c r="AI109" i="16"/>
  <c r="AI110" i="16"/>
  <c r="AI111" i="16"/>
  <c r="AI112" i="16"/>
  <c r="AI113" i="16"/>
  <c r="AI114" i="16"/>
  <c r="AI115" i="16"/>
  <c r="AI116" i="16"/>
  <c r="AI117" i="16"/>
  <c r="AI118" i="16"/>
  <c r="AI119" i="16"/>
  <c r="AI120" i="16"/>
  <c r="AI121" i="16"/>
  <c r="AI122" i="16"/>
  <c r="AI123" i="16"/>
  <c r="AI124" i="16"/>
  <c r="AI125" i="16"/>
  <c r="AI126" i="16"/>
  <c r="AI127" i="16"/>
  <c r="AI128" i="16"/>
  <c r="AI129" i="16"/>
  <c r="AI130" i="16"/>
  <c r="AI131" i="16"/>
  <c r="AI132" i="16"/>
  <c r="AI133" i="16"/>
  <c r="AI134" i="16"/>
  <c r="AI135" i="16"/>
  <c r="AI136" i="16"/>
  <c r="AI137" i="16"/>
  <c r="AI138" i="16"/>
  <c r="AI139" i="16"/>
  <c r="AI140" i="16"/>
  <c r="AI141" i="16"/>
  <c r="AI142" i="16"/>
  <c r="AI143" i="16"/>
  <c r="AI144" i="16"/>
  <c r="AI145" i="16"/>
  <c r="AI146" i="16"/>
  <c r="AI147" i="16"/>
  <c r="AI148" i="16"/>
  <c r="AI149" i="16"/>
  <c r="AI150" i="16"/>
  <c r="AI151" i="16"/>
  <c r="AI152" i="16"/>
  <c r="AI153" i="16"/>
  <c r="AI154" i="16"/>
  <c r="AI155" i="16"/>
  <c r="AI156" i="16"/>
  <c r="AI157" i="16"/>
  <c r="AI158" i="16"/>
  <c r="AI159" i="16"/>
  <c r="AI160" i="16"/>
  <c r="AI161" i="16"/>
  <c r="AI162" i="16"/>
  <c r="AI163" i="16"/>
  <c r="AI164" i="16"/>
  <c r="AI165" i="16"/>
  <c r="AI166" i="16"/>
  <c r="AI167" i="16"/>
  <c r="AI168" i="16"/>
  <c r="AI169" i="16"/>
  <c r="AI170" i="16"/>
  <c r="AI171" i="16"/>
  <c r="AI172" i="16"/>
  <c r="AI173" i="16"/>
  <c r="AI174" i="16"/>
  <c r="AI175" i="16"/>
  <c r="AI176" i="16"/>
  <c r="AI177" i="16"/>
  <c r="AI178" i="16"/>
  <c r="AI179" i="16"/>
  <c r="AI180" i="16"/>
  <c r="AI181" i="16"/>
  <c r="AI182" i="16"/>
  <c r="AI183" i="16"/>
  <c r="AI184" i="16"/>
  <c r="AI185" i="16"/>
  <c r="AI186" i="16"/>
  <c r="AI187" i="16"/>
  <c r="AI188" i="16"/>
  <c r="AI189" i="16"/>
  <c r="AI190" i="16"/>
  <c r="AI191" i="16"/>
  <c r="AI192" i="16"/>
  <c r="AI193" i="16"/>
  <c r="AI194" i="16"/>
  <c r="AI195" i="16"/>
  <c r="AI196" i="16"/>
  <c r="AI197" i="16"/>
  <c r="AI198" i="16"/>
  <c r="AI199" i="16"/>
  <c r="AI200" i="16"/>
  <c r="AI201" i="16"/>
  <c r="AI202" i="16"/>
  <c r="AI203" i="16"/>
  <c r="AI204" i="16"/>
  <c r="AI205" i="16"/>
  <c r="AI206" i="16"/>
  <c r="AI207" i="16"/>
  <c r="AI208" i="16"/>
  <c r="AI209" i="16"/>
  <c r="AI210" i="16"/>
  <c r="AI211" i="16"/>
  <c r="AI212" i="16"/>
  <c r="AI213" i="16"/>
  <c r="AI214" i="16"/>
  <c r="AI215" i="16"/>
  <c r="AI216" i="16"/>
  <c r="AI217" i="16"/>
  <c r="AI218" i="16"/>
  <c r="AI219" i="16"/>
  <c r="AI220" i="16"/>
  <c r="AI221" i="16"/>
  <c r="AI222" i="16"/>
  <c r="AI223" i="16"/>
  <c r="AI224" i="16"/>
  <c r="AI225" i="16"/>
  <c r="AI226" i="16"/>
  <c r="AI227" i="16"/>
  <c r="AI228" i="16"/>
  <c r="AI229" i="16"/>
  <c r="AI230" i="16"/>
  <c r="AI231" i="16"/>
  <c r="AI232" i="16"/>
  <c r="AI233" i="16"/>
  <c r="AI234" i="16"/>
  <c r="AI235" i="16"/>
  <c r="AI236" i="16"/>
  <c r="AI237" i="16"/>
  <c r="AI238" i="16"/>
  <c r="AI239" i="16"/>
  <c r="AI240" i="16"/>
  <c r="AI241" i="16"/>
  <c r="AI242" i="16"/>
  <c r="AI243" i="16"/>
  <c r="AI244" i="16"/>
  <c r="AI245" i="16"/>
  <c r="AI246" i="16"/>
  <c r="AI247" i="16"/>
  <c r="AI248" i="16"/>
  <c r="AI249" i="16"/>
  <c r="AI250" i="16"/>
  <c r="AI251" i="16"/>
  <c r="AI252" i="16"/>
  <c r="AI253" i="16"/>
  <c r="AI254" i="16"/>
  <c r="AI255" i="16"/>
  <c r="AI256" i="16"/>
  <c r="AI257" i="16"/>
  <c r="AI258" i="16"/>
  <c r="AI259" i="16"/>
  <c r="AI260" i="16"/>
  <c r="AI261" i="16"/>
  <c r="AI262" i="16"/>
  <c r="AI263" i="16"/>
  <c r="AI264" i="16"/>
  <c r="AI265" i="16"/>
  <c r="AI266" i="16"/>
  <c r="AI267" i="16"/>
  <c r="AI268" i="16"/>
  <c r="AI269" i="16"/>
  <c r="AI270" i="16"/>
  <c r="AI271" i="16"/>
  <c r="AI272" i="16"/>
  <c r="AI273" i="16"/>
  <c r="AI274" i="16"/>
  <c r="AI275" i="16"/>
  <c r="AI276" i="16"/>
  <c r="AI277" i="16"/>
  <c r="AI278" i="16"/>
  <c r="AI279" i="16"/>
  <c r="AI280" i="16"/>
  <c r="AI281" i="16"/>
  <c r="AI282" i="16"/>
  <c r="AI283" i="16"/>
  <c r="AI284" i="16"/>
  <c r="AI285" i="16"/>
  <c r="AI286" i="16"/>
  <c r="AI287" i="16"/>
  <c r="AI288" i="16"/>
  <c r="AI289" i="16"/>
  <c r="AI290" i="16"/>
  <c r="AI291" i="16"/>
  <c r="AI292" i="16"/>
  <c r="AI293" i="16"/>
  <c r="AI294" i="16"/>
  <c r="AI295" i="16"/>
  <c r="AI296" i="16"/>
  <c r="AI297" i="16"/>
  <c r="AI298" i="16"/>
  <c r="AI299" i="16"/>
  <c r="AI300" i="16"/>
  <c r="AI301" i="16"/>
  <c r="AI302" i="16"/>
  <c r="AI303" i="16"/>
  <c r="AI304" i="16"/>
  <c r="AI305" i="16"/>
  <c r="AI306" i="16"/>
  <c r="AI307" i="16"/>
  <c r="AI308" i="16"/>
  <c r="AI309" i="16"/>
  <c r="AI310" i="16"/>
  <c r="AI311" i="16"/>
  <c r="AI312" i="16"/>
  <c r="AI313" i="16"/>
  <c r="AI314" i="16"/>
  <c r="AI315" i="16"/>
  <c r="AI316" i="16"/>
  <c r="AI317" i="16"/>
  <c r="AI318" i="16"/>
  <c r="AI319" i="16"/>
  <c r="AI320" i="16"/>
  <c r="AI321" i="16"/>
  <c r="AI322" i="16"/>
  <c r="AI323" i="16"/>
  <c r="AI324" i="16"/>
  <c r="AI325" i="16"/>
  <c r="AI326" i="16"/>
  <c r="AI327" i="16"/>
  <c r="AI328" i="16"/>
  <c r="AI329" i="16"/>
  <c r="AI330" i="16"/>
  <c r="AI331" i="16"/>
  <c r="AI332" i="16"/>
  <c r="AI333" i="16"/>
  <c r="AI334" i="16"/>
  <c r="AI335" i="16"/>
  <c r="AI336" i="16"/>
  <c r="AI337" i="16"/>
  <c r="AI338" i="16"/>
  <c r="AI339" i="16"/>
  <c r="AI340" i="16"/>
  <c r="AI341" i="16"/>
  <c r="AI342" i="16"/>
  <c r="AI343" i="16"/>
  <c r="AI344" i="16"/>
  <c r="AI345" i="16"/>
  <c r="AI346" i="16"/>
  <c r="AI347" i="16"/>
  <c r="AI348" i="16"/>
  <c r="AI349" i="16"/>
  <c r="AI350" i="16"/>
  <c r="AI351" i="16"/>
  <c r="AI352" i="16"/>
  <c r="AI353" i="16"/>
  <c r="AI354" i="16"/>
  <c r="AI355" i="16"/>
  <c r="AI356" i="16"/>
  <c r="AI357" i="16"/>
  <c r="AI358" i="16"/>
  <c r="AI359" i="16"/>
  <c r="AI360" i="16"/>
  <c r="AI361" i="16"/>
  <c r="AI362" i="16"/>
  <c r="AI363" i="16"/>
  <c r="AI364" i="16"/>
  <c r="AI365" i="16"/>
  <c r="AI366" i="16"/>
  <c r="AI367" i="16"/>
  <c r="AI368" i="16"/>
  <c r="AI369" i="16"/>
  <c r="AI370" i="16"/>
  <c r="AI371" i="16"/>
  <c r="AI372" i="16"/>
  <c r="AI373" i="16"/>
  <c r="AI374" i="16"/>
  <c r="AI375" i="16"/>
  <c r="AI376" i="16"/>
  <c r="AI377" i="16"/>
  <c r="AI378" i="16"/>
  <c r="AI379" i="16"/>
  <c r="AI380" i="16"/>
  <c r="AI381" i="16"/>
  <c r="AI382" i="16"/>
  <c r="AI383" i="16"/>
  <c r="AI384" i="16"/>
  <c r="AI385" i="16"/>
  <c r="AI386" i="16"/>
  <c r="AI387" i="16"/>
  <c r="AI388" i="16"/>
  <c r="AI389" i="16"/>
  <c r="AI390" i="16"/>
  <c r="AI391" i="16"/>
  <c r="AI392" i="16"/>
  <c r="AI393" i="16"/>
  <c r="AI394" i="16"/>
  <c r="AI395" i="16"/>
  <c r="AI396" i="16"/>
  <c r="AI397" i="16"/>
  <c r="AI398" i="16"/>
  <c r="AI399" i="16"/>
  <c r="AI400" i="16"/>
  <c r="AI401" i="16"/>
  <c r="AI402" i="16"/>
  <c r="AI403" i="16"/>
  <c r="AI404" i="16"/>
  <c r="AI405" i="16"/>
  <c r="AI406" i="16"/>
  <c r="AI407" i="16"/>
  <c r="AI408" i="16"/>
  <c r="AI409" i="16"/>
  <c r="AI410" i="16"/>
  <c r="AI411" i="16"/>
  <c r="AI412" i="16"/>
  <c r="AI413" i="16"/>
  <c r="AI414" i="16"/>
  <c r="AI415" i="16"/>
  <c r="AI416" i="16"/>
  <c r="AI417" i="16"/>
  <c r="AI418" i="16"/>
  <c r="AI419" i="16"/>
  <c r="AI420" i="16"/>
  <c r="AI421" i="16"/>
  <c r="AI422" i="16"/>
  <c r="AI423" i="16"/>
  <c r="AI424" i="16"/>
  <c r="AI425" i="16"/>
  <c r="AI426" i="16"/>
  <c r="AI427" i="16"/>
  <c r="AI428" i="16"/>
  <c r="AI429" i="16"/>
  <c r="AI430" i="16"/>
  <c r="AI431" i="16"/>
  <c r="AI432" i="16"/>
  <c r="AI433" i="16"/>
  <c r="AI434" i="16"/>
  <c r="AI435" i="16"/>
  <c r="AI436" i="16"/>
  <c r="AI437" i="16"/>
  <c r="AI438" i="16"/>
  <c r="AI439" i="16"/>
  <c r="AI440" i="16"/>
  <c r="AI441" i="16"/>
  <c r="AI442" i="16"/>
  <c r="AI443" i="16"/>
  <c r="AI444" i="16"/>
  <c r="AI445" i="16"/>
  <c r="AI446" i="16"/>
  <c r="AI447" i="16"/>
  <c r="AI448" i="16"/>
  <c r="AI449" i="16"/>
  <c r="AI450" i="16"/>
  <c r="AI451" i="16"/>
  <c r="AI452" i="16"/>
  <c r="AI453" i="16"/>
  <c r="AI454" i="16"/>
  <c r="AI455" i="16"/>
  <c r="AI456" i="16"/>
  <c r="AI457" i="16"/>
  <c r="AI458" i="16"/>
  <c r="AI459" i="16"/>
  <c r="AI460" i="16"/>
  <c r="AI461" i="16"/>
  <c r="AI462" i="16"/>
  <c r="AI463" i="16"/>
  <c r="AI464" i="16"/>
  <c r="AI465" i="16"/>
  <c r="AI466" i="16"/>
  <c r="AI467" i="16"/>
  <c r="AI468" i="16"/>
  <c r="AI469" i="16"/>
  <c r="AI470" i="16"/>
  <c r="AI471" i="16"/>
  <c r="AI472" i="16"/>
  <c r="AI473" i="16"/>
  <c r="AI474" i="16"/>
  <c r="AI475" i="16"/>
  <c r="AI476" i="16"/>
  <c r="AI477" i="16"/>
  <c r="AI478" i="16"/>
  <c r="AI479" i="16"/>
  <c r="AI480" i="16"/>
  <c r="AI481" i="16"/>
  <c r="AI482" i="16"/>
  <c r="AI483" i="16"/>
  <c r="AI484" i="16"/>
  <c r="AI485" i="16"/>
  <c r="AI486" i="16"/>
  <c r="AI487" i="16"/>
  <c r="AI488" i="16"/>
  <c r="AI489" i="16"/>
  <c r="AI490" i="16"/>
  <c r="AI491" i="16"/>
  <c r="AI492" i="16"/>
  <c r="AI493" i="16"/>
  <c r="AI494" i="16"/>
  <c r="AI495" i="16"/>
  <c r="AI496" i="16"/>
  <c r="AI497" i="16"/>
  <c r="AI498" i="16"/>
  <c r="AI499" i="16"/>
  <c r="AI500" i="16"/>
  <c r="AI501" i="16"/>
  <c r="AI502" i="16"/>
  <c r="AI503" i="16"/>
  <c r="AI504" i="16"/>
  <c r="AI505" i="16"/>
  <c r="AI506" i="16"/>
  <c r="AI507" i="16"/>
  <c r="AI508" i="16"/>
  <c r="AI509" i="16"/>
  <c r="AI510" i="16"/>
  <c r="AI511" i="16"/>
  <c r="AI512" i="16"/>
  <c r="AI513" i="16"/>
  <c r="AI514" i="16"/>
  <c r="AI515" i="16"/>
  <c r="AI516" i="16"/>
  <c r="AI517" i="16"/>
  <c r="AI518" i="16"/>
  <c r="AI519" i="16"/>
  <c r="AI520" i="16"/>
  <c r="AI521" i="16"/>
  <c r="AI522" i="16"/>
  <c r="AI523" i="16"/>
  <c r="AI524" i="16"/>
  <c r="AI525" i="16"/>
  <c r="AI526" i="16"/>
  <c r="AI527" i="16"/>
  <c r="AI528" i="16"/>
  <c r="AI529" i="16"/>
  <c r="AI530" i="16"/>
  <c r="AI531" i="16"/>
  <c r="AI532" i="16"/>
  <c r="AI533" i="16"/>
  <c r="AI534" i="16"/>
  <c r="AI535" i="16"/>
  <c r="AI536" i="16"/>
  <c r="AI537" i="16"/>
  <c r="AI538" i="16"/>
  <c r="AJ2" i="16"/>
  <c r="AJ3" i="16"/>
  <c r="AJ4" i="16"/>
  <c r="AJ5" i="16"/>
  <c r="AJ6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J32" i="16"/>
  <c r="AJ33" i="16"/>
  <c r="AJ34" i="16"/>
  <c r="AJ35" i="16"/>
  <c r="AJ36" i="16"/>
  <c r="AJ37" i="16"/>
  <c r="AJ38" i="16"/>
  <c r="AJ39" i="16"/>
  <c r="AJ40" i="16"/>
  <c r="AJ41" i="16"/>
  <c r="AJ42" i="16"/>
  <c r="AJ43" i="16"/>
  <c r="AJ44" i="16"/>
  <c r="AJ45" i="16"/>
  <c r="AJ46" i="16"/>
  <c r="AJ47" i="16"/>
  <c r="AJ48" i="16"/>
  <c r="AJ49" i="16"/>
  <c r="AJ50" i="16"/>
  <c r="AJ51" i="16"/>
  <c r="AJ52" i="16"/>
  <c r="AJ53" i="16"/>
  <c r="AJ54" i="16"/>
  <c r="AJ55" i="16"/>
  <c r="AJ56" i="16"/>
  <c r="AJ57" i="16"/>
  <c r="AJ58" i="16"/>
  <c r="AJ59" i="16"/>
  <c r="AJ60" i="16"/>
  <c r="AJ61" i="16"/>
  <c r="AJ62" i="16"/>
  <c r="AJ63" i="16"/>
  <c r="AJ64" i="16"/>
  <c r="AJ65" i="16"/>
  <c r="AJ66" i="16"/>
  <c r="AJ67" i="16"/>
  <c r="AJ68" i="16"/>
  <c r="AJ69" i="16"/>
  <c r="AJ70" i="16"/>
  <c r="AJ71" i="16"/>
  <c r="AJ72" i="16"/>
  <c r="AJ73" i="16"/>
  <c r="AJ74" i="16"/>
  <c r="AJ75" i="16"/>
  <c r="AJ76" i="16"/>
  <c r="AJ77" i="16"/>
  <c r="AJ78" i="16"/>
  <c r="AJ79" i="16"/>
  <c r="AJ80" i="16"/>
  <c r="AJ81" i="16"/>
  <c r="AJ82" i="16"/>
  <c r="AJ83" i="16"/>
  <c r="AJ84" i="16"/>
  <c r="AJ85" i="16"/>
  <c r="AJ86" i="16"/>
  <c r="AJ87" i="16"/>
  <c r="AJ88" i="16"/>
  <c r="AJ89" i="16"/>
  <c r="AJ90" i="16"/>
  <c r="AJ91" i="16"/>
  <c r="AJ92" i="16"/>
  <c r="AJ93" i="16"/>
  <c r="AJ94" i="16"/>
  <c r="AJ95" i="16"/>
  <c r="AJ96" i="16"/>
  <c r="AJ97" i="16"/>
  <c r="AJ98" i="16"/>
  <c r="AJ99" i="16"/>
  <c r="AJ100" i="16"/>
  <c r="AJ101" i="16"/>
  <c r="AJ102" i="16"/>
  <c r="AJ103" i="16"/>
  <c r="AJ104" i="16"/>
  <c r="AJ105" i="16"/>
  <c r="AJ106" i="16"/>
  <c r="AJ107" i="16"/>
  <c r="AJ108" i="16"/>
  <c r="AJ109" i="16"/>
  <c r="AJ110" i="16"/>
  <c r="AJ111" i="16"/>
  <c r="AJ112" i="16"/>
  <c r="AJ113" i="16"/>
  <c r="AJ114" i="16"/>
  <c r="AJ115" i="16"/>
  <c r="AJ116" i="16"/>
  <c r="AJ117" i="16"/>
  <c r="AJ118" i="16"/>
  <c r="AJ119" i="16"/>
  <c r="AJ120" i="16"/>
  <c r="AJ121" i="16"/>
  <c r="AJ122" i="16"/>
  <c r="AJ123" i="16"/>
  <c r="AJ124" i="16"/>
  <c r="AJ125" i="16"/>
  <c r="AJ126" i="16"/>
  <c r="AJ127" i="16"/>
  <c r="AJ128" i="16"/>
  <c r="AJ129" i="16"/>
  <c r="AJ130" i="16"/>
  <c r="AJ131" i="16"/>
  <c r="AJ132" i="16"/>
  <c r="AJ133" i="16"/>
  <c r="AJ134" i="16"/>
  <c r="AJ135" i="16"/>
  <c r="AJ136" i="16"/>
  <c r="AJ137" i="16"/>
  <c r="AJ138" i="16"/>
  <c r="AJ139" i="16"/>
  <c r="AJ140" i="16"/>
  <c r="AJ141" i="16"/>
  <c r="AJ142" i="16"/>
  <c r="AJ143" i="16"/>
  <c r="AJ144" i="16"/>
  <c r="AJ145" i="16"/>
  <c r="AJ146" i="16"/>
  <c r="AJ147" i="16"/>
  <c r="AJ148" i="16"/>
  <c r="AJ149" i="16"/>
  <c r="AJ150" i="16"/>
  <c r="AJ151" i="16"/>
  <c r="AJ152" i="16"/>
  <c r="AJ153" i="16"/>
  <c r="AJ154" i="16"/>
  <c r="AJ155" i="16"/>
  <c r="AJ156" i="16"/>
  <c r="AJ157" i="16"/>
  <c r="AJ158" i="16"/>
  <c r="AJ159" i="16"/>
  <c r="AJ160" i="16"/>
  <c r="AJ161" i="16"/>
  <c r="AJ162" i="16"/>
  <c r="AJ163" i="16"/>
  <c r="AJ164" i="16"/>
  <c r="AJ165" i="16"/>
  <c r="AJ166" i="16"/>
  <c r="AJ167" i="16"/>
  <c r="AJ168" i="16"/>
  <c r="AJ169" i="16"/>
  <c r="AJ170" i="16"/>
  <c r="AJ171" i="16"/>
  <c r="AJ172" i="16"/>
  <c r="AJ173" i="16"/>
  <c r="AJ174" i="16"/>
  <c r="AJ175" i="16"/>
  <c r="AJ176" i="16"/>
  <c r="AJ177" i="16"/>
  <c r="AJ178" i="16"/>
  <c r="AJ179" i="16"/>
  <c r="AJ180" i="16"/>
  <c r="AJ181" i="16"/>
  <c r="AJ182" i="16"/>
  <c r="AJ183" i="16"/>
  <c r="AJ184" i="16"/>
  <c r="AJ185" i="16"/>
  <c r="AJ186" i="16"/>
  <c r="AJ187" i="16"/>
  <c r="AJ188" i="16"/>
  <c r="AJ189" i="16"/>
  <c r="AJ190" i="16"/>
  <c r="AJ191" i="16"/>
  <c r="AJ192" i="16"/>
  <c r="AJ193" i="16"/>
  <c r="AJ194" i="16"/>
  <c r="AJ195" i="16"/>
  <c r="AJ196" i="16"/>
  <c r="AJ197" i="16"/>
  <c r="AJ198" i="16"/>
  <c r="AJ199" i="16"/>
  <c r="AJ200" i="16"/>
  <c r="AJ201" i="16"/>
  <c r="AJ202" i="16"/>
  <c r="AJ203" i="16"/>
  <c r="AJ204" i="16"/>
  <c r="AJ205" i="16"/>
  <c r="AJ206" i="16"/>
  <c r="AJ207" i="16"/>
  <c r="AJ208" i="16"/>
  <c r="AJ209" i="16"/>
  <c r="AJ210" i="16"/>
  <c r="AJ211" i="16"/>
  <c r="AJ212" i="16"/>
  <c r="AJ213" i="16"/>
  <c r="AJ214" i="16"/>
  <c r="AJ215" i="16"/>
  <c r="AJ216" i="16"/>
  <c r="AJ217" i="16"/>
  <c r="AJ218" i="16"/>
  <c r="AJ219" i="16"/>
  <c r="AJ220" i="16"/>
  <c r="AJ221" i="16"/>
  <c r="AJ222" i="16"/>
  <c r="AJ223" i="16"/>
  <c r="AJ224" i="16"/>
  <c r="AJ225" i="16"/>
  <c r="AJ226" i="16"/>
  <c r="AJ227" i="16"/>
  <c r="AJ228" i="16"/>
  <c r="AJ229" i="16"/>
  <c r="AJ230" i="16"/>
  <c r="AJ231" i="16"/>
  <c r="AJ232" i="16"/>
  <c r="AJ233" i="16"/>
  <c r="AJ234" i="16"/>
  <c r="AJ235" i="16"/>
  <c r="AJ236" i="16"/>
  <c r="AJ237" i="16"/>
  <c r="AJ238" i="16"/>
  <c r="AJ239" i="16"/>
  <c r="AJ240" i="16"/>
  <c r="AJ241" i="16"/>
  <c r="AJ242" i="16"/>
  <c r="AJ243" i="16"/>
  <c r="AJ244" i="16"/>
  <c r="AJ245" i="16"/>
  <c r="AJ246" i="16"/>
  <c r="AJ247" i="16"/>
  <c r="AJ248" i="16"/>
  <c r="AJ249" i="16"/>
  <c r="AJ250" i="16"/>
  <c r="AJ251" i="16"/>
  <c r="AJ252" i="16"/>
  <c r="AJ253" i="16"/>
  <c r="AJ254" i="16"/>
  <c r="AJ255" i="16"/>
  <c r="AJ256" i="16"/>
  <c r="AJ257" i="16"/>
  <c r="AJ258" i="16"/>
  <c r="AJ259" i="16"/>
  <c r="AJ260" i="16"/>
  <c r="AJ261" i="16"/>
  <c r="AJ262" i="16"/>
  <c r="AJ263" i="16"/>
  <c r="AJ264" i="16"/>
  <c r="AJ265" i="16"/>
  <c r="AJ266" i="16"/>
  <c r="AJ267" i="16"/>
  <c r="AJ268" i="16"/>
  <c r="AJ269" i="16"/>
  <c r="AJ270" i="16"/>
  <c r="AJ271" i="16"/>
  <c r="AJ272" i="16"/>
  <c r="AJ273" i="16"/>
  <c r="AJ274" i="16"/>
  <c r="AJ275" i="16"/>
  <c r="AJ276" i="16"/>
  <c r="AJ277" i="16"/>
  <c r="AJ278" i="16"/>
  <c r="AJ279" i="16"/>
  <c r="AJ280" i="16"/>
  <c r="AJ281" i="16"/>
  <c r="AJ282" i="16"/>
  <c r="AJ283" i="16"/>
  <c r="AJ284" i="16"/>
  <c r="AJ285" i="16"/>
  <c r="AJ286" i="16"/>
  <c r="AJ287" i="16"/>
  <c r="AJ288" i="16"/>
  <c r="AJ289" i="16"/>
  <c r="AJ290" i="16"/>
  <c r="AJ291" i="16"/>
  <c r="AJ292" i="16"/>
  <c r="AJ293" i="16"/>
  <c r="AJ294" i="16"/>
  <c r="AJ295" i="16"/>
  <c r="AJ296" i="16"/>
  <c r="AJ297" i="16"/>
  <c r="AJ298" i="16"/>
  <c r="AJ299" i="16"/>
  <c r="AJ300" i="16"/>
  <c r="AJ301" i="16"/>
  <c r="AJ302" i="16"/>
  <c r="AJ303" i="16"/>
  <c r="AJ304" i="16"/>
  <c r="AJ305" i="16"/>
  <c r="AJ306" i="16"/>
  <c r="AJ307" i="16"/>
  <c r="AJ308" i="16"/>
  <c r="AJ309" i="16"/>
  <c r="AJ310" i="16"/>
  <c r="AJ311" i="16"/>
  <c r="AJ312" i="16"/>
  <c r="AJ313" i="16"/>
  <c r="AJ314" i="16"/>
  <c r="AJ315" i="16"/>
  <c r="AJ316" i="16"/>
  <c r="AJ317" i="16"/>
  <c r="AJ318" i="16"/>
  <c r="AJ319" i="16"/>
  <c r="AJ320" i="16"/>
  <c r="AJ321" i="16"/>
  <c r="AJ322" i="16"/>
  <c r="AJ323" i="16"/>
  <c r="AJ324" i="16"/>
  <c r="AJ325" i="16"/>
  <c r="AJ326" i="16"/>
  <c r="AJ327" i="16"/>
  <c r="AJ328" i="16"/>
  <c r="AJ329" i="16"/>
  <c r="AJ330" i="16"/>
  <c r="AJ331" i="16"/>
  <c r="AJ332" i="16"/>
  <c r="AJ333" i="16"/>
  <c r="AJ334" i="16"/>
  <c r="AJ335" i="16"/>
  <c r="AJ336" i="16"/>
  <c r="AJ337" i="16"/>
  <c r="AJ338" i="16"/>
  <c r="AJ339" i="16"/>
  <c r="AJ340" i="16"/>
  <c r="AJ341" i="16"/>
  <c r="AJ342" i="16"/>
  <c r="AJ343" i="16"/>
  <c r="AJ344" i="16"/>
  <c r="AJ345" i="16"/>
  <c r="AJ346" i="16"/>
  <c r="AJ347" i="16"/>
  <c r="AJ348" i="16"/>
  <c r="AJ349" i="16"/>
  <c r="AJ350" i="16"/>
  <c r="AJ351" i="16"/>
  <c r="AJ352" i="16"/>
  <c r="AJ353" i="16"/>
  <c r="AJ354" i="16"/>
  <c r="AJ355" i="16"/>
  <c r="AJ356" i="16"/>
  <c r="AJ357" i="16"/>
  <c r="AJ358" i="16"/>
  <c r="AJ359" i="16"/>
  <c r="AJ360" i="16"/>
  <c r="AJ361" i="16"/>
  <c r="AJ362" i="16"/>
  <c r="AJ363" i="16"/>
  <c r="AJ364" i="16"/>
  <c r="AJ365" i="16"/>
  <c r="AJ366" i="16"/>
  <c r="AJ367" i="16"/>
  <c r="AJ368" i="16"/>
  <c r="AJ369" i="16"/>
  <c r="AJ370" i="16"/>
  <c r="AJ371" i="16"/>
  <c r="AJ372" i="16"/>
  <c r="AJ373" i="16"/>
  <c r="AJ374" i="16"/>
  <c r="AJ375" i="16"/>
  <c r="AJ376" i="16"/>
  <c r="AJ377" i="16"/>
  <c r="AJ378" i="16"/>
  <c r="AJ379" i="16"/>
  <c r="AJ380" i="16"/>
  <c r="AJ381" i="16"/>
  <c r="AJ382" i="16"/>
  <c r="AJ383" i="16"/>
  <c r="AJ384" i="16"/>
  <c r="AJ385" i="16"/>
  <c r="AJ386" i="16"/>
  <c r="AJ387" i="16"/>
  <c r="AJ388" i="16"/>
  <c r="AJ389" i="16"/>
  <c r="AJ390" i="16"/>
  <c r="AJ391" i="16"/>
  <c r="AJ392" i="16"/>
  <c r="AJ393" i="16"/>
  <c r="AJ394" i="16"/>
  <c r="AJ395" i="16"/>
  <c r="AJ396" i="16"/>
  <c r="AJ397" i="16"/>
  <c r="AJ398" i="16"/>
  <c r="AJ399" i="16"/>
  <c r="AJ400" i="16"/>
  <c r="AJ401" i="16"/>
  <c r="AJ402" i="16"/>
  <c r="AJ403" i="16"/>
  <c r="AJ404" i="16"/>
  <c r="AJ405" i="16"/>
  <c r="AJ406" i="16"/>
  <c r="AJ407" i="16"/>
  <c r="AJ408" i="16"/>
  <c r="AJ409" i="16"/>
  <c r="AJ410" i="16"/>
  <c r="AJ411" i="16"/>
  <c r="AJ412" i="16"/>
  <c r="AJ413" i="16"/>
  <c r="AJ414" i="16"/>
  <c r="AJ415" i="16"/>
  <c r="AJ416" i="16"/>
  <c r="AJ417" i="16"/>
  <c r="AJ418" i="16"/>
  <c r="AJ419" i="16"/>
  <c r="AJ420" i="16"/>
  <c r="AJ421" i="16"/>
  <c r="AJ422" i="16"/>
  <c r="AJ423" i="16"/>
  <c r="AJ424" i="16"/>
  <c r="AJ425" i="16"/>
  <c r="AJ426" i="16"/>
  <c r="AJ427" i="16"/>
  <c r="AJ428" i="16"/>
  <c r="AJ429" i="16"/>
  <c r="AJ430" i="16"/>
  <c r="AJ431" i="16"/>
  <c r="AJ432" i="16"/>
  <c r="AJ433" i="16"/>
  <c r="AJ434" i="16"/>
  <c r="AJ435" i="16"/>
  <c r="AJ436" i="16"/>
  <c r="AJ437" i="16"/>
  <c r="AJ438" i="16"/>
  <c r="AJ439" i="16"/>
  <c r="AJ440" i="16"/>
  <c r="AJ441" i="16"/>
  <c r="AJ442" i="16"/>
  <c r="AJ443" i="16"/>
  <c r="AJ444" i="16"/>
  <c r="AJ445" i="16"/>
  <c r="AJ446" i="16"/>
  <c r="AJ447" i="16"/>
  <c r="AJ448" i="16"/>
  <c r="AJ449" i="16"/>
  <c r="AJ450" i="16"/>
  <c r="AJ451" i="16"/>
  <c r="AJ452" i="16"/>
  <c r="AJ453" i="16"/>
  <c r="AJ454" i="16"/>
  <c r="AJ455" i="16"/>
  <c r="AJ456" i="16"/>
  <c r="AJ457" i="16"/>
  <c r="AJ458" i="16"/>
  <c r="AJ459" i="16"/>
  <c r="AJ460" i="16"/>
  <c r="AJ461" i="16"/>
  <c r="AJ462" i="16"/>
  <c r="AJ463" i="16"/>
  <c r="AJ464" i="16"/>
  <c r="AJ465" i="16"/>
  <c r="AJ466" i="16"/>
  <c r="AJ467" i="16"/>
  <c r="AJ468" i="16"/>
  <c r="AJ469" i="16"/>
  <c r="AJ470" i="16"/>
  <c r="AJ471" i="16"/>
  <c r="AJ472" i="16"/>
  <c r="AJ473" i="16"/>
  <c r="AJ474" i="16"/>
  <c r="AJ475" i="16"/>
  <c r="AJ476" i="16"/>
  <c r="AJ477" i="16"/>
  <c r="AJ478" i="16"/>
  <c r="AJ479" i="16"/>
  <c r="AJ480" i="16"/>
  <c r="AJ481" i="16"/>
  <c r="AJ482" i="16"/>
  <c r="AJ483" i="16"/>
  <c r="AJ484" i="16"/>
  <c r="AJ485" i="16"/>
  <c r="AJ486" i="16"/>
  <c r="AJ487" i="16"/>
  <c r="AJ488" i="16"/>
  <c r="AJ489" i="16"/>
  <c r="AJ490" i="16"/>
  <c r="AJ491" i="16"/>
  <c r="AJ492" i="16"/>
  <c r="AJ493" i="16"/>
  <c r="AJ494" i="16"/>
  <c r="AJ495" i="16"/>
  <c r="AJ496" i="16"/>
  <c r="AJ497" i="16"/>
  <c r="AJ498" i="16"/>
  <c r="AJ499" i="16"/>
  <c r="AJ500" i="16"/>
  <c r="AJ501" i="16"/>
  <c r="AJ502" i="16"/>
  <c r="AJ503" i="16"/>
  <c r="AJ504" i="16"/>
  <c r="AJ505" i="16"/>
  <c r="AJ506" i="16"/>
  <c r="AJ507" i="16"/>
  <c r="AJ508" i="16"/>
  <c r="AJ509" i="16"/>
  <c r="AJ510" i="16"/>
  <c r="AJ511" i="16"/>
  <c r="AJ512" i="16"/>
  <c r="AJ513" i="16"/>
  <c r="AJ514" i="16"/>
  <c r="AJ515" i="16"/>
  <c r="AJ516" i="16"/>
  <c r="AJ517" i="16"/>
  <c r="AJ518" i="16"/>
  <c r="AJ519" i="16"/>
  <c r="AJ520" i="16"/>
  <c r="AJ521" i="16"/>
  <c r="AJ522" i="16"/>
  <c r="AJ523" i="16"/>
  <c r="AJ524" i="16"/>
  <c r="AJ525" i="16"/>
  <c r="AJ526" i="16"/>
  <c r="AJ527" i="16"/>
  <c r="AJ528" i="16"/>
  <c r="AJ529" i="16"/>
  <c r="AJ530" i="16"/>
  <c r="AJ531" i="16"/>
  <c r="AJ532" i="16"/>
  <c r="AJ533" i="16"/>
  <c r="AJ534" i="16"/>
  <c r="AJ535" i="16"/>
  <c r="AJ536" i="16"/>
  <c r="AJ537" i="16"/>
  <c r="AJ538" i="16"/>
  <c r="AM2" i="16"/>
  <c r="AM3" i="16"/>
  <c r="AM4" i="16"/>
  <c r="AM5" i="16"/>
  <c r="AM6" i="16"/>
  <c r="AM7" i="16"/>
  <c r="AM8" i="16"/>
  <c r="AM9" i="16"/>
  <c r="AM10" i="16"/>
  <c r="AM11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35" i="16"/>
  <c r="AM36" i="16"/>
  <c r="AM37" i="16"/>
  <c r="AM38" i="16"/>
  <c r="AM39" i="16"/>
  <c r="AM40" i="16"/>
  <c r="AM41" i="16"/>
  <c r="AM42" i="16"/>
  <c r="AM43" i="16"/>
  <c r="AM44" i="16"/>
  <c r="AM45" i="16"/>
  <c r="AM46" i="16"/>
  <c r="AM47" i="16"/>
  <c r="AM48" i="16"/>
  <c r="AM49" i="16"/>
  <c r="AM50" i="16"/>
  <c r="AM51" i="16"/>
  <c r="AM52" i="16"/>
  <c r="AM53" i="16"/>
  <c r="AM54" i="16"/>
  <c r="AM55" i="16"/>
  <c r="AM56" i="16"/>
  <c r="AM57" i="16"/>
  <c r="AM58" i="16"/>
  <c r="AM59" i="16"/>
  <c r="AM60" i="16"/>
  <c r="AM61" i="16"/>
  <c r="AM62" i="16"/>
  <c r="AM63" i="16"/>
  <c r="AM64" i="16"/>
  <c r="AM65" i="16"/>
  <c r="AM66" i="16"/>
  <c r="AM67" i="16"/>
  <c r="AM68" i="16"/>
  <c r="AM69" i="16"/>
  <c r="AM70" i="16"/>
  <c r="AM71" i="16"/>
  <c r="AM72" i="16"/>
  <c r="AM73" i="16"/>
  <c r="AM74" i="16"/>
  <c r="AM75" i="16"/>
  <c r="AM76" i="16"/>
  <c r="AM77" i="16"/>
  <c r="AM78" i="16"/>
  <c r="AM79" i="16"/>
  <c r="AM80" i="16"/>
  <c r="AM81" i="16"/>
  <c r="AM82" i="16"/>
  <c r="AM83" i="16"/>
  <c r="AM84" i="16"/>
  <c r="AM85" i="16"/>
  <c r="AM86" i="16"/>
  <c r="AM87" i="16"/>
  <c r="AM88" i="16"/>
  <c r="AM89" i="16"/>
  <c r="AM90" i="16"/>
  <c r="AM91" i="16"/>
  <c r="AM92" i="16"/>
  <c r="AM93" i="16"/>
  <c r="AM94" i="16"/>
  <c r="AM95" i="16"/>
  <c r="AM96" i="16"/>
  <c r="AM97" i="16"/>
  <c r="AM98" i="16"/>
  <c r="AM99" i="16"/>
  <c r="AM100" i="16"/>
  <c r="AM101" i="16"/>
  <c r="AM102" i="16"/>
  <c r="AM103" i="16"/>
  <c r="AM104" i="16"/>
  <c r="AM105" i="16"/>
  <c r="AM106" i="16"/>
  <c r="AM107" i="16"/>
  <c r="AM108" i="16"/>
  <c r="AM109" i="16"/>
  <c r="AM110" i="16"/>
  <c r="AM111" i="16"/>
  <c r="AM112" i="16"/>
  <c r="AM113" i="16"/>
  <c r="AM114" i="16"/>
  <c r="AM115" i="16"/>
  <c r="AM116" i="16"/>
  <c r="AM117" i="16"/>
  <c r="AM118" i="16"/>
  <c r="AM119" i="16"/>
  <c r="AM120" i="16"/>
  <c r="AM121" i="16"/>
  <c r="AM122" i="16"/>
  <c r="AM123" i="16"/>
  <c r="AM124" i="16"/>
  <c r="AM125" i="16"/>
  <c r="AM126" i="16"/>
  <c r="AM127" i="16"/>
  <c r="AM128" i="16"/>
  <c r="AM129" i="16"/>
  <c r="AM130" i="16"/>
  <c r="AM131" i="16"/>
  <c r="AM132" i="16"/>
  <c r="AM133" i="16"/>
  <c r="AM134" i="16"/>
  <c r="AM135" i="16"/>
  <c r="AM136" i="16"/>
  <c r="AM137" i="16"/>
  <c r="AM138" i="16"/>
  <c r="AM139" i="16"/>
  <c r="AM140" i="16"/>
  <c r="AM141" i="16"/>
  <c r="AM142" i="16"/>
  <c r="AM143" i="16"/>
  <c r="AM144" i="16"/>
  <c r="AM145" i="16"/>
  <c r="AM146" i="16"/>
  <c r="AM147" i="16"/>
  <c r="AM148" i="16"/>
  <c r="AM149" i="16"/>
  <c r="AM150" i="16"/>
  <c r="AM151" i="16"/>
  <c r="AM152" i="16"/>
  <c r="AM153" i="16"/>
  <c r="AM154" i="16"/>
  <c r="AM155" i="16"/>
  <c r="AM156" i="16"/>
  <c r="AM157" i="16"/>
  <c r="AM158" i="16"/>
  <c r="AM159" i="16"/>
  <c r="AM160" i="16"/>
  <c r="AM161" i="16"/>
  <c r="AM162" i="16"/>
  <c r="AM163" i="16"/>
  <c r="AM164" i="16"/>
  <c r="AM165" i="16"/>
  <c r="AM166" i="16"/>
  <c r="AM167" i="16"/>
  <c r="AM168" i="16"/>
  <c r="AM169" i="16"/>
  <c r="AM170" i="16"/>
  <c r="AM171" i="16"/>
  <c r="AM172" i="16"/>
  <c r="AM173" i="16"/>
  <c r="AM174" i="16"/>
  <c r="AM175" i="16"/>
  <c r="AM176" i="16"/>
  <c r="AM177" i="16"/>
  <c r="AM178" i="16"/>
  <c r="AM179" i="16"/>
  <c r="AM180" i="16"/>
  <c r="AM181" i="16"/>
  <c r="AM182" i="16"/>
  <c r="AM183" i="16"/>
  <c r="AM184" i="16"/>
  <c r="AM185" i="16"/>
  <c r="AM186" i="16"/>
  <c r="AM187" i="16"/>
  <c r="AM188" i="16"/>
  <c r="AM189" i="16"/>
  <c r="AM190" i="16"/>
  <c r="AM191" i="16"/>
  <c r="AM192" i="16"/>
  <c r="AM193" i="16"/>
  <c r="AM194" i="16"/>
  <c r="AM195" i="16"/>
  <c r="AM196" i="16"/>
  <c r="AM197" i="16"/>
  <c r="AM198" i="16"/>
  <c r="AM199" i="16"/>
  <c r="AM200" i="16"/>
  <c r="AM201" i="16"/>
  <c r="AM202" i="16"/>
  <c r="AM203" i="16"/>
  <c r="AM204" i="16"/>
  <c r="AM205" i="16"/>
  <c r="AM206" i="16"/>
  <c r="AM207" i="16"/>
  <c r="AM208" i="16"/>
  <c r="AM209" i="16"/>
  <c r="AM210" i="16"/>
  <c r="AM211" i="16"/>
  <c r="AM212" i="16"/>
  <c r="AM213" i="16"/>
  <c r="AM214" i="16"/>
  <c r="AM215" i="16"/>
  <c r="AM216" i="16"/>
  <c r="AM217" i="16"/>
  <c r="AM218" i="16"/>
  <c r="AM219" i="16"/>
  <c r="AM220" i="16"/>
  <c r="AM221" i="16"/>
  <c r="AM222" i="16"/>
  <c r="AM223" i="16"/>
  <c r="AM224" i="16"/>
  <c r="AM225" i="16"/>
  <c r="AM226" i="16"/>
  <c r="AM227" i="16"/>
  <c r="AM228" i="16"/>
  <c r="AM229" i="16"/>
  <c r="AM230" i="16"/>
  <c r="AM231" i="16"/>
  <c r="AM232" i="16"/>
  <c r="AM233" i="16"/>
  <c r="AM234" i="16"/>
  <c r="AM235" i="16"/>
  <c r="AM236" i="16"/>
  <c r="AM237" i="16"/>
  <c r="AM238" i="16"/>
  <c r="AM239" i="16"/>
  <c r="AM240" i="16"/>
  <c r="AM241" i="16"/>
  <c r="AM242" i="16"/>
  <c r="AM243" i="16"/>
  <c r="AM244" i="16"/>
  <c r="AM245" i="16"/>
  <c r="AM246" i="16"/>
  <c r="AM247" i="16"/>
  <c r="AM248" i="16"/>
  <c r="AM249" i="16"/>
  <c r="AM250" i="16"/>
  <c r="AM251" i="16"/>
  <c r="AM252" i="16"/>
  <c r="AM253" i="16"/>
  <c r="AM254" i="16"/>
  <c r="AM255" i="16"/>
  <c r="AM256" i="16"/>
  <c r="AM257" i="16"/>
  <c r="AM258" i="16"/>
  <c r="AM259" i="16"/>
  <c r="AM260" i="16"/>
  <c r="AM261" i="16"/>
  <c r="AM262" i="16"/>
  <c r="AM263" i="16"/>
  <c r="AM264" i="16"/>
  <c r="AM265" i="16"/>
  <c r="AM266" i="16"/>
  <c r="AM267" i="16"/>
  <c r="AM268" i="16"/>
  <c r="AM269" i="16"/>
  <c r="AM270" i="16"/>
  <c r="AM271" i="16"/>
  <c r="AM272" i="16"/>
  <c r="AM273" i="16"/>
  <c r="AM274" i="16"/>
  <c r="AM275" i="16"/>
  <c r="AM276" i="16"/>
  <c r="AM277" i="16"/>
  <c r="AM278" i="16"/>
  <c r="AM279" i="16"/>
  <c r="AM280" i="16"/>
  <c r="AM281" i="16"/>
  <c r="AM282" i="16"/>
  <c r="AM283" i="16"/>
  <c r="AM284" i="16"/>
  <c r="AM285" i="16"/>
  <c r="AM286" i="16"/>
  <c r="AM287" i="16"/>
  <c r="AM288" i="16"/>
  <c r="AM289" i="16"/>
  <c r="AM290" i="16"/>
  <c r="AM291" i="16"/>
  <c r="AM292" i="16"/>
  <c r="AM293" i="16"/>
  <c r="AM294" i="16"/>
  <c r="AM295" i="16"/>
  <c r="AM296" i="16"/>
  <c r="AM297" i="16"/>
  <c r="AM298" i="16"/>
  <c r="AM299" i="16"/>
  <c r="AM300" i="16"/>
  <c r="AM301" i="16"/>
  <c r="AM302" i="16"/>
  <c r="AM303" i="16"/>
  <c r="AM304" i="16"/>
  <c r="AM305" i="16"/>
  <c r="AM306" i="16"/>
  <c r="AM307" i="16"/>
  <c r="AM308" i="16"/>
  <c r="AM309" i="16"/>
  <c r="AM310" i="16"/>
  <c r="AM311" i="16"/>
  <c r="AM312" i="16"/>
  <c r="AM313" i="16"/>
  <c r="AM314" i="16"/>
  <c r="AM315" i="16"/>
  <c r="AM316" i="16"/>
  <c r="AM317" i="16"/>
  <c r="AM318" i="16"/>
  <c r="AM319" i="16"/>
  <c r="AM320" i="16"/>
  <c r="AM321" i="16"/>
  <c r="AM322" i="16"/>
  <c r="AM323" i="16"/>
  <c r="AM324" i="16"/>
  <c r="AM325" i="16"/>
  <c r="AM326" i="16"/>
  <c r="AM327" i="16"/>
  <c r="AM328" i="16"/>
  <c r="AM329" i="16"/>
  <c r="AM330" i="16"/>
  <c r="AM331" i="16"/>
  <c r="AM332" i="16"/>
  <c r="AM333" i="16"/>
  <c r="AM334" i="16"/>
  <c r="AM335" i="16"/>
  <c r="AM336" i="16"/>
  <c r="AM337" i="16"/>
  <c r="AM338" i="16"/>
  <c r="AM339" i="16"/>
  <c r="AM340" i="16"/>
  <c r="AM341" i="16"/>
  <c r="AM342" i="16"/>
  <c r="AM343" i="16"/>
  <c r="AM344" i="16"/>
  <c r="AM345" i="16"/>
  <c r="AM346" i="16"/>
  <c r="AM347" i="16"/>
  <c r="AM348" i="16"/>
  <c r="AM349" i="16"/>
  <c r="AM350" i="16"/>
  <c r="AM351" i="16"/>
  <c r="AM352" i="16"/>
  <c r="AM353" i="16"/>
  <c r="AM354" i="16"/>
  <c r="AM355" i="16"/>
  <c r="AM356" i="16"/>
  <c r="AM357" i="16"/>
  <c r="AM358" i="16"/>
  <c r="AM359" i="16"/>
  <c r="AM360" i="16"/>
  <c r="AM361" i="16"/>
  <c r="AM362" i="16"/>
  <c r="AM363" i="16"/>
  <c r="AM364" i="16"/>
  <c r="AM365" i="16"/>
  <c r="AM366" i="16"/>
  <c r="AM367" i="16"/>
  <c r="AM368" i="16"/>
  <c r="AM369" i="16"/>
  <c r="AM370" i="16"/>
  <c r="AM371" i="16"/>
  <c r="AM372" i="16"/>
  <c r="AM373" i="16"/>
  <c r="AM374" i="16"/>
  <c r="AM375" i="16"/>
  <c r="AM376" i="16"/>
  <c r="AM377" i="16"/>
  <c r="AM378" i="16"/>
  <c r="AM379" i="16"/>
  <c r="AM380" i="16"/>
  <c r="AM381" i="16"/>
  <c r="AM382" i="16"/>
  <c r="AM383" i="16"/>
  <c r="AM384" i="16"/>
  <c r="AM385" i="16"/>
  <c r="AM386" i="16"/>
  <c r="AM387" i="16"/>
  <c r="AM388" i="16"/>
  <c r="AM389" i="16"/>
  <c r="AM390" i="16"/>
  <c r="AM391" i="16"/>
  <c r="AM392" i="16"/>
  <c r="AM393" i="16"/>
  <c r="AM394" i="16"/>
  <c r="AM395" i="16"/>
  <c r="AM396" i="16"/>
  <c r="AM397" i="16"/>
  <c r="AM398" i="16"/>
  <c r="AM399" i="16"/>
  <c r="AM400" i="16"/>
  <c r="AM401" i="16"/>
  <c r="AM402" i="16"/>
  <c r="AM403" i="16"/>
  <c r="AM404" i="16"/>
  <c r="AM405" i="16"/>
  <c r="AM406" i="16"/>
  <c r="AM407" i="16"/>
  <c r="AM408" i="16"/>
  <c r="AM409" i="16"/>
  <c r="AM410" i="16"/>
  <c r="AM411" i="16"/>
  <c r="AM412" i="16"/>
  <c r="AM413" i="16"/>
  <c r="AM414" i="16"/>
  <c r="AM415" i="16"/>
  <c r="AM416" i="16"/>
  <c r="AM417" i="16"/>
  <c r="AM418" i="16"/>
  <c r="AM419" i="16"/>
  <c r="AM420" i="16"/>
  <c r="AM421" i="16"/>
  <c r="AM422" i="16"/>
  <c r="AM423" i="16"/>
  <c r="AM424" i="16"/>
  <c r="AM425" i="16"/>
  <c r="AM426" i="16"/>
  <c r="AM427" i="16"/>
  <c r="AM428" i="16"/>
  <c r="AM429" i="16"/>
  <c r="AM430" i="16"/>
  <c r="AM431" i="16"/>
  <c r="AM432" i="16"/>
  <c r="AM433" i="16"/>
  <c r="AM434" i="16"/>
  <c r="AM435" i="16"/>
  <c r="AM436" i="16"/>
  <c r="AM437" i="16"/>
  <c r="AM438" i="16"/>
  <c r="AM439" i="16"/>
  <c r="AM440" i="16"/>
  <c r="AM441" i="16"/>
  <c r="AM442" i="16"/>
  <c r="AM443" i="16"/>
  <c r="AM444" i="16"/>
  <c r="AM445" i="16"/>
  <c r="AM446" i="16"/>
  <c r="AM447" i="16"/>
  <c r="AM448" i="16"/>
  <c r="AM449" i="16"/>
  <c r="AM450" i="16"/>
  <c r="AM451" i="16"/>
  <c r="AM452" i="16"/>
  <c r="AM453" i="16"/>
  <c r="AM454" i="16"/>
  <c r="AM455" i="16"/>
  <c r="AM456" i="16"/>
  <c r="AM457" i="16"/>
  <c r="AM458" i="16"/>
  <c r="AM459" i="16"/>
  <c r="AM460" i="16"/>
  <c r="AM461" i="16"/>
  <c r="AM462" i="16"/>
  <c r="AM463" i="16"/>
  <c r="AM464" i="16"/>
  <c r="AM465" i="16"/>
  <c r="AM466" i="16"/>
  <c r="AM467" i="16"/>
  <c r="AM468" i="16"/>
  <c r="AM469" i="16"/>
  <c r="AM470" i="16"/>
  <c r="AM471" i="16"/>
  <c r="AM472" i="16"/>
  <c r="AM473" i="16"/>
  <c r="AM474" i="16"/>
  <c r="AM475" i="16"/>
  <c r="AM476" i="16"/>
  <c r="AM477" i="16"/>
  <c r="AM478" i="16"/>
  <c r="AM479" i="16"/>
  <c r="AM480" i="16"/>
  <c r="AM481" i="16"/>
  <c r="AM482" i="16"/>
  <c r="AM483" i="16"/>
  <c r="AM484" i="16"/>
  <c r="AM485" i="16"/>
  <c r="AM486" i="16"/>
  <c r="AM487" i="16"/>
  <c r="AM488" i="16"/>
  <c r="AM489" i="16"/>
  <c r="AM490" i="16"/>
  <c r="AM491" i="16"/>
  <c r="AM492" i="16"/>
  <c r="AM493" i="16"/>
  <c r="AM494" i="16"/>
  <c r="AM495" i="16"/>
  <c r="AM496" i="16"/>
  <c r="AM497" i="16"/>
  <c r="AM498" i="16"/>
  <c r="AM499" i="16"/>
  <c r="AM500" i="16"/>
  <c r="AM501" i="16"/>
  <c r="AM502" i="16"/>
  <c r="AM503" i="16"/>
  <c r="AM504" i="16"/>
  <c r="AM505" i="16"/>
  <c r="AM506" i="16"/>
  <c r="AM507" i="16"/>
  <c r="AM508" i="16"/>
  <c r="AM509" i="16"/>
  <c r="AM510" i="16"/>
  <c r="AM511" i="16"/>
  <c r="AM512" i="16"/>
  <c r="AM513" i="16"/>
  <c r="AM514" i="16"/>
  <c r="AM515" i="16"/>
  <c r="AM516" i="16"/>
  <c r="AM517" i="16"/>
  <c r="AM518" i="16"/>
  <c r="AM519" i="16"/>
  <c r="AM520" i="16"/>
  <c r="AM521" i="16"/>
  <c r="AM522" i="16"/>
  <c r="AM523" i="16"/>
  <c r="AM524" i="16"/>
  <c r="AM525" i="16"/>
  <c r="AM526" i="16"/>
  <c r="AM527" i="16"/>
  <c r="AM528" i="16"/>
  <c r="AM529" i="16"/>
  <c r="AM530" i="16"/>
  <c r="AM531" i="16"/>
  <c r="AM532" i="16"/>
  <c r="AM533" i="16"/>
  <c r="AM534" i="16"/>
  <c r="AM535" i="16"/>
  <c r="AM536" i="16"/>
  <c r="AM537" i="16"/>
  <c r="AM538" i="16"/>
  <c r="AQ2" i="16"/>
  <c r="AQ3" i="16"/>
  <c r="AQ4" i="16"/>
  <c r="AQ5" i="16"/>
  <c r="AQ6" i="16"/>
  <c r="AQ7" i="16"/>
  <c r="AQ8" i="16"/>
  <c r="AQ9" i="16"/>
  <c r="AQ10" i="16"/>
  <c r="AQ11" i="16"/>
  <c r="AQ12" i="16"/>
  <c r="AQ13" i="16"/>
  <c r="AQ14" i="16"/>
  <c r="AQ15" i="16"/>
  <c r="AQ16" i="16"/>
  <c r="AQ17" i="16"/>
  <c r="AQ18" i="16"/>
  <c r="AQ19" i="16"/>
  <c r="AQ20" i="16"/>
  <c r="AQ21" i="16"/>
  <c r="AQ22" i="16"/>
  <c r="AQ23" i="16"/>
  <c r="AQ24" i="16"/>
  <c r="AQ25" i="16"/>
  <c r="AQ26" i="16"/>
  <c r="AQ27" i="16"/>
  <c r="AQ28" i="16"/>
  <c r="AQ29" i="16"/>
  <c r="AQ30" i="16"/>
  <c r="AQ31" i="16"/>
  <c r="AQ32" i="16"/>
  <c r="AQ33" i="16"/>
  <c r="AQ34" i="16"/>
  <c r="AQ35" i="16"/>
  <c r="AQ36" i="16"/>
  <c r="AQ37" i="16"/>
  <c r="AQ38" i="16"/>
  <c r="AQ39" i="16"/>
  <c r="AQ40" i="16"/>
  <c r="AQ41" i="16"/>
  <c r="AQ42" i="16"/>
  <c r="AQ43" i="16"/>
  <c r="AQ44" i="16"/>
  <c r="AQ45" i="16"/>
  <c r="AQ46" i="16"/>
  <c r="AQ47" i="16"/>
  <c r="AQ48" i="16"/>
  <c r="AQ49" i="16"/>
  <c r="AQ50" i="16"/>
  <c r="AQ51" i="16"/>
  <c r="AQ52" i="16"/>
  <c r="AQ53" i="16"/>
  <c r="AQ54" i="16"/>
  <c r="AQ55" i="16"/>
  <c r="AQ56" i="16"/>
  <c r="AQ57" i="16"/>
  <c r="AQ58" i="16"/>
  <c r="AQ59" i="16"/>
  <c r="AQ60" i="16"/>
  <c r="AQ61" i="16"/>
  <c r="AQ62" i="16"/>
  <c r="AQ63" i="16"/>
  <c r="AQ64" i="16"/>
  <c r="AQ65" i="16"/>
  <c r="AQ66" i="16"/>
  <c r="AQ67" i="16"/>
  <c r="AQ68" i="16"/>
  <c r="AQ69" i="16"/>
  <c r="AQ70" i="16"/>
  <c r="AQ71" i="16"/>
  <c r="AQ72" i="16"/>
  <c r="AQ73" i="16"/>
  <c r="AQ74" i="16"/>
  <c r="AQ75" i="16"/>
  <c r="AQ76" i="16"/>
  <c r="AQ77" i="16"/>
  <c r="AQ78" i="16"/>
  <c r="AQ79" i="16"/>
  <c r="AQ80" i="16"/>
  <c r="AQ81" i="16"/>
  <c r="AQ83" i="16"/>
  <c r="AQ84" i="16"/>
  <c r="AQ85" i="16"/>
  <c r="AQ86" i="16"/>
  <c r="AQ89" i="16"/>
  <c r="AQ90" i="16"/>
  <c r="AQ91" i="16"/>
  <c r="AQ92" i="16"/>
  <c r="AQ93" i="16"/>
  <c r="AQ94" i="16"/>
  <c r="AQ95" i="16"/>
  <c r="AQ96" i="16"/>
  <c r="AQ97" i="16"/>
  <c r="AQ98" i="16"/>
  <c r="AQ99" i="16"/>
  <c r="AQ100" i="16"/>
  <c r="AQ101" i="16"/>
  <c r="AQ102" i="16"/>
  <c r="AQ103" i="16"/>
  <c r="AQ104" i="16"/>
  <c r="AQ105" i="16"/>
  <c r="AQ106" i="16"/>
  <c r="AQ107" i="16"/>
  <c r="AQ109" i="16"/>
  <c r="AQ111" i="16"/>
  <c r="AQ112" i="16"/>
  <c r="AQ113" i="16"/>
  <c r="AQ114" i="16"/>
  <c r="AQ115" i="16"/>
  <c r="AQ116" i="16"/>
  <c r="AQ117" i="16"/>
  <c r="AQ118" i="16"/>
  <c r="AQ119" i="16"/>
  <c r="AQ120" i="16"/>
  <c r="AQ121" i="16"/>
  <c r="AQ122" i="16"/>
  <c r="AQ123" i="16"/>
  <c r="AQ124" i="16"/>
  <c r="AQ125" i="16"/>
  <c r="AQ126" i="16"/>
  <c r="AQ127" i="16"/>
  <c r="AQ128" i="16"/>
  <c r="AQ129" i="16"/>
  <c r="AQ130" i="16"/>
  <c r="AQ134" i="16"/>
  <c r="AQ135" i="16"/>
  <c r="AQ136" i="16"/>
  <c r="AQ139" i="16"/>
  <c r="AQ140" i="16"/>
  <c r="AQ141" i="16"/>
  <c r="AQ142" i="16"/>
  <c r="AQ143" i="16"/>
  <c r="AQ144" i="16"/>
  <c r="AQ145" i="16"/>
  <c r="AQ146" i="16"/>
  <c r="AQ147" i="16"/>
  <c r="AQ148" i="16"/>
  <c r="AQ149" i="16"/>
  <c r="AQ150" i="16"/>
  <c r="AQ151" i="16"/>
  <c r="AQ152" i="16"/>
  <c r="AQ153" i="16"/>
  <c r="AQ154" i="16"/>
  <c r="AQ155" i="16"/>
  <c r="AQ156" i="16"/>
  <c r="AQ157" i="16"/>
  <c r="AQ158" i="16"/>
  <c r="AQ159" i="16"/>
  <c r="AQ160" i="16"/>
  <c r="AQ161" i="16"/>
  <c r="AQ162" i="16"/>
  <c r="AQ163" i="16"/>
  <c r="AQ164" i="16"/>
  <c r="AQ165" i="16"/>
  <c r="AQ166" i="16"/>
  <c r="AQ167" i="16"/>
  <c r="AQ168" i="16"/>
  <c r="AQ169" i="16"/>
  <c r="AQ170" i="16"/>
  <c r="AQ172" i="16"/>
  <c r="AQ173" i="16"/>
  <c r="AQ174" i="16"/>
  <c r="AQ175" i="16"/>
  <c r="AQ179" i="16"/>
  <c r="AQ180" i="16"/>
  <c r="AQ182" i="16"/>
  <c r="AQ183" i="16"/>
  <c r="AQ184" i="16"/>
  <c r="AQ185" i="16"/>
  <c r="AQ186" i="16"/>
  <c r="AQ187" i="16"/>
  <c r="AQ188" i="16"/>
  <c r="AQ189" i="16"/>
  <c r="AQ190" i="16"/>
  <c r="AQ191" i="16"/>
  <c r="AQ192" i="16"/>
  <c r="AQ193" i="16"/>
  <c r="AQ194" i="16"/>
  <c r="AQ195" i="16"/>
  <c r="AQ196" i="16"/>
  <c r="AQ197" i="16"/>
  <c r="AQ198" i="16"/>
  <c r="AQ199" i="16"/>
  <c r="AQ200" i="16"/>
  <c r="AQ201" i="16"/>
  <c r="AQ202" i="16"/>
  <c r="AQ203" i="16"/>
  <c r="AQ204" i="16"/>
  <c r="AQ205" i="16"/>
  <c r="AQ206" i="16"/>
  <c r="AQ207" i="16"/>
  <c r="AQ208" i="16"/>
  <c r="AQ209" i="16"/>
  <c r="AQ210" i="16"/>
  <c r="AQ211" i="16"/>
  <c r="AQ212" i="16"/>
  <c r="AQ213" i="16"/>
  <c r="AQ214" i="16"/>
  <c r="AQ215" i="16"/>
  <c r="AQ216" i="16"/>
  <c r="AQ217" i="16"/>
  <c r="AQ220" i="16"/>
  <c r="AQ221" i="16"/>
  <c r="AQ222" i="16"/>
  <c r="AQ225" i="16"/>
  <c r="AQ226" i="16"/>
  <c r="AQ227" i="16"/>
  <c r="AQ228" i="16"/>
  <c r="AQ229" i="16"/>
  <c r="AQ230" i="16"/>
  <c r="AQ231" i="16"/>
  <c r="AQ232" i="16"/>
  <c r="AQ233" i="16"/>
  <c r="AQ234" i="16"/>
  <c r="AQ235" i="16"/>
  <c r="AQ236" i="16"/>
  <c r="AQ237" i="16"/>
  <c r="AQ238" i="16"/>
  <c r="AQ239" i="16"/>
  <c r="AQ240" i="16"/>
  <c r="AQ241" i="16"/>
  <c r="AQ242" i="16"/>
  <c r="AQ243" i="16"/>
  <c r="AQ244" i="16"/>
  <c r="AQ245" i="16"/>
  <c r="AQ246" i="16"/>
  <c r="AQ247" i="16"/>
  <c r="AQ248" i="16"/>
  <c r="AQ249" i="16"/>
  <c r="AQ250" i="16"/>
  <c r="AQ251" i="16"/>
  <c r="AQ252" i="16"/>
  <c r="AQ253" i="16"/>
  <c r="AQ254" i="16"/>
  <c r="AQ255" i="16"/>
  <c r="AQ257" i="16"/>
  <c r="AQ259" i="16"/>
  <c r="AQ260" i="16"/>
  <c r="AQ261" i="16"/>
  <c r="AQ264" i="16"/>
  <c r="AQ265" i="16"/>
  <c r="AQ268" i="16"/>
  <c r="AQ269" i="16"/>
  <c r="AQ270" i="16"/>
  <c r="AQ271" i="16"/>
  <c r="AQ272" i="16"/>
  <c r="AQ273" i="16"/>
  <c r="AQ274" i="16"/>
  <c r="AQ275" i="16"/>
  <c r="AQ276" i="16"/>
  <c r="AQ277" i="16"/>
  <c r="AQ278" i="16"/>
  <c r="AQ279" i="16"/>
  <c r="AQ280" i="16"/>
  <c r="AQ281" i="16"/>
  <c r="AQ282" i="16"/>
  <c r="AQ283" i="16"/>
  <c r="AQ284" i="16"/>
  <c r="AQ285" i="16"/>
  <c r="AQ286" i="16"/>
  <c r="AQ287" i="16"/>
  <c r="AQ288" i="16"/>
  <c r="AQ289" i="16"/>
  <c r="AQ290" i="16"/>
  <c r="AQ291" i="16"/>
  <c r="AQ292" i="16"/>
  <c r="AQ293" i="16"/>
  <c r="AQ294" i="16"/>
  <c r="AQ295" i="16"/>
  <c r="AQ296" i="16"/>
  <c r="AQ297" i="16"/>
  <c r="AQ298" i="16"/>
  <c r="AQ299" i="16"/>
  <c r="AQ300" i="16"/>
  <c r="AQ301" i="16"/>
  <c r="AQ302" i="16"/>
  <c r="AQ303" i="16"/>
  <c r="AQ304" i="16"/>
  <c r="AQ305" i="16"/>
  <c r="AQ306" i="16"/>
  <c r="AQ307" i="16"/>
  <c r="AQ308" i="16"/>
  <c r="AQ309" i="16"/>
  <c r="AQ310" i="16"/>
  <c r="AQ311" i="16"/>
  <c r="AQ312" i="16"/>
  <c r="AQ313" i="16"/>
  <c r="AQ314" i="16"/>
  <c r="AQ315" i="16"/>
  <c r="AQ316" i="16"/>
  <c r="AQ317" i="16"/>
  <c r="AQ318" i="16"/>
  <c r="AQ320" i="16"/>
  <c r="AQ322" i="16"/>
  <c r="AQ324" i="16"/>
  <c r="AQ325" i="16"/>
  <c r="AQ326" i="16"/>
  <c r="AQ327" i="16"/>
  <c r="AQ329" i="16"/>
  <c r="AQ332" i="16"/>
  <c r="AQ333" i="16"/>
  <c r="AQ334" i="16"/>
  <c r="AQ335" i="16"/>
  <c r="AQ336" i="16"/>
  <c r="AQ337" i="16"/>
  <c r="AQ338" i="16"/>
  <c r="AQ339" i="16"/>
  <c r="AQ340" i="16"/>
  <c r="AQ341" i="16"/>
  <c r="AQ342" i="16"/>
  <c r="AQ343" i="16"/>
  <c r="AQ344" i="16"/>
  <c r="AQ345" i="16"/>
  <c r="AQ346" i="16"/>
  <c r="AQ347" i="16"/>
  <c r="AQ348" i="16"/>
  <c r="AQ349" i="16"/>
  <c r="AQ350" i="16"/>
  <c r="AQ351" i="16"/>
  <c r="AQ352" i="16"/>
  <c r="AQ353" i="16"/>
  <c r="AQ354" i="16"/>
  <c r="AQ355" i="16"/>
  <c r="AQ356" i="16"/>
  <c r="AQ357" i="16"/>
  <c r="AQ358" i="16"/>
  <c r="AQ359" i="16"/>
  <c r="AQ360" i="16"/>
  <c r="AQ361" i="16"/>
  <c r="AQ362" i="16"/>
  <c r="AQ363" i="16"/>
  <c r="AQ364" i="16"/>
  <c r="AQ365" i="16"/>
  <c r="AQ366" i="16"/>
  <c r="AQ367" i="16"/>
  <c r="AQ368" i="16"/>
  <c r="AQ369" i="16"/>
  <c r="AQ370" i="16"/>
  <c r="AQ371" i="16"/>
  <c r="AQ372" i="16"/>
  <c r="AQ373" i="16"/>
  <c r="AQ374" i="16"/>
  <c r="AQ375" i="16"/>
  <c r="AQ376" i="16"/>
  <c r="AQ377" i="16"/>
  <c r="AQ378" i="16"/>
  <c r="AQ379" i="16"/>
  <c r="AQ380" i="16"/>
  <c r="AQ381" i="16"/>
  <c r="AQ382" i="16"/>
  <c r="AQ383" i="16"/>
  <c r="AQ384" i="16"/>
  <c r="AQ385" i="16"/>
  <c r="AQ386" i="16"/>
  <c r="AQ387" i="16"/>
  <c r="AQ388" i="16"/>
  <c r="AQ389" i="16"/>
  <c r="AQ390" i="16"/>
  <c r="AQ391" i="16"/>
  <c r="AQ392" i="16"/>
  <c r="AQ393" i="16"/>
  <c r="AQ394" i="16"/>
  <c r="AQ395" i="16"/>
  <c r="AQ396" i="16"/>
  <c r="AQ397" i="16"/>
  <c r="AQ398" i="16"/>
  <c r="AQ399" i="16"/>
  <c r="AQ400" i="16"/>
  <c r="AQ401" i="16"/>
  <c r="AQ402" i="16"/>
  <c r="AQ403" i="16"/>
  <c r="AQ404" i="16"/>
  <c r="AQ405" i="16"/>
  <c r="AQ406" i="16"/>
  <c r="AQ407" i="16"/>
  <c r="AQ408" i="16"/>
  <c r="AQ409" i="16"/>
  <c r="AQ410" i="16"/>
  <c r="AQ411" i="16"/>
  <c r="AQ412" i="16"/>
  <c r="AQ413" i="16"/>
  <c r="AQ414" i="16"/>
  <c r="AQ415" i="16"/>
  <c r="AQ416" i="16"/>
  <c r="AQ417" i="16"/>
  <c r="AQ418" i="16"/>
  <c r="AQ419" i="16"/>
  <c r="AQ420" i="16"/>
  <c r="AQ421" i="16"/>
  <c r="AQ422" i="16"/>
  <c r="AQ423" i="16"/>
  <c r="AQ424" i="16"/>
  <c r="AQ425" i="16"/>
  <c r="AQ426" i="16"/>
  <c r="AQ427" i="16"/>
  <c r="AQ428" i="16"/>
  <c r="AQ429" i="16"/>
  <c r="AQ430" i="16"/>
  <c r="AQ431" i="16"/>
  <c r="AQ432" i="16"/>
  <c r="AQ433" i="16"/>
  <c r="AQ434" i="16"/>
  <c r="AQ435" i="16"/>
  <c r="AQ436" i="16"/>
  <c r="AQ437" i="16"/>
  <c r="AQ438" i="16"/>
  <c r="AQ439" i="16"/>
  <c r="AQ440" i="16"/>
  <c r="AQ441" i="16"/>
  <c r="AQ442" i="16"/>
  <c r="AQ443" i="16"/>
  <c r="AQ444" i="16"/>
  <c r="AQ445" i="16"/>
  <c r="AQ446" i="16"/>
  <c r="AQ447" i="16"/>
  <c r="AQ448" i="16"/>
  <c r="AQ449" i="16"/>
  <c r="AQ450" i="16"/>
  <c r="AQ451" i="16"/>
  <c r="AQ452" i="16"/>
  <c r="AQ453" i="16"/>
  <c r="AQ454" i="16"/>
  <c r="AQ455" i="16"/>
  <c r="AQ456" i="16"/>
  <c r="AQ457" i="16"/>
  <c r="AQ458" i="16"/>
  <c r="AQ459" i="16"/>
  <c r="AQ460" i="16"/>
  <c r="AQ461" i="16"/>
  <c r="AQ462" i="16"/>
  <c r="AQ463" i="16"/>
  <c r="AQ464" i="16"/>
  <c r="AQ465" i="16"/>
  <c r="AQ466" i="16"/>
  <c r="AQ467" i="16"/>
  <c r="AQ468" i="16"/>
  <c r="AQ469" i="16"/>
  <c r="AQ470" i="16"/>
  <c r="AQ471" i="16"/>
  <c r="AQ472" i="16"/>
  <c r="AQ473" i="16"/>
  <c r="AQ474" i="16"/>
  <c r="AQ475" i="16"/>
  <c r="AQ476" i="16"/>
  <c r="AQ477" i="16"/>
  <c r="AQ478" i="16"/>
  <c r="AQ479" i="16"/>
  <c r="AQ480" i="16"/>
  <c r="AQ481" i="16"/>
  <c r="AQ482" i="16"/>
  <c r="AQ483" i="16"/>
  <c r="AQ484" i="16"/>
  <c r="AQ485" i="16"/>
  <c r="AQ486" i="16"/>
  <c r="AQ487" i="16"/>
  <c r="AQ488" i="16"/>
  <c r="AQ489" i="16"/>
  <c r="AQ490" i="16"/>
  <c r="AQ491" i="16"/>
  <c r="AQ492" i="16"/>
  <c r="AQ493" i="16"/>
  <c r="AQ494" i="16"/>
  <c r="AQ495" i="16"/>
  <c r="AQ496" i="16"/>
  <c r="AQ497" i="16"/>
  <c r="AQ498" i="16"/>
  <c r="AQ499" i="16"/>
  <c r="AQ500" i="16"/>
  <c r="AQ501" i="16"/>
  <c r="AQ502" i="16"/>
  <c r="AQ503" i="16"/>
  <c r="AQ504" i="16"/>
  <c r="AQ505" i="16"/>
  <c r="AQ506" i="16"/>
  <c r="AQ507" i="16"/>
  <c r="AQ508" i="16"/>
  <c r="AQ509" i="16"/>
  <c r="AQ510" i="16"/>
  <c r="AQ511" i="16"/>
  <c r="AQ512" i="16"/>
  <c r="AQ513" i="16"/>
  <c r="AQ514" i="16"/>
  <c r="AQ515" i="16"/>
  <c r="AQ516" i="16"/>
  <c r="AQ517" i="16"/>
  <c r="AQ518" i="16"/>
  <c r="AQ519" i="16"/>
  <c r="AQ520" i="16"/>
  <c r="AQ521" i="16"/>
  <c r="AQ522" i="16"/>
  <c r="AQ523" i="16"/>
  <c r="AQ524" i="16"/>
  <c r="AQ525" i="16"/>
  <c r="AQ526" i="16"/>
  <c r="AQ527" i="16"/>
  <c r="AQ528" i="16"/>
  <c r="AQ529" i="16"/>
  <c r="AQ530" i="16"/>
  <c r="AQ531" i="16"/>
  <c r="AQ532" i="16"/>
  <c r="AQ533" i="16"/>
  <c r="AQ534" i="16"/>
  <c r="AQ535" i="16"/>
  <c r="AQ536" i="16"/>
  <c r="AQ537" i="16"/>
  <c r="AQ538" i="16"/>
  <c r="AP330" i="16" l="1"/>
  <c r="AQ330" i="16" s="1"/>
  <c r="AP331" i="16"/>
  <c r="AQ331" i="16" s="1"/>
  <c r="AP328" i="16"/>
  <c r="AQ328" i="16" s="1"/>
  <c r="AP323" i="16"/>
  <c r="AQ323" i="16" s="1"/>
  <c r="AP321" i="16"/>
  <c r="AQ321" i="16" s="1"/>
  <c r="AP319" i="16"/>
  <c r="AQ319" i="16" s="1"/>
  <c r="AP82" i="16"/>
  <c r="AQ82" i="16" s="1"/>
  <c r="AP131" i="16"/>
  <c r="AQ131" i="16" s="1"/>
  <c r="AP171" i="16"/>
  <c r="AQ171" i="16" s="1"/>
  <c r="AP256" i="16"/>
  <c r="AQ256" i="16" s="1"/>
  <c r="AP87" i="16"/>
  <c r="AQ87" i="16" s="1"/>
  <c r="AP88" i="16"/>
  <c r="AQ88" i="16" s="1"/>
  <c r="AP108" i="16"/>
  <c r="AQ108" i="16" s="1"/>
  <c r="AP110" i="16"/>
  <c r="AQ110" i="16" s="1"/>
  <c r="AP132" i="16"/>
  <c r="AQ132" i="16" s="1"/>
  <c r="AP133" i="16"/>
  <c r="AQ133" i="16" s="1"/>
  <c r="AP137" i="16"/>
  <c r="AQ137" i="16" s="1"/>
  <c r="AP138" i="16"/>
  <c r="AQ138" i="16" s="1"/>
  <c r="AP176" i="16"/>
  <c r="AQ176" i="16" s="1"/>
  <c r="AP177" i="16"/>
  <c r="AQ177" i="16" s="1"/>
  <c r="AP178" i="16"/>
  <c r="AQ178" i="16" s="1"/>
  <c r="AP181" i="16"/>
  <c r="AQ181" i="16" s="1"/>
  <c r="AP218" i="16"/>
  <c r="AQ218" i="16" s="1"/>
  <c r="AP219" i="16"/>
  <c r="AQ219" i="16" s="1"/>
  <c r="AP223" i="16"/>
  <c r="AQ223" i="16" s="1"/>
  <c r="AP224" i="16"/>
  <c r="AQ224" i="16" s="1"/>
  <c r="AP258" i="16"/>
  <c r="AQ258" i="16" s="1"/>
  <c r="AP262" i="16"/>
  <c r="AQ262" i="16" s="1"/>
  <c r="AP263" i="16"/>
  <c r="AQ263" i="16" s="1"/>
  <c r="AP266" i="16"/>
  <c r="AQ266" i="16" s="1"/>
  <c r="AP267" i="16"/>
  <c r="AQ267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tc={D5E6E041-9EDF-4BB1-B772-44CF62893BDE}</author>
  </authors>
  <commentList>
    <comment ref="H1" authorId="0" shapeId="0" xr:uid="{00000000-0006-0000-01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para origen Peru en Pallets CHEP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tc={BF71C7B4-388F-4F02-BDAB-110001F0C549}</author>
    <author>Mario Andres Blas Lopez</author>
  </authors>
  <commentList>
    <comment ref="W1" authorId="0" shapeId="0" xr:uid="{00000000-0006-0000-0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ETA Doc REAL - de DHL</t>
      </text>
    </comment>
    <comment ref="AP10" authorId="1" shapeId="0" xr:uid="{D40A089F-78FA-4BE8-B9D8-9F9E65A7D0B4}">
      <text>
        <r>
          <rPr>
            <b/>
            <sz val="9"/>
            <color indexed="81"/>
            <rFont val="Tahoma"/>
            <family val="2"/>
          </rPr>
          <t>Mario Andres Blas Lopez:</t>
        </r>
        <r>
          <rPr>
            <sz val="9"/>
            <color indexed="81"/>
            <rFont val="Tahoma"/>
            <family val="2"/>
          </rPr>
          <t xml:space="preserve">
Release Date confirmada por correo. Hilo: 'GRUPO ROCIO | PAGO DE FLETES | SEABOARD 09/06/2026' (bchuquilinb@hortifrut.com, 12/06/2026 15:15) - TAL S.A., Booking 9089919A / BL SMLU9089919A. Confirmacion de liberacion: Marita Castillo Sandoval &lt;mcastillo@citikold.com&gt;, 12/06/2026 16:04 - 'Confirmo liberacion de BLs.' Vinculo contenedor-booking: 9089919A corresponde a BMOU9893760. Nota: TAL S.A. se factura bajo el grupo GRUPO ROCIO en el asunto del hilo.</t>
        </r>
      </text>
    </comment>
    <comment ref="AP11" authorId="1" shapeId="0" xr:uid="{6E3827BA-D695-4810-8FFD-984E130C8940}">
      <text>
        <r>
          <rPr>
            <b/>
            <sz val="9"/>
            <color indexed="81"/>
            <rFont val="Tahoma"/>
            <family val="2"/>
          </rPr>
          <t>Mario Andres Blas Lopez:</t>
        </r>
        <r>
          <rPr>
            <sz val="9"/>
            <color indexed="81"/>
            <rFont val="Tahoma"/>
            <family val="2"/>
          </rPr>
          <t xml:space="preserve">
Release Date confirmada por correo. Hilo: 'HORTIFRUT - PERÚ S.A.C. | PAGO DE FLETES | SEABOARD 12/06/2026' (bchuquilinb@hortifrut.com, 12/06/2026 16:24) con tabla Booking 9094721A / BL SMLU9094721A / Contenedor SZLU9302534. Confirmación de liberación: Marita Castillo Sandoval &lt;mcastillo@citikold.com&gt;, 12/06/2026 22:06 — 'Confirmo liberación de BL.'</t>
        </r>
      </text>
    </comment>
    <comment ref="AP19" authorId="1" shapeId="0" xr:uid="{413D5B7B-C6E9-4AC6-BEF0-3DFDFE692263}">
      <text>
        <r>
          <rPr>
            <b/>
            <sz val="9"/>
            <color indexed="81"/>
            <rFont val="Tahoma"/>
            <family val="2"/>
          </rPr>
          <t>Mario Andres Blas Lopez:</t>
        </r>
        <r>
          <rPr>
            <sz val="9"/>
            <color indexed="81"/>
            <rFont val="Tahoma"/>
            <family val="2"/>
          </rPr>
          <t xml:space="preserve">
Release Date confirmada por correo. Hilo: 'HORTIFRUT - PERÚ S.A.C. | PAGO DE FLETES | SEABOARD 12/06/2026' (bchuquilinb@hortifrut.com, 12/06/2026 16:24) con tabla Booking 9094721A / BL SMLU9094721A / Contenedor SZLU9302534. Confirmación de liberación: Marita Castillo Sandoval &lt;mcastillo@citikold.com&gt;, 12/06/2026 22:06 — 'Confirmo liberación de BL.'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tc={01E754C7-FA6A-43E3-B3E0-D5027C24CE6E}</author>
    <author>tc={A9B9946E-9E13-4FF7-9E7B-73EDA3DC8206}</author>
  </authors>
  <commentList>
    <comment ref="K1" authorId="0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Trading, pendiente</t>
      </text>
    </comment>
    <comment ref="L1" authorId="1" shapeId="0" xr:uid="{00000000-0006-0000-04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que ya existía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AD14A-EFFD-40AF-BCDA-CAAC7E7D8F52}" odcFile="C:\Users\deyfe\Downloads\Consulta - Bitacora (2).odc" keepAlive="1" name="Consulta - Bitacora (2)" description="Conexión a la consulta 'Bitacora (2)' en el libro." type="5" refreshedVersion="8" background="1" saveData="1">
    <dbPr connection="Provider=Microsoft.Mashup.OleDb.1;Data Source=$Workbook$;Location=&quot;Bitacora (2)&quot;;Extended Properties=&quot;&quot;" command="SELECT * FROM [Bitacora (2)]"/>
  </connection>
  <connection id="2" xr16:uid="{0D6E7186-61A8-4ED2-89B9-9A43B3D4FDD3}" keepAlive="1" name="Consulta - Bitacora_2 (2)" description="Conexión a la consulta 'Bitacora_2 (2)' en el libro." type="5" refreshedVersion="0" background="1">
    <dbPr connection="Provider=Microsoft.Mashup.OleDb.1;Data Source=$Workbook$;Location=&quot;Bitacora_2 (2)&quot;;Extended Properties=&quot;&quot;" command="SELECT * FROM [Bitacora_2 (2)]"/>
  </connection>
  <connection id="3" xr16:uid="{1FC2B57C-9F62-4C66-A3B8-95F5CBC3E404}" keepAlive="1" name="Consulta - Facturas" description="Conexión a la consulta 'Facturas' en el libro." type="5" refreshedVersion="8" background="1" saveData="1">
    <dbPr connection="Provider=Microsoft.Mashup.OleDb.1;Data Source=$Workbook$;Location=Facturas;Extended Properties=&quot;&quot;" command="SELECT * FROM [Facturas]"/>
  </connection>
  <connection id="4" xr16:uid="{3D5B1EE7-F63E-4BAF-90C6-EB9B0BBB38E8}" keepAlive="1" name="Consulta - Facturas (2)" description="Conexión a la consulta 'Facturas (2)' en el libro." type="5" refreshedVersion="0" background="1" refreshOnLoad="1" saveData="1">
    <dbPr connection="Provider=Microsoft.Mashup.OleDb.1;Data Source=$Workbook$;Location=&quot;Facturas (2)&quot;;Extended Properties=&quot;&quot;" command="SELECT * FROM [Facturas (2)]"/>
  </connection>
  <connection id="5" xr16:uid="{ADEBB36A-448C-4EDB-95BC-D556A426BF38}" keepAlive="1" name="Consulta - Pallets CHEP" description="Conexión a la consulta 'Pallets CHEP' en el libro." type="5" refreshedVersion="8" background="1" saveData="1">
    <dbPr connection="Provider=Microsoft.Mashup.OleDb.1;Data Source=$Workbook$;Location=&quot;Pallets CHEP&quot;;Extended Properties=&quot;&quot;" command="SELECT * FROM [Pallets CHEP]"/>
  </connection>
  <connection id="6" xr16:uid="{097199DF-182F-4091-B430-22AD924F16F9}" keepAlive="1" name="Consulta - Pallets_CHEP (2)" description="Conexión a la consulta 'Pallets_CHEP (2)' en el libro." type="5" refreshedVersion="0" background="1" refreshOnLoad="1" saveData="1">
    <dbPr connection="Provider=Microsoft.Mashup.OleDb.1;Data Source=$Workbook$;Location=&quot;Pallets_CHEP (2)&quot;;Extended Properties=&quot;&quot;" command="SELECT * FROM [Pallets_CHEP (2)]"/>
  </connection>
  <connection id="7" xr16:uid="{37A8D8B4-216E-48EB-A1D1-6CFA96ECE31C}" keepAlive="1" name="Consulta - User" description="Conexión a la consulta 'User' en el libro." type="5" refreshedVersion="8" background="1" saveData="1">
    <dbPr connection="Provider=Microsoft.Mashup.OleDb.1;Data Source=$Workbook$;Location=User;Extended Properties=&quot;&quot;" command="SELECT * FROM [User]"/>
  </connection>
</connections>
</file>

<file path=xl/sharedStrings.xml><?xml version="1.0" encoding="utf-8"?>
<sst xmlns="http://schemas.openxmlformats.org/spreadsheetml/2006/main" count="74829" uniqueCount="7847">
  <si>
    <t>On Hold</t>
  </si>
  <si>
    <t>BL ERRADO</t>
  </si>
  <si>
    <t>COMERCIAL</t>
  </si>
  <si>
    <t>POD</t>
  </si>
  <si>
    <t>Código de puerto</t>
  </si>
  <si>
    <t>Released</t>
  </si>
  <si>
    <t>CAMBIO DE CLIENTE</t>
  </si>
  <si>
    <t>GESTOR DOCUMENTAL</t>
  </si>
  <si>
    <t>USPHL</t>
  </si>
  <si>
    <t>CAMBIO DE CONSIGNEE</t>
  </si>
  <si>
    <t>NAVIERA</t>
  </si>
  <si>
    <t>USLGB</t>
  </si>
  <si>
    <t>CAMBIO DE PRECIO</t>
  </si>
  <si>
    <t>OPERADOR LOGISTICO</t>
  </si>
  <si>
    <t>USMIA</t>
  </si>
  <si>
    <t>CAMBIO DE PUERTO DE DESTINO</t>
  </si>
  <si>
    <t>SENASA</t>
  </si>
  <si>
    <t>USNTD</t>
  </si>
  <si>
    <t>CARTAS ERRADAS</t>
  </si>
  <si>
    <t>SOP</t>
  </si>
  <si>
    <t>USLAX</t>
  </si>
  <si>
    <t>CERTIFICADO ORGANICO ERRADO</t>
  </si>
  <si>
    <t>TRADING</t>
  </si>
  <si>
    <t>USGLC</t>
  </si>
  <si>
    <t>CO ERRADO</t>
  </si>
  <si>
    <t>TERCERO</t>
  </si>
  <si>
    <t>DATOS ERRADOS EN CONSOLIDADOS (JORDIE/TALSA)</t>
  </si>
  <si>
    <t>TI</t>
  </si>
  <si>
    <t>DEMORA EN LA EMISIÓN DEL CERTIFICADO FITOSANITARIO</t>
  </si>
  <si>
    <t>EXPORTACIONES</t>
  </si>
  <si>
    <t>ENVIO DE SET DOCUMENTAL TARDIO</t>
  </si>
  <si>
    <t>FOOD SAFETY</t>
  </si>
  <si>
    <t>FITOSANITARIO ERRADO</t>
  </si>
  <si>
    <t>NOMINACIÓN</t>
  </si>
  <si>
    <t>ISF ERRADO</t>
  </si>
  <si>
    <t xml:space="preserve">GESTOR SENASA </t>
  </si>
  <si>
    <t>ROLEO DE NAVE</t>
  </si>
  <si>
    <t>OTROS</t>
  </si>
  <si>
    <t>DEMORA EN LA FACTURA</t>
  </si>
  <si>
    <t xml:space="preserve">DEMORA EN PAGO DE BL FLETADO </t>
  </si>
  <si>
    <t>COI ERRADO</t>
  </si>
  <si>
    <t xml:space="preserve">PENDIENTE PHYTO </t>
  </si>
  <si>
    <t>PENDIENTE FULLDOC NWT</t>
  </si>
  <si>
    <t>DEMORA EN ENVIO DHL FAMEX</t>
  </si>
  <si>
    <t>ISF</t>
  </si>
  <si>
    <t>BL A DESTIEMPO</t>
  </si>
  <si>
    <t>X</t>
  </si>
  <si>
    <t>FECHA</t>
  </si>
  <si>
    <t>NO</t>
  </si>
  <si>
    <t>3 DIAS ANTES AMARILLO = PENDIENTE</t>
  </si>
  <si>
    <t>2 DIAS ANTES NARANJA = URGENTE</t>
  </si>
  <si>
    <t xml:space="preserve">1 DIA ANTES ROJO = MUY URGENTE </t>
  </si>
  <si>
    <t>SI</t>
  </si>
  <si>
    <t>ENVIADO = VERDE</t>
  </si>
  <si>
    <t>Key</t>
  </si>
  <si>
    <t>WK</t>
  </si>
  <si>
    <t>Fecha de carga</t>
  </si>
  <si>
    <t>WK Arribo</t>
  </si>
  <si>
    <t>Mercado</t>
  </si>
  <si>
    <t>Origen</t>
  </si>
  <si>
    <t>Exportador</t>
  </si>
  <si>
    <t>Clase Expedición</t>
  </si>
  <si>
    <t>Especie</t>
  </si>
  <si>
    <t>Manejo</t>
  </si>
  <si>
    <t>N° PO</t>
  </si>
  <si>
    <t>Contenedor</t>
  </si>
  <si>
    <t>Consignee</t>
  </si>
  <si>
    <t>Cliente</t>
  </si>
  <si>
    <t>Line</t>
  </si>
  <si>
    <t>Nave + Viaje</t>
  </si>
  <si>
    <t>ETD Real</t>
  </si>
  <si>
    <t>ETA Real</t>
  </si>
  <si>
    <t>OL</t>
  </si>
  <si>
    <t>ETA Doc</t>
  </si>
  <si>
    <t>ETD Doc</t>
  </si>
  <si>
    <t>ATA DOC</t>
  </si>
  <si>
    <t>% OBTENCIÓN</t>
  </si>
  <si>
    <t>% ANTICIPACIÓN</t>
  </si>
  <si>
    <t>GUÍA DHL</t>
  </si>
  <si>
    <t>PHYTO</t>
  </si>
  <si>
    <t>CARTAS</t>
  </si>
  <si>
    <t>INVOICE</t>
  </si>
  <si>
    <t>BL / Gaérea</t>
  </si>
  <si>
    <t xml:space="preserve">PL </t>
  </si>
  <si>
    <t>COI</t>
  </si>
  <si>
    <t>CO</t>
  </si>
  <si>
    <t>ISF Status</t>
  </si>
  <si>
    <t>FULL DOCUMENT</t>
  </si>
  <si>
    <t>Columna1</t>
  </si>
  <si>
    <t>Responsable</t>
  </si>
  <si>
    <t xml:space="preserve">Clase de Exportador </t>
  </si>
  <si>
    <t xml:space="preserve">Status Documental </t>
  </si>
  <si>
    <t>Status Container</t>
  </si>
  <si>
    <t>Release Date</t>
  </si>
  <si>
    <t>Container Status</t>
  </si>
  <si>
    <t>Comments (Status container)</t>
  </si>
  <si>
    <t>PO00000050459HFPEARANCONV497-24313730</t>
  </si>
  <si>
    <t>LATAM</t>
  </si>
  <si>
    <t>BOG</t>
  </si>
  <si>
    <t>PE</t>
  </si>
  <si>
    <t>HFPE</t>
  </si>
  <si>
    <t>AIR</t>
  </si>
  <si>
    <t>ARAN</t>
  </si>
  <si>
    <t>CONV</t>
  </si>
  <si>
    <t>PO00000050459</t>
  </si>
  <si>
    <t>497-24313730</t>
  </si>
  <si>
    <t>HORTIFRUT COLOMBIA SAS</t>
  </si>
  <si>
    <t>AERCARIBE</t>
  </si>
  <si>
    <t xml:space="preserve"> 24</t>
  </si>
  <si>
    <t>HELLMANN</t>
  </si>
  <si>
    <t>PO00000050458HFPEARANCONVPE691300300</t>
  </si>
  <si>
    <t>BAR</t>
  </si>
  <si>
    <t>TRK</t>
  </si>
  <si>
    <t>PO00000050458</t>
  </si>
  <si>
    <t>PE691300300</t>
  </si>
  <si>
    <t>BERRYGOOD COM. IMP. E DISTRIBUICAO</t>
  </si>
  <si>
    <t>BERRYGOOD</t>
  </si>
  <si>
    <t>TERRESTRE</t>
  </si>
  <si>
    <t xml:space="preserve"> </t>
  </si>
  <si>
    <t>MILTEX</t>
  </si>
  <si>
    <t>PO00000050664HFPEARANCONV145-12060720</t>
  </si>
  <si>
    <t>PO00000050664</t>
  </si>
  <si>
    <t>145-12060720</t>
  </si>
  <si>
    <t>HORTIFRUT COLOMBIA</t>
  </si>
  <si>
    <t>PO00000050665HFPEARANCONV145-12060926</t>
  </si>
  <si>
    <t>GRU</t>
  </si>
  <si>
    <t>PO00000050665</t>
  </si>
  <si>
    <t>145-12060926</t>
  </si>
  <si>
    <t>PO00000050778HFPEARANCONV145-12061221</t>
  </si>
  <si>
    <t>PO00000050778</t>
  </si>
  <si>
    <t>145-12061221</t>
  </si>
  <si>
    <t>PO00000050779HFPEARANCONV145-12061232</t>
  </si>
  <si>
    <t>PO00000050779</t>
  </si>
  <si>
    <t>145-12061232</t>
  </si>
  <si>
    <t>RC-3547TTAL S.A.ARANCONV145-12061206</t>
  </si>
  <si>
    <t>TAL S.A.</t>
  </si>
  <si>
    <t>RC-3547T</t>
  </si>
  <si>
    <t>145-12061206</t>
  </si>
  <si>
    <t>PO00000050807HFPEARANCONVOERU4327243</t>
  </si>
  <si>
    <t>CLSAI</t>
  </si>
  <si>
    <t>SEA</t>
  </si>
  <si>
    <t>PO00000050807</t>
  </si>
  <si>
    <t>OERU4327243</t>
  </si>
  <si>
    <t>HORTIFRUT COMERCIAL S.A.</t>
  </si>
  <si>
    <t>HORTIFRUT CHILE</t>
  </si>
  <si>
    <t>COSCO</t>
  </si>
  <si>
    <t>COSCO MALAYSIA 109W</t>
  </si>
  <si>
    <t>NWT</t>
  </si>
  <si>
    <t>Demora en revisión de reporte (COSCO + SAG)</t>
  </si>
  <si>
    <t>RH|0002TTAL S.A.ARANCONVBMOU9893760</t>
  </si>
  <si>
    <t>US EAST</t>
  </si>
  <si>
    <t>RH|0002T</t>
  </si>
  <si>
    <t>BMOU9893760</t>
  </si>
  <si>
    <t>NRF TIER I</t>
  </si>
  <si>
    <t>CITIKOLD</t>
  </si>
  <si>
    <t xml:space="preserve">SEABOARD VALOR </t>
  </si>
  <si>
    <t>-</t>
  </si>
  <si>
    <t>x</t>
  </si>
  <si>
    <t>PO00000050909TTAL S.A.ARANCONVSZLU9302534</t>
  </si>
  <si>
    <t>PO00000050909T</t>
  </si>
  <si>
    <t>SZLU9302534</t>
  </si>
  <si>
    <t>PO00000050870HFPEARANCONV145-11634044</t>
  </si>
  <si>
    <t>PO00000050870</t>
  </si>
  <si>
    <t>145-11634044</t>
  </si>
  <si>
    <t/>
  </si>
  <si>
    <t>PO00000050871HFPEARANCONV145-11634055</t>
  </si>
  <si>
    <t>PO00000050871</t>
  </si>
  <si>
    <t>145-11634055</t>
  </si>
  <si>
    <t>RH|0004TTAL S.A.ARANCONV145-12061501</t>
  </si>
  <si>
    <t>RH|0004T</t>
  </si>
  <si>
    <t>145-12061501</t>
  </si>
  <si>
    <t>PO00000050872HFPEARANCONVPE691300306</t>
  </si>
  <si>
    <t>PO00000050872</t>
  </si>
  <si>
    <t>PE691300306</t>
  </si>
  <si>
    <t>PO00000050897HFPEARANCONV145-11634033</t>
  </si>
  <si>
    <t>PO00000050897</t>
  </si>
  <si>
    <t>145-11634033</t>
  </si>
  <si>
    <t>PO00000050898HFPEARANCONV145-11634022</t>
  </si>
  <si>
    <t>PO00000050898</t>
  </si>
  <si>
    <t>145-11634022</t>
  </si>
  <si>
    <t>PO00000050899HFPEARANCONVFBIU5460286</t>
  </si>
  <si>
    <t>PO00000050899</t>
  </si>
  <si>
    <t>FBIU5460286</t>
  </si>
  <si>
    <t>CSCL SATURN 088W</t>
  </si>
  <si>
    <t>PO00000050909HFPEARANCONVSZLU9302534</t>
  </si>
  <si>
    <t>PO00000050909</t>
  </si>
  <si>
    <t>HORTIFRUT IMPORTS INC. (PHI-BOAT)</t>
  </si>
  <si>
    <t>SEABOARD VALOR 14</t>
  </si>
  <si>
    <t>PO00000050985TTAL S.A.ARANCONVSEKU9424169</t>
  </si>
  <si>
    <t>PO00000050985T</t>
  </si>
  <si>
    <t>SEKU9424169</t>
  </si>
  <si>
    <t>Seaboard</t>
  </si>
  <si>
    <t xml:space="preserve">SEABOARD VOYAGER </t>
  </si>
  <si>
    <t>RH-0020T1TAL S.A.ARANCONV145-11634184</t>
  </si>
  <si>
    <t>JFK</t>
  </si>
  <si>
    <t>RH-0020T1</t>
  </si>
  <si>
    <t>145-11634184</t>
  </si>
  <si>
    <t>RH-0020T2TAL S.A.ARANCONV145-11634195</t>
  </si>
  <si>
    <t>RH-0020T2</t>
  </si>
  <si>
    <t>145-11634195</t>
  </si>
  <si>
    <t>RH-0023TTAL S.A.ARANCONVPE368300240</t>
  </si>
  <si>
    <t>RH-0023T</t>
  </si>
  <si>
    <t>PE368300240</t>
  </si>
  <si>
    <t>PO00000050955HFPEARANCONV497-24320682</t>
  </si>
  <si>
    <t>PO00000050955</t>
  </si>
  <si>
    <t>497-24320682</t>
  </si>
  <si>
    <t>PO00000050956HFPEARANCONV497-24320693</t>
  </si>
  <si>
    <t>PO00000050956</t>
  </si>
  <si>
    <t>497-24320693</t>
  </si>
  <si>
    <t>PO00000050966HFPEARANCONV145-11634103</t>
  </si>
  <si>
    <t>PO00000050966</t>
  </si>
  <si>
    <t>145-11634103</t>
  </si>
  <si>
    <t>PO00000050967HFPEARANCONV145-11634114</t>
  </si>
  <si>
    <t>PO00000050967</t>
  </si>
  <si>
    <t>145-11634114</t>
  </si>
  <si>
    <t>PO00000050968HFPEARANCONV145-11470664</t>
  </si>
  <si>
    <t>PO00000050968</t>
  </si>
  <si>
    <t>145-11470664</t>
  </si>
  <si>
    <t>DHL</t>
  </si>
  <si>
    <t>PO00000050969HFPEARANCONV145-11470690</t>
  </si>
  <si>
    <t>PO00000050969</t>
  </si>
  <si>
    <t>145-11470690</t>
  </si>
  <si>
    <t>PO00000050972HFPEARANCONVEGSU5056740</t>
  </si>
  <si>
    <t>ASIA CN + HK</t>
  </si>
  <si>
    <t>CNSZX</t>
  </si>
  <si>
    <t>PO00000050972</t>
  </si>
  <si>
    <t>EGSU5056740</t>
  </si>
  <si>
    <t>FRESH GO LIMITED</t>
  </si>
  <si>
    <t>JOY WING MAU</t>
  </si>
  <si>
    <t>EVERGREEN</t>
  </si>
  <si>
    <t>EVER LUCKY 083W</t>
  </si>
  <si>
    <t>PO00000050973HFPEARANCONVEMCU5680947</t>
  </si>
  <si>
    <t>PO00000050973</t>
  </si>
  <si>
    <t>EMCU5680947</t>
  </si>
  <si>
    <t>PO00000050974HFPEARANCONVEMCU5520825</t>
  </si>
  <si>
    <t>PO00000050974</t>
  </si>
  <si>
    <t>EMCU5520825</t>
  </si>
  <si>
    <t>PO00000050985HFPEARANCONVSEKU9424169</t>
  </si>
  <si>
    <t>PO00000050985</t>
  </si>
  <si>
    <t>SEABOARD VOYAGER 27</t>
  </si>
  <si>
    <t>PO00000051017HFPEARANCONVFBIU5340640</t>
  </si>
  <si>
    <t>PO00000051017</t>
  </si>
  <si>
    <t>FBIU5340640</t>
  </si>
  <si>
    <t>COSCO SHIPPING THAMES 039W</t>
  </si>
  <si>
    <t>PO00000051016HFPEARANCONVPE691300311</t>
  </si>
  <si>
    <t>PO00000051016</t>
  </si>
  <si>
    <t>PE691300311</t>
  </si>
  <si>
    <t>PO00000051027HFPEARANCONV145-11650273</t>
  </si>
  <si>
    <t>PO00000051027</t>
  </si>
  <si>
    <t>145-11650273</t>
  </si>
  <si>
    <t>RH-0037TTAL S.A.ARANCONV145-11651404</t>
  </si>
  <si>
    <t>RH-0037T</t>
  </si>
  <si>
    <t>145-11651404</t>
  </si>
  <si>
    <t>PO00000050869HFPEARANCONVCXRU1529150</t>
  </si>
  <si>
    <t>UK</t>
  </si>
  <si>
    <t>GBDVR</t>
  </si>
  <si>
    <t>PO00000050869</t>
  </si>
  <si>
    <t>CXRU1529150</t>
  </si>
  <si>
    <t>HORTIFRUT MARKETING EMEA S.A.</t>
  </si>
  <si>
    <t>SAINSBURYS</t>
  </si>
  <si>
    <t>ANKASEA</t>
  </si>
  <si>
    <t>CHARLES ISLAND SR26020</t>
  </si>
  <si>
    <t>SRL</t>
  </si>
  <si>
    <t>PO00000051046HFPEARANCONV145-11651452</t>
  </si>
  <si>
    <t>PO00000051046</t>
  </si>
  <si>
    <t>145-11651452</t>
  </si>
  <si>
    <t>Hellmann</t>
  </si>
  <si>
    <t>PO00000051047HFPEARANCONV145-11651441</t>
  </si>
  <si>
    <t>PO00000051047</t>
  </si>
  <si>
    <t>145-11651441</t>
  </si>
  <si>
    <t>PO00000051049HFPEARANCONV145-11651382</t>
  </si>
  <si>
    <t>PO00000051049</t>
  </si>
  <si>
    <t>145-11651382</t>
  </si>
  <si>
    <t>PO00000051050HFPEARANCONV145-11651393</t>
  </si>
  <si>
    <t>PO00000051050</t>
  </si>
  <si>
    <t>145-11651393</t>
  </si>
  <si>
    <t>RH-0043TAL S.A.ARANCONVFBIU5684901</t>
  </si>
  <si>
    <t>CNSHA</t>
  </si>
  <si>
    <t>RH-0043</t>
  </si>
  <si>
    <t>FBIU5684901</t>
  </si>
  <si>
    <t xml:space="preserve">XIN DA LIAN </t>
  </si>
  <si>
    <t>RH-0052TAL S.A.ARANCONVOERU4400719</t>
  </si>
  <si>
    <t>RH-0052</t>
  </si>
  <si>
    <t>OERU4400719</t>
  </si>
  <si>
    <t>PO00000051066HFPEARANCONV016-29316265</t>
  </si>
  <si>
    <t>LHR</t>
  </si>
  <si>
    <t>PO00000051066</t>
  </si>
  <si>
    <t>016-29316265</t>
  </si>
  <si>
    <t>Hortifrut Marketing Emea S.A c/o Di</t>
  </si>
  <si>
    <t>TESCO</t>
  </si>
  <si>
    <t>UNITED</t>
  </si>
  <si>
    <t>DSV</t>
  </si>
  <si>
    <t>PO00000051067HFPEARANCONV016-29316011</t>
  </si>
  <si>
    <t>PO00000051067</t>
  </si>
  <si>
    <t>016-29316011</t>
  </si>
  <si>
    <t>PO00000051068HFPEARANCONV016-65967333</t>
  </si>
  <si>
    <t>PO00000051068</t>
  </si>
  <si>
    <t>016-65967333</t>
  </si>
  <si>
    <t>AIR FRANCE</t>
  </si>
  <si>
    <t>ANDES</t>
  </si>
  <si>
    <t>PO00000051069HFPEARANCONV014-39945426</t>
  </si>
  <si>
    <t>PO00000051069</t>
  </si>
  <si>
    <t>014-39945426</t>
  </si>
  <si>
    <t>AIR CANADA</t>
  </si>
  <si>
    <t>PO00000051070HFPEARANCONV014-39945430</t>
  </si>
  <si>
    <t>PO00000051070</t>
  </si>
  <si>
    <t>014-39945430</t>
  </si>
  <si>
    <t>PO00000051051HFPEARANCONV145-11651570</t>
  </si>
  <si>
    <t>PO00000051051</t>
  </si>
  <si>
    <t>145-11651570</t>
  </si>
  <si>
    <t>PO00000051052HFPEARANCONV145-11651474</t>
  </si>
  <si>
    <t>PO00000051052</t>
  </si>
  <si>
    <t>145-11651474</t>
  </si>
  <si>
    <t>PO00000051060HFPEARANCONV145-11651581</t>
  </si>
  <si>
    <t>PO00000051060</t>
  </si>
  <si>
    <t>145-11651581</t>
  </si>
  <si>
    <t>PO00000051116HFPEARANCONVFBIU5576194</t>
  </si>
  <si>
    <t>PO00000051116</t>
  </si>
  <si>
    <t>FBIU5576194</t>
  </si>
  <si>
    <t>XIN DA LIAN 151W</t>
  </si>
  <si>
    <t>PO00000051117HFPEARANCONVOERU4350074</t>
  </si>
  <si>
    <t>ASIA</t>
  </si>
  <si>
    <t>TWKHH</t>
  </si>
  <si>
    <t>PO00000051117</t>
  </si>
  <si>
    <t>OERU4350074</t>
  </si>
  <si>
    <t>LICA FRESH CO., LTD.</t>
  </si>
  <si>
    <t>PO00000051118HFPEARANCONVFBIU5773845</t>
  </si>
  <si>
    <t>PO00000051118</t>
  </si>
  <si>
    <t>FBIU5773845</t>
  </si>
  <si>
    <t>SHANGHAI HUI ZHAN INTERNATIONAL TRA</t>
  </si>
  <si>
    <t>SVA</t>
  </si>
  <si>
    <t>PO00000051119HFPEARANCONVOERU4330289</t>
  </si>
  <si>
    <t>PO00000051119</t>
  </si>
  <si>
    <t>OERU4330289</t>
  </si>
  <si>
    <t>RH-0063TAL S.A.ARANCONVPCIU6123677</t>
  </si>
  <si>
    <t>CNYTN</t>
  </si>
  <si>
    <t>RH-0063</t>
  </si>
  <si>
    <t>PCIU6123677</t>
  </si>
  <si>
    <t>PIL</t>
  </si>
  <si>
    <t xml:space="preserve">EVER LAMBENT </t>
  </si>
  <si>
    <t>PO00000051129HFPEARANCONV145-99980742</t>
  </si>
  <si>
    <t>PO00000051129</t>
  </si>
  <si>
    <t>145-99980742</t>
  </si>
  <si>
    <t>PO00000051143HFPEARANCONV014-39947552</t>
  </si>
  <si>
    <t>PO00000051143</t>
  </si>
  <si>
    <t>014-39947552</t>
  </si>
  <si>
    <t>PO00000051144HFPEARANCONV074-05531621</t>
  </si>
  <si>
    <t>SIN</t>
  </si>
  <si>
    <t>PO00000051144</t>
  </si>
  <si>
    <t>074-05531621</t>
  </si>
  <si>
    <t>FRESHMART SINGAPORE PTE. LTD.</t>
  </si>
  <si>
    <t>FRESHMART SINGAPORE PTE LTD</t>
  </si>
  <si>
    <t>PO00000051130HFPEARANCONV399-50155976</t>
  </si>
  <si>
    <t>PO00000051130</t>
  </si>
  <si>
    <t>399-50155976</t>
  </si>
  <si>
    <t>UNIWORLD</t>
  </si>
  <si>
    <t>PO00000051133HFPEARANCONV497-24320715</t>
  </si>
  <si>
    <t>PO00000051133</t>
  </si>
  <si>
    <t>497-24320715</t>
  </si>
  <si>
    <t>AIR CARIBE</t>
  </si>
  <si>
    <t>PO00000051149HFPEARANCONVTCLU1374512</t>
  </si>
  <si>
    <t>PO00000051149</t>
  </si>
  <si>
    <t>TCLU1374512</t>
  </si>
  <si>
    <t>ATLANTIC REEFER SR26021</t>
  </si>
  <si>
    <t>PO00000051212HFPEARANCONV145-99980753</t>
  </si>
  <si>
    <t>PO00000051212</t>
  </si>
  <si>
    <t>145-99980753</t>
  </si>
  <si>
    <t>PO00000051061HFPEARANCONV145-99980801</t>
  </si>
  <si>
    <t>PO00000051061</t>
  </si>
  <si>
    <t>145-99980801</t>
  </si>
  <si>
    <t>PO00000051131HFPEARANCONV016-29316276</t>
  </si>
  <si>
    <t>PO00000051131</t>
  </si>
  <si>
    <t>016-29316276</t>
  </si>
  <si>
    <t>PO00000051132HFPEARANCONV016-29316136</t>
  </si>
  <si>
    <t>PO00000051132</t>
  </si>
  <si>
    <t>016-29316136</t>
  </si>
  <si>
    <t>PO00000051134HFPEARANCONV016-29316092</t>
  </si>
  <si>
    <t>PO00000051134</t>
  </si>
  <si>
    <t>016-29316092</t>
  </si>
  <si>
    <t>PO00000051135HFPEARANCONV014-39945533</t>
  </si>
  <si>
    <t>PO00000051135</t>
  </si>
  <si>
    <t>014-39945533</t>
  </si>
  <si>
    <t>PO00000051161HFPEARANCONV145-99980812</t>
  </si>
  <si>
    <t>PO00000051161</t>
  </si>
  <si>
    <t>145-99980812</t>
  </si>
  <si>
    <t>PO00000051162HFPEARANCONV145-99980845</t>
  </si>
  <si>
    <t>PO00000051162</t>
  </si>
  <si>
    <t>145-99980845</t>
  </si>
  <si>
    <t>PO00000051163HFPEARANCONV145-11560135</t>
  </si>
  <si>
    <t>PO00000051163</t>
  </si>
  <si>
    <t>145-11560135</t>
  </si>
  <si>
    <t>PO00000051164HFPEARANCONV145-11650553</t>
  </si>
  <si>
    <t>PO00000051164</t>
  </si>
  <si>
    <t>145-11650553</t>
  </si>
  <si>
    <t>PO00000051166HFPEARANCONVEMCU5676211</t>
  </si>
  <si>
    <t>PO00000051166</t>
  </si>
  <si>
    <t>EMCU5676211</t>
  </si>
  <si>
    <t>EVER LAMBENT 075W</t>
  </si>
  <si>
    <t>PO00000051176HFPEARANCONV145-99981044</t>
  </si>
  <si>
    <t>PO00000051176</t>
  </si>
  <si>
    <t>145-99981044</t>
  </si>
  <si>
    <t>RH-0067TAL S.A.ARANCONVEMCU5725738</t>
  </si>
  <si>
    <t>RH-0067</t>
  </si>
  <si>
    <t>EMCU5725738</t>
  </si>
  <si>
    <t>PO00000051128HFPEARANCONVCAAU4046631</t>
  </si>
  <si>
    <t>PO00000051128</t>
  </si>
  <si>
    <t>CAAU4046631</t>
  </si>
  <si>
    <t>XIN HONG KONG 082W</t>
  </si>
  <si>
    <t>PO00000051190HFPEARANCONVFBIU5590090</t>
  </si>
  <si>
    <t>PO00000051190</t>
  </si>
  <si>
    <t>FBIU5590090</t>
  </si>
  <si>
    <t>SHINE ORCHARD CORPORATION</t>
  </si>
  <si>
    <t>SHINE FOOD</t>
  </si>
  <si>
    <t>PO00000051191HFPEARANCONVBEAU9733639</t>
  </si>
  <si>
    <t>PO00000051191</t>
  </si>
  <si>
    <t>BEAU9733639</t>
  </si>
  <si>
    <t>PO00000051221HFPEARANCONV145-99988840</t>
  </si>
  <si>
    <t>PO00000051221</t>
  </si>
  <si>
    <t>145-99988840</t>
  </si>
  <si>
    <t>PO00000051222HFPEARANCONV145-99988851</t>
  </si>
  <si>
    <t>PO00000051222</t>
  </si>
  <si>
    <t>145-99988851</t>
  </si>
  <si>
    <t>PO00000051231HFPEARANCONVMNBU3923350</t>
  </si>
  <si>
    <t>EUROPE</t>
  </si>
  <si>
    <t>ESALG</t>
  </si>
  <si>
    <t>PO00000051231</t>
  </si>
  <si>
    <t>MNBU3923350</t>
  </si>
  <si>
    <t>HORTIFRUT MARKETING EMEA, S.A.</t>
  </si>
  <si>
    <t>MAERSK</t>
  </si>
  <si>
    <t>POLAR CHILE 624N</t>
  </si>
  <si>
    <t>RH-0088TAL S.A.ARANCONVEMCU5507741</t>
  </si>
  <si>
    <t>RH-0088</t>
  </si>
  <si>
    <t>EMCU5507741</t>
  </si>
  <si>
    <t xml:space="preserve">EVER LIBERAL </t>
  </si>
  <si>
    <t>RH-0094TAL S.A.ARANCONVEMCU5515201</t>
  </si>
  <si>
    <t>RH-0094</t>
  </si>
  <si>
    <t>EMCU5515201</t>
  </si>
  <si>
    <t>PO00000051223HFPEARANCONV399-50171844</t>
  </si>
  <si>
    <t>PO00000051223</t>
  </si>
  <si>
    <t>399-50171844</t>
  </si>
  <si>
    <t>PO00000051224HFPEARANCONV497-24320726</t>
  </si>
  <si>
    <t>PO00000051224</t>
  </si>
  <si>
    <t>497-24320726</t>
  </si>
  <si>
    <t>PO00000051232HFPEARANCONVTCLU1344415</t>
  </si>
  <si>
    <t>PO00000051232</t>
  </si>
  <si>
    <t>TCLU1344415</t>
  </si>
  <si>
    <t>ALBEMARLE ISLAND SR26022</t>
  </si>
  <si>
    <t>PO00000051240HFPEARANCONVCXRU1637508</t>
  </si>
  <si>
    <t>PO00000051240</t>
  </si>
  <si>
    <t>CXRU1637508</t>
  </si>
  <si>
    <t>PO00000051225HFPEARANCONV016-29316302</t>
  </si>
  <si>
    <t>PO00000051225</t>
  </si>
  <si>
    <t>016-29316302</t>
  </si>
  <si>
    <t>UNITED AIRLINES</t>
  </si>
  <si>
    <t>PO00000051226HFPEARANCONV014-39953572</t>
  </si>
  <si>
    <t>PO00000051226</t>
  </si>
  <si>
    <t>014-39953572</t>
  </si>
  <si>
    <t>PO00000051227HFPEARANCONV016-29316335</t>
  </si>
  <si>
    <t>PO00000051227</t>
  </si>
  <si>
    <t>016-29316335</t>
  </si>
  <si>
    <t>PO00000051241HFPEARANCONVCAAU4072097</t>
  </si>
  <si>
    <t>PO00000051241</t>
  </si>
  <si>
    <t>CAAU4072097</t>
  </si>
  <si>
    <t>EVER LIBERAL 070W</t>
  </si>
  <si>
    <t>PO00000051245HFPEARANCONV016-29316324</t>
  </si>
  <si>
    <t>PO00000051245</t>
  </si>
  <si>
    <t>016-29316324</t>
  </si>
  <si>
    <t>PO00000051251HFPEARANCONVFBIU5334483</t>
  </si>
  <si>
    <t>PO00000051251</t>
  </si>
  <si>
    <t>FBIU5334483</t>
  </si>
  <si>
    <t>PO00000051258HFPEARANCONV497-24320730</t>
  </si>
  <si>
    <t>PO00000051258</t>
  </si>
  <si>
    <t>497-24320730</t>
  </si>
  <si>
    <t>PO00000051259HFPEARANCONV145-99989164</t>
  </si>
  <si>
    <t>PO00000051259</t>
  </si>
  <si>
    <t>145-99989164</t>
  </si>
  <si>
    <t>PO00000051263HFPEARANCONV497-24320741</t>
  </si>
  <si>
    <t>PO00000051263</t>
  </si>
  <si>
    <t>497-24320741</t>
  </si>
  <si>
    <t>RH-0093TAL S.A.ARANCONVEGSU5044693</t>
  </si>
  <si>
    <t>RH-0093</t>
  </si>
  <si>
    <t>EGSU5044693</t>
  </si>
  <si>
    <t>PO00000051261HFPEARANCONV497-24337471</t>
  </si>
  <si>
    <t>PO00000051261</t>
  </si>
  <si>
    <t>497-24337471</t>
  </si>
  <si>
    <t>PO00000051262HFPEARANCONV497-24337482</t>
  </si>
  <si>
    <t>PO00000051262</t>
  </si>
  <si>
    <t>497-24337482</t>
  </si>
  <si>
    <t>PO00000051264HFPEARANCONVEMCU5613050</t>
  </si>
  <si>
    <t>PO00000051264</t>
  </si>
  <si>
    <t>EMCU5613050</t>
  </si>
  <si>
    <t>PO00000051265HFPEARANCONVCAAU4034292</t>
  </si>
  <si>
    <t>PO00000051265</t>
  </si>
  <si>
    <t>CAAU4034292</t>
  </si>
  <si>
    <t>SHENZHEN OHENG IMPORT &amp; EXPORT CO.,</t>
  </si>
  <si>
    <t>RIVERKING</t>
  </si>
  <si>
    <t>PO00000051266HFPEARANCONVEMCU5674060</t>
  </si>
  <si>
    <t>PO00000051266</t>
  </si>
  <si>
    <t>EMCU5674060</t>
  </si>
  <si>
    <t>PO00000051269HFPEARANCONVFBIU5739877</t>
  </si>
  <si>
    <t>PO00000051269</t>
  </si>
  <si>
    <t>FBIU5739877</t>
  </si>
  <si>
    <t>RH-0127TTAL S.A.ARANCONVSEKU9271162</t>
  </si>
  <si>
    <t>RH-0127T</t>
  </si>
  <si>
    <t>SEKU9271162</t>
  </si>
  <si>
    <t>SEABOARD</t>
  </si>
  <si>
    <t xml:space="preserve">SEABOARD  VOYAGER </t>
  </si>
  <si>
    <t>RH-0128TTAL S.A.ARANCONVSEGU9887030</t>
  </si>
  <si>
    <t>RH-0128T</t>
  </si>
  <si>
    <t>SEGU9887030</t>
  </si>
  <si>
    <t>RH-0112TTAL S.A.ARANCONVFSCU5932589</t>
  </si>
  <si>
    <t>RH-0112T</t>
  </si>
  <si>
    <t>FSCU5932589</t>
  </si>
  <si>
    <t xml:space="preserve">OOCL CHENNAI </t>
  </si>
  <si>
    <t>Demora en pagos Talsa</t>
  </si>
  <si>
    <t>PO00000051299HFPEARANCONVFDDU2545847</t>
  </si>
  <si>
    <t>PO00000051299</t>
  </si>
  <si>
    <t>FDDU2545847</t>
  </si>
  <si>
    <t>HOOD ISLAND SR26023</t>
  </si>
  <si>
    <t>PO00000051301HFPEARANCONVOERU4274539</t>
  </si>
  <si>
    <t>PO00000051301</t>
  </si>
  <si>
    <t>OERU4274539</t>
  </si>
  <si>
    <t>OOCL CHENNAI 011W</t>
  </si>
  <si>
    <t>PO00000051316HFPEARANCONVFDDU2542350</t>
  </si>
  <si>
    <t>PO00000051316</t>
  </si>
  <si>
    <t>FDDU2542350</t>
  </si>
  <si>
    <t>HORTIFRUT MARKETING EMEA, S.A. C/O</t>
  </si>
  <si>
    <t>KEELINGS</t>
  </si>
  <si>
    <t>RH-0113TTAL S.A.ARANCONVFBIU5793121</t>
  </si>
  <si>
    <t>RH-0113T</t>
  </si>
  <si>
    <t>FBIU5793121</t>
  </si>
  <si>
    <t>RH-0114TTAL S.A.ARANCONVFBIU5751044</t>
  </si>
  <si>
    <t>RH-0114T</t>
  </si>
  <si>
    <t>FBIU5751044</t>
  </si>
  <si>
    <t>RH-0133TTAL S.A.ARANCONVOERU4284814</t>
  </si>
  <si>
    <t>RH-0133T</t>
  </si>
  <si>
    <t>OERU4284814</t>
  </si>
  <si>
    <t>PO00000051304HFPEARANCONVFBIU5003994</t>
  </si>
  <si>
    <t>PO00000051304</t>
  </si>
  <si>
    <t>FBIU5003994</t>
  </si>
  <si>
    <t>PO00000051310HFPEARANCONV016-74361324</t>
  </si>
  <si>
    <t>PO00000051310</t>
  </si>
  <si>
    <t>016-74361324</t>
  </si>
  <si>
    <t>PO00000051311HFPEARANCONV016-74361302</t>
  </si>
  <si>
    <t>PO00000051311</t>
  </si>
  <si>
    <t>016-74361302</t>
  </si>
  <si>
    <t>PO00000051312HFPEARANCONV014-39947622</t>
  </si>
  <si>
    <t>PO00000051312</t>
  </si>
  <si>
    <t>014-39947622</t>
  </si>
  <si>
    <t>PO00000051330HFPEARANCONVCAAU4045050</t>
  </si>
  <si>
    <t>PO00000051330</t>
  </si>
  <si>
    <t>CAAU4045050</t>
  </si>
  <si>
    <t>RH-0115TTAL S.A.ARANCONVFBIU5186920</t>
  </si>
  <si>
    <t>RH-0115T</t>
  </si>
  <si>
    <t>FBIU5186920</t>
  </si>
  <si>
    <t>PO00000051305HFPEARANCONVFBIU5010186</t>
  </si>
  <si>
    <t>PO00000051305</t>
  </si>
  <si>
    <t>FBIU5010186</t>
  </si>
  <si>
    <t>PO00000051319HFPEARANCONVFBIU5569678</t>
  </si>
  <si>
    <t>PO00000051319</t>
  </si>
  <si>
    <t>FBIU5569678</t>
  </si>
  <si>
    <t>PO00000051234HFPEARANCONVFBIU5002410</t>
  </si>
  <si>
    <t>PO00000051234</t>
  </si>
  <si>
    <t>FBIU5002410</t>
  </si>
  <si>
    <t>CSCL ASIA 171W</t>
  </si>
  <si>
    <t>PO00000051327HFPEARANCONVSZLU5019892</t>
  </si>
  <si>
    <t>PO00000051327</t>
  </si>
  <si>
    <t>SZLU5019892</t>
  </si>
  <si>
    <t>SEABOARD  VOYAGER  28</t>
  </si>
  <si>
    <t>PO00000051328HFPEARANCONVSZLU5019399</t>
  </si>
  <si>
    <t>PO00000051328</t>
  </si>
  <si>
    <t>SZLU5019399</t>
  </si>
  <si>
    <t>NATURIPE FARMS</t>
  </si>
  <si>
    <t>PO00000051331HFPEARANCONVCAAU4074567</t>
  </si>
  <si>
    <t>PO00000051331</t>
  </si>
  <si>
    <t>CAAU4074567</t>
  </si>
  <si>
    <t>EVER LOADING 075W</t>
  </si>
  <si>
    <t>PO00000051343HFPEARANCONVSZLU5019399</t>
  </si>
  <si>
    <t>PO00000051343</t>
  </si>
  <si>
    <t>PO00000051303ECHFARANCONVTXGU9031839</t>
  </si>
  <si>
    <t>EC</t>
  </si>
  <si>
    <t>ECHF</t>
  </si>
  <si>
    <t>PO00000051303</t>
  </si>
  <si>
    <t>TXGU9031839</t>
  </si>
  <si>
    <t>NATURIPE FARMS EAST</t>
  </si>
  <si>
    <t>VOYAGER 28</t>
  </si>
  <si>
    <t>TORRES &amp; TORRES</t>
  </si>
  <si>
    <t>PO00000051329HFPEARANCONVCAAU4163258</t>
  </si>
  <si>
    <t>PO00000051329</t>
  </si>
  <si>
    <t>CAAU4163258</t>
  </si>
  <si>
    <t>SEABOARD VOYAGER 28</t>
  </si>
  <si>
    <t>RH-0161TTAL S.A.ARANCONVEGSU5078055</t>
  </si>
  <si>
    <t>RH-0161T</t>
  </si>
  <si>
    <t>EGSU5078055</t>
  </si>
  <si>
    <t xml:space="preserve">EVER LUCENT </t>
  </si>
  <si>
    <t>RH-0160TTAL S.A.ARANCONVEMCU5697765</t>
  </si>
  <si>
    <t>RH-0160T</t>
  </si>
  <si>
    <t>EMCU5697765</t>
  </si>
  <si>
    <t>PO00000051363HFPEARANCONVMNBU0267346</t>
  </si>
  <si>
    <t>PO00000051363</t>
  </si>
  <si>
    <t>MNBU0267346</t>
  </si>
  <si>
    <t>MERCADONA</t>
  </si>
  <si>
    <t>POLAR PERU 626N</t>
  </si>
  <si>
    <t>PO00000051369HFPEARANCONVFDDU2543886</t>
  </si>
  <si>
    <t>PO00000051369</t>
  </si>
  <si>
    <t>FDDU2543886</t>
  </si>
  <si>
    <t>PACIFIC REEFER SR26024EB</t>
  </si>
  <si>
    <t>PO00000051371HFBPARANCONVSEKU9365071</t>
  </si>
  <si>
    <t>HFBP</t>
  </si>
  <si>
    <t>PO00000051371</t>
  </si>
  <si>
    <t>SEKU9365071</t>
  </si>
  <si>
    <t>PO00000051373HFPEARANCONV014-42064400</t>
  </si>
  <si>
    <t>DEL</t>
  </si>
  <si>
    <t>PO00000051373</t>
  </si>
  <si>
    <t>014-42064400</t>
  </si>
  <si>
    <t>IG INTERNATIONAL PVT LTD</t>
  </si>
  <si>
    <t>IG INTERNATIONAL</t>
  </si>
  <si>
    <t>DPW</t>
  </si>
  <si>
    <t>RH-0164TTAL S.A.ARANCONVCAAU4079023</t>
  </si>
  <si>
    <t>RH-0164T</t>
  </si>
  <si>
    <t>CAAU4079023</t>
  </si>
  <si>
    <t>HORTIFRUT IMPORTS</t>
  </si>
  <si>
    <t xml:space="preserve">SEABOARD VICTORY </t>
  </si>
  <si>
    <t>RH-0174TTAL S.A.ARANCONVCAAU4167628</t>
  </si>
  <si>
    <t>RH-0174T</t>
  </si>
  <si>
    <t>CAAU4167628</t>
  </si>
  <si>
    <t>PO00000051370HFPEARANCONVSEKU9368609</t>
  </si>
  <si>
    <t>PO00000051370</t>
  </si>
  <si>
    <t>SEKU9368609</t>
  </si>
  <si>
    <t>PO00000051372HFPEARANCONVSEKU9365071</t>
  </si>
  <si>
    <t>PO00000051372</t>
  </si>
  <si>
    <t>RH-0163TTAL S.A.ARANCONVEMCU5972466</t>
  </si>
  <si>
    <t>RH-0163T</t>
  </si>
  <si>
    <t>EMCU5972466</t>
  </si>
  <si>
    <t>Lica Fresh Co., Ltd</t>
  </si>
  <si>
    <t>RH-0162TTAL S.A.ARANCONVEMCU5714477</t>
  </si>
  <si>
    <t>RH-0162T</t>
  </si>
  <si>
    <t>EMCU5714477</t>
  </si>
  <si>
    <t>SHENZHEN JOY WING MAU FRUIT CO., LTD.</t>
  </si>
  <si>
    <t>RH-0165TTAL S.A.ARANCONVGCXU8024172</t>
  </si>
  <si>
    <t>RH-0165T</t>
  </si>
  <si>
    <t>GCXU8024172</t>
  </si>
  <si>
    <t>PO00000051270HFPEARANCONVEMCU5926413</t>
  </si>
  <si>
    <t>PO00000051270</t>
  </si>
  <si>
    <t>EMCU5926413</t>
  </si>
  <si>
    <t>SHENZHEN WEI CHENG LI DE TRADE CO.,</t>
  </si>
  <si>
    <t>EVER LUCENT 072W</t>
  </si>
  <si>
    <t>PO00000051385HFPEARANCONVEMCU5622750</t>
  </si>
  <si>
    <t>PO00000051385</t>
  </si>
  <si>
    <t>EMCU5622750</t>
  </si>
  <si>
    <t>PO00000051394HFPEARANCONVEMCU5588050</t>
  </si>
  <si>
    <t>PO00000051394</t>
  </si>
  <si>
    <t>EMCU5588050</t>
  </si>
  <si>
    <t>PO00000051395HFPEARANCONVEMCU5518601</t>
  </si>
  <si>
    <t>PO00000051395</t>
  </si>
  <si>
    <t>EMCU5518601</t>
  </si>
  <si>
    <t>PO00000051397HFPEARANCONVEMCU5906248</t>
  </si>
  <si>
    <t>PO00000051397</t>
  </si>
  <si>
    <t>EMCU5906248</t>
  </si>
  <si>
    <t>PO00000051399HFPEARANCONVEGSU5062439</t>
  </si>
  <si>
    <t>PO00000051399</t>
  </si>
  <si>
    <t>EGSU5062439</t>
  </si>
  <si>
    <t>PO00000051400HFPEARANCONVEMCU5749920</t>
  </si>
  <si>
    <t>PO00000051400</t>
  </si>
  <si>
    <t>EMCU5749920</t>
  </si>
  <si>
    <t>PO00000051401HFPEARANCONV399-50171903</t>
  </si>
  <si>
    <t>PO00000051401</t>
  </si>
  <si>
    <t>399-50171903</t>
  </si>
  <si>
    <t>PO00000051402HFPEARANCONV497-24320774</t>
  </si>
  <si>
    <t>PO00000051402</t>
  </si>
  <si>
    <t>497-24320774</t>
  </si>
  <si>
    <t>PO00000051382HFPEARANCONVTEMU9489109</t>
  </si>
  <si>
    <t>US WEST</t>
  </si>
  <si>
    <t>PO00000051382</t>
  </si>
  <si>
    <t>TEMU9489109</t>
  </si>
  <si>
    <t>HORTIFRUT IMPORTS INC. (LAX-BOAT)</t>
  </si>
  <si>
    <t>NETWORK SHIPPING</t>
  </si>
  <si>
    <t>DEL MONTE VALIANT V31</t>
  </si>
  <si>
    <t>PO00000051383HFPEARANCONVOERU4287074</t>
  </si>
  <si>
    <t>PO00000051383</t>
  </si>
  <si>
    <t>OERU4287074</t>
  </si>
  <si>
    <t>CMA CGM BEIRA 0LIHMN1MA</t>
  </si>
  <si>
    <t>PO00000051384HFPEARANCONVFBIU5511043</t>
  </si>
  <si>
    <t>PO00000051384</t>
  </si>
  <si>
    <t>FBIU5511043</t>
  </si>
  <si>
    <t>PO00000051388HFPEARANCONVGCXU8016686</t>
  </si>
  <si>
    <t>PO00000051388</t>
  </si>
  <si>
    <t>GCXU8016686</t>
  </si>
  <si>
    <t>COSTCO USA</t>
  </si>
  <si>
    <t>SEABOARD VICTORY 24</t>
  </si>
  <si>
    <t>PO00000051396HFPEARANCONVEMCU5662394</t>
  </si>
  <si>
    <t>PO00000051396</t>
  </si>
  <si>
    <t>EMCU5662394</t>
  </si>
  <si>
    <t>PO00000051403HFPEARANCONV497-24320752</t>
  </si>
  <si>
    <t>PO00000051403</t>
  </si>
  <si>
    <t>497-24320752</t>
  </si>
  <si>
    <t>PO00000051407HFPEARANCONV057-05135384</t>
  </si>
  <si>
    <t>PO00000051407</t>
  </si>
  <si>
    <t>057-05135384</t>
  </si>
  <si>
    <t>PO00000051410HFPEARANCONV497-24320763</t>
  </si>
  <si>
    <t>PO00000051410</t>
  </si>
  <si>
    <t>497-24320763</t>
  </si>
  <si>
    <t>PO00000051411HFPEARANCONV497-24285262</t>
  </si>
  <si>
    <t>PO00000051411</t>
  </si>
  <si>
    <t>497-24285262</t>
  </si>
  <si>
    <t>PO00000051418HFPEARANCONVTEMU9489109</t>
  </si>
  <si>
    <t>PO00000051418</t>
  </si>
  <si>
    <t>PO00000051419HFPEARANCONVEMCU5542001</t>
  </si>
  <si>
    <t>PO00000051419</t>
  </si>
  <si>
    <t>EMCU5542001</t>
  </si>
  <si>
    <t>PO00000051423HFPEARANCONVEMCU5487394</t>
  </si>
  <si>
    <t>PO00000051423</t>
  </si>
  <si>
    <t>EMCU5487394</t>
  </si>
  <si>
    <t>RH-0175TTAL S.A.ARANCONVCAAU4077627</t>
  </si>
  <si>
    <t>RH-0175T</t>
  </si>
  <si>
    <t>CAAU4077627</t>
  </si>
  <si>
    <t>PO00000051451ECHFARANCONVTXGU9030560</t>
  </si>
  <si>
    <t>PO00000051451</t>
  </si>
  <si>
    <t>TXGU9030560</t>
  </si>
  <si>
    <t>VICOTRY 24</t>
  </si>
  <si>
    <t>PO00000051386HFPEARANCONVGCXU8024911</t>
  </si>
  <si>
    <t>PO00000051386</t>
  </si>
  <si>
    <t>GCXU8024911</t>
  </si>
  <si>
    <t>PO00000051387HFPEARANCONVGCXU8024911</t>
  </si>
  <si>
    <t>PO00000051387</t>
  </si>
  <si>
    <t>PO00000051408HFPEARANCONVPE691300324</t>
  </si>
  <si>
    <t>PO00000051408</t>
  </si>
  <si>
    <t>PE691300324</t>
  </si>
  <si>
    <t>PO00000051452ECHFARANCONVSEKU9419706</t>
  </si>
  <si>
    <t>PO00000051452</t>
  </si>
  <si>
    <t>SEKU9419706</t>
  </si>
  <si>
    <t>PO00000051460ECHFARANCONVCAAU4163392</t>
  </si>
  <si>
    <t>PO00000051460</t>
  </si>
  <si>
    <t>CAAU4163392</t>
  </si>
  <si>
    <t>RH-0208TTAL S.A.ARANCONVCAAU4079208</t>
  </si>
  <si>
    <t>RH-0208T</t>
  </si>
  <si>
    <t>CAAU4079208</t>
  </si>
  <si>
    <t xml:space="preserve">SEABOARD VERDE </t>
  </si>
  <si>
    <t>PO00000051443HFPEARANCONVSUDU8239480</t>
  </si>
  <si>
    <t>PO00000051443</t>
  </si>
  <si>
    <t>SUDU8239480</t>
  </si>
  <si>
    <t>POLAR COLOMBIA 27N</t>
  </si>
  <si>
    <t>PO00000051454HFPEARANCONVFBIU5663004</t>
  </si>
  <si>
    <t>PO00000051454</t>
  </si>
  <si>
    <t>FBIU5663004</t>
  </si>
  <si>
    <t>CSCL WINTER 061W</t>
  </si>
  <si>
    <t>PO00000051461HFPEARANCONVFBIU5178863</t>
  </si>
  <si>
    <t>PO00000051461</t>
  </si>
  <si>
    <t>FBIU5178863</t>
  </si>
  <si>
    <t>PO00000051462HFPEARANCONVFBIU5627922</t>
  </si>
  <si>
    <t>PO00000051462</t>
  </si>
  <si>
    <t>FBIU5627922</t>
  </si>
  <si>
    <t>PO00000051467HFPEARANCONVFBIU5151815</t>
  </si>
  <si>
    <t>PO00000051467</t>
  </si>
  <si>
    <t>FBIU5151815</t>
  </si>
  <si>
    <t>PO00000051468HFPEARANCONVFBIU5312967</t>
  </si>
  <si>
    <t>PO00000051468</t>
  </si>
  <si>
    <t>FBIU5312967</t>
  </si>
  <si>
    <t>BARRINGTON ISLAND SR26025</t>
  </si>
  <si>
    <t>PO00000051444HFPEARANCONVFBIU5312400</t>
  </si>
  <si>
    <t>PO00000051444</t>
  </si>
  <si>
    <t>FBIU5312400</t>
  </si>
  <si>
    <t>PO00000051453HFBPARANCONVFBIU5312967</t>
  </si>
  <si>
    <t>PO00000051453</t>
  </si>
  <si>
    <t>BARRINGTON ISLAND  SR26025</t>
  </si>
  <si>
    <t>PO00000051463HFPEARANCONV014-39953922</t>
  </si>
  <si>
    <t>PO00000051463</t>
  </si>
  <si>
    <t>014-39953922</t>
  </si>
  <si>
    <t>PO00000051464HFPEARANCONV057-05232393</t>
  </si>
  <si>
    <t>PO00000051464</t>
  </si>
  <si>
    <t>057-05232393</t>
  </si>
  <si>
    <t>PO00000051469HFPEARANCONVFBIU5311770</t>
  </si>
  <si>
    <t>PO00000051469</t>
  </si>
  <si>
    <t>FBIU5311770</t>
  </si>
  <si>
    <t>RH-0189TTAL S.A.ARANCONVEMCU5474571</t>
  </si>
  <si>
    <t>RH-0189T</t>
  </si>
  <si>
    <t>EMCU5474571</t>
  </si>
  <si>
    <t>LICA</t>
  </si>
  <si>
    <t xml:space="preserve">EVER LAWFUL </t>
  </si>
  <si>
    <t>RH-0209TTAL S.A.ARANCONVCAAU4163052</t>
  </si>
  <si>
    <t>RH-0209T</t>
  </si>
  <si>
    <t>CAAU4163052</t>
  </si>
  <si>
    <t>PO00000051472TTAL S.A.ARANCONVTXGU9032157</t>
  </si>
  <si>
    <t>PO00000051472T</t>
  </si>
  <si>
    <t>TXGU9032157</t>
  </si>
  <si>
    <t>PO00000051475TTAL S.A.ARANCONVCAAU4164275</t>
  </si>
  <si>
    <t>PO00000051475T</t>
  </si>
  <si>
    <t>CAAU4164275</t>
  </si>
  <si>
    <t>PO00000051470HFPEARANCONVSEKU9426198</t>
  </si>
  <si>
    <t>PO00000051470</t>
  </si>
  <si>
    <t>SEKU9426198</t>
  </si>
  <si>
    <t>SEABOARD VERDE 22</t>
  </si>
  <si>
    <t>PO00000051471HFPEARANCONVCAAU4169317</t>
  </si>
  <si>
    <t>PO00000051471</t>
  </si>
  <si>
    <t>CAAU4169317</t>
  </si>
  <si>
    <t>PO00000051478HFPEARANCONVEMCU5686014</t>
  </si>
  <si>
    <t>PO00000051478</t>
  </si>
  <si>
    <t>EMCU5686014</t>
  </si>
  <si>
    <t>EVER LAWFUL 072W</t>
  </si>
  <si>
    <t>PO00000051480HFPEARANCONVEMCU5699310</t>
  </si>
  <si>
    <t>HKHKG</t>
  </si>
  <si>
    <t>PO00000051480</t>
  </si>
  <si>
    <t>EMCU5699310</t>
  </si>
  <si>
    <t>WELLCOME COMPANY LTD.</t>
  </si>
  <si>
    <t>WELLCOME</t>
  </si>
  <si>
    <t>PO00000051482HFPEARANCONVEMCU5685091</t>
  </si>
  <si>
    <t>PO00000051482</t>
  </si>
  <si>
    <t>EMCU5685091</t>
  </si>
  <si>
    <t>PO00000051483HFPEARANCONVEMCU5685091</t>
  </si>
  <si>
    <t>PO00000051483</t>
  </si>
  <si>
    <t>PO00000051473HFPEARANCONVCAAU4166391</t>
  </si>
  <si>
    <t>PO00000051473</t>
  </si>
  <si>
    <t>CAAU4166391</t>
  </si>
  <si>
    <t>WALMART</t>
  </si>
  <si>
    <t>PO00000051474HFPEARANCONVCAAU4079384</t>
  </si>
  <si>
    <t>PO00000051474</t>
  </si>
  <si>
    <t>CAAU4079384</t>
  </si>
  <si>
    <t>PO00000051477HFPEARANCONVTEMU9595013</t>
  </si>
  <si>
    <t>PO00000051477</t>
  </si>
  <si>
    <t>TEMU9595013</t>
  </si>
  <si>
    <t>RTE</t>
  </si>
  <si>
    <t>DEL MONTE HARVESTER V32</t>
  </si>
  <si>
    <t>PO00000051533ECHFARANCONVSEKU9417370</t>
  </si>
  <si>
    <t>PO00000051533</t>
  </si>
  <si>
    <t>SEKU9417370</t>
  </si>
  <si>
    <t>VERDE 22</t>
  </si>
  <si>
    <t>PO00000051534ECHFARANCONVCAAU4162708</t>
  </si>
  <si>
    <t>PO00000051534</t>
  </si>
  <si>
    <t>CAAU4162708</t>
  </si>
  <si>
    <t>PO00000051472HFPEARANCONVTXGU9032157</t>
  </si>
  <si>
    <t>PO00000051472</t>
  </si>
  <si>
    <t>PO00000051475HFPEARANCONVCAAU4164275</t>
  </si>
  <si>
    <t>PO00000051475</t>
  </si>
  <si>
    <t>PO00000051484HFPEARANCONVCAAU4087800</t>
  </si>
  <si>
    <t>PO00000051484</t>
  </si>
  <si>
    <t>CAAU4087800</t>
  </si>
  <si>
    <t>PO00000051485HFPEARANCONVCAAU4168162</t>
  </si>
  <si>
    <t>PO00000051485</t>
  </si>
  <si>
    <t>CAAU4168162</t>
  </si>
  <si>
    <t>PO00000051486HFPEARANCONVCAAU4168244</t>
  </si>
  <si>
    <t>PO00000051486</t>
  </si>
  <si>
    <t>CAAU4168244</t>
  </si>
  <si>
    <t>PO00000051487HFPEARANCONVCAAU4162288</t>
  </si>
  <si>
    <t>PO00000051487</t>
  </si>
  <si>
    <t>CAAU4162288</t>
  </si>
  <si>
    <t>PO00000051489HFBPARANCONVCAAU4164022</t>
  </si>
  <si>
    <t>PO00000051489</t>
  </si>
  <si>
    <t>CAAU4164022</t>
  </si>
  <si>
    <t>PO00000051496HFPEARANCONVPE691300329</t>
  </si>
  <si>
    <t>PO00000051496</t>
  </si>
  <si>
    <t>PE691300329</t>
  </si>
  <si>
    <t>PO00000051560ECHFARANCONVTXGU9031150</t>
  </si>
  <si>
    <t>PO00000051560</t>
  </si>
  <si>
    <t>TXGU9031150</t>
  </si>
  <si>
    <t>PO00000051313HFPEARANCONV996-14437216</t>
  </si>
  <si>
    <t>TLV</t>
  </si>
  <si>
    <t>PO00000051313</t>
  </si>
  <si>
    <t>996-14437216</t>
  </si>
  <si>
    <t>Hortifrut Marketing Emea S.A c/o BL</t>
  </si>
  <si>
    <t>BLUE WHITE BLUEBERRIES  AGRICULTURAL COO</t>
  </si>
  <si>
    <t>AIR EUROPE</t>
  </si>
  <si>
    <t>PO00000051314HFPEARANCONV996-14437091</t>
  </si>
  <si>
    <t>PO00000051314</t>
  </si>
  <si>
    <t>996-14437091</t>
  </si>
  <si>
    <t>Hortifrut Marketing Emea S.A c/o FR</t>
  </si>
  <si>
    <t>FRUIT BOX</t>
  </si>
  <si>
    <t>PO00000051532HFBPARANCONVGMOU9023066</t>
  </si>
  <si>
    <t>PO00000051532</t>
  </si>
  <si>
    <t>GMOU9023066</t>
  </si>
  <si>
    <t>ZIM</t>
  </si>
  <si>
    <t>BOX ENDURANCE 68N</t>
  </si>
  <si>
    <t>PO00000051548HFPEARANCONVOERU4285127</t>
  </si>
  <si>
    <t>PO00000051548</t>
  </si>
  <si>
    <t>OERU4285127</t>
  </si>
  <si>
    <t>OOCL HO CHI MINH 074W</t>
  </si>
  <si>
    <t>PO00000051549HFPEARANCONVOTPU6648331</t>
  </si>
  <si>
    <t>PO00000051549</t>
  </si>
  <si>
    <t>OTPU6648331</t>
  </si>
  <si>
    <t>PO00000051550HFPEARANCONVOERU4375025</t>
  </si>
  <si>
    <t>PO00000051550</t>
  </si>
  <si>
    <t>OERU4375025</t>
  </si>
  <si>
    <t>PO00000051551HFPEARANCONVOERU4806082</t>
  </si>
  <si>
    <t>PO00000051551</t>
  </si>
  <si>
    <t>OERU4806082</t>
  </si>
  <si>
    <t>PO00000051561HFPEARANCONVFBIU5062791</t>
  </si>
  <si>
    <t>PO00000051561</t>
  </si>
  <si>
    <t>FBIU5062791</t>
  </si>
  <si>
    <t>PO00000051562HFPEARANCONVOTPU6188004</t>
  </si>
  <si>
    <t>PO00000051562</t>
  </si>
  <si>
    <t>OTPU6188004</t>
  </si>
  <si>
    <t>PO00000051563HFPEARANCONVONEU9246239</t>
  </si>
  <si>
    <t>PO00000051563</t>
  </si>
  <si>
    <t>ONEU9246239</t>
  </si>
  <si>
    <t>ONE</t>
  </si>
  <si>
    <t>MOL CELEBRATION 105W</t>
  </si>
  <si>
    <t>Retraso para liberación en web ONE</t>
  </si>
  <si>
    <t>PO00000051564HFPEARANCONVOTPU6398799</t>
  </si>
  <si>
    <t>PO00000051564</t>
  </si>
  <si>
    <t>OTPU6398799</t>
  </si>
  <si>
    <t>PO00000051565HFPEARANCONVMNBU3017382</t>
  </si>
  <si>
    <t>PO00000051565</t>
  </si>
  <si>
    <t>MNBU3017382</t>
  </si>
  <si>
    <t>POLAR CHILE 628N</t>
  </si>
  <si>
    <t>PO00000051566HFPEARANCONVFDDU2543021</t>
  </si>
  <si>
    <t>PO00000051566</t>
  </si>
  <si>
    <t>FDDU2543021</t>
  </si>
  <si>
    <t>AUTUMN STREAM SR26026EB</t>
  </si>
  <si>
    <t>PO00000051567HFPEARANCONVFDDU2540655</t>
  </si>
  <si>
    <t>PO00000051567</t>
  </si>
  <si>
    <t>FDDU2540655</t>
  </si>
  <si>
    <t>RH-0268TTAL S.A.ARANCONVTXGU9028516</t>
  </si>
  <si>
    <t>RH-0268T</t>
  </si>
  <si>
    <t>TXGU9028516</t>
  </si>
  <si>
    <t>NRF TIER III</t>
  </si>
  <si>
    <t>PO00000051544HFPEARANCONV074-73780453</t>
  </si>
  <si>
    <t>PO00000051544</t>
  </si>
  <si>
    <t>074-73780453</t>
  </si>
  <si>
    <t>KLM</t>
  </si>
  <si>
    <t>PO00000051545HFPEARANCONV057-05399321</t>
  </si>
  <si>
    <t>BOM</t>
  </si>
  <si>
    <t>PO00000051545</t>
  </si>
  <si>
    <t>057-05399321</t>
  </si>
  <si>
    <t>PO00000051568HFPEARANCONVFBIU5309120</t>
  </si>
  <si>
    <t>PO00000051568</t>
  </si>
  <si>
    <t>FBIU5309120</t>
  </si>
  <si>
    <t>PO00000051569HFBPARANCONVFDDU2543021</t>
  </si>
  <si>
    <t>PO00000051569</t>
  </si>
  <si>
    <t>RH-0267TTAL S.A.ARANCONVEMCU5915506</t>
  </si>
  <si>
    <t>RH-0267T</t>
  </si>
  <si>
    <t>EMCU5915506</t>
  </si>
  <si>
    <t xml:space="preserve">EVER LISSOME </t>
  </si>
  <si>
    <t>PO00000051476HFPEARANCONVCAAU4081885</t>
  </si>
  <si>
    <t>PO00000051476</t>
  </si>
  <si>
    <t>CAAU4081885</t>
  </si>
  <si>
    <t>KROGER</t>
  </si>
  <si>
    <t>SEABOARD VALOR 16</t>
  </si>
  <si>
    <t>PO00000051488HFPEARANCONVSEKU9422510</t>
  </si>
  <si>
    <t>PO00000051488</t>
  </si>
  <si>
    <t>SEKU9422510</t>
  </si>
  <si>
    <t>PO00000051570HFPEARANCONVBEAU9705093</t>
  </si>
  <si>
    <t>US SOUTH</t>
  </si>
  <si>
    <t>PO00000051570</t>
  </si>
  <si>
    <t>BEAU9705093</t>
  </si>
  <si>
    <t>HORTIFRUT IMPORTS INC. (MIA- BOAT)</t>
  </si>
  <si>
    <t>SEABOARD VOYAGER 29</t>
  </si>
  <si>
    <t>PO00000051571HFPEARANCONVSEKU9424786</t>
  </si>
  <si>
    <t>PO00000051571</t>
  </si>
  <si>
    <t>SEKU9424786</t>
  </si>
  <si>
    <t>PO00000051572HFPEARANCONVPE691300331</t>
  </si>
  <si>
    <t>PO00000051572</t>
  </si>
  <si>
    <t>PE691300331</t>
  </si>
  <si>
    <t>PO00000051573HFPEARANCONVCAAU4075727</t>
  </si>
  <si>
    <t>PO00000051573</t>
  </si>
  <si>
    <t>CAAU4075727</t>
  </si>
  <si>
    <t>PO00000051576TTAL S.A.ARANCONVBEAU9705128</t>
  </si>
  <si>
    <t>PO00000051576T</t>
  </si>
  <si>
    <t>BEAU9705128</t>
  </si>
  <si>
    <t>PO00000051597HFBPARANCONVCAAU4168455</t>
  </si>
  <si>
    <t>PO00000051597</t>
  </si>
  <si>
    <t>CAAU4168455</t>
  </si>
  <si>
    <t>PO00000051604TTAL S.A.ARANCONVTXGU9028455</t>
  </si>
  <si>
    <t>PO00000051604T</t>
  </si>
  <si>
    <t>TXGU9028455</t>
  </si>
  <si>
    <t>PO00000051546HFPEARANCONV996-14776532</t>
  </si>
  <si>
    <t>PO00000051546</t>
  </si>
  <si>
    <t>996-14776532</t>
  </si>
  <si>
    <t>PO00000051547HFPEARANCONV996-14776543</t>
  </si>
  <si>
    <t>PO00000051547</t>
  </si>
  <si>
    <t>996-14776543</t>
  </si>
  <si>
    <t>PO00000051578HFPEARANCONVTEMU9788666</t>
  </si>
  <si>
    <t>PO00000051578</t>
  </si>
  <si>
    <t>TEMU9788666</t>
  </si>
  <si>
    <t>NRF TIER II</t>
  </si>
  <si>
    <t>DEL MONTE PRIDE 33N</t>
  </si>
  <si>
    <t>PO00000051579HFPEARANCONVTEMU9502793</t>
  </si>
  <si>
    <t>PO00000051579</t>
  </si>
  <si>
    <t>TEMU9502793</t>
  </si>
  <si>
    <t>PO00000051598HFPEARANCONVSEKU9359171</t>
  </si>
  <si>
    <t>PO00000051598</t>
  </si>
  <si>
    <t>SEKU9359171</t>
  </si>
  <si>
    <t>PO00000051599HFPEARANCONVFBIU5415944</t>
  </si>
  <si>
    <t>PO00000051599</t>
  </si>
  <si>
    <t>FBIU5415944</t>
  </si>
  <si>
    <t>PO00000051600HFPEARANCONVEMCU5687453</t>
  </si>
  <si>
    <t>PO00000051600</t>
  </si>
  <si>
    <t>EMCU5687453</t>
  </si>
  <si>
    <t>EVER LISSOME 074W</t>
  </si>
  <si>
    <t>PO00000051601HFPEARANCONVFBIU5292433</t>
  </si>
  <si>
    <t>PO00000051601</t>
  </si>
  <si>
    <t>FBIU5292433</t>
  </si>
  <si>
    <t>SHANGHAI HUI ZHAN INTERNATIONAL TRADE</t>
  </si>
  <si>
    <t>PO00000051602HFPEARANCONVFBIU5415944</t>
  </si>
  <si>
    <t>PO00000051602</t>
  </si>
  <si>
    <t>PO00000051576HFPEARANCONVBEAU9705128</t>
  </si>
  <si>
    <t>PO00000051576</t>
  </si>
  <si>
    <t>PO00000051577HFPEARANCONVFBIU5614458</t>
  </si>
  <si>
    <t>PO00000051577</t>
  </si>
  <si>
    <t>FBIU5614458</t>
  </si>
  <si>
    <t>COSCO ASIA 103W</t>
  </si>
  <si>
    <t>PO00000051587HFPEARANCONVBEAU9705128</t>
  </si>
  <si>
    <t>PO00000051587</t>
  </si>
  <si>
    <t>PO00000051604HFPEARANCONVTXGU9028455</t>
  </si>
  <si>
    <t>PO00000051604</t>
  </si>
  <si>
    <t>PO00000051618HFPEARANCONVEMCU5643687</t>
  </si>
  <si>
    <t>PO00000051618</t>
  </si>
  <si>
    <t>EMCU5643687</t>
  </si>
  <si>
    <t>PO00000051619HFPEARANCONVEMCU5629740</t>
  </si>
  <si>
    <t>PO00000051619</t>
  </si>
  <si>
    <t>EMCU5629740</t>
  </si>
  <si>
    <t>PO00000051655ECHFARANCONVCAAU4082259</t>
  </si>
  <si>
    <t>PO00000051655</t>
  </si>
  <si>
    <t>CAAU4082259</t>
  </si>
  <si>
    <t>VALOR 16</t>
  </si>
  <si>
    <t xml:space="preserve">Demora naviera para release en destino </t>
  </si>
  <si>
    <t>PO00000051656ECHFARANCONVSEKU9420815 </t>
  </si>
  <si>
    <t>PO00000051656</t>
  </si>
  <si>
    <t>SEKU9420815 </t>
  </si>
  <si>
    <t>PO00000051666ECHFARANCONVSEKU9418510</t>
  </si>
  <si>
    <t>PO00000051666</t>
  </si>
  <si>
    <t>SEKU9418510</t>
  </si>
  <si>
    <t>PO00000051404HFPEARANCONV996-13806214</t>
  </si>
  <si>
    <t>PO00000051404</t>
  </si>
  <si>
    <t>996-13806214</t>
  </si>
  <si>
    <t>PO00000051405HFPEARANCONV996-14437286</t>
  </si>
  <si>
    <t>PO00000051405</t>
  </si>
  <si>
    <t>996-14437286</t>
  </si>
  <si>
    <t>PO00000051580HFPEARANCONVZMOU8898817</t>
  </si>
  <si>
    <t>PO00000051580</t>
  </si>
  <si>
    <t>ZMOU8898817</t>
  </si>
  <si>
    <t>CONTSHIP CUP 52N</t>
  </si>
  <si>
    <t>PO00000051634HFPEARANCONVMNBU0223353</t>
  </si>
  <si>
    <t>PO00000051634</t>
  </si>
  <si>
    <t>MNBU0223353</t>
  </si>
  <si>
    <t>POLAR ARGENTINA 629N</t>
  </si>
  <si>
    <t>PO00000051635HFPEARANCONVONEU9189313</t>
  </si>
  <si>
    <t>PO00000051635</t>
  </si>
  <si>
    <t>ONEU9189313</t>
  </si>
  <si>
    <t>HYUNDAI COURAGE 124W</t>
  </si>
  <si>
    <t>PO00000051637HFPEARANCONVSEKU9364162</t>
  </si>
  <si>
    <t>PO00000051637</t>
  </si>
  <si>
    <t>SEKU9364162</t>
  </si>
  <si>
    <t>CHARLES ISLAND SR26027</t>
  </si>
  <si>
    <t>PO00000051638HFPEARANCONVONEU9242486</t>
  </si>
  <si>
    <t>PO00000051638</t>
  </si>
  <si>
    <t>ONEU9242486</t>
  </si>
  <si>
    <t>PO00000051639HFPEARANCONV057-53361151</t>
  </si>
  <si>
    <t>PO00000051639</t>
  </si>
  <si>
    <t>057-53361151</t>
  </si>
  <si>
    <t>SMART GLOBAL</t>
  </si>
  <si>
    <t>PO00000051640HFPEARANCONV014-42065741</t>
  </si>
  <si>
    <t>PO00000051640</t>
  </si>
  <si>
    <t>014-42065741</t>
  </si>
  <si>
    <t>PO00000051636HFPEARANCONVFBIU5312870</t>
  </si>
  <si>
    <t>PO00000051636</t>
  </si>
  <si>
    <t>FBIU5312870</t>
  </si>
  <si>
    <t>PO00000051665HFBPARANCONVSEKU9366118</t>
  </si>
  <si>
    <t>PO00000051665</t>
  </si>
  <si>
    <t>SEKU9366118</t>
  </si>
  <si>
    <t>PO00000051667HFPEARANCONV145-43310245</t>
  </si>
  <si>
    <t>PO00000051667</t>
  </si>
  <si>
    <t>145-43310245</t>
  </si>
  <si>
    <t>PO00000051668HFPEARANCONV145-43310245</t>
  </si>
  <si>
    <t>PO00000051668</t>
  </si>
  <si>
    <t>PO00000051669HFPEARANCONVCAAU4032108</t>
  </si>
  <si>
    <t>PO00000051669</t>
  </si>
  <si>
    <t>CAAU4032108</t>
  </si>
  <si>
    <t>PO00000051670HFBPARANCONVCAAU4032448</t>
  </si>
  <si>
    <t>NLVLI</t>
  </si>
  <si>
    <t>PO00000051670</t>
  </si>
  <si>
    <t>CAAU4032448</t>
  </si>
  <si>
    <t>SANT'ORSOLA</t>
  </si>
  <si>
    <t>PO00000051687HFPEARANCONV497-24320785</t>
  </si>
  <si>
    <t>PO00000051687</t>
  </si>
  <si>
    <t>497-24320785</t>
  </si>
  <si>
    <t>Aer Caribe</t>
  </si>
  <si>
    <t>PO00000051688HFPEARANCONV145-43310234</t>
  </si>
  <si>
    <t>PO00000051688</t>
  </si>
  <si>
    <t>145-43310234</t>
  </si>
  <si>
    <t>RH-0332TTAL S.A.ARANCONVFBIU5578772</t>
  </si>
  <si>
    <t>RH-0332T</t>
  </si>
  <si>
    <t>FBIU5578772</t>
  </si>
  <si>
    <t xml:space="preserve">SEASPAN GRANVILLE </t>
  </si>
  <si>
    <t>RH-0355TTAL S.A.ARANCONVTXGU9031130</t>
  </si>
  <si>
    <t>RH-0355T</t>
  </si>
  <si>
    <t>TXGU9031130</t>
  </si>
  <si>
    <t>PO00000051574HFPEARANCONVSMLU5475161</t>
  </si>
  <si>
    <t>PO00000051574</t>
  </si>
  <si>
    <t>SMLU5475161</t>
  </si>
  <si>
    <t>PO00000051575HFPEARANCONVCAAU4164552</t>
  </si>
  <si>
    <t>PO00000051575</t>
  </si>
  <si>
    <t>CAAU4164552</t>
  </si>
  <si>
    <t>PO00000051603HFPEARANCONVSEKU9417750</t>
  </si>
  <si>
    <t>PO00000051603</t>
  </si>
  <si>
    <t>SEKU9417750</t>
  </si>
  <si>
    <t>PO00000051677HFPEARANCONVSEKU9119231</t>
  </si>
  <si>
    <t>PO00000051677</t>
  </si>
  <si>
    <t>SEKU9119231</t>
  </si>
  <si>
    <t>PO00000051689HFPEARANCONV497-24320796</t>
  </si>
  <si>
    <t>PO00000051689</t>
  </si>
  <si>
    <t>497-24320796</t>
  </si>
  <si>
    <t>PO00000051690HFPEARANCONV399-50172161</t>
  </si>
  <si>
    <t>PO00000051690</t>
  </si>
  <si>
    <t>399-50172161</t>
  </si>
  <si>
    <t>PO00000051691HFPEARANCONV145-90610111</t>
  </si>
  <si>
    <t>PO00000051691</t>
  </si>
  <si>
    <t>145-90610111</t>
  </si>
  <si>
    <t>PO00000051692HFPEARANCONV145-90610100</t>
  </si>
  <si>
    <t>PO00000051692</t>
  </si>
  <si>
    <t>145-90610100</t>
  </si>
  <si>
    <t>PO00000051693HFPEARANCONV145-90610122</t>
  </si>
  <si>
    <t>PO00000051693</t>
  </si>
  <si>
    <t>145-90610122</t>
  </si>
  <si>
    <t>PO00000051726HFPEARANCONV145-43310282</t>
  </si>
  <si>
    <t>PO00000051726</t>
  </si>
  <si>
    <t>145-43310282</t>
  </si>
  <si>
    <t>PO00000051671HFPEARANCONVCAAU4160496</t>
  </si>
  <si>
    <t>PO00000051671</t>
  </si>
  <si>
    <t>CAAU4160496</t>
  </si>
  <si>
    <t>SEABOARD VICTORY 25</t>
  </si>
  <si>
    <t>PO00000051672HFPEARANCONVSEKU9346425</t>
  </si>
  <si>
    <t>PO00000051672</t>
  </si>
  <si>
    <t>SEKU9346425</t>
  </si>
  <si>
    <t>DEL MONTE VALIANT V34</t>
  </si>
  <si>
    <t>PO00000051673HFPEARANCONVSEKU9152116</t>
  </si>
  <si>
    <t>PO00000051673</t>
  </si>
  <si>
    <t>SEKU9152116</t>
  </si>
  <si>
    <t>PO00000051674HFPEARANCONVSEGU9887071</t>
  </si>
  <si>
    <t>PO00000051674</t>
  </si>
  <si>
    <t>SEGU9887071</t>
  </si>
  <si>
    <t>PO00000051685HFPEARANCONVFBIU5757865</t>
  </si>
  <si>
    <t>PO00000051685</t>
  </si>
  <si>
    <t>FBIU5757865</t>
  </si>
  <si>
    <t>SEASPAN GRANVILLE 001W</t>
  </si>
  <si>
    <t>PO00000051695HFPEARANCONV996-14776344</t>
  </si>
  <si>
    <t>PO00000051695</t>
  </si>
  <si>
    <t>996-14776344</t>
  </si>
  <si>
    <t>PO00000051696HFPEARANCONV996-14776521</t>
  </si>
  <si>
    <t>PO00000051696</t>
  </si>
  <si>
    <t>996-14776521</t>
  </si>
  <si>
    <t>PO00000051707HFPEARANCONVFBIU5578216</t>
  </si>
  <si>
    <t>PO00000051707</t>
  </si>
  <si>
    <t>FBIU5578216</t>
  </si>
  <si>
    <t>PO00000051709HFPEARANCONVFBIU5342832</t>
  </si>
  <si>
    <t>PO00000051709</t>
  </si>
  <si>
    <t>FBIU5342832</t>
  </si>
  <si>
    <t>PO00000051710HFPEARANCONVFBIU5729380</t>
  </si>
  <si>
    <t>PO00000051710</t>
  </si>
  <si>
    <t>FBIU5729380</t>
  </si>
  <si>
    <t>PO00000051711HFPEARANCONVOERU4811290</t>
  </si>
  <si>
    <t>PO00000051711</t>
  </si>
  <si>
    <t>OERU4811290</t>
  </si>
  <si>
    <t>PO00000051727HFPEARANCONV145-43227601</t>
  </si>
  <si>
    <t>PO00000051727</t>
  </si>
  <si>
    <t>145-43227601</t>
  </si>
  <si>
    <t>PO00000051728HFPEARANCONV145-43310260</t>
  </si>
  <si>
    <t>PO00000051728</t>
  </si>
  <si>
    <t>145-43310260</t>
  </si>
  <si>
    <t>PO00000051729HFPEARANCONVSEKU9422037</t>
  </si>
  <si>
    <t>PO00000051729</t>
  </si>
  <si>
    <t>SEKU9422037</t>
  </si>
  <si>
    <t>PO00000051730HFPEARANCONVSEKU9119587</t>
  </si>
  <si>
    <t>PO00000051730</t>
  </si>
  <si>
    <t>SEKU9119587</t>
  </si>
  <si>
    <t>PO00000051733HFPEARANCONVFBIU5729992</t>
  </si>
  <si>
    <t>PO00000051733</t>
  </si>
  <si>
    <t>FBIU5729992</t>
  </si>
  <si>
    <t>PO00000051675HFPEARANCONVSEKU9346404</t>
  </si>
  <si>
    <t>PO00000051675</t>
  </si>
  <si>
    <t>SEKU9346404</t>
  </si>
  <si>
    <t>PO00000051676HFPEARANCONVSEKU9267687</t>
  </si>
  <si>
    <t>PO00000051676</t>
  </si>
  <si>
    <t>SEKU9267687</t>
  </si>
  <si>
    <t>PO00000051678HFPEARANCONVSEKU9119735</t>
  </si>
  <si>
    <t>PO00000051678</t>
  </si>
  <si>
    <t>SEKU9119735</t>
  </si>
  <si>
    <t>PO00000051679HFPEARANCONVCAAU4166909</t>
  </si>
  <si>
    <t>PO00000051679</t>
  </si>
  <si>
    <t>CAAU4166909</t>
  </si>
  <si>
    <t>PO00000051680HFPEARANCONVCAAU4167525</t>
  </si>
  <si>
    <t>PO00000051680</t>
  </si>
  <si>
    <t>CAAU4167525</t>
  </si>
  <si>
    <t>PO00000051708HFPEARANCONVOERU4811896</t>
  </si>
  <si>
    <t>PO00000051708</t>
  </si>
  <si>
    <t>OERU4811896</t>
  </si>
  <si>
    <t>PO00000051731HFPEARANCONVCAAU4080852</t>
  </si>
  <si>
    <t>PO00000051731</t>
  </si>
  <si>
    <t>CAAU4080852</t>
  </si>
  <si>
    <t>PO00000051732HFPEARANCONVGCXU8016876</t>
  </si>
  <si>
    <t>PO00000051732</t>
  </si>
  <si>
    <t>GCXU8016876</t>
  </si>
  <si>
    <t>PO00000051734HFPEARANCONVOERU4362265</t>
  </si>
  <si>
    <t>PO00000051734</t>
  </si>
  <si>
    <t>OERU4362265</t>
  </si>
  <si>
    <t>PO00000051743HFPEARANCONVOERU4362265</t>
  </si>
  <si>
    <t>PO00000051743</t>
  </si>
  <si>
    <t>RH-0356TTAL S.A.ARANCONVBMOU9891161</t>
  </si>
  <si>
    <t>RH-0356T</t>
  </si>
  <si>
    <t>BMOU9891161</t>
  </si>
  <si>
    <t>Incomplete</t>
  </si>
  <si>
    <t>PO00000051789ECHFARANCONVCAAU4161640 </t>
  </si>
  <si>
    <t>PO00000051789</t>
  </si>
  <si>
    <t>CAAU4161640 </t>
  </si>
  <si>
    <t>VOYAGER 29</t>
  </si>
  <si>
    <t>PO00000051682HFPEARANCONVSEKU9417025</t>
  </si>
  <si>
    <t>PO00000051682</t>
  </si>
  <si>
    <t>SEKU9417025</t>
  </si>
  <si>
    <t>PO00000051683HFPEARANCONVSEKU9424111</t>
  </si>
  <si>
    <t>PO00000051683</t>
  </si>
  <si>
    <t>SEKU9424111</t>
  </si>
  <si>
    <t>PO00000051684HFBPARANCONVFBIU5762666</t>
  </si>
  <si>
    <t>PO00000051684</t>
  </si>
  <si>
    <t>FBIU5762666</t>
  </si>
  <si>
    <t>PO00000051694HFPEARANCONVPE368300233</t>
  </si>
  <si>
    <t>PO00000051694</t>
  </si>
  <si>
    <t>PE368300233</t>
  </si>
  <si>
    <t>LIP</t>
  </si>
  <si>
    <t>PO00000051712HFPEARANCONVPE368300234</t>
  </si>
  <si>
    <t>PO00000051712</t>
  </si>
  <si>
    <t>PE368300234</t>
  </si>
  <si>
    <t>RH-0459TTAL S.A.ARANCONVBEAU9707368</t>
  </si>
  <si>
    <t>RH-0459T</t>
  </si>
  <si>
    <t>BEAU9707368</t>
  </si>
  <si>
    <t>PO00000051807ECHFARANCONVCAAU4161337</t>
  </si>
  <si>
    <t>PO00000051807</t>
  </si>
  <si>
    <t>CAAU4161337</t>
  </si>
  <si>
    <t>PO00000051465HFPEARANCONV996-14776510</t>
  </si>
  <si>
    <t>PO00000051465</t>
  </si>
  <si>
    <t>996-14776510</t>
  </si>
  <si>
    <t>PO00000051466HFPEARANCONV996-14776296</t>
  </si>
  <si>
    <t>PO00000051466</t>
  </si>
  <si>
    <t>996-14776296</t>
  </si>
  <si>
    <t>PO00000051790HFPEARANCONVSEGU9432426</t>
  </si>
  <si>
    <t>PO00000051790</t>
  </si>
  <si>
    <t>SEGU9432426</t>
  </si>
  <si>
    <t>ATLANTIC REEFER SR26028</t>
  </si>
  <si>
    <t>PO00000051791HFPEARANCONVMNBU3190470</t>
  </si>
  <si>
    <t>PO00000051791</t>
  </si>
  <si>
    <t>MNBU3190470</t>
  </si>
  <si>
    <t>POLAR PERU 630N</t>
  </si>
  <si>
    <t>PO00000051792HFPEARANCONVCAAU4036084</t>
  </si>
  <si>
    <t>PO00000051792</t>
  </si>
  <si>
    <t>CAAU4036084</t>
  </si>
  <si>
    <t>PO00000051793HFPEARANCONVMNBU3860606</t>
  </si>
  <si>
    <t>PO00000051793</t>
  </si>
  <si>
    <t>MNBU3860606</t>
  </si>
  <si>
    <t>EUROSPIN PUGLIA</t>
  </si>
  <si>
    <t>PO00000051808HFPEARANCONVSEKU9238349</t>
  </si>
  <si>
    <t>PO00000051808</t>
  </si>
  <si>
    <t>SEKU9238349</t>
  </si>
  <si>
    <t>PO00000051777HFPEARANCONV145-90610133</t>
  </si>
  <si>
    <t>PO00000051777</t>
  </si>
  <si>
    <t>145-90610133</t>
  </si>
  <si>
    <t>PO00000051778HFPEARANCONV399-50172172</t>
  </si>
  <si>
    <t>PO00000051778</t>
  </si>
  <si>
    <t>399-50172172</t>
  </si>
  <si>
    <t>PO00000051784HFPEARANCONV057-55938444</t>
  </si>
  <si>
    <t>PO00000051784</t>
  </si>
  <si>
    <t>057-55938444</t>
  </si>
  <si>
    <t>PO00000051785HFPEARANCONV057-02371585</t>
  </si>
  <si>
    <t>PO00000051785</t>
  </si>
  <si>
    <t>057-02371585</t>
  </si>
  <si>
    <t>PO00000051812HFBPARANCONVFDDU2541348</t>
  </si>
  <si>
    <t>PO00000051812</t>
  </si>
  <si>
    <t>FDDU2541348</t>
  </si>
  <si>
    <t>PO00000051813HFBPARANCONVFBIU5755590</t>
  </si>
  <si>
    <t>NLRTM</t>
  </si>
  <si>
    <t>PO00000051813</t>
  </si>
  <si>
    <t>FBIU5755590</t>
  </si>
  <si>
    <t>SPOT EUROPE</t>
  </si>
  <si>
    <t>CMA CGM WISDOM 0DVPVN1MA</t>
  </si>
  <si>
    <t>PO00000051830HFPEARANCONVCAAU4033510</t>
  </si>
  <si>
    <t>PO00000051830</t>
  </si>
  <si>
    <t>CAAU4033510</t>
  </si>
  <si>
    <t>PO00000051831HFPEARANCONVCAAU4035895</t>
  </si>
  <si>
    <t>PO00000051831</t>
  </si>
  <si>
    <t>CAAU4035895</t>
  </si>
  <si>
    <t>PO00000051847TTAL S.A.ARANCONVEMCU5662558</t>
  </si>
  <si>
    <t>PO00000051847T</t>
  </si>
  <si>
    <t>EMCU5662558</t>
  </si>
  <si>
    <t xml:space="preserve">TAMPA TRIUMPH </t>
  </si>
  <si>
    <t>Solicite liberación</t>
  </si>
  <si>
    <t>RH-0460TTAL S.A.ARANCONVGCXU8017086</t>
  </si>
  <si>
    <t>RH-0460T</t>
  </si>
  <si>
    <t>GCXU8017086</t>
  </si>
  <si>
    <t>PO00000051681HFPEARANCONVSEGU9819502</t>
  </si>
  <si>
    <t>PO00000051681</t>
  </si>
  <si>
    <t>SEGU9819502</t>
  </si>
  <si>
    <t>PO00000051779HFPEARANCONV497-24320800</t>
  </si>
  <si>
    <t>PO00000051779</t>
  </si>
  <si>
    <t>497-24320800</t>
  </si>
  <si>
    <t>PO00000051780HFPEARANCONV145-43310492</t>
  </si>
  <si>
    <t>PO00000051780</t>
  </si>
  <si>
    <t>145-43310492</t>
  </si>
  <si>
    <t>PO00000051781HFPEARANCONV145-43310540</t>
  </si>
  <si>
    <t>PO00000051781</t>
  </si>
  <si>
    <t>145-43310540</t>
  </si>
  <si>
    <t>PO00000051782HFPEARANCONV145-43362174</t>
  </si>
  <si>
    <t>PO00000051782</t>
  </si>
  <si>
    <t>145-43362174</t>
  </si>
  <si>
    <t>PO00000051783HFPEARANCONV145-43280425</t>
  </si>
  <si>
    <t>PO00000051783</t>
  </si>
  <si>
    <t>145-43280425</t>
  </si>
  <si>
    <t>PO00000051794HFPEARANCONVOERU4818062</t>
  </si>
  <si>
    <t>PO00000051794</t>
  </si>
  <si>
    <t>OERU4818062</t>
  </si>
  <si>
    <t>OOCL MEMPHIS 096W</t>
  </si>
  <si>
    <t>PO00000051795HFPEARANCONVFBIU5460265</t>
  </si>
  <si>
    <t>PO00000051795</t>
  </si>
  <si>
    <t>FBIU5460265</t>
  </si>
  <si>
    <t>PO00000051809HFPEARANCONVCAAU4160428</t>
  </si>
  <si>
    <t>PO00000051809</t>
  </si>
  <si>
    <t>CAAU4160428</t>
  </si>
  <si>
    <t>HORTIFRUT IMPORTS INC. (PHI- CANADA</t>
  </si>
  <si>
    <t>COSTCO CANADA</t>
  </si>
  <si>
    <t>PO00000051810HFPEARANCONVCAAU4162478</t>
  </si>
  <si>
    <t>PO00000051810</t>
  </si>
  <si>
    <t>CAAU4162478</t>
  </si>
  <si>
    <t>PO00000051811HFPEARANCONV145-43284194</t>
  </si>
  <si>
    <t>PO00000051811</t>
  </si>
  <si>
    <t>145-43284194</t>
  </si>
  <si>
    <t>PO00000051816HFPEARANCONVSEKU9385334</t>
  </si>
  <si>
    <t>PO00000051816</t>
  </si>
  <si>
    <t>SEKU9385334</t>
  </si>
  <si>
    <t>PO00000051832HFPEARANCONVOERU4138229</t>
  </si>
  <si>
    <t>PO00000051832</t>
  </si>
  <si>
    <t>OERU4138229</t>
  </si>
  <si>
    <t>ISTANBUL EXPRESS 6226N</t>
  </si>
  <si>
    <t>PO00000051847HFPEARANCONVEMCU5662558</t>
  </si>
  <si>
    <t>PO00000051847</t>
  </si>
  <si>
    <t>TAMPA TRIUMPH 043W</t>
  </si>
  <si>
    <t>PO00000051850HFPEARANCONV145-43310536</t>
  </si>
  <si>
    <t>PO00000051850</t>
  </si>
  <si>
    <t>145-43310536</t>
  </si>
  <si>
    <t>PO00000051786HFPEARANCONV996-14778702</t>
  </si>
  <si>
    <t>PO00000051786</t>
  </si>
  <si>
    <t>996-14778702</t>
  </si>
  <si>
    <t>AIR EUROPA</t>
  </si>
  <si>
    <t>PO00000051787HFPEARANCONV996-14776355</t>
  </si>
  <si>
    <t>PO00000051787</t>
  </si>
  <si>
    <t>996-14776355</t>
  </si>
  <si>
    <t>PO00000051796HFPEARANCONVOERU4815150</t>
  </si>
  <si>
    <t>PO00000051796</t>
  </si>
  <si>
    <t>OERU4815150</t>
  </si>
  <si>
    <t>PO00000051797HFPEARANCONVOERU4817472</t>
  </si>
  <si>
    <t>PO00000051797</t>
  </si>
  <si>
    <t>OERU4817472</t>
  </si>
  <si>
    <t>PO00000051815HFPEARANCONVFBIU5459794</t>
  </si>
  <si>
    <t>PO00000051815</t>
  </si>
  <si>
    <t>FBIU5459794</t>
  </si>
  <si>
    <t>PO00000051817HFPEARANCONVSEKU9374556</t>
  </si>
  <si>
    <t>PO00000051817</t>
  </si>
  <si>
    <t>SEKU9374556</t>
  </si>
  <si>
    <t>SEABOARD VERDE 23</t>
  </si>
  <si>
    <t>PO00000051839HFPEARANCONVSEKU9357184</t>
  </si>
  <si>
    <t>PO00000051839</t>
  </si>
  <si>
    <t>SEKU9357184</t>
  </si>
  <si>
    <t>PO00000051840HFPEARANCONVEGSU5034036</t>
  </si>
  <si>
    <t>PO00000051840</t>
  </si>
  <si>
    <t>EGSU5034036</t>
  </si>
  <si>
    <t>PO00000051851HFPEARANCONVSEKU9262807</t>
  </si>
  <si>
    <t>PO00000051851</t>
  </si>
  <si>
    <t>SEKU9262807</t>
  </si>
  <si>
    <t>HORTIFRUT IMPORTS INC. (HUE - CANAD</t>
  </si>
  <si>
    <t>DEL MONTE HARVESTER V35</t>
  </si>
  <si>
    <t>PO00000051852HFPEARANCONVOTPU6305440</t>
  </si>
  <si>
    <t>PO00000051852</t>
  </si>
  <si>
    <t>OTPU6305440</t>
  </si>
  <si>
    <t>PO00000051853HFPEARANCONVSEKU9159960</t>
  </si>
  <si>
    <t>PO00000051853</t>
  </si>
  <si>
    <t>SEKU9159960</t>
  </si>
  <si>
    <t>PO00000052172HFPEARANCONV057-74675661</t>
  </si>
  <si>
    <t>PO00000052172</t>
  </si>
  <si>
    <t>057-74675661</t>
  </si>
  <si>
    <t>PO00000052173HFPEARANCONV057-74675650</t>
  </si>
  <si>
    <t>PO00000052173</t>
  </si>
  <si>
    <t>057-74675650</t>
  </si>
  <si>
    <t>PO00000051798HFPEARANCONVEMCU5665048</t>
  </si>
  <si>
    <t>PO00000051798</t>
  </si>
  <si>
    <t>EMCU5665048</t>
  </si>
  <si>
    <t>PO00000051799HFPEARANCONVOERU4382050</t>
  </si>
  <si>
    <t>PO00000051799</t>
  </si>
  <si>
    <t>OERU4382050</t>
  </si>
  <si>
    <t>PO00000051814HFPEARANCONVFBIU5316617</t>
  </si>
  <si>
    <t>PO00000051814</t>
  </si>
  <si>
    <t>FBIU5316617</t>
  </si>
  <si>
    <t>COSCO SHIPPING VOLGA 051W</t>
  </si>
  <si>
    <t>PO00000051818HFBPARANCONVBMOU9893117</t>
  </si>
  <si>
    <t>PO00000051818</t>
  </si>
  <si>
    <t>BMOU9893117</t>
  </si>
  <si>
    <t>PO00000051848HFPEARANCONVOERU4382050</t>
  </si>
  <si>
    <t>PO00000051848</t>
  </si>
  <si>
    <t>PO00000051849HFPEARANCONVOERU4250157</t>
  </si>
  <si>
    <t>PO00000051849</t>
  </si>
  <si>
    <t>OERU4250157</t>
  </si>
  <si>
    <t>PO00000051854HFPEARANCONVCAAU4166112</t>
  </si>
  <si>
    <t>PO00000051854</t>
  </si>
  <si>
    <t>CAAU4166112</t>
  </si>
  <si>
    <t>PO00000051856HFPEARANCONVCAAU4166112</t>
  </si>
  <si>
    <t>PO00000051856</t>
  </si>
  <si>
    <t>PO00000051857HFPEARANCONVBMOU9333940</t>
  </si>
  <si>
    <t>PO00000051857</t>
  </si>
  <si>
    <t>BMOU9333940</t>
  </si>
  <si>
    <t>PO00000051858HFPEARANCONVCAXU5294637</t>
  </si>
  <si>
    <t>PO00000051858</t>
  </si>
  <si>
    <t>CAXU5294637</t>
  </si>
  <si>
    <t>PO00000051859HFPEARANCONVCAAU4283588</t>
  </si>
  <si>
    <t>PO00000051859</t>
  </si>
  <si>
    <t>CAAU4283588</t>
  </si>
  <si>
    <t>PO00000051860HFPEARANCONVCAAU4080960</t>
  </si>
  <si>
    <t>PO00000051860</t>
  </si>
  <si>
    <t>CAAU4080960</t>
  </si>
  <si>
    <t>HEB</t>
  </si>
  <si>
    <t>PO00000051861HFPEARANCONVSMLU5478366</t>
  </si>
  <si>
    <t>PO00000051861</t>
  </si>
  <si>
    <t>SMLU5478366</t>
  </si>
  <si>
    <t>PO00000051863TTAL S.A.ARANCONVCAAU4162610</t>
  </si>
  <si>
    <t>PO00000051863T</t>
  </si>
  <si>
    <t>CAAU4162610</t>
  </si>
  <si>
    <t>PO00000051788HFPEARANCONVPE368300235</t>
  </si>
  <si>
    <t>PO00000051788</t>
  </si>
  <si>
    <t>PE368300235</t>
  </si>
  <si>
    <t>PO00000051838HFBPARANCONVTXGU9032115</t>
  </si>
  <si>
    <t>PO00000051838</t>
  </si>
  <si>
    <t>TXGU9032115</t>
  </si>
  <si>
    <t>PO00000051862HFPEARANCONVSEKU9419080</t>
  </si>
  <si>
    <t>PO00000051862</t>
  </si>
  <si>
    <t>SEKU9419080</t>
  </si>
  <si>
    <t>PO00000051863HFPEARANCONVCAAU4162610</t>
  </si>
  <si>
    <t>PO00000051863</t>
  </si>
  <si>
    <t>PO00000051943ECHFARANCONVTXGU9028199</t>
  </si>
  <si>
    <t>PO00000051943</t>
  </si>
  <si>
    <t>TXGU9028199</t>
  </si>
  <si>
    <t>VICOTRY 25</t>
  </si>
  <si>
    <t>PO00000051925HFPEARANCONVFBIU5743434</t>
  </si>
  <si>
    <t>PO00000051925</t>
  </si>
  <si>
    <t>FBIU5743434</t>
  </si>
  <si>
    <t>TIAN XIANG HE 157W</t>
  </si>
  <si>
    <t>PO00000051926HFPEARANCONVFBIU5657634</t>
  </si>
  <si>
    <t>PO00000051926</t>
  </si>
  <si>
    <t>FBIU5657634</t>
  </si>
  <si>
    <t>PO00000051927HFPEARANCONVSEKU9354689</t>
  </si>
  <si>
    <t>PO00000051927</t>
  </si>
  <si>
    <t>SEKU9354689</t>
  </si>
  <si>
    <t>PO00000051928HFPEARANCONVFBIU5035292</t>
  </si>
  <si>
    <t>PO00000051928</t>
  </si>
  <si>
    <t>FBIU5035292</t>
  </si>
  <si>
    <t>PO00000051929HFPEARANCONVOERU4362692</t>
  </si>
  <si>
    <t>PO00000051929</t>
  </si>
  <si>
    <t>OERU4362692</t>
  </si>
  <si>
    <t>PO00000051933HFBPARANCONVCAIU5549865</t>
  </si>
  <si>
    <t>PO00000051933</t>
  </si>
  <si>
    <t>CAIU5549865</t>
  </si>
  <si>
    <t>ALBEMARLE ISLAND SR26029</t>
  </si>
  <si>
    <t>PO00000051935HFPEARANCONVMNBU3107594</t>
  </si>
  <si>
    <t>PO00000051935</t>
  </si>
  <si>
    <t>MNBU3107594</t>
  </si>
  <si>
    <t>POLAR COLOMBIA 631N</t>
  </si>
  <si>
    <t>PO00000051945HFPEARANCONVMCAU8569929</t>
  </si>
  <si>
    <t>PO00000051945</t>
  </si>
  <si>
    <t>MCAU8569929</t>
  </si>
  <si>
    <t xml:space="preserve"> x</t>
  </si>
  <si>
    <t>PO00000051949HFPEARANCONVBMOU9621741</t>
  </si>
  <si>
    <t>PO00000051949</t>
  </si>
  <si>
    <t>BMOU9621741</t>
  </si>
  <si>
    <t>PO00000051959HFPEARANCONVBMOU9600841</t>
  </si>
  <si>
    <t>PO00000051959</t>
  </si>
  <si>
    <t>BMOU9600841</t>
  </si>
  <si>
    <t>PO00000051934HFBPARANCONVSEKU9225660</t>
  </si>
  <si>
    <t>PO00000051934</t>
  </si>
  <si>
    <t>SEKU9225660</t>
  </si>
  <si>
    <t>CMA CGM IMAGINATION 0DVPXN1MA</t>
  </si>
  <si>
    <t>PO00000051951HFPEARANCONVSEGU9324735</t>
  </si>
  <si>
    <t>PO00000051951</t>
  </si>
  <si>
    <t>SEGU9324735</t>
  </si>
  <si>
    <t>PO00000051969HFPEARANCONV145-90610144</t>
  </si>
  <si>
    <t>PO00000051969</t>
  </si>
  <si>
    <t>145-90610144</t>
  </si>
  <si>
    <t>PO00000051973HFPEARANCONV074-73788632</t>
  </si>
  <si>
    <t>PO00000051973</t>
  </si>
  <si>
    <t>074-73788632</t>
  </si>
  <si>
    <t>PO00000051974HFPEARANCONV074-73798060</t>
  </si>
  <si>
    <t>PO00000051974</t>
  </si>
  <si>
    <t>074-73798060</t>
  </si>
  <si>
    <t>PO00000051977HFPEARANCONVCAIU5564108</t>
  </si>
  <si>
    <t>PO00000051977</t>
  </si>
  <si>
    <t>CAIU5564108</t>
  </si>
  <si>
    <t>PO00000051946HFPEARANCONVCAAU4077186</t>
  </si>
  <si>
    <t>PO00000051946</t>
  </si>
  <si>
    <t>CAAU4077186</t>
  </si>
  <si>
    <t>PO00000051947HFPEARANCONVSEKU9375362</t>
  </si>
  <si>
    <t>PO00000051947</t>
  </si>
  <si>
    <t>SEKU9375362</t>
  </si>
  <si>
    <t>PO00000051970HFPEARANCONV074-73788632</t>
  </si>
  <si>
    <t>PO00000051970</t>
  </si>
  <si>
    <t>Pendiente pago para liberación</t>
  </si>
  <si>
    <t>PO00000051971HFPEARANCONV074-73798060</t>
  </si>
  <si>
    <t>PO00000051971</t>
  </si>
  <si>
    <t>PO00000051995HFPEARANCONV145-43280311</t>
  </si>
  <si>
    <t>PO00000051995</t>
  </si>
  <si>
    <t>145-43280311</t>
  </si>
  <si>
    <t>PO00000051930HFPEARANCONVEMCU5415630</t>
  </si>
  <si>
    <t>PO00000051930</t>
  </si>
  <si>
    <t>EMCU5415630</t>
  </si>
  <si>
    <t>COSTCO WHOLESALE TAIWAN, INC.</t>
  </si>
  <si>
    <t>COSTCO TAIWAN</t>
  </si>
  <si>
    <t>EVER FRONT 039W</t>
  </si>
  <si>
    <t>PO00000051953HFPEARANCONVTEMU9491831</t>
  </si>
  <si>
    <t>PO00000051953</t>
  </si>
  <si>
    <t>TEMU9491831</t>
  </si>
  <si>
    <t>DEL MONTE PRIDE 36N</t>
  </si>
  <si>
    <t>PO00000051954HFPEARANCONVTEMU9595796</t>
  </si>
  <si>
    <t>PO00000051954</t>
  </si>
  <si>
    <t>TEMU9595796</t>
  </si>
  <si>
    <t>PO00000051955HFPEARANCONVGCXU8016937</t>
  </si>
  <si>
    <t>PO00000051955</t>
  </si>
  <si>
    <t>GCXU8016937</t>
  </si>
  <si>
    <t>PO00000051998HFPEARANCONV497-24285273</t>
  </si>
  <si>
    <t>PO00000051998</t>
  </si>
  <si>
    <t>497-24285273</t>
  </si>
  <si>
    <t>PO00000051999HFPEARANCONV497-24320822</t>
  </si>
  <si>
    <t>PO00000051999</t>
  </si>
  <si>
    <t>497-24320822</t>
  </si>
  <si>
    <t>PO00000051931HFPEARANCONVEMCU5595470</t>
  </si>
  <si>
    <t>PO00000051931</t>
  </si>
  <si>
    <t>EMCU5595470</t>
  </si>
  <si>
    <t>PO00000051957HFPEARANCONVTEMU9594589</t>
  </si>
  <si>
    <t>PO00000051957</t>
  </si>
  <si>
    <t>TEMU9594589</t>
  </si>
  <si>
    <t>PO00000051958HFPEARANCONVTEMU9591403</t>
  </si>
  <si>
    <t>PO00000051958</t>
  </si>
  <si>
    <t>TEMU9591403</t>
  </si>
  <si>
    <t>PO00000051960HFPEARANCONVTEMU9497824</t>
  </si>
  <si>
    <t>PO00000051960</t>
  </si>
  <si>
    <t>TEMU9497824</t>
  </si>
  <si>
    <t>DEL MONTE PRIDE 36N+A499:T500</t>
  </si>
  <si>
    <t>PO00000051961HFPEARANCONVSEKU9120079</t>
  </si>
  <si>
    <t>PO00000051961</t>
  </si>
  <si>
    <t>SEKU9120079</t>
  </si>
  <si>
    <t>PO00000051962HFPEARANCONVCAAU4189078</t>
  </si>
  <si>
    <t>PO00000051962</t>
  </si>
  <si>
    <t>CAAU4189078</t>
  </si>
  <si>
    <t>PO00000051963HFPEARANCONVSZLU7011191</t>
  </si>
  <si>
    <t>PO00000051963</t>
  </si>
  <si>
    <t>SZLU7011191</t>
  </si>
  <si>
    <t>PO00000051986HFBPARANCONVBMOU9336261</t>
  </si>
  <si>
    <t>PO00000051986</t>
  </si>
  <si>
    <t>BMOU9336261</t>
  </si>
  <si>
    <t>PO00000051987HFBPARANCONVTXGU9028218</t>
  </si>
  <si>
    <t>PO00000051987</t>
  </si>
  <si>
    <t>TXGU9028218</t>
  </si>
  <si>
    <t>PO00000051996HFPEARANCONV145-43372162</t>
  </si>
  <si>
    <t>PO00000051996</t>
  </si>
  <si>
    <t>145-43372162</t>
  </si>
  <si>
    <t>PO00000051997HFPEARANCONV145-99991802</t>
  </si>
  <si>
    <t>PO00000051997</t>
  </si>
  <si>
    <t>145-99991802</t>
  </si>
  <si>
    <t>PO00000052000HFPEARANCONV145-43279913</t>
  </si>
  <si>
    <t>PO00000052000</t>
  </si>
  <si>
    <t>145-43279913</t>
  </si>
  <si>
    <t>PO00000051967HFPEARANCONVSEKU9425294</t>
  </si>
  <si>
    <t>PO00000051967</t>
  </si>
  <si>
    <t>SEKU9425294</t>
  </si>
  <si>
    <t>consulte con Juanjose</t>
  </si>
  <si>
    <t>PO00000051968HFPEARANCONVSZLU5008558</t>
  </si>
  <si>
    <t>PO00000051968</t>
  </si>
  <si>
    <t>SZLU5008558</t>
  </si>
  <si>
    <t>PO00000052007HFBPARANCONVSEKU9423898</t>
  </si>
  <si>
    <t>PO00000052007</t>
  </si>
  <si>
    <t>SEKU9423898</t>
  </si>
  <si>
    <t>PO00000052054HFPEARANCONVMNBU9152081</t>
  </si>
  <si>
    <t>PO00000052054</t>
  </si>
  <si>
    <t>MNBU9152081</t>
  </si>
  <si>
    <t>HALSTED 633N</t>
  </si>
  <si>
    <t>PO00000052089ECHFARANCONVSEKU9420013</t>
  </si>
  <si>
    <t>PO00000052089</t>
  </si>
  <si>
    <t>SEKU9420013</t>
  </si>
  <si>
    <t>VERDE 23</t>
  </si>
  <si>
    <t>PO00000051972HFPEARANCONVPE368300236</t>
  </si>
  <si>
    <t>PO00000051972</t>
  </si>
  <si>
    <t>PE368300236</t>
  </si>
  <si>
    <t>PO00000052057HFPEARANCONVMMAU1209290</t>
  </si>
  <si>
    <t>PO00000052057</t>
  </si>
  <si>
    <t>MMAU1209290</t>
  </si>
  <si>
    <t>POLAR CHILE 632N</t>
  </si>
  <si>
    <t>PO00000052062HFBPARANORGMNBU9152081</t>
  </si>
  <si>
    <t>ORG</t>
  </si>
  <si>
    <t>PO00000052062</t>
  </si>
  <si>
    <t>SALLING</t>
  </si>
  <si>
    <t>PO00000052063HFBPARANCONVZMOU8932038</t>
  </si>
  <si>
    <t>PO00000052063</t>
  </si>
  <si>
    <t>ZMOU8932038</t>
  </si>
  <si>
    <t>OCEANA 27N</t>
  </si>
  <si>
    <t>Demora en actualización de Bl's</t>
  </si>
  <si>
    <t>PO00000052064HFBPARANCONVGMOU9038940</t>
  </si>
  <si>
    <t>PO00000052064</t>
  </si>
  <si>
    <t>GMOU9038940</t>
  </si>
  <si>
    <t>PO00000052073HFBPARANCONVFDDU2541604</t>
  </si>
  <si>
    <t>PO00000052073</t>
  </si>
  <si>
    <t>FDDU2541604</t>
  </si>
  <si>
    <t>HOOD ISLAND SR26030</t>
  </si>
  <si>
    <t>PO00000052084HFPEARANCONV145-43284382</t>
  </si>
  <si>
    <t>PO00000052084</t>
  </si>
  <si>
    <t>145-43284382</t>
  </si>
  <si>
    <t>PO00000052059HFPEARANCONVFDDU2542787</t>
  </si>
  <si>
    <t>PO00000052059</t>
  </si>
  <si>
    <t>FDDU2542787</t>
  </si>
  <si>
    <t>PO00000052090HFBPARANCONVFDDU2541116</t>
  </si>
  <si>
    <t>PO00000052090</t>
  </si>
  <si>
    <t>FDDU2541116</t>
  </si>
  <si>
    <t>PO00000052098HFPEARANCONV497-24344865</t>
  </si>
  <si>
    <t>PO00000052098</t>
  </si>
  <si>
    <t>497-24344865</t>
  </si>
  <si>
    <t>PO00000052100HFPEARANCONV145-43381752</t>
  </si>
  <si>
    <t>PO00000052100</t>
  </si>
  <si>
    <t>145-43381752</t>
  </si>
  <si>
    <t>PO00000052111HFPEARANCONV145-43362281</t>
  </si>
  <si>
    <t>PO00000052111</t>
  </si>
  <si>
    <t>145-43362281</t>
  </si>
  <si>
    <t>PO00000052112HFPEARANCONV006-45199630</t>
  </si>
  <si>
    <t>PO00000052112</t>
  </si>
  <si>
    <t>006-45199630</t>
  </si>
  <si>
    <t>DELTA AIR LINES</t>
  </si>
  <si>
    <t>PO00000052085HFPEARANCONV014-42066010</t>
  </si>
  <si>
    <t>PO00000052085</t>
  </si>
  <si>
    <t>014-42066010</t>
  </si>
  <si>
    <t>PO00000052086HFPEARANCONV074-73780615</t>
  </si>
  <si>
    <t>PO00000052086</t>
  </si>
  <si>
    <t>074-73780615</t>
  </si>
  <si>
    <t>PO00000052099HFPEARANCONV497-24285284</t>
  </si>
  <si>
    <t>PO00000052099</t>
  </si>
  <si>
    <t>497-24285284</t>
  </si>
  <si>
    <t>PO00000052101HFPEARANCONV497-24344832</t>
  </si>
  <si>
    <t>PO00000052101</t>
  </si>
  <si>
    <t>497-24344832</t>
  </si>
  <si>
    <t>PO00000052102HFPEARANCONV497-24344843</t>
  </si>
  <si>
    <t>PO00000052102</t>
  </si>
  <si>
    <t>497-24344843</t>
  </si>
  <si>
    <t>PO00000052103HFPEARANCONV497-24344854</t>
  </si>
  <si>
    <t>PO00000052103</t>
  </si>
  <si>
    <t>497-24344854</t>
  </si>
  <si>
    <t>PO00000052113HFPEARANCONV577-11317762</t>
  </si>
  <si>
    <t>PO00000052113</t>
  </si>
  <si>
    <t>577-11317762</t>
  </si>
  <si>
    <t>AZUL</t>
  </si>
  <si>
    <t>PO00000052114HFPEARANCONV006-45269302</t>
  </si>
  <si>
    <t>PO00000052114</t>
  </si>
  <si>
    <t>006-45269302</t>
  </si>
  <si>
    <t>KN</t>
  </si>
  <si>
    <t>PO00000052115HFPEARANCONV006-45266852</t>
  </si>
  <si>
    <t>PO00000052115</t>
  </si>
  <si>
    <t>006-45266852</t>
  </si>
  <si>
    <t>PO00000052116HFPEARANCONV145-43279795</t>
  </si>
  <si>
    <t>PO00000052116</t>
  </si>
  <si>
    <t>145-43279795</t>
  </si>
  <si>
    <t>PO00000051944HFPEARANCONVGCXU8023026</t>
  </si>
  <si>
    <t>PO00000051944</t>
  </si>
  <si>
    <t>GCXU8023026</t>
  </si>
  <si>
    <t>SEABOARD VALOR 17</t>
  </si>
  <si>
    <t>PO00000051956HFPEARANCONVCAAU4076929</t>
  </si>
  <si>
    <t>PO00000051956</t>
  </si>
  <si>
    <t>CAAU4076929</t>
  </si>
  <si>
    <t>SEABOARD VOYAGER 30</t>
  </si>
  <si>
    <t>Liberación Anticipada</t>
  </si>
  <si>
    <t>PO00000052081HFPEARANCONVSEGU9938332</t>
  </si>
  <si>
    <t>PO00000052081</t>
  </si>
  <si>
    <t>SEGU9938332</t>
  </si>
  <si>
    <t>DEL MONTE VALIANT V37</t>
  </si>
  <si>
    <t>PO00000052104HFPEARANCONV145-43381730</t>
  </si>
  <si>
    <t>PO00000052104</t>
  </si>
  <si>
    <t>145-43381730</t>
  </si>
  <si>
    <t>PO00000052105HFPEARANCONV399-50172183</t>
  </si>
  <si>
    <t>PO00000052105</t>
  </si>
  <si>
    <t>399-50172183</t>
  </si>
  <si>
    <t>PO00000052106HFPEARANCONV145-43381660</t>
  </si>
  <si>
    <t>PO00000052106</t>
  </si>
  <si>
    <t>145-43381660</t>
  </si>
  <si>
    <t>PO00000052107HFPEARANCONV497-24285295</t>
  </si>
  <si>
    <t>PO00000052107</t>
  </si>
  <si>
    <t>497-24285295</t>
  </si>
  <si>
    <t>PO00000052108HFPEARANCONV145-43362056</t>
  </si>
  <si>
    <t>PO00000052108</t>
  </si>
  <si>
    <t>145-43362056</t>
  </si>
  <si>
    <t>PO00000052109HFPEARANCONV145-43381741</t>
  </si>
  <si>
    <t>PO00000052109</t>
  </si>
  <si>
    <t>145-43381741</t>
  </si>
  <si>
    <t>PO00000052110HFPEARANCONV145-43381726</t>
  </si>
  <si>
    <t>PO00000052110</t>
  </si>
  <si>
    <t>145-43381726</t>
  </si>
  <si>
    <t>PO00000052121HFPEARANCONV006-45269405</t>
  </si>
  <si>
    <t>PO00000052121</t>
  </si>
  <si>
    <t>006-45269405</t>
  </si>
  <si>
    <t>PO00000052122HFPEARANCONV145-43280635</t>
  </si>
  <si>
    <t>PO00000052122</t>
  </si>
  <si>
    <t>145-43280635</t>
  </si>
  <si>
    <t>PO00000052140HFPEARANCONVCAAU4164188</t>
  </si>
  <si>
    <t>PO00000052140</t>
  </si>
  <si>
    <t>CAAU4164188</t>
  </si>
  <si>
    <t>PO00000051964HFPEARANCONVSEKU9421072</t>
  </si>
  <si>
    <t>PO00000051964</t>
  </si>
  <si>
    <t>SEKU9421072</t>
  </si>
  <si>
    <t>PO00000052082HFPEARANCONVSEKU9262710</t>
  </si>
  <si>
    <t>PO00000052082</t>
  </si>
  <si>
    <t>SEKU9262710</t>
  </si>
  <si>
    <t>PO00000052083HFPEARANCONVSEKU9367114</t>
  </si>
  <si>
    <t>PO00000052083</t>
  </si>
  <si>
    <t>SEKU9367114</t>
  </si>
  <si>
    <t>PO00000052117HFPEARANCONV145-43362384</t>
  </si>
  <si>
    <t>PO00000052117</t>
  </si>
  <si>
    <t>145-43362384</t>
  </si>
  <si>
    <t>PO00000052123HFBPARANCONVSEKU9347714</t>
  </si>
  <si>
    <t>PO00000052123</t>
  </si>
  <si>
    <t>SEKU9347714</t>
  </si>
  <si>
    <t>PO00000052124HFBPARANORGSEKU9206017</t>
  </si>
  <si>
    <t>PO00000052124</t>
  </si>
  <si>
    <t>SEKU9206017</t>
  </si>
  <si>
    <t>PO00000052124HFBPARANCONVSEKU9206017</t>
  </si>
  <si>
    <t>PO00000052134HFPEARANCONVEMCU5467989</t>
  </si>
  <si>
    <t>PO00000052134</t>
  </si>
  <si>
    <t>EMCU5467989</t>
  </si>
  <si>
    <t>EVER LEGEND 076W</t>
  </si>
  <si>
    <t>PO00000052135HFBPARANCONVTEMU9544905</t>
  </si>
  <si>
    <t>PO00000052135</t>
  </si>
  <si>
    <t>TEMU9544905</t>
  </si>
  <si>
    <t>PO00000052141HFPEARANCONVTXGU9031192</t>
  </si>
  <si>
    <t>PO00000052141</t>
  </si>
  <si>
    <t>TXGU9031192</t>
  </si>
  <si>
    <t>PO00000052142HFPEARANCONVSEKU9419579</t>
  </si>
  <si>
    <t>PO00000052142</t>
  </si>
  <si>
    <t>SEKU9419579</t>
  </si>
  <si>
    <t>PO00000052144HFPEARANCONVTEMU9500614</t>
  </si>
  <si>
    <t>PO00000052144</t>
  </si>
  <si>
    <t>TEMU9500614</t>
  </si>
  <si>
    <t>PO00000052145HFPEARANCONV145-43280694</t>
  </si>
  <si>
    <t>PO00000052145</t>
  </si>
  <si>
    <t>145-43280694</t>
  </si>
  <si>
    <t>PO00000052146HFPEARANCONV145-43280731</t>
  </si>
  <si>
    <t>PO00000052146</t>
  </si>
  <si>
    <t>145-43280731</t>
  </si>
  <si>
    <t>PO00000051965HFPEARANCONVSMLU5478767</t>
  </si>
  <si>
    <t>PO00000051965</t>
  </si>
  <si>
    <t>SMLU5478767</t>
  </si>
  <si>
    <t>PO00000051966HFPEARANCONVCAAU4166658</t>
  </si>
  <si>
    <t>PO00000051966</t>
  </si>
  <si>
    <t>CAAU4166658</t>
  </si>
  <si>
    <t>PO00000052211HFBPARANORGCAAU4083189</t>
  </si>
  <si>
    <t>PO00000052211</t>
  </si>
  <si>
    <t>CAAU4083189</t>
  </si>
  <si>
    <t>PO00000052211HFBPARANCONVCAAU4083189</t>
  </si>
  <si>
    <t>PO00000052213HFBPARANORGMNBU3570551</t>
  </si>
  <si>
    <t>PO00000052213</t>
  </si>
  <si>
    <t>MNBU3570551</t>
  </si>
  <si>
    <t>MAERSK JALAN 634N</t>
  </si>
  <si>
    <t>PO00000052118HFPEARANCONVPE368300237</t>
  </si>
  <si>
    <t>PO00000052118</t>
  </si>
  <si>
    <t>PE368300237</t>
  </si>
  <si>
    <t>PO00000052212HFPEARANCONV180-19347366</t>
  </si>
  <si>
    <t>HKG</t>
  </si>
  <si>
    <t>PO00000052212</t>
  </si>
  <si>
    <t>180-19347366</t>
  </si>
  <si>
    <t>DSV CONTRACT LOGISTICS LIMITED</t>
  </si>
  <si>
    <t>HONG KONG</t>
  </si>
  <si>
    <t>KOREAN AIR</t>
  </si>
  <si>
    <t>PO00000052214HFPEARANCONVMNBU9014776</t>
  </si>
  <si>
    <t>PO00000052214</t>
  </si>
  <si>
    <t>MNBU9014776</t>
  </si>
  <si>
    <t>POLAR ARGENTINA 633N</t>
  </si>
  <si>
    <t>PO00000052215HFPEARANCONVMNBU3570551</t>
  </si>
  <si>
    <t>PO00000052215</t>
  </si>
  <si>
    <t>PO00000052235HFBPARANCONVZMOU8853350</t>
  </si>
  <si>
    <t>PO00000052235</t>
  </si>
  <si>
    <t>ZMOU8853350</t>
  </si>
  <si>
    <t>BOX ENDURANCE 69N</t>
  </si>
  <si>
    <t>PO00000052270HFPEARANCONVCAIU5578610</t>
  </si>
  <si>
    <t>PO00000052270</t>
  </si>
  <si>
    <t>CAIU5578610</t>
  </si>
  <si>
    <t>Hortifrut Marketing EMEA S.A c/o Fr</t>
  </si>
  <si>
    <t>SPAR</t>
  </si>
  <si>
    <t>DUNCAN ISLAND SR26031</t>
  </si>
  <si>
    <t>PO00000052271HFBPARANORGBMOU9651710</t>
  </si>
  <si>
    <t>PO00000052271</t>
  </si>
  <si>
    <t>BMOU9651710</t>
  </si>
  <si>
    <t>HORTIFRUT MARKETING UK LTD</t>
  </si>
  <si>
    <t>DUNCAN ISLAND SR2603</t>
  </si>
  <si>
    <t>PO00000052061HFPEARANCONVBMOU9615311</t>
  </si>
  <si>
    <t>PO00000052061</t>
  </si>
  <si>
    <t>BMOU9615311</t>
  </si>
  <si>
    <t>PO00000052225HFPEARANCONVCXRU1620249</t>
  </si>
  <si>
    <t>PO00000052225</t>
  </si>
  <si>
    <t>CXRU1620249</t>
  </si>
  <si>
    <t>PO00000052236HFPEARANCONV145-43382076</t>
  </si>
  <si>
    <t>PO00000052236</t>
  </si>
  <si>
    <t>145-43382076</t>
  </si>
  <si>
    <t>PO00000052241HFPEARANCONV399-50172183</t>
  </si>
  <si>
    <t>PO00000052241</t>
  </si>
  <si>
    <t>PO00000052269HFPEARANCONVBMOU9652681</t>
  </si>
  <si>
    <t>PO00000052269</t>
  </si>
  <si>
    <t>BMOU9652681</t>
  </si>
  <si>
    <t>PO00000052272HFBPARANORGCAIU5578610</t>
  </si>
  <si>
    <t>PO00000052272</t>
  </si>
  <si>
    <t>PO00000052273HFBPARANCONVCAIU5584573</t>
  </si>
  <si>
    <t>PO00000052273</t>
  </si>
  <si>
    <t>CAIU5584573</t>
  </si>
  <si>
    <t>PO00000052281HFPEARANCONVCAIU5563518</t>
  </si>
  <si>
    <t>PO00000052281</t>
  </si>
  <si>
    <t>CAIU5563518</t>
  </si>
  <si>
    <t>PO00000052282HFPEARANCONVBMOU9651710</t>
  </si>
  <si>
    <t>PO00000052282</t>
  </si>
  <si>
    <t>PO00000052283HFPEARANCONVBMOU9651710</t>
  </si>
  <si>
    <t>PO00000052283</t>
  </si>
  <si>
    <t>PO00000052284HFBPARANORGCAIU5584573</t>
  </si>
  <si>
    <t>PO00000052284</t>
  </si>
  <si>
    <t>HORTIFRUT MARKETING UK LTD C/O</t>
  </si>
  <si>
    <t>PO00000052242HFPEARANCONV497-24344876</t>
  </si>
  <si>
    <t>PO00000052242</t>
  </si>
  <si>
    <t>497-24344876</t>
  </si>
  <si>
    <t>PO00000052243HFPEARANCONV497-24344880</t>
  </si>
  <si>
    <t>PO00000052243</t>
  </si>
  <si>
    <t>497-24344880</t>
  </si>
  <si>
    <t>PO00000052244HFPEARANCONV497-24344891</t>
  </si>
  <si>
    <t>PO00000052244</t>
  </si>
  <si>
    <t>497-24344891</t>
  </si>
  <si>
    <t>PO00000052245HFPEARANCONV497-24344913</t>
  </si>
  <si>
    <t>PO00000052245</t>
  </si>
  <si>
    <t>497-24344913</t>
  </si>
  <si>
    <t>PO00000052247HFPEARANCONV145-43382113</t>
  </si>
  <si>
    <t>PO00000052247</t>
  </si>
  <si>
    <t>145-43382113</t>
  </si>
  <si>
    <t>PO00000052286HFPEARANCONVEMCU5569960</t>
  </si>
  <si>
    <t>PO00000052286</t>
  </si>
  <si>
    <t>EMCU5569960</t>
  </si>
  <si>
    <t>EVER LOTUS 071W</t>
  </si>
  <si>
    <t>PO00000052287HFPEARANCONVEMCU5931934</t>
  </si>
  <si>
    <t>PO00000052287</t>
  </si>
  <si>
    <t>EMCU5931934</t>
  </si>
  <si>
    <t>PO00000052185HFPEARANCONV497-24345996</t>
  </si>
  <si>
    <t>PO00000052185</t>
  </si>
  <si>
    <t>497-24345996</t>
  </si>
  <si>
    <t>PO00000052226HFPEARANCONVBEAU9711347</t>
  </si>
  <si>
    <t>PO00000052226</t>
  </si>
  <si>
    <t>BEAU9711347</t>
  </si>
  <si>
    <t>SEABOARD VICTORY 26</t>
  </si>
  <si>
    <t>PO00000052231HFPEARANCONVSEKU9203419</t>
  </si>
  <si>
    <t>PO00000052231</t>
  </si>
  <si>
    <t>SEKU9203419</t>
  </si>
  <si>
    <t>DEL MONTE HARVESTER V38</t>
  </si>
  <si>
    <t>PO00000052232HFPEARANCONVGCXU8024022</t>
  </si>
  <si>
    <t>PO00000052232</t>
  </si>
  <si>
    <t>GCXU8024022</t>
  </si>
  <si>
    <t>PO00000052246HFPEARANCONV145-43382102</t>
  </si>
  <si>
    <t>PO00000052246</t>
  </si>
  <si>
    <t>145-43382102</t>
  </si>
  <si>
    <t>PO00000052248HFPEARANCONV497-24344924</t>
  </si>
  <si>
    <t>PO00000052248</t>
  </si>
  <si>
    <t>497-24344924</t>
  </si>
  <si>
    <t>PO00000052249HFPEARANCONV497-24344935</t>
  </si>
  <si>
    <t>PO00000052249</t>
  </si>
  <si>
    <t>497-24344935</t>
  </si>
  <si>
    <t>PO00000052250HFPEARANCONV145-43382091</t>
  </si>
  <si>
    <t>PO00000052250</t>
  </si>
  <si>
    <t>145-43382091</t>
  </si>
  <si>
    <t>PO00000052251HFPEARANCONV145-43382124</t>
  </si>
  <si>
    <t>PO00000052251</t>
  </si>
  <si>
    <t>145-43382124</t>
  </si>
  <si>
    <t>PO00000052253HFPEARANCONV145-43382080</t>
  </si>
  <si>
    <t>PO00000052253</t>
  </si>
  <si>
    <t>145-43382080</t>
  </si>
  <si>
    <t>PO00000052266HFPEARANCONV145-43382076</t>
  </si>
  <si>
    <t>PO00000052266</t>
  </si>
  <si>
    <t>PO00000052285HFPEARANCONVTEMU9492144</t>
  </si>
  <si>
    <t>PO00000052285</t>
  </si>
  <si>
    <t>TEMU9492144</t>
  </si>
  <si>
    <t>PO00000052288HFPEARANCONVEGSU5034587</t>
  </si>
  <si>
    <t>PO00000052288</t>
  </si>
  <si>
    <t>EGSU5034587</t>
  </si>
  <si>
    <t>PO00000052291HFPEARANCONVEMCU5586139</t>
  </si>
  <si>
    <t>PO00000052291</t>
  </si>
  <si>
    <t>EMCU5586139</t>
  </si>
  <si>
    <t>PO00000052295HFPEARANCONVEMCU5503387</t>
  </si>
  <si>
    <t>PO00000052295</t>
  </si>
  <si>
    <t>EMCU5503387</t>
  </si>
  <si>
    <t>PO00000052227HFPEARANCONVBEAU9710802</t>
  </si>
  <si>
    <t>PO00000052227</t>
  </si>
  <si>
    <t>BEAU9710802</t>
  </si>
  <si>
    <t>PO00000052229HFPEARANCONVOTPU6302251</t>
  </si>
  <si>
    <t>PO00000052229</t>
  </si>
  <si>
    <t>OTPU6302251</t>
  </si>
  <si>
    <t>PO00000052233HFPEARANCONVSZLU5018962</t>
  </si>
  <si>
    <t>PO00000052233</t>
  </si>
  <si>
    <t>SZLU5018962</t>
  </si>
  <si>
    <t>PO00000052234HFPEARANCONVBEAU9706356</t>
  </si>
  <si>
    <t>PO00000052234</t>
  </si>
  <si>
    <t>BEAU9706356</t>
  </si>
  <si>
    <t>PO00000052252HFPEARANCONV497-24344902</t>
  </si>
  <si>
    <t>PO00000052252</t>
  </si>
  <si>
    <t>497-24344902</t>
  </si>
  <si>
    <t>PO00000052274HFPEARANCONVBEAU9712301</t>
  </si>
  <si>
    <t>PO00000052274</t>
  </si>
  <si>
    <t>BEAU9712301</t>
  </si>
  <si>
    <t>PO00000052293HFPEARANCONVEMCU5527877</t>
  </si>
  <si>
    <t>PO00000052293</t>
  </si>
  <si>
    <t>EMCU5527877</t>
  </si>
  <si>
    <t>PO00000052294HFPEARANCONVEMCU5546938</t>
  </si>
  <si>
    <t>PO00000052294</t>
  </si>
  <si>
    <t>EMCU5546938</t>
  </si>
  <si>
    <t>PO00000052308HFPEARANCONVSZLU5020002</t>
  </si>
  <si>
    <t>PO00000052308</t>
  </si>
  <si>
    <t>SZLU5020002</t>
  </si>
  <si>
    <t>PO00000052309HFPEARANCONVBMOU9890416</t>
  </si>
  <si>
    <t>PO00000052309</t>
  </si>
  <si>
    <t>BMOU9890416</t>
  </si>
  <si>
    <t>PO00000052313HFBPARANCONVSEKU9198673</t>
  </si>
  <si>
    <t>PO00000052313</t>
  </si>
  <si>
    <t>SEKU9198673</t>
  </si>
  <si>
    <t>PO00000052314HFBPARANCONVSEKU9202080</t>
  </si>
  <si>
    <t>PO00000052314</t>
  </si>
  <si>
    <t>SEKU9202080</t>
  </si>
  <si>
    <t>PO00000052315HFBPARANCONVSEKU9203830</t>
  </si>
  <si>
    <t>PO00000052315</t>
  </si>
  <si>
    <t>SEKU9203830</t>
  </si>
  <si>
    <t>PO00000052315HFBPARANORGSEKU9203830</t>
  </si>
  <si>
    <t>PO00000052319HFBPARANORGSEKU9422171</t>
  </si>
  <si>
    <t>PO00000052319</t>
  </si>
  <si>
    <t>SEKU9422171</t>
  </si>
  <si>
    <t>PO00000052319HFBPARANCONVSEKU9422171</t>
  </si>
  <si>
    <t>PO00000052311HFPEARANCONVBEAU9707579</t>
  </si>
  <si>
    <t>PO00000052311</t>
  </si>
  <si>
    <t>BEAU9707579</t>
  </si>
  <si>
    <t>PO00000052312HFPEARANCONVSEKU9120422</t>
  </si>
  <si>
    <t>PO00000052312</t>
  </si>
  <si>
    <t>SEKU9120422</t>
  </si>
  <si>
    <t>PO00000052347HFBPARANCONVCAAU4163788</t>
  </si>
  <si>
    <t>PO00000052347</t>
  </si>
  <si>
    <t>CAAU4163788</t>
  </si>
  <si>
    <t>(Varios elementos)</t>
  </si>
  <si>
    <t xml:space="preserve">RELEASES </t>
  </si>
  <si>
    <t>(Todas)</t>
  </si>
  <si>
    <t>pmunozg@hortifrut... - Hortifrut...</t>
  </si>
  <si>
    <t>Cuenta de Contenedor</t>
  </si>
  <si>
    <t>Origin</t>
  </si>
  <si>
    <t>Exporter</t>
  </si>
  <si>
    <t>Species</t>
  </si>
  <si>
    <t>Vessel</t>
  </si>
  <si>
    <t>Client</t>
  </si>
  <si>
    <t>Delivered</t>
  </si>
  <si>
    <t>Sent</t>
  </si>
  <si>
    <t>Total general</t>
  </si>
  <si>
    <t>Total Delivered</t>
  </si>
  <si>
    <t>Total 26</t>
  </si>
  <si>
    <t>Total 33</t>
  </si>
  <si>
    <t>Total 30</t>
  </si>
  <si>
    <t>Total 31</t>
  </si>
  <si>
    <t>Total 32</t>
  </si>
  <si>
    <t>Total 34</t>
  </si>
  <si>
    <t>Total 35</t>
  </si>
  <si>
    <t>Total 36</t>
  </si>
  <si>
    <t>Pending</t>
  </si>
  <si>
    <t>Total Pending</t>
  </si>
  <si>
    <t>Total 37</t>
  </si>
  <si>
    <t>Total 38</t>
  </si>
  <si>
    <t>Total 25</t>
  </si>
  <si>
    <t>User</t>
  </si>
  <si>
    <t>pmunozg</t>
  </si>
  <si>
    <t>PO00000041578</t>
  </si>
  <si>
    <t>497-24280933</t>
  </si>
  <si>
    <t>KUEHNE</t>
  </si>
  <si>
    <t>PO00000044294</t>
  </si>
  <si>
    <t>TXGU9030473</t>
  </si>
  <si>
    <t>SEABORD VALOR 6</t>
  </si>
  <si>
    <t>PO00000042641</t>
  </si>
  <si>
    <t>MNBU3487128</t>
  </si>
  <si>
    <t xml:space="preserve">JENS MAERSK 537N </t>
  </si>
  <si>
    <t>PO00000044325</t>
  </si>
  <si>
    <t>TEMU9371420</t>
  </si>
  <si>
    <t>CHARLES ISLAND SR25038</t>
  </si>
  <si>
    <t>COSTCO UK</t>
  </si>
  <si>
    <t>PO00000044637</t>
  </si>
  <si>
    <t>MNBU3430879</t>
  </si>
  <si>
    <t>MAERSK BAYETE 542N</t>
  </si>
  <si>
    <t>PO00000042962</t>
  </si>
  <si>
    <t>369-96171445</t>
  </si>
  <si>
    <t>ATLAS</t>
  </si>
  <si>
    <t>PO00000043381</t>
  </si>
  <si>
    <t>TTNU8675204</t>
  </si>
  <si>
    <t>HORTIFRUT MARKETING EMEA S.A. C/O</t>
  </si>
  <si>
    <t>CALLAO EXPRESS 5233N</t>
  </si>
  <si>
    <t>BERRIES PRIDE</t>
  </si>
  <si>
    <t>PO00000044103</t>
  </si>
  <si>
    <t>FBIU5364301</t>
  </si>
  <si>
    <t>SEABOARD VERDE 12</t>
  </si>
  <si>
    <t>PO00000042850</t>
  </si>
  <si>
    <t>TEMU9488740</t>
  </si>
  <si>
    <t>DEL MONTE VALIANT 40</t>
  </si>
  <si>
    <t>PO00000045249</t>
  </si>
  <si>
    <t>SEGU9445296</t>
  </si>
  <si>
    <t>PACIFIC REEFER SR25041</t>
  </si>
  <si>
    <t>WAITROSE</t>
  </si>
  <si>
    <t>PO00000045252</t>
  </si>
  <si>
    <t>SEGU9446564</t>
  </si>
  <si>
    <t>PO00000042752</t>
  </si>
  <si>
    <t>SEGU9976688</t>
  </si>
  <si>
    <t>CMA CGM BEIRA 0LIIGN1MA</t>
  </si>
  <si>
    <t>PO00000043296</t>
  </si>
  <si>
    <t>145-11283090</t>
  </si>
  <si>
    <t>LAN</t>
  </si>
  <si>
    <t>PO00000042299T</t>
  </si>
  <si>
    <t>SZLU9302874</t>
  </si>
  <si>
    <t>WHOLE FOODS</t>
  </si>
  <si>
    <t>PO00000042580</t>
  </si>
  <si>
    <t>145-11281546</t>
  </si>
  <si>
    <t>PO00000042836</t>
  </si>
  <si>
    <t>TEMU9622952</t>
  </si>
  <si>
    <t>SEABOARD VALOR 5</t>
  </si>
  <si>
    <t>SAMS USA</t>
  </si>
  <si>
    <t>PO00000043163</t>
  </si>
  <si>
    <t>TEMU9546003</t>
  </si>
  <si>
    <t>DEL MONTE PRIDE 41</t>
  </si>
  <si>
    <t>TIER I CA TEMP</t>
  </si>
  <si>
    <t>PO00000043023</t>
  </si>
  <si>
    <t>OERU4311910</t>
  </si>
  <si>
    <t>CMA CGM WHITE 0LIIIN1MA</t>
  </si>
  <si>
    <t>PO00000042530</t>
  </si>
  <si>
    <t>FBIU5366290</t>
  </si>
  <si>
    <t>SEABOARD VICTORY 13</t>
  </si>
  <si>
    <t>PO00000045804</t>
  </si>
  <si>
    <t>EMCU5384971</t>
  </si>
  <si>
    <t>EVER FEAT 0751-028W</t>
  </si>
  <si>
    <t>PO00000044877</t>
  </si>
  <si>
    <t>FBIU5343490</t>
  </si>
  <si>
    <t>TINA I 120W 120W</t>
  </si>
  <si>
    <t>PO00000041901</t>
  </si>
  <si>
    <t>BMOU9332369</t>
  </si>
  <si>
    <t>DEL MONTE PRIDE V35</t>
  </si>
  <si>
    <t>PO00000044740</t>
  </si>
  <si>
    <t>TEMU9749947</t>
  </si>
  <si>
    <t>SEABOARD VOYAGER 19</t>
  </si>
  <si>
    <t>PO00000045308</t>
  </si>
  <si>
    <t>AMCU9365044</t>
  </si>
  <si>
    <t>CMA CGM</t>
  </si>
  <si>
    <t>SANTOS EXPRESS 0WCM6N1MA</t>
  </si>
  <si>
    <t>BANANAR</t>
  </si>
  <si>
    <t>PO00000042094</t>
  </si>
  <si>
    <t>145-11218093</t>
  </si>
  <si>
    <t>PO00000044796</t>
  </si>
  <si>
    <t>FBIU5760787</t>
  </si>
  <si>
    <t>PO00000045084</t>
  </si>
  <si>
    <t>TLLU1145670</t>
  </si>
  <si>
    <t>SEABOARD VICTORY 15</t>
  </si>
  <si>
    <t>PO00000045179</t>
  </si>
  <si>
    <t>FBIU5054796</t>
  </si>
  <si>
    <t>XIN OU ZHOU 075W 075W</t>
  </si>
  <si>
    <t>PO00000042969</t>
  </si>
  <si>
    <t>145-11281771</t>
  </si>
  <si>
    <t>PO00000043679</t>
  </si>
  <si>
    <t>SEGU9235068</t>
  </si>
  <si>
    <t>CS SERVICE SR25107</t>
  </si>
  <si>
    <t>COOP TRADING</t>
  </si>
  <si>
    <t>RC-0003T-A</t>
  </si>
  <si>
    <t>145-11715163</t>
  </si>
  <si>
    <t xml:space="preserve">. </t>
  </si>
  <si>
    <t>KROGER EAST</t>
  </si>
  <si>
    <t>PO00000044026</t>
  </si>
  <si>
    <t>CAAU4189801</t>
  </si>
  <si>
    <t>PO00000043918</t>
  </si>
  <si>
    <t>CAIU5563159</t>
  </si>
  <si>
    <t>ATLANTIC REEFER SR25037</t>
  </si>
  <si>
    <t>MARKS &amp; SPENCER</t>
  </si>
  <si>
    <t>PO00000045862</t>
  </si>
  <si>
    <t>TEMU9466865</t>
  </si>
  <si>
    <t>SEABOARD VALOR 7</t>
  </si>
  <si>
    <t>PO00000042068</t>
  </si>
  <si>
    <t>ZMOU8954280</t>
  </si>
  <si>
    <t>AS FELICIA 107N</t>
  </si>
  <si>
    <t>ALDI</t>
  </si>
  <si>
    <t>PO00000044097</t>
  </si>
  <si>
    <t>GCXU8019453</t>
  </si>
  <si>
    <t>PO00000043848</t>
  </si>
  <si>
    <t>416-52110844</t>
  </si>
  <si>
    <t>NAP</t>
  </si>
  <si>
    <t>PO00000044234</t>
  </si>
  <si>
    <t>OERU4122520</t>
  </si>
  <si>
    <t xml:space="preserve">OOCL MEMPHIS 092W </t>
  </si>
  <si>
    <t>PO00000044550</t>
  </si>
  <si>
    <t>TCLU1383920</t>
  </si>
  <si>
    <t>ALBEMARLE ISLAND SR25039</t>
  </si>
  <si>
    <t>PO00000044459</t>
  </si>
  <si>
    <t>SMLU5472753</t>
  </si>
  <si>
    <t>SEABOARD VALOR 6</t>
  </si>
  <si>
    <t>PO00000045013</t>
  </si>
  <si>
    <t>SEGU9977581</t>
  </si>
  <si>
    <t>CMA CGM WHITE 0LIIUN1MA</t>
  </si>
  <si>
    <t>PO00000042078</t>
  </si>
  <si>
    <t>MNBU0048672</t>
  </si>
  <si>
    <t>HALSTED 533N</t>
  </si>
  <si>
    <t>COSTCO ESPAÑA</t>
  </si>
  <si>
    <t>PO00000045108</t>
  </si>
  <si>
    <t>PCIU6111064</t>
  </si>
  <si>
    <t>EVER LIBERAL 0749-067W</t>
  </si>
  <si>
    <t>PO00000044511</t>
  </si>
  <si>
    <t>SEKU9272235</t>
  </si>
  <si>
    <t>PO00000044736</t>
  </si>
  <si>
    <t>SZLU9304455</t>
  </si>
  <si>
    <t>PO00000045618</t>
  </si>
  <si>
    <t>TEMU9369464</t>
  </si>
  <si>
    <t>DUNCAN ISLAND SR25042</t>
  </si>
  <si>
    <t>PO00000041625</t>
  </si>
  <si>
    <t>FBIU5309290</t>
  </si>
  <si>
    <t>ALBEMARLE ISLAND SR25025</t>
  </si>
  <si>
    <t>PO00000043025</t>
  </si>
  <si>
    <t>BMOU9651371</t>
  </si>
  <si>
    <t>PACIFIC REEFER SR25034</t>
  </si>
  <si>
    <t>ITALBRIX</t>
  </si>
  <si>
    <t>PO00000042600</t>
  </si>
  <si>
    <t>145-11281550</t>
  </si>
  <si>
    <t>PO00000043775</t>
  </si>
  <si>
    <t>FBIU5759786</t>
  </si>
  <si>
    <t>SEABORD VICTORY 14</t>
  </si>
  <si>
    <t>PO00000042517</t>
  </si>
  <si>
    <t>SZLU9300830</t>
  </si>
  <si>
    <t>CNXIG</t>
  </si>
  <si>
    <t>PO00000044436</t>
  </si>
  <si>
    <t>ZMOU8822370</t>
  </si>
  <si>
    <t xml:space="preserve">VELA 15W </t>
  </si>
  <si>
    <t>PO00000045388</t>
  </si>
  <si>
    <t>CAAU4189123</t>
  </si>
  <si>
    <t>SEABORD VALOR 7</t>
  </si>
  <si>
    <t>PO00000043781</t>
  </si>
  <si>
    <t>SEKU9203949</t>
  </si>
  <si>
    <t>DEL MONTE VALIANT 43</t>
  </si>
  <si>
    <t>PO00000043086</t>
  </si>
  <si>
    <t>SZLU9300059</t>
  </si>
  <si>
    <t>ICN</t>
  </si>
  <si>
    <t>PO00000045798</t>
  </si>
  <si>
    <t>369-97709872</t>
  </si>
  <si>
    <t>COSTCO WHOLESALE KOREA</t>
  </si>
  <si>
    <t>CL</t>
  </si>
  <si>
    <t>COSTCO KOREA</t>
  </si>
  <si>
    <t>ACOSTA Y AGUAYO</t>
  </si>
  <si>
    <t>HFCH</t>
  </si>
  <si>
    <t>RC-1038T</t>
  </si>
  <si>
    <t>CAAU4188322</t>
  </si>
  <si>
    <t>PO00000044136</t>
  </si>
  <si>
    <t>SZLU9295522</t>
  </si>
  <si>
    <t>PO00000043687</t>
  </si>
  <si>
    <t>497-24296580</t>
  </si>
  <si>
    <t>PO00000042547</t>
  </si>
  <si>
    <t>SEKU9272765</t>
  </si>
  <si>
    <t>SEABOARD VERDE 11</t>
  </si>
  <si>
    <t>PO00000045105</t>
  </si>
  <si>
    <t>PCIU6126850</t>
  </si>
  <si>
    <t>EVER LIBERAL 0749-067W 0749-067W</t>
  </si>
  <si>
    <t>PO00000042063</t>
  </si>
  <si>
    <t>BEAU9710356</t>
  </si>
  <si>
    <t>SEABOARD VERDE 10</t>
  </si>
  <si>
    <t>PO00000045206</t>
  </si>
  <si>
    <t>MMAU1072268</t>
  </si>
  <si>
    <t>HALSTED 546N</t>
  </si>
  <si>
    <t>ORTOFIN</t>
  </si>
  <si>
    <t>PO00000043362</t>
  </si>
  <si>
    <t>FBIU5761850</t>
  </si>
  <si>
    <t>SEABOARD VOYAGER 18</t>
  </si>
  <si>
    <t>PO00000043322</t>
  </si>
  <si>
    <t>SEGU9298488</t>
  </si>
  <si>
    <t>DUNCAN ISLAND SR25035</t>
  </si>
  <si>
    <t>PO00000042314J</t>
  </si>
  <si>
    <t>SEGU9546239</t>
  </si>
  <si>
    <t>INVERSIONES JORDIE</t>
  </si>
  <si>
    <t>PO00000042835</t>
  </si>
  <si>
    <t>SEKU9117970</t>
  </si>
  <si>
    <t>PO00000043326</t>
  </si>
  <si>
    <t>SEGU9863573</t>
  </si>
  <si>
    <t>PO00000042772</t>
  </si>
  <si>
    <t>BEAU9727370</t>
  </si>
  <si>
    <t>HAPAG LLOYD</t>
  </si>
  <si>
    <t>GUAYAQUIL EXPRESS 5231N</t>
  </si>
  <si>
    <t>RC-0012J</t>
  </si>
  <si>
    <t>SEKU9118739</t>
  </si>
  <si>
    <t xml:space="preserve">ARSOS </t>
  </si>
  <si>
    <t>PO00000044632</t>
  </si>
  <si>
    <t>FBIU5764519</t>
  </si>
  <si>
    <t>PO00000042308</t>
  </si>
  <si>
    <t>SEGU9625195</t>
  </si>
  <si>
    <t>SEABOARD VOYAGER 17</t>
  </si>
  <si>
    <t>PO00000042992</t>
  </si>
  <si>
    <t>CAIU5658655</t>
  </si>
  <si>
    <t>PO00000045244</t>
  </si>
  <si>
    <t>SEGU9862406</t>
  </si>
  <si>
    <t>ALDI SOUTH</t>
  </si>
  <si>
    <t>PO00000044319</t>
  </si>
  <si>
    <t>UACU4762681</t>
  </si>
  <si>
    <t>VALPARAISO EXPRESS 5236N</t>
  </si>
  <si>
    <t>PEVIANI</t>
  </si>
  <si>
    <t>PO00000045531</t>
  </si>
  <si>
    <t>FBIU5762120</t>
  </si>
  <si>
    <t>SEABOARD VERDE 13</t>
  </si>
  <si>
    <t>PO00000044559</t>
  </si>
  <si>
    <t>MNBU3331834</t>
  </si>
  <si>
    <t>POLAR ARGENTINA 541N</t>
  </si>
  <si>
    <t>MEGAMARK</t>
  </si>
  <si>
    <t>PO00000043320</t>
  </si>
  <si>
    <t>CAIU5582518</t>
  </si>
  <si>
    <t>GARDEN FRUTTA</t>
  </si>
  <si>
    <t>PO00000044747</t>
  </si>
  <si>
    <t>SZLU9505249</t>
  </si>
  <si>
    <t>DEL MONTE VALIANT 46</t>
  </si>
  <si>
    <t>PO00000042716</t>
  </si>
  <si>
    <t>CAIU5550932</t>
  </si>
  <si>
    <t>HOOD ISLAND SR25033</t>
  </si>
  <si>
    <t>MORRISONS</t>
  </si>
  <si>
    <t>PO00000045322</t>
  </si>
  <si>
    <t>497-24299085</t>
  </si>
  <si>
    <t>PO00000043542</t>
  </si>
  <si>
    <t>FBIU5761628</t>
  </si>
  <si>
    <t>SEABOARD VICTORY 14</t>
  </si>
  <si>
    <t>PO00000045016</t>
  </si>
  <si>
    <t>SZLU9305106</t>
  </si>
  <si>
    <t>PO00000044706</t>
  </si>
  <si>
    <t>SUDU6282955</t>
  </si>
  <si>
    <t>HORTIFRUT MARKETING EMEA, S.A. c/o</t>
  </si>
  <si>
    <t>LIDL</t>
  </si>
  <si>
    <t>PO00000043994</t>
  </si>
  <si>
    <t>TEMU9371749</t>
  </si>
  <si>
    <t>EBM</t>
  </si>
  <si>
    <t>PO00000044469</t>
  </si>
  <si>
    <t>MNBU3876644</t>
  </si>
  <si>
    <t>JENS MAERSK 543N</t>
  </si>
  <si>
    <t>PO00000045711</t>
  </si>
  <si>
    <t>TEMU9489346</t>
  </si>
  <si>
    <t>DEL MONTE VALIANT 49</t>
  </si>
  <si>
    <t>PO00000043057</t>
  </si>
  <si>
    <t>057-53362993</t>
  </si>
  <si>
    <t>DELTA FRUITS INTERNATIONAL</t>
  </si>
  <si>
    <t>PO00000043280</t>
  </si>
  <si>
    <t>FBIU5568692</t>
  </si>
  <si>
    <t xml:space="preserve">XIN DA LIAN-145W </t>
  </si>
  <si>
    <t>PO00000044787</t>
  </si>
  <si>
    <t>MNBU3487920</t>
  </si>
  <si>
    <t>HALSTED 544N</t>
  </si>
  <si>
    <t>PO00000042662</t>
  </si>
  <si>
    <t>497-24290700</t>
  </si>
  <si>
    <t>PO00000044385</t>
  </si>
  <si>
    <t>BMOU9310077</t>
  </si>
  <si>
    <t>PO00000041900</t>
  </si>
  <si>
    <t>TXGU9031994</t>
  </si>
  <si>
    <t>PO00000042433</t>
  </si>
  <si>
    <t>MNBU0669005</t>
  </si>
  <si>
    <t>HALSTED 536N</t>
  </si>
  <si>
    <t>PO00000045387</t>
  </si>
  <si>
    <t>FBIU5763451</t>
  </si>
  <si>
    <t>PO00000045490</t>
  </si>
  <si>
    <t>ZMOU8886499</t>
  </si>
  <si>
    <t>CONTSHIP CUP 45N</t>
  </si>
  <si>
    <t>PO00000044789</t>
  </si>
  <si>
    <t>FBIU5760365</t>
  </si>
  <si>
    <t>PO00000045180</t>
  </si>
  <si>
    <t>OERU4074700</t>
  </si>
  <si>
    <t>PO00000041934</t>
  </si>
  <si>
    <t>497-24257973</t>
  </si>
  <si>
    <t>PO00000043517</t>
  </si>
  <si>
    <t>FBIU5764503</t>
  </si>
  <si>
    <t>PO00000044152</t>
  </si>
  <si>
    <t>EMCU5445228</t>
  </si>
  <si>
    <t xml:space="preserve">EVER LUCKY 0746-079W </t>
  </si>
  <si>
    <t>PO00000043007</t>
  </si>
  <si>
    <t>369-96171493</t>
  </si>
  <si>
    <t>PO00000043960</t>
  </si>
  <si>
    <t>992-00200830</t>
  </si>
  <si>
    <t>DHL AERO EXPRESO S.A.</t>
  </si>
  <si>
    <t>PO00000042824</t>
  </si>
  <si>
    <t>SEGU9734874</t>
  </si>
  <si>
    <t>PO00000043117</t>
  </si>
  <si>
    <t>BEAU9708997</t>
  </si>
  <si>
    <t>PO00000044910</t>
  </si>
  <si>
    <t>SUDU8209892</t>
  </si>
  <si>
    <t>FORT DESAIX 543N</t>
  </si>
  <si>
    <t>PO00000043889T</t>
  </si>
  <si>
    <t>(en blanco)</t>
  </si>
  <si>
    <t xml:space="preserve">SEABORD VICTORY </t>
  </si>
  <si>
    <t>PO00000043865</t>
  </si>
  <si>
    <t>FBIU5762579</t>
  </si>
  <si>
    <t>PO00000042337</t>
  </si>
  <si>
    <t>057-53359062</t>
  </si>
  <si>
    <t>PO00000044924</t>
  </si>
  <si>
    <t>BMOU9251734</t>
  </si>
  <si>
    <t>HOOD ISLAND SR25040</t>
  </si>
  <si>
    <t>FUMAGALLI</t>
  </si>
  <si>
    <t>PO00000045721</t>
  </si>
  <si>
    <t>FBIU5764099</t>
  </si>
  <si>
    <t>PO00000045029</t>
  </si>
  <si>
    <t>TEMU9448096</t>
  </si>
  <si>
    <t>PO00000043844</t>
  </si>
  <si>
    <t>MWCU5336591</t>
  </si>
  <si>
    <t>JENS MAERSK 541N</t>
  </si>
  <si>
    <t>PO00000041772</t>
  </si>
  <si>
    <t>497-24281073</t>
  </si>
  <si>
    <t>PO00000044702</t>
  </si>
  <si>
    <t>SUDU8184069</t>
  </si>
  <si>
    <t>PO00000045642</t>
  </si>
  <si>
    <t>SMLU5472352</t>
  </si>
  <si>
    <t>PO00000044627</t>
  </si>
  <si>
    <t>SUDU6049199</t>
  </si>
  <si>
    <t>PO00000044397</t>
  </si>
  <si>
    <t>FBIU5762780</t>
  </si>
  <si>
    <t>PO00000044778</t>
  </si>
  <si>
    <t>EMCU5502061</t>
  </si>
  <si>
    <t>EVER LAMBENT 0748-072W</t>
  </si>
  <si>
    <t>PO00000045083T</t>
  </si>
  <si>
    <t>CAAU4188786</t>
  </si>
  <si>
    <t>PO00000045083J</t>
  </si>
  <si>
    <t>PO00000044369</t>
  </si>
  <si>
    <t>CGMU9375124</t>
  </si>
  <si>
    <t>VALPARAISO EXPRESS 0WCM0N1MA</t>
  </si>
  <si>
    <t>PO00000043209</t>
  </si>
  <si>
    <t>OERU4238280</t>
  </si>
  <si>
    <t>EVER LEADER 074W</t>
  </si>
  <si>
    <t>PO00000044785</t>
  </si>
  <si>
    <t>SEGU9819204</t>
  </si>
  <si>
    <t>PO00000045086</t>
  </si>
  <si>
    <t>SEKU9368954</t>
  </si>
  <si>
    <t>PO00000044795T</t>
  </si>
  <si>
    <t>SEKU9366714</t>
  </si>
  <si>
    <t>PO00000042646</t>
  </si>
  <si>
    <t>497-24290722</t>
  </si>
  <si>
    <t>PO00000044210</t>
  </si>
  <si>
    <t>OERU4044140</t>
  </si>
  <si>
    <t>SHENZHEN OHENG IMPORT &amp; EXPORT</t>
  </si>
  <si>
    <t>OOCL MEMPHIS 092W</t>
  </si>
  <si>
    <t>PO00000041649</t>
  </si>
  <si>
    <t>996-13799774</t>
  </si>
  <si>
    <t>PO00000043518</t>
  </si>
  <si>
    <t>FBIU5062554</t>
  </si>
  <si>
    <t>OOCL CHENNAI 007W</t>
  </si>
  <si>
    <t>PO00000044927</t>
  </si>
  <si>
    <t>TEMU9460790</t>
  </si>
  <si>
    <t>PO00000044324</t>
  </si>
  <si>
    <t>SEGU9146633</t>
  </si>
  <si>
    <t>PO00000043047</t>
  </si>
  <si>
    <t>CAIU5556627</t>
  </si>
  <si>
    <t>CMA CGM JACQUES JOSEPH 0WCLSN1MA</t>
  </si>
  <si>
    <t>PO00000042314T</t>
  </si>
  <si>
    <t>PO00000045372</t>
  </si>
  <si>
    <t>HLBU6282400</t>
  </si>
  <si>
    <t>EXPRESS 5239N</t>
  </si>
  <si>
    <t>PO00000044781</t>
  </si>
  <si>
    <t>CTWU1603223</t>
  </si>
  <si>
    <t>PO00000044556</t>
  </si>
  <si>
    <t>OERU4012014</t>
  </si>
  <si>
    <t>COSCO SHIPPING THAMES 036W 036W</t>
  </si>
  <si>
    <t>PO00000043845</t>
  </si>
  <si>
    <t>MNBU4343634</t>
  </si>
  <si>
    <t>PO00000041681</t>
  </si>
  <si>
    <t>MMAU1195431</t>
  </si>
  <si>
    <t>HALSTED 529N</t>
  </si>
  <si>
    <t>PO00000042344</t>
  </si>
  <si>
    <t>SEKU9197002</t>
  </si>
  <si>
    <t>DEL MONTE PRIDE 38</t>
  </si>
  <si>
    <t>PO00000041596</t>
  </si>
  <si>
    <t>FBIU5346571</t>
  </si>
  <si>
    <t>XIN DA LIAN 144W</t>
  </si>
  <si>
    <t>PO00000042512</t>
  </si>
  <si>
    <t>CAAU4007640</t>
  </si>
  <si>
    <t>ALBEMARLE ISLAND SR25032</t>
  </si>
  <si>
    <t>PO00000043688</t>
  </si>
  <si>
    <t>FBIU5762706</t>
  </si>
  <si>
    <t>PO00000043788</t>
  </si>
  <si>
    <t>CAAU4189606</t>
  </si>
  <si>
    <t>SEABORD VERDE 12</t>
  </si>
  <si>
    <t>PO00000044731</t>
  </si>
  <si>
    <t>TEMU9595646</t>
  </si>
  <si>
    <t>PO00000044304</t>
  </si>
  <si>
    <t>TEMU9466398</t>
  </si>
  <si>
    <t>FRUITMASTERS HOLLAND B.V.</t>
  </si>
  <si>
    <t>PO00000044208</t>
  </si>
  <si>
    <t>ZMOU8950670</t>
  </si>
  <si>
    <t>ANNIE B 144N</t>
  </si>
  <si>
    <t>PO00000043250</t>
  </si>
  <si>
    <t>416-52097964</t>
  </si>
  <si>
    <t>PO00000043312</t>
  </si>
  <si>
    <t>TCLU1384887</t>
  </si>
  <si>
    <t>PO00000044140</t>
  </si>
  <si>
    <t>SZLU9572951</t>
  </si>
  <si>
    <t>DEL MONTE PRIDE 44</t>
  </si>
  <si>
    <t>PO00000043382</t>
  </si>
  <si>
    <t>FBIU5764885</t>
  </si>
  <si>
    <t>PO00000044365</t>
  </si>
  <si>
    <t>996-13811652</t>
  </si>
  <si>
    <t>PO00000043446J</t>
  </si>
  <si>
    <t>SZLU9303464</t>
  </si>
  <si>
    <t>PO00000042870</t>
  </si>
  <si>
    <t>CAAU4036079</t>
  </si>
  <si>
    <t>PO00000042054</t>
  </si>
  <si>
    <t>CAAU4077890</t>
  </si>
  <si>
    <t>NATURIPE FARMS SOUTH</t>
  </si>
  <si>
    <t>PO00000044995</t>
  </si>
  <si>
    <t>SEKU9251443</t>
  </si>
  <si>
    <t>PO00000042760</t>
  </si>
  <si>
    <t>014-37116623</t>
  </si>
  <si>
    <t>PO00000043664</t>
  </si>
  <si>
    <t>FBIU5760236</t>
  </si>
  <si>
    <t>PO00000043663</t>
  </si>
  <si>
    <t>FBIU5762244</t>
  </si>
  <si>
    <t>RC-0055T</t>
  </si>
  <si>
    <t>CAXU5294386</t>
  </si>
  <si>
    <t>SPOT US</t>
  </si>
  <si>
    <t>PO00000042948</t>
  </si>
  <si>
    <t>OTPU6644017</t>
  </si>
  <si>
    <t xml:space="preserve">COSCO PRINCE RUPERT 084W </t>
  </si>
  <si>
    <t>PO00000045309</t>
  </si>
  <si>
    <t>TTNU8682862</t>
  </si>
  <si>
    <t>PO00000044021</t>
  </si>
  <si>
    <t>TEMU9550528</t>
  </si>
  <si>
    <t>PO00000043187</t>
  </si>
  <si>
    <t>TEMU9547340</t>
  </si>
  <si>
    <t>PO00000042692</t>
  </si>
  <si>
    <t>TEMU9370969</t>
  </si>
  <si>
    <t>PO00000044017</t>
  </si>
  <si>
    <t>PE691300255</t>
  </si>
  <si>
    <t>PO00000041799</t>
  </si>
  <si>
    <t>TXGU9031947</t>
  </si>
  <si>
    <t>SEABOARD VOYAGER 16</t>
  </si>
  <si>
    <t>PO00000042774</t>
  </si>
  <si>
    <t>HLBU9525170</t>
  </si>
  <si>
    <t>PO00000041765</t>
  </si>
  <si>
    <t>TTNU8757724</t>
  </si>
  <si>
    <t>POLAR ARGENTINA 529N</t>
  </si>
  <si>
    <t>PO00000045079</t>
  </si>
  <si>
    <t>CAAU4188030</t>
  </si>
  <si>
    <t>PO00000045701T</t>
  </si>
  <si>
    <t>CAAU4188580</t>
  </si>
  <si>
    <t>PO00000042927</t>
  </si>
  <si>
    <t>SZLU5022833</t>
  </si>
  <si>
    <t>PO00000044329</t>
  </si>
  <si>
    <t>SZLU9779846</t>
  </si>
  <si>
    <t>TJS</t>
  </si>
  <si>
    <t>PO00000044739</t>
  </si>
  <si>
    <t>SEGU9886558</t>
  </si>
  <si>
    <t>PO00000043447J</t>
  </si>
  <si>
    <t>FBIU5365648</t>
  </si>
  <si>
    <t>PO00000045218</t>
  </si>
  <si>
    <t>BMOU9651690</t>
  </si>
  <si>
    <t>PO00000045822</t>
  </si>
  <si>
    <t>SEKU9374155</t>
  </si>
  <si>
    <t>PO00000043009</t>
  </si>
  <si>
    <t>369-96171504</t>
  </si>
  <si>
    <t>PO00000042213</t>
  </si>
  <si>
    <t>SEKU9367177</t>
  </si>
  <si>
    <t>ARSOS 165</t>
  </si>
  <si>
    <t>MAD</t>
  </si>
  <si>
    <t>PO00000042285</t>
  </si>
  <si>
    <t>145-11251800</t>
  </si>
  <si>
    <t>PO00000042874</t>
  </si>
  <si>
    <t>TLLU1145319</t>
  </si>
  <si>
    <t>PO00000043257</t>
  </si>
  <si>
    <t>BMOU9256398</t>
  </si>
  <si>
    <t>PO00000041842</t>
  </si>
  <si>
    <t>TLLU1202018</t>
  </si>
  <si>
    <t>HALSTED 531N</t>
  </si>
  <si>
    <t>PO00000044693</t>
  </si>
  <si>
    <t>996-13811674</t>
  </si>
  <si>
    <t>PO00000044446</t>
  </si>
  <si>
    <t>SEGU9626144</t>
  </si>
  <si>
    <t>RC-0136J</t>
  </si>
  <si>
    <t>CAAU4161656</t>
  </si>
  <si>
    <t>PO00000043779</t>
  </si>
  <si>
    <t>SEKU9169680</t>
  </si>
  <si>
    <t>PO00000043674</t>
  </si>
  <si>
    <t>SEGU9650921</t>
  </si>
  <si>
    <t>COSCO SHIPPING SEINE 0WCLWN1MA</t>
  </si>
  <si>
    <t>PO00000043116</t>
  </si>
  <si>
    <t>SEKU9116211</t>
  </si>
  <si>
    <t>PO00000045657</t>
  </si>
  <si>
    <t>014-38704116</t>
  </si>
  <si>
    <t>PO00000042709</t>
  </si>
  <si>
    <t>TEMU9449512</t>
  </si>
  <si>
    <t>PO00000044131</t>
  </si>
  <si>
    <t>SEGU9430151</t>
  </si>
  <si>
    <t>PO00000044786</t>
  </si>
  <si>
    <t>TLLU1215437</t>
  </si>
  <si>
    <t>PO00000044928</t>
  </si>
  <si>
    <t>CXRU1622853</t>
  </si>
  <si>
    <t>PO00000045027</t>
  </si>
  <si>
    <t>SZLU9575056</t>
  </si>
  <si>
    <t>DEL MONTE PRIDE 47</t>
  </si>
  <si>
    <t>PO00000043773</t>
  </si>
  <si>
    <t>FBIU5762650</t>
  </si>
  <si>
    <t>PO00000044655</t>
  </si>
  <si>
    <t>CAIU5550444</t>
  </si>
  <si>
    <t>PO00000043205</t>
  </si>
  <si>
    <t>497-24296484</t>
  </si>
  <si>
    <t>TPE</t>
  </si>
  <si>
    <t>PO00000044911</t>
  </si>
  <si>
    <t>160-02709976</t>
  </si>
  <si>
    <t>CATHAY AIRLINES</t>
  </si>
  <si>
    <t>PO00000045067</t>
  </si>
  <si>
    <t>MNBU0210398</t>
  </si>
  <si>
    <t>JENS MAERSK 545N</t>
  </si>
  <si>
    <t>PO00000041588</t>
  </si>
  <si>
    <t>SEGU9885459</t>
  </si>
  <si>
    <t>SEABOARD VICTORY 11</t>
  </si>
  <si>
    <t>PO00000044544</t>
  </si>
  <si>
    <t>045-13521056</t>
  </si>
  <si>
    <t>LATAM AIRLINE GROUP S.A.</t>
  </si>
  <si>
    <t>PO00000042996</t>
  </si>
  <si>
    <t>TEMU9369633</t>
  </si>
  <si>
    <t>PO00000044570</t>
  </si>
  <si>
    <t>TCLU1384064</t>
  </si>
  <si>
    <t>AGRONOM</t>
  </si>
  <si>
    <t>PO00000045762</t>
  </si>
  <si>
    <t>SZLU9572313</t>
  </si>
  <si>
    <t>PO00000041741</t>
  </si>
  <si>
    <t>OERU4323253</t>
  </si>
  <si>
    <t xml:space="preserve">CSCL WINTER 057W </t>
  </si>
  <si>
    <t>PO00000043598</t>
  </si>
  <si>
    <t>MNBU0408357</t>
  </si>
  <si>
    <t>POLAR PERU 538N</t>
  </si>
  <si>
    <t>PO00000043321</t>
  </si>
  <si>
    <t>CXRU1639394</t>
  </si>
  <si>
    <t>PO00000041988</t>
  </si>
  <si>
    <t>SEGU9323359</t>
  </si>
  <si>
    <t>BARRINGTON ISLAND SR25029</t>
  </si>
  <si>
    <t>PO00000042997</t>
  </si>
  <si>
    <t>369-96171471</t>
  </si>
  <si>
    <t>PO00000045741</t>
  </si>
  <si>
    <t>HLBU9913598</t>
  </si>
  <si>
    <t>CMA CGM CARL ANTOINE 5240N</t>
  </si>
  <si>
    <t>PO00000044277</t>
  </si>
  <si>
    <t>SEGU9444495</t>
  </si>
  <si>
    <t>PO00000041905</t>
  </si>
  <si>
    <t>497-24275834</t>
  </si>
  <si>
    <t>PO00000042290</t>
  </si>
  <si>
    <t>TEMU9620939</t>
  </si>
  <si>
    <t>PO00000044096</t>
  </si>
  <si>
    <t>SZLU5009127</t>
  </si>
  <si>
    <t>RC-0006T</t>
  </si>
  <si>
    <t>SEKU9120649</t>
  </si>
  <si>
    <t>PO00000043631</t>
  </si>
  <si>
    <t>CAIU5563544</t>
  </si>
  <si>
    <t>GLOBALPACIFIC</t>
  </si>
  <si>
    <t>PO00000043543</t>
  </si>
  <si>
    <t>CAAU4188174</t>
  </si>
  <si>
    <t>PO00000043144</t>
  </si>
  <si>
    <t>006-45189933</t>
  </si>
  <si>
    <t>PO00000042877</t>
  </si>
  <si>
    <t>SEGU9429171</t>
  </si>
  <si>
    <t>PO00000043214</t>
  </si>
  <si>
    <t>SMLU5478026</t>
  </si>
  <si>
    <t>PO00000043045</t>
  </si>
  <si>
    <t>SEGU9325705</t>
  </si>
  <si>
    <t>PO00000045725</t>
  </si>
  <si>
    <t>MNBU4642527</t>
  </si>
  <si>
    <t>JENS MAERSK 547N</t>
  </si>
  <si>
    <t>PO00000043683</t>
  </si>
  <si>
    <t>SEGU9446116</t>
  </si>
  <si>
    <t>ICA</t>
  </si>
  <si>
    <t>PO00000042843</t>
  </si>
  <si>
    <t>BMOU9884521</t>
  </si>
  <si>
    <t>PO00000045378</t>
  </si>
  <si>
    <t>EMCU5452947</t>
  </si>
  <si>
    <t xml:space="preserve">EVER LUNAR 0750-077W </t>
  </si>
  <si>
    <t>PO00000043898</t>
  </si>
  <si>
    <t>ZMOU8867307</t>
  </si>
  <si>
    <t>CONTSHIP CUP 44N</t>
  </si>
  <si>
    <t>PO00000043839</t>
  </si>
  <si>
    <t>FBIU5759868</t>
  </si>
  <si>
    <t>PO00000043554T</t>
  </si>
  <si>
    <t>SEGU9885649</t>
  </si>
  <si>
    <t>PO00000043827</t>
  </si>
  <si>
    <t>EMCU5658959</t>
  </si>
  <si>
    <t>EVER LEGION 0745 063W</t>
  </si>
  <si>
    <t>PO00000044723</t>
  </si>
  <si>
    <t>CAAU4188106</t>
  </si>
  <si>
    <t>PO00000044847</t>
  </si>
  <si>
    <t>TTNU8676540</t>
  </si>
  <si>
    <t>PO00000045663</t>
  </si>
  <si>
    <t>OTPU6008740</t>
  </si>
  <si>
    <t>CMA CGM CARL ANTOINE 0WCM8N1MA</t>
  </si>
  <si>
    <t>SPOT FRANCE</t>
  </si>
  <si>
    <t>PO00000043448T</t>
  </si>
  <si>
    <t>FBIU5761720</t>
  </si>
  <si>
    <t>PO00000043847</t>
  </si>
  <si>
    <t>416-52110833</t>
  </si>
  <si>
    <t>PO00000042474</t>
  </si>
  <si>
    <t>SZLU9301728</t>
  </si>
  <si>
    <t>PO00000043371</t>
  </si>
  <si>
    <t>HLBU6230520</t>
  </si>
  <si>
    <t>PO00000043452</t>
  </si>
  <si>
    <t>BMOU9891264</t>
  </si>
  <si>
    <t>PO00000041953</t>
  </si>
  <si>
    <t>CAIU5577553</t>
  </si>
  <si>
    <t>PO00000044467</t>
  </si>
  <si>
    <t>MNBU0478312</t>
  </si>
  <si>
    <t>PO00000045571</t>
  </si>
  <si>
    <t>CAIU5583073</t>
  </si>
  <si>
    <t>EDEKA</t>
  </si>
  <si>
    <t>PO00000042035</t>
  </si>
  <si>
    <t>SEGU9818954</t>
  </si>
  <si>
    <t>PO00000043768</t>
  </si>
  <si>
    <t>FBIU5762455</t>
  </si>
  <si>
    <t>PO00000045416</t>
  </si>
  <si>
    <t>FBIU5764756</t>
  </si>
  <si>
    <t>PO00000043453</t>
  </si>
  <si>
    <t>FBIU5760914</t>
  </si>
  <si>
    <t>PO00000043259</t>
  </si>
  <si>
    <t>TEMU9642049</t>
  </si>
  <si>
    <t>PO00000043893</t>
  </si>
  <si>
    <t>ZMOU8863765</t>
  </si>
  <si>
    <t>PO00000042848</t>
  </si>
  <si>
    <t>SEKU9120818</t>
  </si>
  <si>
    <t>PO00000044320</t>
  </si>
  <si>
    <t>OERU4041671</t>
  </si>
  <si>
    <t>PO00000045670</t>
  </si>
  <si>
    <t>SEGU9863824</t>
  </si>
  <si>
    <t>PO00000044273</t>
  </si>
  <si>
    <t>CXRU1636482</t>
  </si>
  <si>
    <t>PO00000044795J</t>
  </si>
  <si>
    <t>PO00000043390</t>
  </si>
  <si>
    <t>SUDU9204107</t>
  </si>
  <si>
    <t>HALSTED 540N</t>
  </si>
  <si>
    <t>PO00000041803</t>
  </si>
  <si>
    <t>CAAU4160752</t>
  </si>
  <si>
    <t>PO00000041982</t>
  </si>
  <si>
    <t>SEKU9273165</t>
  </si>
  <si>
    <t>OCEANA 11N</t>
  </si>
  <si>
    <t>BLR</t>
  </si>
  <si>
    <t>PO00000042566</t>
  </si>
  <si>
    <t>057-53359154</t>
  </si>
  <si>
    <t>PO00000043048</t>
  </si>
  <si>
    <t>TTNU8679909</t>
  </si>
  <si>
    <t>GLOBAL FRESH GROWERS IRELAND LIMITE</t>
  </si>
  <si>
    <t>GLOBAL PACIFIC</t>
  </si>
  <si>
    <t>PO00000044988</t>
  </si>
  <si>
    <t>TEMU9790600</t>
  </si>
  <si>
    <t>PO00000043436</t>
  </si>
  <si>
    <t>SEGU9383281</t>
  </si>
  <si>
    <t>PO00000043775T</t>
  </si>
  <si>
    <t>PO00000045058</t>
  </si>
  <si>
    <t>SZLU9303438 </t>
  </si>
  <si>
    <t>PO00000045610</t>
  </si>
  <si>
    <t>SEGU9432869</t>
  </si>
  <si>
    <t>PO00000042309</t>
  </si>
  <si>
    <t>SZLU9295585</t>
  </si>
  <si>
    <t>PO00000044652</t>
  </si>
  <si>
    <t>HLBU9240408</t>
  </si>
  <si>
    <t>CARTAGENA EXPRESS 5237N</t>
  </si>
  <si>
    <t>PO00000044906</t>
  </si>
  <si>
    <t>SEGU9443550</t>
  </si>
  <si>
    <t>PO00000044212</t>
  </si>
  <si>
    <t>GMOU9020010</t>
  </si>
  <si>
    <t>PO00000042462</t>
  </si>
  <si>
    <t>CAIU5561789</t>
  </si>
  <si>
    <t>PO00000043556</t>
  </si>
  <si>
    <t>FBIU5762347</t>
  </si>
  <si>
    <t>RC-1037T</t>
  </si>
  <si>
    <t>FBIU5761187</t>
  </si>
  <si>
    <t>PO00000041554</t>
  </si>
  <si>
    <t>CAAU4032216</t>
  </si>
  <si>
    <t>CHARLES ISLAND SR25024EB</t>
  </si>
  <si>
    <t>PO00000042956</t>
  </si>
  <si>
    <t>SUDU8237030</t>
  </si>
  <si>
    <t>HALSTED 538N</t>
  </si>
  <si>
    <t>PO00000043242</t>
  </si>
  <si>
    <t>BMOU9890761</t>
  </si>
  <si>
    <t>PO00000043955</t>
  </si>
  <si>
    <t>CAIU5563502</t>
  </si>
  <si>
    <t>EUROSPIN LAZIO</t>
  </si>
  <si>
    <t>PO00000043193</t>
  </si>
  <si>
    <t>SEKU9116253</t>
  </si>
  <si>
    <t>PO00000045341T</t>
  </si>
  <si>
    <t>SZLU9303248</t>
  </si>
  <si>
    <t>PO00000044383</t>
  </si>
  <si>
    <t>160-01210484</t>
  </si>
  <si>
    <t>PO00000044516</t>
  </si>
  <si>
    <t>SEKU9273102</t>
  </si>
  <si>
    <t>PO00000044984</t>
  </si>
  <si>
    <t>SEGU9502518</t>
  </si>
  <si>
    <t>PO00000045753</t>
  </si>
  <si>
    <t>497-24299111</t>
  </si>
  <si>
    <t>PO00000042999</t>
  </si>
  <si>
    <t>BMOU9651875</t>
  </si>
  <si>
    <t>SALLING GROUP</t>
  </si>
  <si>
    <t>PO00000042534</t>
  </si>
  <si>
    <t>SZLU9300399</t>
  </si>
  <si>
    <t>PO00000042182</t>
  </si>
  <si>
    <t>BMOU9306586</t>
  </si>
  <si>
    <t>PO00000043445</t>
  </si>
  <si>
    <t>CAAU4189036</t>
  </si>
  <si>
    <t>PO00000042694</t>
  </si>
  <si>
    <t>CAIU5582523</t>
  </si>
  <si>
    <t>PO00000042163</t>
  </si>
  <si>
    <t>TEMU9489618</t>
  </si>
  <si>
    <t>DEL MONTE VALIANT 37</t>
  </si>
  <si>
    <t>PO00000045207</t>
  </si>
  <si>
    <t>MMAU1088325</t>
  </si>
  <si>
    <t>SOCOMO</t>
  </si>
  <si>
    <t>PO00000041646</t>
  </si>
  <si>
    <t>SEKU9381848</t>
  </si>
  <si>
    <t>SEABORD VERDE 9</t>
  </si>
  <si>
    <t>MUESTRAS NRF</t>
  </si>
  <si>
    <t>PO00000041805</t>
  </si>
  <si>
    <t>SZLU5010283</t>
  </si>
  <si>
    <t>PO00000042064</t>
  </si>
  <si>
    <t>CAAU4164296</t>
  </si>
  <si>
    <t>ZENALCO</t>
  </si>
  <si>
    <t>PO00000045814</t>
  </si>
  <si>
    <t>SZLU9302869</t>
  </si>
  <si>
    <t>SEABORD VOYAGER 20</t>
  </si>
  <si>
    <t>PO00000043284</t>
  </si>
  <si>
    <t>416-52097986</t>
  </si>
  <si>
    <t>PO00000045022</t>
  </si>
  <si>
    <t>GCXU8019704</t>
  </si>
  <si>
    <t>PO00000044144</t>
  </si>
  <si>
    <t>BMOU9310098</t>
  </si>
  <si>
    <t>PO00000045290</t>
  </si>
  <si>
    <t>BMOU9618856</t>
  </si>
  <si>
    <t>COLRUYT</t>
  </si>
  <si>
    <t>PO00000045056</t>
  </si>
  <si>
    <t>TEMU9500065 </t>
  </si>
  <si>
    <t>DEL MONTE</t>
  </si>
  <si>
    <t>PO00000043334</t>
  </si>
  <si>
    <t>CAIU5562717</t>
  </si>
  <si>
    <t>ALBERT HEIJN</t>
  </si>
  <si>
    <t>PO00000044916</t>
  </si>
  <si>
    <t>CAIU5582694</t>
  </si>
  <si>
    <t>PO00000044903</t>
  </si>
  <si>
    <t>CAIU5564725</t>
  </si>
  <si>
    <t>PO00000043557</t>
  </si>
  <si>
    <t>CAAU4189144</t>
  </si>
  <si>
    <t>PO00000042945</t>
  </si>
  <si>
    <t>ZMOU8953684</t>
  </si>
  <si>
    <t>OCEANA 18N</t>
  </si>
  <si>
    <t>PO00000041925</t>
  </si>
  <si>
    <t>SEKU9417998</t>
  </si>
  <si>
    <t>SEABOARD VICTORY 12</t>
  </si>
  <si>
    <t>PO00000045300</t>
  </si>
  <si>
    <t>TEMU9620918</t>
  </si>
  <si>
    <t>PO00000043777</t>
  </si>
  <si>
    <t>CAAU4188723</t>
  </si>
  <si>
    <t>CNNSA</t>
  </si>
  <si>
    <t>CERE</t>
  </si>
  <si>
    <t>PO00000045772</t>
  </si>
  <si>
    <t>MNBU0667419</t>
  </si>
  <si>
    <t>SHENZHEN JOY WING MAU FRUIT CO., LT</t>
  </si>
  <si>
    <t>SALLY MAERSK 545W</t>
  </si>
  <si>
    <t>PO00000042248</t>
  </si>
  <si>
    <t>TTNU8492374</t>
  </si>
  <si>
    <t>CHARLES ISLAND SR25031</t>
  </si>
  <si>
    <t>PO00000043283</t>
  </si>
  <si>
    <t>ZCLU9922500</t>
  </si>
  <si>
    <t>PO00000044170</t>
  </si>
  <si>
    <t>SZLU9779620</t>
  </si>
  <si>
    <t>PO00000041924</t>
  </si>
  <si>
    <t>TXGU9032408</t>
  </si>
  <si>
    <t>RC-0006J</t>
  </si>
  <si>
    <t>PO00000043919</t>
  </si>
  <si>
    <t>PO00000044119</t>
  </si>
  <si>
    <t>EGSU5047080</t>
  </si>
  <si>
    <t>INNSA</t>
  </si>
  <si>
    <t>PO00000044506</t>
  </si>
  <si>
    <t>SEGU9484559</t>
  </si>
  <si>
    <t xml:space="preserve">COSCO SHIPPING THAMES </t>
  </si>
  <si>
    <t>PO00000044629</t>
  </si>
  <si>
    <t>MNBU4437841</t>
  </si>
  <si>
    <t>PO00000042065</t>
  </si>
  <si>
    <t>FBIU5365000</t>
  </si>
  <si>
    <t>RC-0002T</t>
  </si>
  <si>
    <t>145-11714931</t>
  </si>
  <si>
    <t>PO00000045673</t>
  </si>
  <si>
    <t>PO00000044650</t>
  </si>
  <si>
    <t>TEMU9537486</t>
  </si>
  <si>
    <t>PO00000043992</t>
  </si>
  <si>
    <t>HLBU6246911</t>
  </si>
  <si>
    <t>CMA CGM ESTELLE 5235N</t>
  </si>
  <si>
    <t>PO00000043319</t>
  </si>
  <si>
    <t>CAIU5549989</t>
  </si>
  <si>
    <t>PO00000045074</t>
  </si>
  <si>
    <t>CAAU4189822</t>
  </si>
  <si>
    <t>PO00000044562</t>
  </si>
  <si>
    <t>MMAU1260753</t>
  </si>
  <si>
    <t>SGSIN</t>
  </si>
  <si>
    <t>PO00000045811</t>
  </si>
  <si>
    <t>OTPU6691852</t>
  </si>
  <si>
    <t>WAN HAI</t>
  </si>
  <si>
    <t>PO00000043596</t>
  </si>
  <si>
    <t>MNBU3046565</t>
  </si>
  <si>
    <t>PO00000043519</t>
  </si>
  <si>
    <t>OERU4813060</t>
  </si>
  <si>
    <t xml:space="preserve">OOCL CHENNAI-007W </t>
  </si>
  <si>
    <t>PO00000043277</t>
  </si>
  <si>
    <t>FBIU5623260</t>
  </si>
  <si>
    <t>XIN DA LIAN-145W 145W</t>
  </si>
  <si>
    <t>PO00000041664</t>
  </si>
  <si>
    <t>RC-0001J</t>
  </si>
  <si>
    <t>145-90690736</t>
  </si>
  <si>
    <t>PO00000044001</t>
  </si>
  <si>
    <t>SEGU9324777</t>
  </si>
  <si>
    <t>PO00000041777</t>
  </si>
  <si>
    <t>COSTCO WHOLESALE SWEDEN AB</t>
  </si>
  <si>
    <t>PO00000042834</t>
  </si>
  <si>
    <t>TEMU9464482</t>
  </si>
  <si>
    <t>PO00000045407</t>
  </si>
  <si>
    <t>PO00000045728</t>
  </si>
  <si>
    <t>TEMU9789934</t>
  </si>
  <si>
    <t>PO00000042764</t>
  </si>
  <si>
    <t>145-99861462</t>
  </si>
  <si>
    <t>PO00000042637</t>
  </si>
  <si>
    <t>CAAU4163324</t>
  </si>
  <si>
    <t>PO00000044274</t>
  </si>
  <si>
    <t>TEMU9212583</t>
  </si>
  <si>
    <t>PO00000044381</t>
  </si>
  <si>
    <t>EMCU5661130</t>
  </si>
  <si>
    <t xml:space="preserve">EVER LUCENT 747-068W </t>
  </si>
  <si>
    <t>PO00000042766</t>
  </si>
  <si>
    <t>497-24290781</t>
  </si>
  <si>
    <t>PO00000045397</t>
  </si>
  <si>
    <t>SEKU9163091</t>
  </si>
  <si>
    <t>DEL MONTE HARVESTER 48</t>
  </si>
  <si>
    <t>PO00000043891</t>
  </si>
  <si>
    <t>TLLU1178333</t>
  </si>
  <si>
    <t>PO00000045444</t>
  </si>
  <si>
    <t>EMCU5466690</t>
  </si>
  <si>
    <t>PO00000042105</t>
  </si>
  <si>
    <t>TLLU1144884</t>
  </si>
  <si>
    <t>PO00000044122</t>
  </si>
  <si>
    <t>OTPU6214280</t>
  </si>
  <si>
    <t>PO00000045468</t>
  </si>
  <si>
    <t>EGSU5038833</t>
  </si>
  <si>
    <t>PO00000043776</t>
  </si>
  <si>
    <t>FBIU5761741</t>
  </si>
  <si>
    <t>PO00000041708</t>
  </si>
  <si>
    <t>BMOU9884347</t>
  </si>
  <si>
    <t>PO00000043736</t>
  </si>
  <si>
    <t>MMAU1223446</t>
  </si>
  <si>
    <t>MAERSK BINTAN 539N</t>
  </si>
  <si>
    <t>PO00000042301</t>
  </si>
  <si>
    <t>SEGU9735130</t>
  </si>
  <si>
    <t>PO00000043552</t>
  </si>
  <si>
    <t>CAAU4188338</t>
  </si>
  <si>
    <t>PO00000041548</t>
  </si>
  <si>
    <t>OERU4313701</t>
  </si>
  <si>
    <t>COSCO PRINCE RUPERT 083W</t>
  </si>
  <si>
    <t>PO00000044684</t>
  </si>
  <si>
    <t>BMOU9850270</t>
  </si>
  <si>
    <t>PO00000044867</t>
  </si>
  <si>
    <t>045-13177135</t>
  </si>
  <si>
    <t>PO00000042122</t>
  </si>
  <si>
    <t>FBIU5151250</t>
  </si>
  <si>
    <t>ISTANBUL EXPRESS 5228N</t>
  </si>
  <si>
    <t>PO00000043182</t>
  </si>
  <si>
    <t>SEGU9885150</t>
  </si>
  <si>
    <t>PO00000043062</t>
  </si>
  <si>
    <t>057-53363096</t>
  </si>
  <si>
    <t>PO00000042873</t>
  </si>
  <si>
    <t>TEMU9448250</t>
  </si>
  <si>
    <t>PO00000041985</t>
  </si>
  <si>
    <t>SEGU9939806</t>
  </si>
  <si>
    <t>DEL MONTE HARVESTER 36</t>
  </si>
  <si>
    <t>RC-0055J</t>
  </si>
  <si>
    <t>PO00000041621</t>
  </si>
  <si>
    <t>497-24275683</t>
  </si>
  <si>
    <t>PO00000042811</t>
  </si>
  <si>
    <t>CAIU5553438</t>
  </si>
  <si>
    <t>PO00000043194</t>
  </si>
  <si>
    <t>FBIU5760175</t>
  </si>
  <si>
    <t>PO00000044456</t>
  </si>
  <si>
    <t>TTNU8524194</t>
  </si>
  <si>
    <t>PO00000043063</t>
  </si>
  <si>
    <t>057-53363030</t>
  </si>
  <si>
    <t>PO00000043883</t>
  </si>
  <si>
    <t>145-11791312</t>
  </si>
  <si>
    <t>PO00000044364</t>
  </si>
  <si>
    <t>805-13565716</t>
  </si>
  <si>
    <t>RC-0003T</t>
  </si>
  <si>
    <t>EMCU5487265</t>
  </si>
  <si>
    <t xml:space="preserve">EVER LEGACY 0729069W </t>
  </si>
  <si>
    <t>PO00000043490</t>
  </si>
  <si>
    <t>FBIU5763472</t>
  </si>
  <si>
    <t>PO00000045261</t>
  </si>
  <si>
    <t>014-38704396</t>
  </si>
  <si>
    <t>PO00000043113</t>
  </si>
  <si>
    <t>SEGU9819312</t>
  </si>
  <si>
    <t>PO00000042268</t>
  </si>
  <si>
    <t>CAIU5550450</t>
  </si>
  <si>
    <t>PO00000044635</t>
  </si>
  <si>
    <t>SEKU9207190</t>
  </si>
  <si>
    <t>PO00000044392</t>
  </si>
  <si>
    <t>SZLU5019486</t>
  </si>
  <si>
    <t>PO00000044296</t>
  </si>
  <si>
    <t>SEKU9271795</t>
  </si>
  <si>
    <t>PO00000044701</t>
  </si>
  <si>
    <t>MNBU3798346</t>
  </si>
  <si>
    <t>PO00000045641</t>
  </si>
  <si>
    <t>PO00000042955</t>
  </si>
  <si>
    <t>SUDU6202420</t>
  </si>
  <si>
    <t>PO00000045098</t>
  </si>
  <si>
    <t>EMCU5450733</t>
  </si>
  <si>
    <t>PO00000044293T</t>
  </si>
  <si>
    <t>GCXU8018884</t>
  </si>
  <si>
    <t xml:space="preserve">SEABORD VALOR </t>
  </si>
  <si>
    <t>PO00000044658</t>
  </si>
  <si>
    <t>SEGU9495553</t>
  </si>
  <si>
    <t>PO00000044775</t>
  </si>
  <si>
    <t>EMCU5702985</t>
  </si>
  <si>
    <t>PO00000045155</t>
  </si>
  <si>
    <t>160-02710131</t>
  </si>
  <si>
    <t>PO00000045001T</t>
  </si>
  <si>
    <t>SMLU5471551</t>
  </si>
  <si>
    <t>PO00000042802</t>
  </si>
  <si>
    <t>416-52097231</t>
  </si>
  <si>
    <t>NAC</t>
  </si>
  <si>
    <t>PO00000044201</t>
  </si>
  <si>
    <t>MNBU0643736</t>
  </si>
  <si>
    <t>HALSTED 542N</t>
  </si>
  <si>
    <t>PO00000045703</t>
  </si>
  <si>
    <t>CAAU4188404</t>
  </si>
  <si>
    <t>PO00000044566</t>
  </si>
  <si>
    <t>MWCU5264125</t>
  </si>
  <si>
    <t>EL PINAR</t>
  </si>
  <si>
    <t>PO00000043251</t>
  </si>
  <si>
    <t>416-52097975</t>
  </si>
  <si>
    <t>PO00000042361</t>
  </si>
  <si>
    <t>SEGU9546265</t>
  </si>
  <si>
    <t>PO00000042778</t>
  </si>
  <si>
    <t>TEMU9547735</t>
  </si>
  <si>
    <t>PO00000042719</t>
  </si>
  <si>
    <t>SEKU9368297</t>
  </si>
  <si>
    <t>PO00000044278</t>
  </si>
  <si>
    <t>SEGU9869247</t>
  </si>
  <si>
    <t>PO00000045577</t>
  </si>
  <si>
    <t>ZMOU8897214</t>
  </si>
  <si>
    <t>PO00000045699</t>
  </si>
  <si>
    <t>CAAU4188472</t>
  </si>
  <si>
    <t>PO00000045217</t>
  </si>
  <si>
    <t>CAIU5562830</t>
  </si>
  <si>
    <t>PO00000044382</t>
  </si>
  <si>
    <t>160-01210646</t>
  </si>
  <si>
    <t>PO00000044024</t>
  </si>
  <si>
    <t>CAAU4189334</t>
  </si>
  <si>
    <t>PO00000043448J</t>
  </si>
  <si>
    <t>PO00000043162</t>
  </si>
  <si>
    <t>TEMU9524914</t>
  </si>
  <si>
    <t>PO00000044292</t>
  </si>
  <si>
    <t>992-00202101</t>
  </si>
  <si>
    <t>PO00000042011</t>
  </si>
  <si>
    <t>SEKU9204040</t>
  </si>
  <si>
    <t>PO00000042805</t>
  </si>
  <si>
    <t>145-11281745</t>
  </si>
  <si>
    <t>PO00000043759</t>
  </si>
  <si>
    <t>GCXU8010395</t>
  </si>
  <si>
    <t xml:space="preserve">EVER LEGION 0745-063W </t>
  </si>
  <si>
    <t>PO00000044980</t>
  </si>
  <si>
    <t>CGMU5082616</t>
  </si>
  <si>
    <t>ISTANBUL EXPRESS 5238N</t>
  </si>
  <si>
    <t>PO00000044468</t>
  </si>
  <si>
    <t>TLLU1222950</t>
  </si>
  <si>
    <t>PO00000043158</t>
  </si>
  <si>
    <t>TEMU9591168</t>
  </si>
  <si>
    <t>RC-0020J</t>
  </si>
  <si>
    <t>PO00000045549</t>
  </si>
  <si>
    <t>SUDU5238198</t>
  </si>
  <si>
    <t>POLAR CHILE 544N</t>
  </si>
  <si>
    <t>PO00000043454</t>
  </si>
  <si>
    <t>FBIU5761757</t>
  </si>
  <si>
    <t>PO00000042664</t>
  </si>
  <si>
    <t>497-24296381</t>
  </si>
  <si>
    <t>PO00000043019</t>
  </si>
  <si>
    <t>IKSU2535992</t>
  </si>
  <si>
    <t>PO00000044444</t>
  </si>
  <si>
    <t>BMOU9892548</t>
  </si>
  <si>
    <t>PO00000045339</t>
  </si>
  <si>
    <t>MNBU9122940</t>
  </si>
  <si>
    <t>MAERSK BOGOR 544N</t>
  </si>
  <si>
    <t>PO00000043051</t>
  </si>
  <si>
    <t>BMOU9318571</t>
  </si>
  <si>
    <t>PO00000041587</t>
  </si>
  <si>
    <t>CAAU4083065</t>
  </si>
  <si>
    <t>PO00000043290</t>
  </si>
  <si>
    <t>MNBU4590547</t>
  </si>
  <si>
    <t>JENS MAERSK 539N</t>
  </si>
  <si>
    <t>PO00000045318</t>
  </si>
  <si>
    <t>SZLU9392570</t>
  </si>
  <si>
    <t>SANTOS EXPRESS 5239N</t>
  </si>
  <si>
    <t>PO00000043161</t>
  </si>
  <si>
    <t>TEMU9490120</t>
  </si>
  <si>
    <t>PO00000041989</t>
  </si>
  <si>
    <t>CXRU1638485</t>
  </si>
  <si>
    <t>PO00000043638</t>
  </si>
  <si>
    <t>CAIU5582858</t>
  </si>
  <si>
    <t>PO00000044401</t>
  </si>
  <si>
    <t>TXGU9030323</t>
  </si>
  <si>
    <t>PO00000044720</t>
  </si>
  <si>
    <t>SEGU9431414</t>
  </si>
  <si>
    <t>PO00000045742</t>
  </si>
  <si>
    <t>PCIU6149840</t>
  </si>
  <si>
    <t>PO00000044007</t>
  </si>
  <si>
    <t>057-53362971</t>
  </si>
  <si>
    <t>PO00000043331</t>
  </si>
  <si>
    <t>CAAU4034815</t>
  </si>
  <si>
    <t>PO00000044520</t>
  </si>
  <si>
    <t>SUDU8138886</t>
  </si>
  <si>
    <t>PO00000042379</t>
  </si>
  <si>
    <t>497-24290663</t>
  </si>
  <si>
    <t>PO00000042840</t>
  </si>
  <si>
    <t>SEGU9323723</t>
  </si>
  <si>
    <t>PO00000044360</t>
  </si>
  <si>
    <t>FBIU5764329</t>
  </si>
  <si>
    <t>PO00000044745</t>
  </si>
  <si>
    <t>SZLU9304178</t>
  </si>
  <si>
    <t>PO00000041434</t>
  </si>
  <si>
    <t>497-24280874</t>
  </si>
  <si>
    <t>PO00000042571</t>
  </si>
  <si>
    <t>PO00000041880</t>
  </si>
  <si>
    <t>TRIU8140418</t>
  </si>
  <si>
    <t>VALPARAISO EXPRESS 5226N</t>
  </si>
  <si>
    <t>PO00000042162</t>
  </si>
  <si>
    <t>SEKU9376142</t>
  </si>
  <si>
    <t>PO00000045488</t>
  </si>
  <si>
    <t>SEKU9368810</t>
  </si>
  <si>
    <t>PO00000042141</t>
  </si>
  <si>
    <t>SEKU9273519</t>
  </si>
  <si>
    <t>PO00000044008</t>
  </si>
  <si>
    <t>057-53363170</t>
  </si>
  <si>
    <t>PO00000043786</t>
  </si>
  <si>
    <t>TEMU9524030</t>
  </si>
  <si>
    <t>PO00000042411</t>
  </si>
  <si>
    <t>TLLU1145263</t>
  </si>
  <si>
    <t>PO00000042552</t>
  </si>
  <si>
    <t>SEKU9270736</t>
  </si>
  <si>
    <t>PO00000044104</t>
  </si>
  <si>
    <t>CAXU5294806</t>
  </si>
  <si>
    <t>PO00000044445</t>
  </si>
  <si>
    <t>SEGU9884160</t>
  </si>
  <si>
    <t>PO00000042375</t>
  </si>
  <si>
    <t>497-24296300</t>
  </si>
  <si>
    <t>PO00000042450</t>
  </si>
  <si>
    <t>CAIU5550296</t>
  </si>
  <si>
    <t>PO00000041690</t>
  </si>
  <si>
    <t>SEGU9445275</t>
  </si>
  <si>
    <t>HOOD ISLAND SR25026</t>
  </si>
  <si>
    <t>PO00000043369</t>
  </si>
  <si>
    <t>CAAU4045580</t>
  </si>
  <si>
    <t>MATTHEW SCHULTE 137N</t>
  </si>
  <si>
    <t>PO00000042472</t>
  </si>
  <si>
    <t>FSCU5806657</t>
  </si>
  <si>
    <t>MARTINIQUE 014N</t>
  </si>
  <si>
    <t>PO00000041881</t>
  </si>
  <si>
    <t>UACU4791680</t>
  </si>
  <si>
    <t>SANT ORSOLA</t>
  </si>
  <si>
    <t>PO00000041584</t>
  </si>
  <si>
    <t>497-24280992</t>
  </si>
  <si>
    <t>PO00000044901</t>
  </si>
  <si>
    <t>CAAU4161614</t>
  </si>
  <si>
    <t>SEABOARD VOYAGER V 19 NB</t>
  </si>
  <si>
    <t>PO00000043821</t>
  </si>
  <si>
    <t>EMCU5578149</t>
  </si>
  <si>
    <t xml:space="preserve">EVER LEGION 0745 </t>
  </si>
  <si>
    <t>PO00000043150</t>
  </si>
  <si>
    <t>EMCU5743710</t>
  </si>
  <si>
    <t xml:space="preserve">EVER LEADER 074W </t>
  </si>
  <si>
    <t>PO00000044142</t>
  </si>
  <si>
    <t>TEMU9543771</t>
  </si>
  <si>
    <t>PO00000045492</t>
  </si>
  <si>
    <t>ZM0U8856200</t>
  </si>
  <si>
    <t>PO00000045028</t>
  </si>
  <si>
    <t>TEMU9477371</t>
  </si>
  <si>
    <t>PO00000042139</t>
  </si>
  <si>
    <t>BMOU9883090</t>
  </si>
  <si>
    <t>PO00000043654</t>
  </si>
  <si>
    <t>TTNU8476136</t>
  </si>
  <si>
    <t>PO00000045003</t>
  </si>
  <si>
    <t>MNBU0650381</t>
  </si>
  <si>
    <t>PO00000044649</t>
  </si>
  <si>
    <t>CAIU5551380</t>
  </si>
  <si>
    <t>PO00000044059</t>
  </si>
  <si>
    <t>EMCU5469019</t>
  </si>
  <si>
    <t>PO00000045089J</t>
  </si>
  <si>
    <t>CAAU4189782</t>
  </si>
  <si>
    <t>PO00000043327</t>
  </si>
  <si>
    <t>SEGU9286770</t>
  </si>
  <si>
    <t>PO00000045400</t>
  </si>
  <si>
    <t>BMOU9320373</t>
  </si>
  <si>
    <t>PO00000043366</t>
  </si>
  <si>
    <t>OERU4037809</t>
  </si>
  <si>
    <t>PO00000045205</t>
  </si>
  <si>
    <t>MNBU9012541</t>
  </si>
  <si>
    <t>SPOT ESPAÑA</t>
  </si>
  <si>
    <t>PO00000045039T</t>
  </si>
  <si>
    <t>SEGU9323657</t>
  </si>
  <si>
    <t>PO00000043976</t>
  </si>
  <si>
    <t>CAIU5551733</t>
  </si>
  <si>
    <t>PO00000045286</t>
  </si>
  <si>
    <t>BMOU9652974</t>
  </si>
  <si>
    <t>PO00000042762</t>
  </si>
  <si>
    <t>497-24296392</t>
  </si>
  <si>
    <t>PO00000044492</t>
  </si>
  <si>
    <t>EMCU5742709</t>
  </si>
  <si>
    <t>EVER LUCENT 0747-068W</t>
  </si>
  <si>
    <t>PO00000042338</t>
  </si>
  <si>
    <t>074-70145725</t>
  </si>
  <si>
    <t>PO00000041606</t>
  </si>
  <si>
    <t>MNBU3914261</t>
  </si>
  <si>
    <t>JENS MAERSK 528N</t>
  </si>
  <si>
    <t>PO00000044004</t>
  </si>
  <si>
    <t>497-24298886</t>
  </si>
  <si>
    <t>PO00000044908</t>
  </si>
  <si>
    <t>CXRU1350713</t>
  </si>
  <si>
    <t>PO00000045259</t>
  </si>
  <si>
    <t>145-11387364</t>
  </si>
  <si>
    <t>PO00000043292</t>
  </si>
  <si>
    <t>MNBU4297420</t>
  </si>
  <si>
    <t>FRUIT FULL</t>
  </si>
  <si>
    <t>PO00000044239</t>
  </si>
  <si>
    <t>MMAU1264240</t>
  </si>
  <si>
    <t xml:space="preserve">POLAR CHILE </t>
  </si>
  <si>
    <t>PO00000045419</t>
  </si>
  <si>
    <t>SUDU6278913</t>
  </si>
  <si>
    <t>PO00000043627</t>
  </si>
  <si>
    <t>TEMU9369567</t>
  </si>
  <si>
    <t>PO00000045760J</t>
  </si>
  <si>
    <t>FBIU5762584</t>
  </si>
  <si>
    <t>PO00000042003</t>
  </si>
  <si>
    <t>EMCU5651110</t>
  </si>
  <si>
    <t>EVER LOVELY 062W</t>
  </si>
  <si>
    <t>PO00000042322</t>
  </si>
  <si>
    <t>145-11251822</t>
  </si>
  <si>
    <t>PO00000044513</t>
  </si>
  <si>
    <t>MNBU0093671</t>
  </si>
  <si>
    <t>PO00000044000</t>
  </si>
  <si>
    <t>SEGU9446271</t>
  </si>
  <si>
    <t>PO00000044992</t>
  </si>
  <si>
    <t>FBIU5014279</t>
  </si>
  <si>
    <t>PO00000045095</t>
  </si>
  <si>
    <t>MNBU3374332</t>
  </si>
  <si>
    <t>PO00000044606</t>
  </si>
  <si>
    <t>CGMU5712211</t>
  </si>
  <si>
    <t>CMA CGM GREEN 0RPJWN1MA</t>
  </si>
  <si>
    <t>PO00000042469</t>
  </si>
  <si>
    <t>MNBU3876557</t>
  </si>
  <si>
    <t>MAERSK BOGOR 535N</t>
  </si>
  <si>
    <t>PO00000044487</t>
  </si>
  <si>
    <t>GMOU9025412</t>
  </si>
  <si>
    <t>PO00000042295</t>
  </si>
  <si>
    <t>TEMU9622438</t>
  </si>
  <si>
    <t>PO00000044094</t>
  </si>
  <si>
    <t>FBIU5365150</t>
  </si>
  <si>
    <t>PO00000045007</t>
  </si>
  <si>
    <t>SEKU9170300</t>
  </si>
  <si>
    <t>PO00000043727</t>
  </si>
  <si>
    <t>MNBU9176946</t>
  </si>
  <si>
    <t>PO00000043149</t>
  </si>
  <si>
    <t>OTPU6304932</t>
  </si>
  <si>
    <t>PO00000042140</t>
  </si>
  <si>
    <t>FBIU5364298</t>
  </si>
  <si>
    <t>PO00000043579</t>
  </si>
  <si>
    <t>ZMOU8961458</t>
  </si>
  <si>
    <t>BOX ENDURANCE 60N</t>
  </si>
  <si>
    <t>PO00000044083</t>
  </si>
  <si>
    <t>SEKU9266715</t>
  </si>
  <si>
    <t>PO00000044601</t>
  </si>
  <si>
    <t>BMOU9630430</t>
  </si>
  <si>
    <t>PO00000041802</t>
  </si>
  <si>
    <t>SEGU9885171</t>
  </si>
  <si>
    <t>PO00000042872</t>
  </si>
  <si>
    <t>SEKU9385519</t>
  </si>
  <si>
    <t>PO00000043653</t>
  </si>
  <si>
    <t>CXRU1581883</t>
  </si>
  <si>
    <t>PO00000043170</t>
  </si>
  <si>
    <t>SEKU9118913</t>
  </si>
  <si>
    <t>PO00000042079</t>
  </si>
  <si>
    <t>MNBU4205430</t>
  </si>
  <si>
    <t>PO00000042537</t>
  </si>
  <si>
    <t>SEKU9120470</t>
  </si>
  <si>
    <t>PO00000044162</t>
  </si>
  <si>
    <t>497-24296591</t>
  </si>
  <si>
    <t>MULTICEDI</t>
  </si>
  <si>
    <t>PO00000043840</t>
  </si>
  <si>
    <t>FBIU5760257</t>
  </si>
  <si>
    <t>PO00000045208</t>
  </si>
  <si>
    <t>MNBU0437150</t>
  </si>
  <si>
    <t>PO00000045219</t>
  </si>
  <si>
    <t>SZLU7010153</t>
  </si>
  <si>
    <t>PO00000043179</t>
  </si>
  <si>
    <t>TEMU9749926</t>
  </si>
  <si>
    <t>PO00000043249</t>
  </si>
  <si>
    <t>416-52097953</t>
  </si>
  <si>
    <t>PO00000044524</t>
  </si>
  <si>
    <t>MNBU3999253</t>
  </si>
  <si>
    <t>PO00000041937</t>
  </si>
  <si>
    <t>CAAU4048790</t>
  </si>
  <si>
    <t>COSCO SHIPPING THAMES 035W</t>
  </si>
  <si>
    <t>PO00000042833</t>
  </si>
  <si>
    <t>497-24298643</t>
  </si>
  <si>
    <t>PO00000043481</t>
  </si>
  <si>
    <t>MNBU4579846</t>
  </si>
  <si>
    <t>PO00000044644</t>
  </si>
  <si>
    <t>CAIU5580270</t>
  </si>
  <si>
    <t>PO00000043484</t>
  </si>
  <si>
    <t>MNBU4263950</t>
  </si>
  <si>
    <t>PO00000042529</t>
  </si>
  <si>
    <t>BEAU9707590</t>
  </si>
  <si>
    <t>PO00000045379</t>
  </si>
  <si>
    <t>HLBU6192878</t>
  </si>
  <si>
    <t>PO00000043503</t>
  </si>
  <si>
    <t>FBIU5693312</t>
  </si>
  <si>
    <t xml:space="preserve">EVER LINKING 0744-066W </t>
  </si>
  <si>
    <t>PO00000041852</t>
  </si>
  <si>
    <t>SEGU9242730</t>
  </si>
  <si>
    <t>DUNCAN ISLAND SR25028</t>
  </si>
  <si>
    <t>PO00000042466</t>
  </si>
  <si>
    <t>CXRU1580830</t>
  </si>
  <si>
    <t>PO00000044429</t>
  </si>
  <si>
    <t>PCIU6115692</t>
  </si>
  <si>
    <t>PO00000043677</t>
  </si>
  <si>
    <t>BMOU9621063</t>
  </si>
  <si>
    <t>PO00000042143</t>
  </si>
  <si>
    <t>FBIU5364723</t>
  </si>
  <si>
    <t>PO00000042544</t>
  </si>
  <si>
    <t>SEGU9522073</t>
  </si>
  <si>
    <t>PO00000044430</t>
  </si>
  <si>
    <t>PCIU6119297</t>
  </si>
  <si>
    <t>PO00000042300</t>
  </si>
  <si>
    <t>OTPU6304383</t>
  </si>
  <si>
    <t>DEL MONTE PRIDE V38</t>
  </si>
  <si>
    <t>PO00000043386</t>
  </si>
  <si>
    <t>CAAU4189571</t>
  </si>
  <si>
    <t>PO00000042693</t>
  </si>
  <si>
    <t>PO00000043020</t>
  </si>
  <si>
    <t>ONEU9155951</t>
  </si>
  <si>
    <t>PO00000045707</t>
  </si>
  <si>
    <t>FBIU5364580</t>
  </si>
  <si>
    <t>PO00000044226</t>
  </si>
  <si>
    <t>POLAR CHILE 540N</t>
  </si>
  <si>
    <t>PO00000044405</t>
  </si>
  <si>
    <t>BMOU9311350</t>
  </si>
  <si>
    <t>PO00000044129</t>
  </si>
  <si>
    <t>FBIU5594433</t>
  </si>
  <si>
    <t>PO00000042963</t>
  </si>
  <si>
    <t>369-96171456</t>
  </si>
  <si>
    <t>PO00000043733</t>
  </si>
  <si>
    <t>SUDU8041068</t>
  </si>
  <si>
    <t>PO00000045650</t>
  </si>
  <si>
    <t>SEGU9886624</t>
  </si>
  <si>
    <t>PO00000045312</t>
  </si>
  <si>
    <t>SEGU9345450</t>
  </si>
  <si>
    <t>PO00000045696</t>
  </si>
  <si>
    <t>MNBU4180795</t>
  </si>
  <si>
    <t>MAERSK BULAN 545N</t>
  </si>
  <si>
    <t>PO00000041865</t>
  </si>
  <si>
    <t>057-53357673</t>
  </si>
  <si>
    <t>PO00000042459</t>
  </si>
  <si>
    <t>CAIU5562949</t>
  </si>
  <si>
    <t>PO00000044095</t>
  </si>
  <si>
    <t>SEGU9325095</t>
  </si>
  <si>
    <t>RC-0128T</t>
  </si>
  <si>
    <t>FBIU5030393</t>
  </si>
  <si>
    <t>.</t>
  </si>
  <si>
    <t>Cosco</t>
  </si>
  <si>
    <t>PO00000043192</t>
  </si>
  <si>
    <t>SZLU9303280</t>
  </si>
  <si>
    <t>PO00000043043</t>
  </si>
  <si>
    <t>CAIU5584927</t>
  </si>
  <si>
    <t>PO00000043282</t>
  </si>
  <si>
    <t>MNBU4598954</t>
  </si>
  <si>
    <t>PO00000045488J</t>
  </si>
  <si>
    <t>PO00000044377</t>
  </si>
  <si>
    <t>PCIU6140437</t>
  </si>
  <si>
    <t>EVER LUCENT 747-068W 0</t>
  </si>
  <si>
    <t>PO00000044734</t>
  </si>
  <si>
    <t>SZLU5010154</t>
  </si>
  <si>
    <t>PO00000044299</t>
  </si>
  <si>
    <t>BMOU9626390</t>
  </si>
  <si>
    <t>PO00000043889J</t>
  </si>
  <si>
    <t>PO00000043061</t>
  </si>
  <si>
    <t>996-13809132</t>
  </si>
  <si>
    <t>PO00000043625</t>
  </si>
  <si>
    <t>CAIU5549335</t>
  </si>
  <si>
    <t>PO00000043494</t>
  </si>
  <si>
    <t>FBIU5760600</t>
  </si>
  <si>
    <t>SUPER TARGET</t>
  </si>
  <si>
    <t>PO00000044230</t>
  </si>
  <si>
    <t>OERU4817298</t>
  </si>
  <si>
    <t>PO00000042293</t>
  </si>
  <si>
    <t>SMLU5471119</t>
  </si>
  <si>
    <t>PO00000043622</t>
  </si>
  <si>
    <t>CAIU5550059</t>
  </si>
  <si>
    <t>PO00000043897</t>
  </si>
  <si>
    <t>ZMOU8847390</t>
  </si>
  <si>
    <t>PO00000043329</t>
  </si>
  <si>
    <t>BMOU9651704</t>
  </si>
  <si>
    <t>PO00000045078</t>
  </si>
  <si>
    <t>CAAU4188770</t>
  </si>
  <si>
    <t>PO00000042183</t>
  </si>
  <si>
    <t>SEGU9820150</t>
  </si>
  <si>
    <t>EHU</t>
  </si>
  <si>
    <t>PO00000045199</t>
  </si>
  <si>
    <t>071-58638436</t>
  </si>
  <si>
    <t>E ZHOU OHENG IMPORT AND EXPORT CO.,</t>
  </si>
  <si>
    <t>ETHIOPIAN AIRLINES</t>
  </si>
  <si>
    <t>SHANGHAI TOPSUN FRESH CO., LTD.</t>
  </si>
  <si>
    <t>CONTROL CARGO</t>
  </si>
  <si>
    <t>PO00000042518</t>
  </si>
  <si>
    <t>GCXU8018903</t>
  </si>
  <si>
    <t>PO00000044790</t>
  </si>
  <si>
    <t>CAAU4188699</t>
  </si>
  <si>
    <t>PO00000044963</t>
  </si>
  <si>
    <t>TEMU9750110</t>
  </si>
  <si>
    <t>PO00000042950</t>
  </si>
  <si>
    <t>OERU4119810</t>
  </si>
  <si>
    <t>PO00000043053</t>
  </si>
  <si>
    <t>497-24296451</t>
  </si>
  <si>
    <t>PO00000043183</t>
  </si>
  <si>
    <t>BMOU9890545</t>
  </si>
  <si>
    <t>PO00000042708</t>
  </si>
  <si>
    <t>BMOU9651854</t>
  </si>
  <si>
    <t>HORTIFRUT MARKETING EMEA C/O</t>
  </si>
  <si>
    <t>PO00000045575</t>
  </si>
  <si>
    <t>SEGU9448248</t>
  </si>
  <si>
    <t>PO00000045053</t>
  </si>
  <si>
    <t>TEMU9491195</t>
  </si>
  <si>
    <t>PO00000041965</t>
  </si>
  <si>
    <t>497-24290615</t>
  </si>
  <si>
    <t>PO00000043423</t>
  </si>
  <si>
    <t>996-13809272</t>
  </si>
  <si>
    <t>PO00000043456</t>
  </si>
  <si>
    <t>FBIU5760339</t>
  </si>
  <si>
    <t>PO00000042142</t>
  </si>
  <si>
    <t>SZLU5020888</t>
  </si>
  <si>
    <t>PO00000044795</t>
  </si>
  <si>
    <t>PO00000042475</t>
  </si>
  <si>
    <t>SMLU5470262</t>
  </si>
  <si>
    <t>PO00000043091</t>
  </si>
  <si>
    <t>SEKU9120870</t>
  </si>
  <si>
    <t>PO00000045109</t>
  </si>
  <si>
    <t>SEKU9193917</t>
  </si>
  <si>
    <t>PO00000044491</t>
  </si>
  <si>
    <t>EMCU5624476</t>
  </si>
  <si>
    <t>PO00000043945</t>
  </si>
  <si>
    <t>CXRU1619741</t>
  </si>
  <si>
    <t>PO00000045048</t>
  </si>
  <si>
    <t>TEMU9447818</t>
  </si>
  <si>
    <t>PO00000045748</t>
  </si>
  <si>
    <t>FBIU5735399</t>
  </si>
  <si>
    <t>PO00000043005</t>
  </si>
  <si>
    <t>CXRU1602477</t>
  </si>
  <si>
    <t>PO00000042284</t>
  </si>
  <si>
    <t>145-11218244</t>
  </si>
  <si>
    <t>PO00000044730</t>
  </si>
  <si>
    <t>SZLU9570183</t>
  </si>
  <si>
    <t>PO00000041743</t>
  </si>
  <si>
    <t>SUDU8040821</t>
  </si>
  <si>
    <t>JENS MAERSK 530N</t>
  </si>
  <si>
    <t>PO00000045761T</t>
  </si>
  <si>
    <t>FBIU5760684</t>
  </si>
  <si>
    <t>PO00000042464</t>
  </si>
  <si>
    <t>BMOU9652697</t>
  </si>
  <si>
    <t>PO00000043418</t>
  </si>
  <si>
    <t>HLBU6156187</t>
  </si>
  <si>
    <t>PO00000044707</t>
  </si>
  <si>
    <t>TEMU9817661</t>
  </si>
  <si>
    <t>CARTAGENA EXPRESS 0WCM2N1MA</t>
  </si>
  <si>
    <t>PO00000041787</t>
  </si>
  <si>
    <t>497-24290501</t>
  </si>
  <si>
    <t>PO00000041884</t>
  </si>
  <si>
    <t>497-24290556</t>
  </si>
  <si>
    <t>PO00000042748</t>
  </si>
  <si>
    <t>FBIU5264473</t>
  </si>
  <si>
    <t>PO00000043513</t>
  </si>
  <si>
    <t>FBIU5763908</t>
  </si>
  <si>
    <t>PO00000044772</t>
  </si>
  <si>
    <t>PCIU6135174</t>
  </si>
  <si>
    <t>EVER LAMBENT 0748-072W 0748-072W</t>
  </si>
  <si>
    <t>PO00000045736</t>
  </si>
  <si>
    <t>145-11359003</t>
  </si>
  <si>
    <t>PO00000044034</t>
  </si>
  <si>
    <t>OTPU6301419</t>
  </si>
  <si>
    <t>PO00000044297</t>
  </si>
  <si>
    <t>ZCLU9929824</t>
  </si>
  <si>
    <t>OCEANA 19N</t>
  </si>
  <si>
    <t>PO00000042661</t>
  </si>
  <si>
    <t>497-24296370</t>
  </si>
  <si>
    <t>PO00000043433</t>
  </si>
  <si>
    <t>HLBU9927251</t>
  </si>
  <si>
    <t>PO00000044206</t>
  </si>
  <si>
    <t>CAAU4189226</t>
  </si>
  <si>
    <t>PO00000044489</t>
  </si>
  <si>
    <t>ZMOU8950999</t>
  </si>
  <si>
    <t>PO00000043145</t>
  </si>
  <si>
    <t>006-45189944</t>
  </si>
  <si>
    <t>PO00000045314</t>
  </si>
  <si>
    <t>SUDU8110066</t>
  </si>
  <si>
    <t>SPREAFICO FRANCESCO &amp; F.LLI. S.P.A.</t>
  </si>
  <si>
    <t>PO00000044986</t>
  </si>
  <si>
    <t>SEGU9940052</t>
  </si>
  <si>
    <t>RC-0136T</t>
  </si>
  <si>
    <t>PO00000043690</t>
  </si>
  <si>
    <t>FBIU5761886</t>
  </si>
  <si>
    <t>PO00000044391</t>
  </si>
  <si>
    <t>CAAU4189118</t>
  </si>
  <si>
    <t>PO00000044729J</t>
  </si>
  <si>
    <t>SEKU9366669</t>
  </si>
  <si>
    <t>PO00000044302</t>
  </si>
  <si>
    <t>SEGU9299530</t>
  </si>
  <si>
    <t>PO00000043863</t>
  </si>
  <si>
    <t>CAAU4188493</t>
  </si>
  <si>
    <t>PO00000042531</t>
  </si>
  <si>
    <t>SEGU9886877</t>
  </si>
  <si>
    <t>PO00000045299</t>
  </si>
  <si>
    <t>CAIU5562208</t>
  </si>
  <si>
    <t>PO00000045758</t>
  </si>
  <si>
    <t>CAAU4188092</t>
  </si>
  <si>
    <t>PO00000041535</t>
  </si>
  <si>
    <t>497-24275602</t>
  </si>
  <si>
    <t>PO00000041991</t>
  </si>
  <si>
    <t>CAIU5578061</t>
  </si>
  <si>
    <t>AMS</t>
  </si>
  <si>
    <t>PO00000042829</t>
  </si>
  <si>
    <t>074-71131023</t>
  </si>
  <si>
    <t>PO00000045578</t>
  </si>
  <si>
    <t>CAAU4162225</t>
  </si>
  <si>
    <t>PO00000044406</t>
  </si>
  <si>
    <t>FBIU5764102</t>
  </si>
  <si>
    <t>PO00000045242</t>
  </si>
  <si>
    <t>CXRU1622508</t>
  </si>
  <si>
    <t>PO00000044207</t>
  </si>
  <si>
    <t>CAAU4189381</t>
  </si>
  <si>
    <t>PO00000041893</t>
  </si>
  <si>
    <t>SEKU9116649</t>
  </si>
  <si>
    <t>PO00000042243</t>
  </si>
  <si>
    <t>ZMOU8960472</t>
  </si>
  <si>
    <t>BOX ENDURANCE 59N</t>
  </si>
  <si>
    <t>PO00000044400</t>
  </si>
  <si>
    <t>CAXU5294452</t>
  </si>
  <si>
    <t>PO00000045291</t>
  </si>
  <si>
    <t>CXRU1535229</t>
  </si>
  <si>
    <t>PO00000042123</t>
  </si>
  <si>
    <t>CAIU5585266</t>
  </si>
  <si>
    <t>ATLANTIC REEFER SR25030</t>
  </si>
  <si>
    <t>PO00000042813</t>
  </si>
  <si>
    <t>SEGU9735274</t>
  </si>
  <si>
    <t>PO00000042211</t>
  </si>
  <si>
    <t>TXGU9031989</t>
  </si>
  <si>
    <t>SEABOARD VALOR 4.NB</t>
  </si>
  <si>
    <t>PO00000043335</t>
  </si>
  <si>
    <t>SEGU9444896</t>
  </si>
  <si>
    <t>PO00000042539</t>
  </si>
  <si>
    <t>SEGU9818907</t>
  </si>
  <si>
    <t>PO00000045008</t>
  </si>
  <si>
    <t>TEMU9789220</t>
  </si>
  <si>
    <t>PO00000041949</t>
  </si>
  <si>
    <t>MNBU0032742</t>
  </si>
  <si>
    <t>JENS MAERSK 532N</t>
  </si>
  <si>
    <t>SPOT ITALIA</t>
  </si>
  <si>
    <t>RC-0020T</t>
  </si>
  <si>
    <t>PO00000045697</t>
  </si>
  <si>
    <t>MNBU9033837</t>
  </si>
  <si>
    <t>PO00000044854</t>
  </si>
  <si>
    <t>SZLU9451287</t>
  </si>
  <si>
    <t>PO00000045645</t>
  </si>
  <si>
    <t>SEGU9681809</t>
  </si>
  <si>
    <t>PO00000045294</t>
  </si>
  <si>
    <t>SMLU5474118</t>
  </si>
  <si>
    <t>PO00000043881</t>
  </si>
  <si>
    <t>160-01210344</t>
  </si>
  <si>
    <t>PO00000044361</t>
  </si>
  <si>
    <t>014-38703593</t>
  </si>
  <si>
    <t>PO00000045000J</t>
  </si>
  <si>
    <t>SEGU9501790</t>
  </si>
  <si>
    <t>PO00000041605</t>
  </si>
  <si>
    <t>MNBU4284887</t>
  </si>
  <si>
    <t>PO00000044153</t>
  </si>
  <si>
    <t>SZLU9760603</t>
  </si>
  <si>
    <t>PO00000044014</t>
  </si>
  <si>
    <t>996-13811615</t>
  </si>
  <si>
    <t>PO00000045482</t>
  </si>
  <si>
    <t>BMOU9883119</t>
  </si>
  <si>
    <t>PO00000042237</t>
  </si>
  <si>
    <t>180-14044004</t>
  </si>
  <si>
    <t>DSV SOLUTIONS LIMITED</t>
  </si>
  <si>
    <t>PO00000042062</t>
  </si>
  <si>
    <t>CAAU4079363</t>
  </si>
  <si>
    <t>PO00000042838</t>
  </si>
  <si>
    <t>TEMU9488627</t>
  </si>
  <si>
    <t>PO00000043597</t>
  </si>
  <si>
    <t>SUDU6179839</t>
  </si>
  <si>
    <t>PO00000044831</t>
  </si>
  <si>
    <t>SMLU5477354</t>
  </si>
  <si>
    <t>PO00000045030</t>
  </si>
  <si>
    <t>SEGU9325536</t>
  </si>
  <si>
    <t>PO00000043721</t>
  </si>
  <si>
    <t>SZLU9575061</t>
  </si>
  <si>
    <t>PO00000044875</t>
  </si>
  <si>
    <t>SUDU6043694</t>
  </si>
  <si>
    <t>POLAR PERU 542N</t>
  </si>
  <si>
    <t>PO00000043515</t>
  </si>
  <si>
    <t>FBIU5760370</t>
  </si>
  <si>
    <t>PO00000045406</t>
  </si>
  <si>
    <t>SZLU5008959</t>
  </si>
  <si>
    <t>PO00000045010</t>
  </si>
  <si>
    <t>FBIU5763929</t>
  </si>
  <si>
    <t>PO00000044443</t>
  </si>
  <si>
    <t>SZLU5008012</t>
  </si>
  <si>
    <t>PO00000045009</t>
  </si>
  <si>
    <t>TEMU9496685</t>
  </si>
  <si>
    <t>PO00000041841</t>
  </si>
  <si>
    <t>FBIU5351768</t>
  </si>
  <si>
    <t>OOCL MEMPHIS 091W</t>
  </si>
  <si>
    <t>PO00000042010</t>
  </si>
  <si>
    <t>SEKU9347519</t>
  </si>
  <si>
    <t>PO00000042949</t>
  </si>
  <si>
    <t>OERU4238017</t>
  </si>
  <si>
    <t>PO00000045544</t>
  </si>
  <si>
    <t>SEGU9883986</t>
  </si>
  <si>
    <t>PO00000043013</t>
  </si>
  <si>
    <t>CAIU5551395</t>
  </si>
  <si>
    <t>PO00000043698</t>
  </si>
  <si>
    <t>CAAU4188359</t>
  </si>
  <si>
    <t>PO00000045198</t>
  </si>
  <si>
    <t>071-58638440</t>
  </si>
  <si>
    <t>PO00000042773</t>
  </si>
  <si>
    <t>SEKU9271331</t>
  </si>
  <si>
    <t>PO00000044561</t>
  </si>
  <si>
    <t>GMOU9028284</t>
  </si>
  <si>
    <t>PO00000041771</t>
  </si>
  <si>
    <t>CAIU5585029</t>
  </si>
  <si>
    <t>PACIFIC REEFER SR25027</t>
  </si>
  <si>
    <t>PO00000042451</t>
  </si>
  <si>
    <t>BMOU9620621</t>
  </si>
  <si>
    <t>PO00000043088</t>
  </si>
  <si>
    <t>SZLU9300212</t>
  </si>
  <si>
    <t>PO00000045422</t>
  </si>
  <si>
    <t>SZLU5009960</t>
  </si>
  <si>
    <t>HORTIFRUT IMPORTS INC. (MIA - CANAD</t>
  </si>
  <si>
    <t>PO00000043774J</t>
  </si>
  <si>
    <t>CAAU4188997</t>
  </si>
  <si>
    <t>PO00000042839</t>
  </si>
  <si>
    <t>TEMU9489520</t>
  </si>
  <si>
    <t>PO00000044547</t>
  </si>
  <si>
    <t>SEGU9444480</t>
  </si>
  <si>
    <t>PO00000045046</t>
  </si>
  <si>
    <t>992-00995072</t>
  </si>
  <si>
    <t>PO00000042510</t>
  </si>
  <si>
    <t>CAIU5564324</t>
  </si>
  <si>
    <t>PO00000043046</t>
  </si>
  <si>
    <t>CXRU1619931</t>
  </si>
  <si>
    <t>PO00000044691</t>
  </si>
  <si>
    <t>996-13811696</t>
  </si>
  <si>
    <t>PO00000044662</t>
  </si>
  <si>
    <t>SEGU9500562</t>
  </si>
  <si>
    <t>PO00000042932</t>
  </si>
  <si>
    <t>TEMU9547062</t>
  </si>
  <si>
    <t>DEL MONTE HARVESTER 39</t>
  </si>
  <si>
    <t>PO00000043800</t>
  </si>
  <si>
    <t>EMCU5671396</t>
  </si>
  <si>
    <t>PO00000042710</t>
  </si>
  <si>
    <t>BMOU9621037</t>
  </si>
  <si>
    <t>PO00000045293</t>
  </si>
  <si>
    <t>TEMU9749952</t>
  </si>
  <si>
    <t>PO00000042690</t>
  </si>
  <si>
    <t>TEMU9368745</t>
  </si>
  <si>
    <t>PO00000044318</t>
  </si>
  <si>
    <t>CXRU1588980</t>
  </si>
  <si>
    <t>PO00000045389</t>
  </si>
  <si>
    <t>CAAU4189421</t>
  </si>
  <si>
    <t>PO00000042575</t>
  </si>
  <si>
    <t>145-99808450</t>
  </si>
  <si>
    <t>PO00000042126</t>
  </si>
  <si>
    <t>SEGU9289362</t>
  </si>
  <si>
    <t>PO00000042000</t>
  </si>
  <si>
    <t>EGSU5037800</t>
  </si>
  <si>
    <t>PO00000044563</t>
  </si>
  <si>
    <t>MNBU0181237</t>
  </si>
  <si>
    <t>VALLAFRUIT</t>
  </si>
  <si>
    <t>PO00000045072</t>
  </si>
  <si>
    <t>CAAU4188641</t>
  </si>
  <si>
    <t>PO00000044402</t>
  </si>
  <si>
    <t>GCXU8019751</t>
  </si>
  <si>
    <t>PO00000043676</t>
  </si>
  <si>
    <t>TCLU1384608</t>
  </si>
  <si>
    <t>PO00000043261</t>
  </si>
  <si>
    <t>CAAU4162396</t>
  </si>
  <si>
    <t>SEABOARD VALOR 5 NB</t>
  </si>
  <si>
    <t>PO00000041622</t>
  </si>
  <si>
    <t>497-24275694</t>
  </si>
  <si>
    <t>PO00000044144T</t>
  </si>
  <si>
    <t>PO00000042717</t>
  </si>
  <si>
    <t>CAAU4035811</t>
  </si>
  <si>
    <t>PO00000044093</t>
  </si>
  <si>
    <t>SEGU9429654</t>
  </si>
  <si>
    <t>PO00000044101</t>
  </si>
  <si>
    <t>SEKU9385632</t>
  </si>
  <si>
    <t>PO00000044272</t>
  </si>
  <si>
    <t>TEMU9215725</t>
  </si>
  <si>
    <t>PO00000043138</t>
  </si>
  <si>
    <t>SEGU9429280</t>
  </si>
  <si>
    <t>PO00000044748</t>
  </si>
  <si>
    <t>OTPU6304779</t>
  </si>
  <si>
    <t>PO00000041519</t>
  </si>
  <si>
    <t>497-24280896</t>
  </si>
  <si>
    <t>PO00000042738</t>
  </si>
  <si>
    <t>OERU4288635</t>
  </si>
  <si>
    <t>PO00000042209</t>
  </si>
  <si>
    <t>SEKU9367670</t>
  </si>
  <si>
    <t>PO00000045355</t>
  </si>
  <si>
    <t>FBIU5760299</t>
  </si>
  <si>
    <t>PO00000042573</t>
  </si>
  <si>
    <t>SZLU5019953</t>
  </si>
  <si>
    <t>PO00000044920</t>
  </si>
  <si>
    <t>CAIU5549588</t>
  </si>
  <si>
    <t>PO00000044123</t>
  </si>
  <si>
    <t>EMCU5472590</t>
  </si>
  <si>
    <t>SPOT NL</t>
  </si>
  <si>
    <t>PO00000043922</t>
  </si>
  <si>
    <t>CXRU1524100</t>
  </si>
  <si>
    <t>PO00000043425</t>
  </si>
  <si>
    <t>805-13550740</t>
  </si>
  <si>
    <t>EL AL</t>
  </si>
  <si>
    <t>FERMAC</t>
  </si>
  <si>
    <t>PO00000042695</t>
  </si>
  <si>
    <t>TEMU9370866</t>
  </si>
  <si>
    <t>PO00000045834</t>
  </si>
  <si>
    <t>145-11794134</t>
  </si>
  <si>
    <t>PO00000045664</t>
  </si>
  <si>
    <t>SEGU9707518</t>
  </si>
  <si>
    <t>PO00000042894</t>
  </si>
  <si>
    <t>EMCU5507335</t>
  </si>
  <si>
    <t>EVER LISSOME 0742 069W</t>
  </si>
  <si>
    <t>PO00000045094</t>
  </si>
  <si>
    <t>SUDU6035106</t>
  </si>
  <si>
    <t>PO00000041715</t>
  </si>
  <si>
    <t>497-24275731</t>
  </si>
  <si>
    <t>PO00000042145</t>
  </si>
  <si>
    <t>996-13806553</t>
  </si>
  <si>
    <t>PO00000045508</t>
  </si>
  <si>
    <t>045-13393940</t>
  </si>
  <si>
    <t>PO00000042432</t>
  </si>
  <si>
    <t>145-11218804</t>
  </si>
  <si>
    <t>PO00000043940</t>
  </si>
  <si>
    <t>SEGU9323826</t>
  </si>
  <si>
    <t>PO00000043837</t>
  </si>
  <si>
    <t>FBIU5763338</t>
  </si>
  <si>
    <t>PO00000045662</t>
  </si>
  <si>
    <t>SEGU9416596</t>
  </si>
  <si>
    <t>PO00000044448T</t>
  </si>
  <si>
    <t>TLLU1144879</t>
  </si>
  <si>
    <t>PO00000042929</t>
  </si>
  <si>
    <t>ZMOU8853685</t>
  </si>
  <si>
    <t>PO00000043143J</t>
  </si>
  <si>
    <t>BMOU9305147</t>
  </si>
  <si>
    <t>PO00000042665</t>
  </si>
  <si>
    <t>MNBU3083297</t>
  </si>
  <si>
    <t>JENS MAERSK 537N</t>
  </si>
  <si>
    <t>PO00000045473</t>
  </si>
  <si>
    <t>EGSU5032183</t>
  </si>
  <si>
    <t>PO00000042386</t>
  </si>
  <si>
    <t>CAIU5581105</t>
  </si>
  <si>
    <t>PO00000042816</t>
  </si>
  <si>
    <t>SZLU9301266</t>
  </si>
  <si>
    <t>PO00000045341</t>
  </si>
  <si>
    <t>PO00000043697</t>
  </si>
  <si>
    <t>FBIU5762624</t>
  </si>
  <si>
    <t>PO00000043915</t>
  </si>
  <si>
    <t>MNBU1182916</t>
  </si>
  <si>
    <t>POLAR COLOMBIA 539N</t>
  </si>
  <si>
    <t>CONSUM</t>
  </si>
  <si>
    <t>PO00000043246</t>
  </si>
  <si>
    <t>497-24298702</t>
  </si>
  <si>
    <t>PO00000043978</t>
  </si>
  <si>
    <t>160-01210414</t>
  </si>
  <si>
    <t>PO00000045743</t>
  </si>
  <si>
    <t>EMCU5448799</t>
  </si>
  <si>
    <t>PO00000043212</t>
  </si>
  <si>
    <t>PCIU6111871</t>
  </si>
  <si>
    <t>PO00000041962</t>
  </si>
  <si>
    <t>TEMU9346474</t>
  </si>
  <si>
    <t>PO00000044514</t>
  </si>
  <si>
    <t>MNBU0330979</t>
  </si>
  <si>
    <t>PO00000044518</t>
  </si>
  <si>
    <t>FBIU5764843</t>
  </si>
  <si>
    <t>PO00000045096</t>
  </si>
  <si>
    <t>EMCU5522237</t>
  </si>
  <si>
    <t>PO00000044209</t>
  </si>
  <si>
    <t>FBIU5462191</t>
  </si>
  <si>
    <t>PO00000045854</t>
  </si>
  <si>
    <t>HLBU6171387</t>
  </si>
  <si>
    <t>MANZANILLO EXPRESS 2539W</t>
  </si>
  <si>
    <t>PO00000042892</t>
  </si>
  <si>
    <t>EMCU5463746</t>
  </si>
  <si>
    <t>PO00000043724</t>
  </si>
  <si>
    <t>TEMU9594660</t>
  </si>
  <si>
    <t>PO00000045819</t>
  </si>
  <si>
    <t>FBIU5762898</t>
  </si>
  <si>
    <t>PO00000041616</t>
  </si>
  <si>
    <t>014-37105611</t>
  </si>
  <si>
    <t>PO00000042552J</t>
  </si>
  <si>
    <t>PO00000045731</t>
  </si>
  <si>
    <t>SEKU9205176</t>
  </si>
  <si>
    <t>PO00000045349</t>
  </si>
  <si>
    <t>MNBU3433369</t>
  </si>
  <si>
    <t>PO00000045055</t>
  </si>
  <si>
    <t>TEMU9592708</t>
  </si>
  <si>
    <t>PO00000045240</t>
  </si>
  <si>
    <t>SEGU9286701</t>
  </si>
  <si>
    <t>PO00000044074</t>
  </si>
  <si>
    <t>SEGU9523260</t>
  </si>
  <si>
    <t>RC-0087J</t>
  </si>
  <si>
    <t>PO00000043166</t>
  </si>
  <si>
    <t>TEMU9491600</t>
  </si>
  <si>
    <t>PO00000044936</t>
  </si>
  <si>
    <t>996-13811781</t>
  </si>
  <si>
    <t>PO00000041576</t>
  </si>
  <si>
    <t>497-24281003</t>
  </si>
  <si>
    <t>PO00000045408</t>
  </si>
  <si>
    <t>SEKU9200786</t>
  </si>
  <si>
    <t>PO00000045269</t>
  </si>
  <si>
    <t>006-45190364</t>
  </si>
  <si>
    <t>PO00000045365</t>
  </si>
  <si>
    <t>SEKU9172154</t>
  </si>
  <si>
    <t>PO00000044878</t>
  </si>
  <si>
    <t>OTPU6006542</t>
  </si>
  <si>
    <t>PO00000043943</t>
  </si>
  <si>
    <t>SEGU9151389</t>
  </si>
  <si>
    <t>JUMBO</t>
  </si>
  <si>
    <t>PVG</t>
  </si>
  <si>
    <t>PO00000045596</t>
  </si>
  <si>
    <t>369-97825405</t>
  </si>
  <si>
    <t>PERISHABLE EXPRESS(CHENGDU) SUPPLY</t>
  </si>
  <si>
    <t>CHINA EASTERN AIRLINES COLD CHAIN LOGIST</t>
  </si>
  <si>
    <t>NEXUS</t>
  </si>
  <si>
    <t>PO00000042244</t>
  </si>
  <si>
    <t>ZMOU8891290</t>
  </si>
  <si>
    <t>PO00000044526</t>
  </si>
  <si>
    <t>MNBU0303762</t>
  </si>
  <si>
    <t>PO00000042731</t>
  </si>
  <si>
    <t>SEKU9368131</t>
  </si>
  <si>
    <t>PO00000041705</t>
  </si>
  <si>
    <t>SEKU9367161</t>
  </si>
  <si>
    <t>SEABOARD VALOR 3NB</t>
  </si>
  <si>
    <t>PO00000044038</t>
  </si>
  <si>
    <t>CAAU4189519</t>
  </si>
  <si>
    <t>PO00000045551</t>
  </si>
  <si>
    <t>MMAU1097712</t>
  </si>
  <si>
    <t>PO00000045368</t>
  </si>
  <si>
    <t>EMCU5680130</t>
  </si>
  <si>
    <t>PO00000045413T</t>
  </si>
  <si>
    <t>CAAU4188908</t>
  </si>
  <si>
    <t>PO00000044683</t>
  </si>
  <si>
    <t>SEGU9625050</t>
  </si>
  <si>
    <t>PO00000044067</t>
  </si>
  <si>
    <t>MNBU4389424</t>
  </si>
  <si>
    <t>MAERSK BATUR 540N</t>
  </si>
  <si>
    <t>PO00000045373</t>
  </si>
  <si>
    <t>MMAU1258709</t>
  </si>
  <si>
    <t>PO00000042808</t>
  </si>
  <si>
    <t>MNBU3995113</t>
  </si>
  <si>
    <t>MAERSK BULAN 536N</t>
  </si>
  <si>
    <t>PO00000044852</t>
  </si>
  <si>
    <t>SEKU9354694</t>
  </si>
  <si>
    <t>PO00000044486</t>
  </si>
  <si>
    <t>EMCU5561362</t>
  </si>
  <si>
    <t>PO00000043315</t>
  </si>
  <si>
    <t>SEGU9445212</t>
  </si>
  <si>
    <t>PO00000045864</t>
  </si>
  <si>
    <t>996-13811733</t>
  </si>
  <si>
    <t>Gloucester</t>
  </si>
  <si>
    <t>PO00000044724J</t>
  </si>
  <si>
    <t>SZLU9303839</t>
  </si>
  <si>
    <t>PO00000045034</t>
  </si>
  <si>
    <t>EMCU5451961</t>
  </si>
  <si>
    <t>PO00000043024</t>
  </si>
  <si>
    <t>ONEU9017947</t>
  </si>
  <si>
    <t>PO00000042667</t>
  </si>
  <si>
    <t>TXGU9030405</t>
  </si>
  <si>
    <t>PO00000041904</t>
  </si>
  <si>
    <t>SEGU9939848</t>
  </si>
  <si>
    <t>PO00000043899</t>
  </si>
  <si>
    <t>ZMOU8896542</t>
  </si>
  <si>
    <t>PO00000043479</t>
  </si>
  <si>
    <t>BEAU9733876</t>
  </si>
  <si>
    <t>PO00000042090</t>
  </si>
  <si>
    <t>TCLU1344360</t>
  </si>
  <si>
    <t>PO00000044363</t>
  </si>
  <si>
    <t>014-38703626</t>
  </si>
  <si>
    <t>RC-0002J</t>
  </si>
  <si>
    <t>145-11714942</t>
  </si>
  <si>
    <t>PO00000044962</t>
  </si>
  <si>
    <t>SEKU9118852</t>
  </si>
  <si>
    <t>PO00000045295</t>
  </si>
  <si>
    <t>BEAU9710401</t>
  </si>
  <si>
    <t>PO00000045021</t>
  </si>
  <si>
    <t>OERU4817111</t>
  </si>
  <si>
    <t>PO00000043174</t>
  </si>
  <si>
    <t>BEAU9705811</t>
  </si>
  <si>
    <t>PO00000042514</t>
  </si>
  <si>
    <t>TCLU1343785</t>
  </si>
  <si>
    <t>PO00000043106</t>
  </si>
  <si>
    <t>PO00000045467</t>
  </si>
  <si>
    <t>EMCU5602610</t>
  </si>
  <si>
    <t>EVER LUNAR 0750-077W 0750-077W</t>
  </si>
  <si>
    <t>PO00000045454</t>
  </si>
  <si>
    <t>EMCU5539116</t>
  </si>
  <si>
    <t>PO00000045073</t>
  </si>
  <si>
    <t>CAAU4189674</t>
  </si>
  <si>
    <t>PO00000041710</t>
  </si>
  <si>
    <t>497-24281062</t>
  </si>
  <si>
    <t>PO00000044490</t>
  </si>
  <si>
    <t>ZMOU8891582</t>
  </si>
  <si>
    <t>PO00000042304</t>
  </si>
  <si>
    <t>SEGU9522345</t>
  </si>
  <si>
    <t>PO00000043262</t>
  </si>
  <si>
    <t>CAAU4160500</t>
  </si>
  <si>
    <t>PO00000045466</t>
  </si>
  <si>
    <t>EMCU5744677</t>
  </si>
  <si>
    <t>PO00000043022</t>
  </si>
  <si>
    <t>SEKU9385756</t>
  </si>
  <si>
    <t>PO00000044686</t>
  </si>
  <si>
    <t>TEMU9789277</t>
  </si>
  <si>
    <t>PO00000041963</t>
  </si>
  <si>
    <t>CAAU4077273</t>
  </si>
  <si>
    <t>PO00000043495</t>
  </si>
  <si>
    <t>FBIU5762537</t>
  </si>
  <si>
    <t>PO00000045548</t>
  </si>
  <si>
    <t>MNBU3233967</t>
  </si>
  <si>
    <t>PO00000044470</t>
  </si>
  <si>
    <t>MNBU0359967</t>
  </si>
  <si>
    <t>PO00000045818</t>
  </si>
  <si>
    <t>023-93593430</t>
  </si>
  <si>
    <t>YUQIAN SUPPLY CHAIN MANAGEMENT CO.,</t>
  </si>
  <si>
    <t>FEDEX EXPRESS</t>
  </si>
  <si>
    <t>PO00000045761</t>
  </si>
  <si>
    <t>PO00000042685</t>
  </si>
  <si>
    <t>TTNU8491850</t>
  </si>
  <si>
    <t>PO00000044395T</t>
  </si>
  <si>
    <t>BMOU9884250</t>
  </si>
  <si>
    <t>PO00000043480</t>
  </si>
  <si>
    <t>MNBU0124392</t>
  </si>
  <si>
    <t>PO00000043678</t>
  </si>
  <si>
    <t>CXRU1637869</t>
  </si>
  <si>
    <t>PO00000044600</t>
  </si>
  <si>
    <t>SEGU9290194</t>
  </si>
  <si>
    <t>PO00000045320</t>
  </si>
  <si>
    <t>TEMU9370676</t>
  </si>
  <si>
    <t>PO00000044463</t>
  </si>
  <si>
    <t>SMLU5471042</t>
  </si>
  <si>
    <t>PO00000044448J</t>
  </si>
  <si>
    <t>PO00000045340T</t>
  </si>
  <si>
    <t>SMLU5476390</t>
  </si>
  <si>
    <t>PO00000043991</t>
  </si>
  <si>
    <t>HLBU6243569</t>
  </si>
  <si>
    <t>PO00000044569</t>
  </si>
  <si>
    <t>SEGU9325773</t>
  </si>
  <si>
    <t>PO00000045701J</t>
  </si>
  <si>
    <t>PO00000043085</t>
  </si>
  <si>
    <t>SEGU9883029</t>
  </si>
  <si>
    <t>PO00000045478</t>
  </si>
  <si>
    <t>SZLU5020445</t>
  </si>
  <si>
    <t>PO00000045532</t>
  </si>
  <si>
    <t>GMOU8874164</t>
  </si>
  <si>
    <t>PO00000043835</t>
  </si>
  <si>
    <t>416-52110774</t>
  </si>
  <si>
    <t>PO00000045717</t>
  </si>
  <si>
    <t>SUDU8024040</t>
  </si>
  <si>
    <t>PO00000042825</t>
  </si>
  <si>
    <t>TEMU9547123</t>
  </si>
  <si>
    <t>PO00000043502</t>
  </si>
  <si>
    <t>MNBU4288985</t>
  </si>
  <si>
    <t>PO00000044102T</t>
  </si>
  <si>
    <t>SZLU5020018</t>
  </si>
  <si>
    <t>PO00000045303</t>
  </si>
  <si>
    <t>PO00000043652</t>
  </si>
  <si>
    <t>PO00000043595</t>
  </si>
  <si>
    <t>MNBU0612822</t>
  </si>
  <si>
    <t>PO00000043896</t>
  </si>
  <si>
    <t>ZMOU8861504</t>
  </si>
  <si>
    <t>PO00000044145</t>
  </si>
  <si>
    <t>CXRU1637236</t>
  </si>
  <si>
    <t>PO00000044279</t>
  </si>
  <si>
    <t>TEMU9369850</t>
  </si>
  <si>
    <t>PO00000044712</t>
  </si>
  <si>
    <t>EMCU5655630</t>
  </si>
  <si>
    <t>PO00000042377</t>
  </si>
  <si>
    <t>497-24296311</t>
  </si>
  <si>
    <t>PO00000044631T</t>
  </si>
  <si>
    <t>SEKU9273695</t>
  </si>
  <si>
    <t>PO00000044968</t>
  </si>
  <si>
    <t>CAIU5582631</t>
  </si>
  <si>
    <t>MYPKG</t>
  </si>
  <si>
    <t>PO00000044150</t>
  </si>
  <si>
    <t>SEKU9168977</t>
  </si>
  <si>
    <t>CHOP TONG GUAN SDN BHD</t>
  </si>
  <si>
    <t>EVER LUCKY 0746-079W</t>
  </si>
  <si>
    <t>CHOP TONG</t>
  </si>
  <si>
    <t>PO00000045000T</t>
  </si>
  <si>
    <t>PO00000043669</t>
  </si>
  <si>
    <t>996-13809250</t>
  </si>
  <si>
    <t>PO00000044602</t>
  </si>
  <si>
    <t>BMOU9895486</t>
  </si>
  <si>
    <t>PO00000043695</t>
  </si>
  <si>
    <t>CAAU4188451</t>
  </si>
  <si>
    <t>PO00000045342</t>
  </si>
  <si>
    <t>TEMU9497980</t>
  </si>
  <si>
    <t>PO00000044833</t>
  </si>
  <si>
    <t>ZMOU8931330</t>
  </si>
  <si>
    <t>AS FELICIA 108N</t>
  </si>
  <si>
    <t>PO00000042715</t>
  </si>
  <si>
    <t>SEKU9364666</t>
  </si>
  <si>
    <t>PO00000045698</t>
  </si>
  <si>
    <t>FBIU5760154</t>
  </si>
  <si>
    <t>PO00000045770</t>
  </si>
  <si>
    <t>071-58953355</t>
  </si>
  <si>
    <t>PO00000045817</t>
  </si>
  <si>
    <t>045-21044796</t>
  </si>
  <si>
    <t>HORTIFRUT IMPORTS INC.(MIA-CANADA)</t>
  </si>
  <si>
    <t>PO00000043632</t>
  </si>
  <si>
    <t>TEMU9369715</t>
  </si>
  <si>
    <t>PO00000045418</t>
  </si>
  <si>
    <t>SEGU9745170</t>
  </si>
  <si>
    <t>PO00000043500</t>
  </si>
  <si>
    <t>MNBU0475709</t>
  </si>
  <si>
    <t>PO00000045458</t>
  </si>
  <si>
    <t>EMCU5408707</t>
  </si>
  <si>
    <t>PO00000043780</t>
  </si>
  <si>
    <t>SEGU9938707</t>
  </si>
  <si>
    <t>PO00000044290</t>
  </si>
  <si>
    <t>160-01210565</t>
  </si>
  <si>
    <t>PO00000043102</t>
  </si>
  <si>
    <t>BEAU9710660</t>
  </si>
  <si>
    <t>PO00000042311</t>
  </si>
  <si>
    <t>SZLU9301625</t>
  </si>
  <si>
    <t>PO00000045246</t>
  </si>
  <si>
    <t>CGMU5806917</t>
  </si>
  <si>
    <t>CMA CGM NEVA 0RPK0N1MA</t>
  </si>
  <si>
    <t>PO00000043789</t>
  </si>
  <si>
    <t>SZLU9304331</t>
  </si>
  <si>
    <t>PO00000044631J</t>
  </si>
  <si>
    <t>PO00000043018</t>
  </si>
  <si>
    <t>ONEU9159031</t>
  </si>
  <si>
    <t>PO00000044449</t>
  </si>
  <si>
    <t>SMLU5471356</t>
  </si>
  <si>
    <t>PO00000044630J</t>
  </si>
  <si>
    <t>SEGU9734339</t>
  </si>
  <si>
    <t>PO00000042316</t>
  </si>
  <si>
    <t>SEGU9937104</t>
  </si>
  <si>
    <t>PO00000041926</t>
  </si>
  <si>
    <t>TXGU9031799</t>
  </si>
  <si>
    <t>PO00000045204</t>
  </si>
  <si>
    <t>FBIU5012131</t>
  </si>
  <si>
    <t>PO00000043938</t>
  </si>
  <si>
    <t>TXGU9030724 </t>
  </si>
  <si>
    <t>SEABOARD VOYAGER 14</t>
  </si>
  <si>
    <t>PO00000043295</t>
  </si>
  <si>
    <t>145-11283086</t>
  </si>
  <si>
    <t>PO00000044708</t>
  </si>
  <si>
    <t>EMCU5498721</t>
  </si>
  <si>
    <t xml:space="preserve">EVER LAMBENT 0748-072W </t>
  </si>
  <si>
    <t>PO00000044653</t>
  </si>
  <si>
    <t>CAIU5578009</t>
  </si>
  <si>
    <t>PO00000043387</t>
  </si>
  <si>
    <t>FBIU5764490</t>
  </si>
  <si>
    <t>PO00000045550</t>
  </si>
  <si>
    <t>PO00000044711</t>
  </si>
  <si>
    <t>EGSU5048404</t>
  </si>
  <si>
    <t>PO00000044643</t>
  </si>
  <si>
    <t>TTNU8296900</t>
  </si>
  <si>
    <t>PO00000044022</t>
  </si>
  <si>
    <t>TEMU9499920</t>
  </si>
  <si>
    <t>PO00000044138</t>
  </si>
  <si>
    <t>TEMU9544696</t>
  </si>
  <si>
    <t>PO00000042080</t>
  </si>
  <si>
    <t>PO00000044881</t>
  </si>
  <si>
    <t>SUDU8207225</t>
  </si>
  <si>
    <t>PO00000043512</t>
  </si>
  <si>
    <t>EGSU5028711</t>
  </si>
  <si>
    <t>EVER LINKING 0744 066W</t>
  </si>
  <si>
    <t>PO00000044237</t>
  </si>
  <si>
    <t>OERU4817301</t>
  </si>
  <si>
    <t>PO00000044967</t>
  </si>
  <si>
    <t>SEKU9115730</t>
  </si>
  <si>
    <t>PO00000044266</t>
  </si>
  <si>
    <t>CAIU5550568</t>
  </si>
  <si>
    <t>PO00000042582</t>
  </si>
  <si>
    <t>MNBU3701780</t>
  </si>
  <si>
    <t>PO00000042780</t>
  </si>
  <si>
    <t>OERU4070010</t>
  </si>
  <si>
    <t>PO00000045569</t>
  </si>
  <si>
    <t>PO00000045343</t>
  </si>
  <si>
    <t>PO00000042849</t>
  </si>
  <si>
    <t>SZLU5018197</t>
  </si>
  <si>
    <t>PO00000044190</t>
  </si>
  <si>
    <t>OERU4322257</t>
  </si>
  <si>
    <t>PO00000043720</t>
  </si>
  <si>
    <t>TEMU9497850</t>
  </si>
  <si>
    <t>PO00000045821</t>
  </si>
  <si>
    <t>FBIU5762521</t>
  </si>
  <si>
    <t>PO00000042758</t>
  </si>
  <si>
    <t>145-11281734</t>
  </si>
  <si>
    <t>PO00000041714</t>
  </si>
  <si>
    <t>497-24275742</t>
  </si>
  <si>
    <t>PO00000044522</t>
  </si>
  <si>
    <t>SUDU6250984</t>
  </si>
  <si>
    <t>PO00000042770</t>
  </si>
  <si>
    <t>996-13614646</t>
  </si>
  <si>
    <t>PO00000043291</t>
  </si>
  <si>
    <t>MMAU1255715</t>
  </si>
  <si>
    <t>PO00000044084</t>
  </si>
  <si>
    <t>SZLU9505167</t>
  </si>
  <si>
    <t>PO00000043661</t>
  </si>
  <si>
    <t>FBIU5760690</t>
  </si>
  <si>
    <t>PO00000042823</t>
  </si>
  <si>
    <t>TEMU9494276</t>
  </si>
  <si>
    <t>PO00000045665</t>
  </si>
  <si>
    <t>SEGU9445064</t>
  </si>
  <si>
    <t>PO00000045296</t>
  </si>
  <si>
    <t>SUDU8104490</t>
  </si>
  <si>
    <t>PO00000042844J</t>
  </si>
  <si>
    <t>SZLU9300887</t>
  </si>
  <si>
    <t>PO00000043741</t>
  </si>
  <si>
    <t>FBIU5762630</t>
  </si>
  <si>
    <t>PO00000041994</t>
  </si>
  <si>
    <t>CXRU1496457</t>
  </si>
  <si>
    <t>CARTAGENA EXPRESS 5227N</t>
  </si>
  <si>
    <t>PO00000044077</t>
  </si>
  <si>
    <t>BMOU9293690</t>
  </si>
  <si>
    <t>PO00000042961</t>
  </si>
  <si>
    <t>369-96171434</t>
  </si>
  <si>
    <t>PO00000042519</t>
  </si>
  <si>
    <t>TEMU9590963</t>
  </si>
  <si>
    <t>PO00000045599</t>
  </si>
  <si>
    <t>CGMU5716330</t>
  </si>
  <si>
    <t>CMA CGM PREGOLIA 0RPK2N1MA</t>
  </si>
  <si>
    <t>PO00000043219</t>
  </si>
  <si>
    <t>GMOU9034369</t>
  </si>
  <si>
    <t>PO00000044013</t>
  </si>
  <si>
    <t>996-13811593</t>
  </si>
  <si>
    <t>PO00000043553</t>
  </si>
  <si>
    <t>TEMU9751543</t>
  </si>
  <si>
    <t>PO00000044057</t>
  </si>
  <si>
    <t>CGMU9368568</t>
  </si>
  <si>
    <t>CMA CGM ESTELLE 0WCLYN1MA</t>
  </si>
  <si>
    <t>PO00000041736</t>
  </si>
  <si>
    <t>FBIU5000573</t>
  </si>
  <si>
    <t>PO00000042712</t>
  </si>
  <si>
    <t>FBIU5309198</t>
  </si>
  <si>
    <t>PO00000044393</t>
  </si>
  <si>
    <t>CAXU5294088</t>
  </si>
  <si>
    <t>PO00000041995</t>
  </si>
  <si>
    <t>996-13806516</t>
  </si>
  <si>
    <t>PO00000043537</t>
  </si>
  <si>
    <t>497-24296554</t>
  </si>
  <si>
    <t>MJ2025-09</t>
  </si>
  <si>
    <t>PO00000043889</t>
  </si>
  <si>
    <t>PO00000043995</t>
  </si>
  <si>
    <t>BMOU9651812</t>
  </si>
  <si>
    <t>PO00000044352</t>
  </si>
  <si>
    <t>SEGU9500080</t>
  </si>
  <si>
    <t>PO00000042457</t>
  </si>
  <si>
    <t>BMOU9652418</t>
  </si>
  <si>
    <t>PO00000042404</t>
  </si>
  <si>
    <t>BMOU9334211</t>
  </si>
  <si>
    <t>PO00000043629</t>
  </si>
  <si>
    <t>SEGU9433422</t>
  </si>
  <si>
    <t>PO00000045005</t>
  </si>
  <si>
    <t>HLBU9406823</t>
  </si>
  <si>
    <t>PO00000043900</t>
  </si>
  <si>
    <t>ZMOU8866126</t>
  </si>
  <si>
    <t>PO00000041856</t>
  </si>
  <si>
    <t>BMOU9890904</t>
  </si>
  <si>
    <t>PO00000045823</t>
  </si>
  <si>
    <t>MNBU4424839</t>
  </si>
  <si>
    <t>JENS MAERSK 49</t>
  </si>
  <si>
    <t>PO00000043887J</t>
  </si>
  <si>
    <t>FBIU5760832</t>
  </si>
  <si>
    <t>PO00000042269</t>
  </si>
  <si>
    <t>BMOU9252427</t>
  </si>
  <si>
    <t>PO00000044511T</t>
  </si>
  <si>
    <t>PO00000043770</t>
  </si>
  <si>
    <t>FBIU5762141</t>
  </si>
  <si>
    <t>PO00000045481</t>
  </si>
  <si>
    <t>FBIU5760853</t>
  </si>
  <si>
    <t>PO00000043141</t>
  </si>
  <si>
    <t>SMLU5478279</t>
  </si>
  <si>
    <t>PO00000045037</t>
  </si>
  <si>
    <t>SEGU9622684</t>
  </si>
  <si>
    <t>PO00000042012</t>
  </si>
  <si>
    <t>BMOU9333576</t>
  </si>
  <si>
    <t>PO00000043956</t>
  </si>
  <si>
    <t>TEMU9370892</t>
  </si>
  <si>
    <t>PO00000044710</t>
  </si>
  <si>
    <t>EMCU5560617</t>
  </si>
  <si>
    <t>PO00000043694</t>
  </si>
  <si>
    <t>FBIU5762542</t>
  </si>
  <si>
    <t>PO00000044741</t>
  </si>
  <si>
    <t>FBIU5764268</t>
  </si>
  <si>
    <t>PO00000045417</t>
  </si>
  <si>
    <t>SZLU5010719</t>
  </si>
  <si>
    <t>PO00000043180</t>
  </si>
  <si>
    <t>PO00000042841</t>
  </si>
  <si>
    <t>SEKU9375022</t>
  </si>
  <si>
    <t>PO00000042845</t>
  </si>
  <si>
    <t>SEGU9520743</t>
  </si>
  <si>
    <t>PO00000043152</t>
  </si>
  <si>
    <t>BMOU9310987</t>
  </si>
  <si>
    <t>PO00000045358</t>
  </si>
  <si>
    <t>TEMU9448286</t>
  </si>
  <si>
    <t>PO00000042298</t>
  </si>
  <si>
    <t>TEMU9371939</t>
  </si>
  <si>
    <t>PO00000043685</t>
  </si>
  <si>
    <t>CAIU5585420</t>
  </si>
  <si>
    <t>PO00000043328</t>
  </si>
  <si>
    <t>CXRU1620260</t>
  </si>
  <si>
    <t>PO00000042267</t>
  </si>
  <si>
    <t>CXRU1622051</t>
  </si>
  <si>
    <t>PO00000041610</t>
  </si>
  <si>
    <t>057-53358944</t>
  </si>
  <si>
    <t>PO00000045457</t>
  </si>
  <si>
    <t>EGSU5061920</t>
  </si>
  <si>
    <t>PO00000044970</t>
  </si>
  <si>
    <t>TEMU9348707</t>
  </si>
  <si>
    <t>PO00000041993</t>
  </si>
  <si>
    <t>057-53359051</t>
  </si>
  <si>
    <t>PO00000042931</t>
  </si>
  <si>
    <t>TEMU9592061</t>
  </si>
  <si>
    <t>PO00000044597</t>
  </si>
  <si>
    <t>SZLU9432060</t>
  </si>
  <si>
    <t>PO00000043916</t>
  </si>
  <si>
    <t>BMOU9893333</t>
  </si>
  <si>
    <t>PO00000043635</t>
  </si>
  <si>
    <t>CAIU5579767</t>
  </si>
  <si>
    <t>PO00000042305</t>
  </si>
  <si>
    <t>SZLU9300233</t>
  </si>
  <si>
    <t>PO00000041789</t>
  </si>
  <si>
    <t>014-37107733</t>
  </si>
  <si>
    <t>PO00000042935</t>
  </si>
  <si>
    <t>145-11290274</t>
  </si>
  <si>
    <t>PO00000043663T</t>
  </si>
  <si>
    <t>PO00000043864</t>
  </si>
  <si>
    <t>FBIU5764910</t>
  </si>
  <si>
    <t>PO00000044631</t>
  </si>
  <si>
    <t>PO00000042532</t>
  </si>
  <si>
    <t>BEAU9705257</t>
  </si>
  <si>
    <t>PO00000043824</t>
  </si>
  <si>
    <t>EMCU5598079</t>
  </si>
  <si>
    <t>PO00000043684</t>
  </si>
  <si>
    <t>CXRU1584455</t>
  </si>
  <si>
    <t>PO00000045382</t>
  </si>
  <si>
    <t>MNBU3098770</t>
  </si>
  <si>
    <t>PO00000043999</t>
  </si>
  <si>
    <t>FBIU5347541</t>
  </si>
  <si>
    <t>PO00000044399</t>
  </si>
  <si>
    <t>SEKU9384045</t>
  </si>
  <si>
    <t>PO00000044081</t>
  </si>
  <si>
    <t>BMOU9333597</t>
  </si>
  <si>
    <t>PO00000042628</t>
  </si>
  <si>
    <t>FBIU5365714</t>
  </si>
  <si>
    <t>PO00000042549</t>
  </si>
  <si>
    <t>SEGU9546033</t>
  </si>
  <si>
    <t>PO00000044727</t>
  </si>
  <si>
    <t>PO00000043380</t>
  </si>
  <si>
    <t>CAAU4055675</t>
  </si>
  <si>
    <t>PO00000042312</t>
  </si>
  <si>
    <t>SZLU9302339</t>
  </si>
  <si>
    <t>PO00000045081</t>
  </si>
  <si>
    <t>SUDU8021890</t>
  </si>
  <si>
    <t>PO00000042545</t>
  </si>
  <si>
    <t>SZLU9302581</t>
  </si>
  <si>
    <t>PO00000041518</t>
  </si>
  <si>
    <t>074-70145541</t>
  </si>
  <si>
    <t>PO00000044918</t>
  </si>
  <si>
    <t>MNBU0274664</t>
  </si>
  <si>
    <t>PO00000043673</t>
  </si>
  <si>
    <t>CAIU5579366</t>
  </si>
  <si>
    <t>PO00000041999</t>
  </si>
  <si>
    <t>EMCU5432046</t>
  </si>
  <si>
    <t>PO00000044853</t>
  </si>
  <si>
    <t>SZLU9431249</t>
  </si>
  <si>
    <t>PO00000044204</t>
  </si>
  <si>
    <t>OERU4814977</t>
  </si>
  <si>
    <t>PO00000042933</t>
  </si>
  <si>
    <t>TEMU9477113</t>
  </si>
  <si>
    <t>PO00000043700</t>
  </si>
  <si>
    <t>160-01210366</t>
  </si>
  <si>
    <t>PO00000044729T</t>
  </si>
  <si>
    <t>PO00000043379</t>
  </si>
  <si>
    <t>CAIU5580217</t>
  </si>
  <si>
    <t>PO00000043176</t>
  </si>
  <si>
    <t>SEGU9445510</t>
  </si>
  <si>
    <t>PO00000043059</t>
  </si>
  <si>
    <t>996-13809121</t>
  </si>
  <si>
    <t>PO00000044784J</t>
  </si>
  <si>
    <t>SZLU5008603</t>
  </si>
  <si>
    <t>PO00000043217J</t>
  </si>
  <si>
    <t>BEAU9705262</t>
  </si>
  <si>
    <t>PO00000041716</t>
  </si>
  <si>
    <t>014-37107571</t>
  </si>
  <si>
    <t>PO00000043799</t>
  </si>
  <si>
    <t>FBIU5413371</t>
  </si>
  <si>
    <t>PO00000043823</t>
  </si>
  <si>
    <t>EMCU5644174</t>
  </si>
  <si>
    <t>PO00000045653</t>
  </si>
  <si>
    <t>497-24299133</t>
  </si>
  <si>
    <t>PO00000043743</t>
  </si>
  <si>
    <t>TLLU1054040</t>
  </si>
  <si>
    <t>PO00000043615</t>
  </si>
  <si>
    <t>CAAU4162729</t>
  </si>
  <si>
    <t>PO00000041609</t>
  </si>
  <si>
    <t>497-24281040</t>
  </si>
  <si>
    <t>PO00000043621</t>
  </si>
  <si>
    <t>PO00000041555</t>
  </si>
  <si>
    <t>057-53357625</t>
  </si>
  <si>
    <t>PO00000044118</t>
  </si>
  <si>
    <t>160-01210462</t>
  </si>
  <si>
    <t>PO00000044515</t>
  </si>
  <si>
    <t>SUDU8030187</t>
  </si>
  <si>
    <t>PO00000043723</t>
  </si>
  <si>
    <t>FBIU5762408</t>
  </si>
  <si>
    <t>PO00000042434</t>
  </si>
  <si>
    <t>ZMOU8956092</t>
  </si>
  <si>
    <t>CONTSHIP CUP 43N</t>
  </si>
  <si>
    <t>PO00000042055</t>
  </si>
  <si>
    <t>CAAU4079297</t>
  </si>
  <si>
    <t>PO00000041961</t>
  </si>
  <si>
    <t>CAAU4080810</t>
  </si>
  <si>
    <t>PO00000044005</t>
  </si>
  <si>
    <t>CAAU4189524</t>
  </si>
  <si>
    <t>RC-1037J</t>
  </si>
  <si>
    <t>PO00000043504</t>
  </si>
  <si>
    <t>MNBU0187066</t>
  </si>
  <si>
    <t>PO00000044738</t>
  </si>
  <si>
    <t>SZLU5009739</t>
  </si>
  <si>
    <t>PO00000044685</t>
  </si>
  <si>
    <t>CAAU4189397</t>
  </si>
  <si>
    <t>RC-0212T</t>
  </si>
  <si>
    <t>Evergreen</t>
  </si>
  <si>
    <t xml:space="preserve">EVER LOVELY </t>
  </si>
  <si>
    <t>PO00000043714</t>
  </si>
  <si>
    <t>057-53363166</t>
  </si>
  <si>
    <t>PO00000041583</t>
  </si>
  <si>
    <t>497-24280970</t>
  </si>
  <si>
    <t>PO00000043817</t>
  </si>
  <si>
    <t>EMCU5508990</t>
  </si>
  <si>
    <t>PO00000045060</t>
  </si>
  <si>
    <t>SEGU9432724</t>
  </si>
  <si>
    <t>PO00000044567</t>
  </si>
  <si>
    <t>PO00000042757</t>
  </si>
  <si>
    <t>145-11218266</t>
  </si>
  <si>
    <t>PO00000043666</t>
  </si>
  <si>
    <t>805-13564795</t>
  </si>
  <si>
    <t>PO00000042294</t>
  </si>
  <si>
    <t>TEMU9446489</t>
  </si>
  <si>
    <t>PO00000041517</t>
  </si>
  <si>
    <t>CAAU4033280</t>
  </si>
  <si>
    <t>ATLANTIC REEFER SR25023</t>
  </si>
  <si>
    <t>PO00000041704</t>
  </si>
  <si>
    <t>497-24281051</t>
  </si>
  <si>
    <t>PO00000042548</t>
  </si>
  <si>
    <t>BMOU9309754</t>
  </si>
  <si>
    <t>PO00000045177</t>
  </si>
  <si>
    <t>SZLU9479535</t>
  </si>
  <si>
    <t>PO00000043311</t>
  </si>
  <si>
    <t>SEGU9299400</t>
  </si>
  <si>
    <t>PO00000043485</t>
  </si>
  <si>
    <t>FBIU5764000</t>
  </si>
  <si>
    <t>PO00000045647</t>
  </si>
  <si>
    <t>CAIU5558390</t>
  </si>
  <si>
    <t>PO00000044718</t>
  </si>
  <si>
    <t>FBIU5760977</t>
  </si>
  <si>
    <t>PO00000044090</t>
  </si>
  <si>
    <t>SEGU9545103</t>
  </si>
  <si>
    <t>PO00000041639</t>
  </si>
  <si>
    <t>BMOU9630390</t>
  </si>
  <si>
    <t>PO00000043314</t>
  </si>
  <si>
    <t>TEMU9368811</t>
  </si>
  <si>
    <t>PO00000043169</t>
  </si>
  <si>
    <t>FBIU5761905</t>
  </si>
  <si>
    <t>PO00000045510</t>
  </si>
  <si>
    <t>369-97825243</t>
  </si>
  <si>
    <t>PO00000044523</t>
  </si>
  <si>
    <t>MNBU0396791</t>
  </si>
  <si>
    <t>PO00000043356</t>
  </si>
  <si>
    <t>BMOU9309760</t>
  </si>
  <si>
    <t>PO00000041533</t>
  </si>
  <si>
    <t>497-24280701</t>
  </si>
  <si>
    <t>PO00000042125</t>
  </si>
  <si>
    <t>SEGU9322516</t>
  </si>
  <si>
    <t>PO00000045420</t>
  </si>
  <si>
    <t>MNBU0357619</t>
  </si>
  <si>
    <t>PO00000045004</t>
  </si>
  <si>
    <t>HLBU9245586</t>
  </si>
  <si>
    <t>PO00000043826</t>
  </si>
  <si>
    <t>EMCU5530280</t>
  </si>
  <si>
    <t>PO00000043026</t>
  </si>
  <si>
    <t>TTNU8953244</t>
  </si>
  <si>
    <t>CAMPIÑA VERDE</t>
  </si>
  <si>
    <t>PO00000045489</t>
  </si>
  <si>
    <t>SZLU5022957</t>
  </si>
  <si>
    <t>PO00000042928</t>
  </si>
  <si>
    <t>BMOU9883818</t>
  </si>
  <si>
    <t>PO00000044945</t>
  </si>
  <si>
    <t>497-24298956</t>
  </si>
  <si>
    <t>PO00000045483</t>
  </si>
  <si>
    <t>PO00000044130</t>
  </si>
  <si>
    <t>CAAU4189817</t>
  </si>
  <si>
    <t>PO00000043004</t>
  </si>
  <si>
    <t>CAIU5577949</t>
  </si>
  <si>
    <t>PO00000041939</t>
  </si>
  <si>
    <t>CAAU4077550</t>
  </si>
  <si>
    <t>PO00000042543</t>
  </si>
  <si>
    <t>GCXU8020515</t>
  </si>
  <si>
    <t>BIEDRONKA</t>
  </si>
  <si>
    <t>PO00000044724T</t>
  </si>
  <si>
    <t>PO00000043509</t>
  </si>
  <si>
    <t>SZLU9222320</t>
  </si>
  <si>
    <t>PO00000043155</t>
  </si>
  <si>
    <t>SZLU9300260</t>
  </si>
  <si>
    <t>PO00000044633</t>
  </si>
  <si>
    <t>SMLU5475768</t>
  </si>
  <si>
    <t>PO00000045576</t>
  </si>
  <si>
    <t>ZMOU8893570</t>
  </si>
  <si>
    <t>PO00000044695</t>
  </si>
  <si>
    <t>996-13811700</t>
  </si>
  <si>
    <t>PO00000044082</t>
  </si>
  <si>
    <t>SEKU9350195</t>
  </si>
  <si>
    <t>PO00000042430</t>
  </si>
  <si>
    <t>MNBU9194214</t>
  </si>
  <si>
    <t>PO00000043748</t>
  </si>
  <si>
    <t>EMCU5727089</t>
  </si>
  <si>
    <t>PO00000042455</t>
  </si>
  <si>
    <t>CAIU5583047</t>
  </si>
  <si>
    <t>PO00000041855</t>
  </si>
  <si>
    <t>CXRU1589689</t>
  </si>
  <si>
    <t>PO00000044946</t>
  </si>
  <si>
    <t>497-24296602</t>
  </si>
  <si>
    <t>PO00000045730</t>
  </si>
  <si>
    <t>SEKU9169696</t>
  </si>
  <si>
    <t>PO00000042666</t>
  </si>
  <si>
    <t>MNBU4206734</t>
  </si>
  <si>
    <t>PO00000043795</t>
  </si>
  <si>
    <t>EMCU5499008</t>
  </si>
  <si>
    <t>PO00000043178</t>
  </si>
  <si>
    <t>SZLU9305180</t>
  </si>
  <si>
    <t>PO00000042826</t>
  </si>
  <si>
    <t>TEMU9498501</t>
  </si>
  <si>
    <t>PO00000044452</t>
  </si>
  <si>
    <t>MNBU3571990</t>
  </si>
  <si>
    <t>PO00000042138</t>
  </si>
  <si>
    <t>SEKU9374303</t>
  </si>
  <si>
    <t>PO00000041902</t>
  </si>
  <si>
    <t>CAAU4164887</t>
  </si>
  <si>
    <t>PO00000043411</t>
  </si>
  <si>
    <t>145-11283204</t>
  </si>
  <si>
    <t>PO00000041954</t>
  </si>
  <si>
    <t>CXRU1582339</t>
  </si>
  <si>
    <t>PO00000041738</t>
  </si>
  <si>
    <t>FBIU5055051</t>
  </si>
  <si>
    <t>PO00000044599</t>
  </si>
  <si>
    <t>CAIU5565320</t>
  </si>
  <si>
    <t>PO00000044690</t>
  </si>
  <si>
    <t>996-13811685</t>
  </si>
  <si>
    <t>PO00000045674</t>
  </si>
  <si>
    <t>045-13390543</t>
  </si>
  <si>
    <t>PO00000045019</t>
  </si>
  <si>
    <t>MNBU4196385</t>
  </si>
  <si>
    <t>PO00000045089T</t>
  </si>
  <si>
    <t>PO00000045733</t>
  </si>
  <si>
    <t>006-45189830</t>
  </si>
  <si>
    <t>DELTA</t>
  </si>
  <si>
    <t>PO00000041788</t>
  </si>
  <si>
    <t>497-24275790</t>
  </si>
  <si>
    <t>PO00000045608</t>
  </si>
  <si>
    <t>CAAU4000409</t>
  </si>
  <si>
    <t>PO00000043457</t>
  </si>
  <si>
    <t>BMOU9892018</t>
  </si>
  <si>
    <t>PO00000045394T</t>
  </si>
  <si>
    <t>FBIU5764566</t>
  </si>
  <si>
    <t>PO00000043620</t>
  </si>
  <si>
    <t>SEGU9477781</t>
  </si>
  <si>
    <t>PO00000043756</t>
  </si>
  <si>
    <t>TCLU1364303</t>
  </si>
  <si>
    <t>PO00000044434</t>
  </si>
  <si>
    <t>EMCU5660323</t>
  </si>
  <si>
    <t>PO00000042741</t>
  </si>
  <si>
    <t>TLLU1208459</t>
  </si>
  <si>
    <t>PO00000043243</t>
  </si>
  <si>
    <t>FBIU5761818</t>
  </si>
  <si>
    <t>PO00000043428</t>
  </si>
  <si>
    <t>805-13550736</t>
  </si>
  <si>
    <t>PO00000045574</t>
  </si>
  <si>
    <t>TCLU1344610</t>
  </si>
  <si>
    <t>PO00000045346</t>
  </si>
  <si>
    <t>MNBU3804650</t>
  </si>
  <si>
    <t>PO00000044909</t>
  </si>
  <si>
    <t>SEGU9862181</t>
  </si>
  <si>
    <t>PO00000045726</t>
  </si>
  <si>
    <t>SEKU9164082</t>
  </si>
  <si>
    <t>PO00000044247</t>
  </si>
  <si>
    <t>CXRU1523803</t>
  </si>
  <si>
    <t>PO00000044568</t>
  </si>
  <si>
    <t>CAAU4162380</t>
  </si>
  <si>
    <t>PO00000044240</t>
  </si>
  <si>
    <t>CAIU5585179</t>
  </si>
  <si>
    <t>PO00000044390</t>
  </si>
  <si>
    <t>FBIU5762861</t>
  </si>
  <si>
    <t>PO00000044298</t>
  </si>
  <si>
    <t>FBIU5763683</t>
  </si>
  <si>
    <t>PO00000044965</t>
  </si>
  <si>
    <t>MNBU3212542</t>
  </si>
  <si>
    <t>PO00000045042</t>
  </si>
  <si>
    <t>SEGU9545119</t>
  </si>
  <si>
    <t>PO00000043148</t>
  </si>
  <si>
    <t>TEMU9494384</t>
  </si>
  <si>
    <t>PO00000045353</t>
  </si>
  <si>
    <t>SEGU9737636</t>
  </si>
  <si>
    <t>PO00000044089</t>
  </si>
  <si>
    <t>SZLU9575586</t>
  </si>
  <si>
    <t>PO00000045761J</t>
  </si>
  <si>
    <t>PO00000043920</t>
  </si>
  <si>
    <t>SEGU9325670</t>
  </si>
  <si>
    <t>PO00000045338</t>
  </si>
  <si>
    <t>MNBU3980601</t>
  </si>
  <si>
    <t>PO00000042960</t>
  </si>
  <si>
    <t>369-96171460</t>
  </si>
  <si>
    <t>PO00000043164</t>
  </si>
  <si>
    <t>TEMU9593812</t>
  </si>
  <si>
    <t>PO00000045750</t>
  </si>
  <si>
    <t>497-24299100</t>
  </si>
  <si>
    <t>PO00000045704</t>
  </si>
  <si>
    <t>TEMU9593284</t>
  </si>
  <si>
    <t>PO00000043975</t>
  </si>
  <si>
    <t>CAIU5562722</t>
  </si>
  <si>
    <t>PO00000042804</t>
  </si>
  <si>
    <t>416-52097253</t>
  </si>
  <si>
    <t>PO00000044705</t>
  </si>
  <si>
    <t>MNBU1029701</t>
  </si>
  <si>
    <t>PO00000041996</t>
  </si>
  <si>
    <t>805-13550725</t>
  </si>
  <si>
    <t>PO00000044722</t>
  </si>
  <si>
    <t>SEGU9431950</t>
  </si>
  <si>
    <t>PO00000042234</t>
  </si>
  <si>
    <t>MNBU3413716</t>
  </si>
  <si>
    <t>JENS MAERSK 534N</t>
  </si>
  <si>
    <t>PO00000041796</t>
  </si>
  <si>
    <t>996-13806450</t>
  </si>
  <si>
    <t>PO00000045305</t>
  </si>
  <si>
    <t>MMAU1172903</t>
  </si>
  <si>
    <t>PO00000044313</t>
  </si>
  <si>
    <t>FBIU5004590</t>
  </si>
  <si>
    <t>PO00000041718</t>
  </si>
  <si>
    <t>GCXU8017595</t>
  </si>
  <si>
    <t>SEABOARD VALOR 3</t>
  </si>
  <si>
    <t>PO00000042822</t>
  </si>
  <si>
    <t>SEKU9271136</t>
  </si>
  <si>
    <t>PO00000042212</t>
  </si>
  <si>
    <t>GCXU8017743</t>
  </si>
  <si>
    <t>PO00000043939</t>
  </si>
  <si>
    <t>CAAU4080317</t>
  </si>
  <si>
    <t>PO00000043536</t>
  </si>
  <si>
    <t>497-24296543</t>
  </si>
  <si>
    <t>PO00000045383</t>
  </si>
  <si>
    <t>MMAU1052446</t>
  </si>
  <si>
    <t>PO00000042245</t>
  </si>
  <si>
    <t>BMOU9250825</t>
  </si>
  <si>
    <t>PO00000042807</t>
  </si>
  <si>
    <t>SZLU9473814</t>
  </si>
  <si>
    <t>PO00000043660</t>
  </si>
  <si>
    <t>497-24298805</t>
  </si>
  <si>
    <t>PO00000043785</t>
  </si>
  <si>
    <t>SZLU9570497</t>
  </si>
  <si>
    <t>PO00000045285</t>
  </si>
  <si>
    <t>992-00996203</t>
  </si>
  <si>
    <t>PSK INTERNATIONAL INC.</t>
  </si>
  <si>
    <t>PSK</t>
  </si>
  <si>
    <t>PO00000044374</t>
  </si>
  <si>
    <t>MNBU0103996</t>
  </si>
  <si>
    <t>MAERSK BATAM 541N</t>
  </si>
  <si>
    <t>PO00000043478</t>
  </si>
  <si>
    <t>EMCU5628450</t>
  </si>
  <si>
    <t>PO00000043154</t>
  </si>
  <si>
    <t>SZLU9301754</t>
  </si>
  <si>
    <t>PO00000042313</t>
  </si>
  <si>
    <t>SEGU9520996</t>
  </si>
  <si>
    <t>PO00000042135</t>
  </si>
  <si>
    <t>145-11218373</t>
  </si>
  <si>
    <t>PO00000042437</t>
  </si>
  <si>
    <t>ZMOU8930293</t>
  </si>
  <si>
    <t>PO00000045861</t>
  </si>
  <si>
    <t>SZLU9305066</t>
  </si>
  <si>
    <t>PO00000044353</t>
  </si>
  <si>
    <t>CAXU5293630</t>
  </si>
  <si>
    <t>PO00000042598</t>
  </si>
  <si>
    <t>996-13806531</t>
  </si>
  <si>
    <t>PO00000045307</t>
  </si>
  <si>
    <t>BMOU9622692</t>
  </si>
  <si>
    <t>PO00000042515</t>
  </si>
  <si>
    <t>CAIU5582821</t>
  </si>
  <si>
    <t>PO00000042994</t>
  </si>
  <si>
    <t>497-24296436</t>
  </si>
  <si>
    <t>PO00000045720</t>
  </si>
  <si>
    <t>FBIU5760241</t>
  </si>
  <si>
    <t>PO00000044571</t>
  </si>
  <si>
    <t>CAIU5584640</t>
  </si>
  <si>
    <t>PO00000043782</t>
  </si>
  <si>
    <t>PO00000045020</t>
  </si>
  <si>
    <t>MMAU1085650</t>
  </si>
  <si>
    <t>PO00000042803</t>
  </si>
  <si>
    <t>416-52097242</t>
  </si>
  <si>
    <t>PO00000045816J</t>
  </si>
  <si>
    <t>BMOU9848355</t>
  </si>
  <si>
    <t>PO00000043367</t>
  </si>
  <si>
    <t>RRSU8013319</t>
  </si>
  <si>
    <t>PO00000043324</t>
  </si>
  <si>
    <t>CAAU4034559</t>
  </si>
  <si>
    <t>PO00000043316</t>
  </si>
  <si>
    <t>SEGU9447555</t>
  </si>
  <si>
    <t>PO00000042570</t>
  </si>
  <si>
    <t>805-13550681</t>
  </si>
  <si>
    <t>PO00000044465</t>
  </si>
  <si>
    <t>MNBU3690412</t>
  </si>
  <si>
    <t>PO00000043213</t>
  </si>
  <si>
    <t>OTPU6148228</t>
  </si>
  <si>
    <t>FU JENNY CO, LTD.</t>
  </si>
  <si>
    <t>POMINA</t>
  </si>
  <si>
    <t>PO00000043923</t>
  </si>
  <si>
    <t>CAIU5552025</t>
  </si>
  <si>
    <t>PO00000041987</t>
  </si>
  <si>
    <t>TCLU1383643</t>
  </si>
  <si>
    <t>PO00000044966</t>
  </si>
  <si>
    <t>TCLU1374683</t>
  </si>
  <si>
    <t>PO00000045024</t>
  </si>
  <si>
    <t>MNBU4492514</t>
  </si>
  <si>
    <t>GLOBAL FRESH GROWERS IRELAND LIMITED</t>
  </si>
  <si>
    <t>PO00000044842</t>
  </si>
  <si>
    <t>FBIU5188809</t>
  </si>
  <si>
    <t>PO00000043132</t>
  </si>
  <si>
    <t>TEMU9749757</t>
  </si>
  <si>
    <t>PO00000042988</t>
  </si>
  <si>
    <t>TXGU9031551</t>
  </si>
  <si>
    <t>PO00000042302</t>
  </si>
  <si>
    <t>TTNU8601829</t>
  </si>
  <si>
    <t>PO00000042387</t>
  </si>
  <si>
    <t>TEMU9446426</t>
  </si>
  <si>
    <t>PO00000044885</t>
  </si>
  <si>
    <t>497-24299015</t>
  </si>
  <si>
    <t>PO00000044080</t>
  </si>
  <si>
    <t>OTPU6304090</t>
  </si>
  <si>
    <t>PO00000045488T</t>
  </si>
  <si>
    <t>PO00000042809</t>
  </si>
  <si>
    <t>SEKU9367243</t>
  </si>
  <si>
    <t>PO00000042777</t>
  </si>
  <si>
    <t>HLBU9379327</t>
  </si>
  <si>
    <t>PO00000044003</t>
  </si>
  <si>
    <t>CAAU4189170</t>
  </si>
  <si>
    <t>PO00000041763</t>
  </si>
  <si>
    <t>SEGU9862371</t>
  </si>
  <si>
    <t>PO00000043790</t>
  </si>
  <si>
    <t>CAAU4188488</t>
  </si>
  <si>
    <t>PO00000043442</t>
  </si>
  <si>
    <t>BEAU9709165</t>
  </si>
  <si>
    <t>PO00000044316</t>
  </si>
  <si>
    <t>TEMU9557348</t>
  </si>
  <si>
    <t>PO00000044605</t>
  </si>
  <si>
    <t>AMCU9388219</t>
  </si>
  <si>
    <t>PO00000043762</t>
  </si>
  <si>
    <t>497-24298831</t>
  </si>
  <si>
    <t>PO00000041717</t>
  </si>
  <si>
    <t>145-99808262</t>
  </si>
  <si>
    <t>PO00000042953</t>
  </si>
  <si>
    <t>TXGU9018307</t>
  </si>
  <si>
    <t>COSCO PRINCE RUPERT 084W</t>
  </si>
  <si>
    <t>PO00000041850</t>
  </si>
  <si>
    <t>SEKU9367618</t>
  </si>
  <si>
    <t>PO00000044870</t>
  </si>
  <si>
    <t>TEMU9369989</t>
  </si>
  <si>
    <t>PO00000044072J</t>
  </si>
  <si>
    <t>CAXU5294318</t>
  </si>
  <si>
    <t>PO00000043361</t>
  </si>
  <si>
    <t>FBIU5764252</t>
  </si>
  <si>
    <t>PO00000043375</t>
  </si>
  <si>
    <t>CXRU1073007</t>
  </si>
  <si>
    <t>PO00000044375</t>
  </si>
  <si>
    <t>MNBU3005400</t>
  </si>
  <si>
    <t>PO00000042235</t>
  </si>
  <si>
    <t>FBIU5291545</t>
  </si>
  <si>
    <t>LADY JANE 038W</t>
  </si>
  <si>
    <t>PO00000045729</t>
  </si>
  <si>
    <t>TEMU9791818</t>
  </si>
  <si>
    <t>PO00000043680</t>
  </si>
  <si>
    <t>CGMU5736975</t>
  </si>
  <si>
    <t>PO00000044782</t>
  </si>
  <si>
    <t>FBIU5587985</t>
  </si>
  <si>
    <t>PO00000042536</t>
  </si>
  <si>
    <t>TEMU9549677</t>
  </si>
  <si>
    <t>PO00000044371</t>
  </si>
  <si>
    <t>SUDU6228810</t>
  </si>
  <si>
    <t>PO00000042461</t>
  </si>
  <si>
    <t>CAIU5549593</t>
  </si>
  <si>
    <t>PO00000043287</t>
  </si>
  <si>
    <t>416-52098012</t>
  </si>
  <si>
    <t>PO00000043476</t>
  </si>
  <si>
    <t>EMCU5600962</t>
  </si>
  <si>
    <t>PO00000045315</t>
  </si>
  <si>
    <t>CAIU5580310</t>
  </si>
  <si>
    <t>PO00000045573</t>
  </si>
  <si>
    <t>CAIU5578246</t>
  </si>
  <si>
    <t>PO00000043008</t>
  </si>
  <si>
    <t>TEMU9372160</t>
  </si>
  <si>
    <t>PO00000042436</t>
  </si>
  <si>
    <t>CAIU5561670</t>
  </si>
  <si>
    <t>CHARLES ISLAND SR2503</t>
  </si>
  <si>
    <t>PO00000041742</t>
  </si>
  <si>
    <t>OERU4341149</t>
  </si>
  <si>
    <t>PO00000043181</t>
  </si>
  <si>
    <t>SEGU9521971</t>
  </si>
  <si>
    <t>PO00000042292</t>
  </si>
  <si>
    <t>SZLU9300064</t>
  </si>
  <si>
    <t>PO00000043665</t>
  </si>
  <si>
    <t>996-13809202</t>
  </si>
  <si>
    <t>PO00000044035</t>
  </si>
  <si>
    <t>TEMU9495821</t>
  </si>
  <si>
    <t>PO00000043624</t>
  </si>
  <si>
    <t>SEGU9445439</t>
  </si>
  <si>
    <t>PO00000042551</t>
  </si>
  <si>
    <t>SEKU9118580</t>
  </si>
  <si>
    <t>PO00000045099</t>
  </si>
  <si>
    <t>EMCU5694236</t>
  </si>
  <si>
    <t>PO00000043156</t>
  </si>
  <si>
    <t>EMCU5575140</t>
  </si>
  <si>
    <t>PO00000045390</t>
  </si>
  <si>
    <t>FBIU5761130</t>
  </si>
  <si>
    <t>PO00000041539</t>
  </si>
  <si>
    <t>497-24275650</t>
  </si>
  <si>
    <t>PO00000041642</t>
  </si>
  <si>
    <t>996-13799763</t>
  </si>
  <si>
    <t>PO00000043404</t>
  </si>
  <si>
    <t>160-01210160</t>
  </si>
  <si>
    <t>PO00000044555</t>
  </si>
  <si>
    <t>OERU4006222</t>
  </si>
  <si>
    <t>PO00000045401</t>
  </si>
  <si>
    <t>CAAU4188868</t>
  </si>
  <si>
    <t>PO00000044869</t>
  </si>
  <si>
    <t>SEGU9300311</t>
  </si>
  <si>
    <t>PO00000041607</t>
  </si>
  <si>
    <t>PO00000042516</t>
  </si>
  <si>
    <t>TEMU9621956</t>
  </si>
  <si>
    <t>PO00000043207</t>
  </si>
  <si>
    <t>497-24296506</t>
  </si>
  <si>
    <t>PO00000043333</t>
  </si>
  <si>
    <t>SEGU9444221</t>
  </si>
  <si>
    <t>PO00000043385</t>
  </si>
  <si>
    <t>TEMU9459465</t>
  </si>
  <si>
    <t>PO00000045212</t>
  </si>
  <si>
    <t>FBIU5040004</t>
  </si>
  <si>
    <t>PO00000044985</t>
  </si>
  <si>
    <t>BMOU9251863</t>
  </si>
  <si>
    <t>PO00000044454</t>
  </si>
  <si>
    <t>MNBU3608739</t>
  </si>
  <si>
    <t>PO00000042106</t>
  </si>
  <si>
    <t>TLLU1144462</t>
  </si>
  <si>
    <t>PO00000042800</t>
  </si>
  <si>
    <t>416-52097216</t>
  </si>
  <si>
    <t>PO00000042751</t>
  </si>
  <si>
    <t>416-52097286</t>
  </si>
  <si>
    <t>PO00000043797</t>
  </si>
  <si>
    <t>EMCU5654399</t>
  </si>
  <si>
    <t>PO00000042467</t>
  </si>
  <si>
    <t>CAAU4032319</t>
  </si>
  <si>
    <t>PO00000045304</t>
  </si>
  <si>
    <t>MNBU4448419</t>
  </si>
  <si>
    <t>PO00000044746</t>
  </si>
  <si>
    <t>SEGU9937059</t>
  </si>
  <si>
    <t>PO00000044432</t>
  </si>
  <si>
    <t>ZMOU8967559</t>
  </si>
  <si>
    <t>PO00000044091</t>
  </si>
  <si>
    <t>SZLU9295625</t>
  </si>
  <si>
    <t>PO00000042552T</t>
  </si>
  <si>
    <t>PO00000042381</t>
  </si>
  <si>
    <t>497-24290696</t>
  </si>
  <si>
    <t>PO00000042579</t>
  </si>
  <si>
    <t>HLBU9018788</t>
  </si>
  <si>
    <t>GUAYAQUIL EXPRESS 5230N</t>
  </si>
  <si>
    <t>PO00000044848</t>
  </si>
  <si>
    <t>OERU4289307</t>
  </si>
  <si>
    <t>PO00000042366</t>
  </si>
  <si>
    <t>497-24290685</t>
  </si>
  <si>
    <t>PO00000042212T</t>
  </si>
  <si>
    <t>PO00000044202</t>
  </si>
  <si>
    <t>SEKU9382910</t>
  </si>
  <si>
    <t>PO00000041732</t>
  </si>
  <si>
    <t>EMCU5601491</t>
  </si>
  <si>
    <t xml:space="preserve">EVER LUNAR 076W </t>
  </si>
  <si>
    <t>PO00000045459</t>
  </si>
  <si>
    <t>EMCU5402838</t>
  </si>
  <si>
    <t>PO00000044743</t>
  </si>
  <si>
    <t>SEGU9429952</t>
  </si>
  <si>
    <t>PO00000042926</t>
  </si>
  <si>
    <t>497-24290766</t>
  </si>
  <si>
    <t>PO00000044018</t>
  </si>
  <si>
    <t>FSCU5932613</t>
  </si>
  <si>
    <t>CAPE HELLAS 011N</t>
  </si>
  <si>
    <t>PO00000042415</t>
  </si>
  <si>
    <t>FBIU5314888</t>
  </si>
  <si>
    <t>CSCL ASIA 167W</t>
  </si>
  <si>
    <t>PO00000043713</t>
  </si>
  <si>
    <t>014-38697820</t>
  </si>
  <si>
    <t>PO00000044651</t>
  </si>
  <si>
    <t>SEGU9241693</t>
  </si>
  <si>
    <t>PO00000045472</t>
  </si>
  <si>
    <t>EMCU5725260</t>
  </si>
  <si>
    <t>PO00000043577</t>
  </si>
  <si>
    <t>GMOU9031755</t>
  </si>
  <si>
    <t>PO00000044876</t>
  </si>
  <si>
    <t>MNBU3720841</t>
  </si>
  <si>
    <t>PO00000042998</t>
  </si>
  <si>
    <t>369-96171482</t>
  </si>
  <si>
    <t>PO00000042091</t>
  </si>
  <si>
    <t>BMOU9619209</t>
  </si>
  <si>
    <t>PO00000043100</t>
  </si>
  <si>
    <t>IKSU2536200</t>
  </si>
  <si>
    <t>PO00000042810</t>
  </si>
  <si>
    <t>SEGU9432581</t>
  </si>
  <si>
    <t>PO00000045601</t>
  </si>
  <si>
    <t>CGMU5808735</t>
  </si>
  <si>
    <t>PO00000043377</t>
  </si>
  <si>
    <t>ONEU9377943</t>
  </si>
  <si>
    <t>PO00000043761</t>
  </si>
  <si>
    <t>497-24298820</t>
  </si>
  <si>
    <t>BY BLUE</t>
  </si>
  <si>
    <t>PO00000044565</t>
  </si>
  <si>
    <t>MNBU0612268</t>
  </si>
  <si>
    <t>PO00000043096</t>
  </si>
  <si>
    <t>SZLU9508839</t>
  </si>
  <si>
    <t>PO00000044545</t>
  </si>
  <si>
    <t>160-01210720</t>
  </si>
  <si>
    <t>PO00000042830</t>
  </si>
  <si>
    <t>057-01858430</t>
  </si>
  <si>
    <t>CEVA</t>
  </si>
  <si>
    <t>PO00000044088</t>
  </si>
  <si>
    <t>SEKU9153489</t>
  </si>
  <si>
    <t>PO00000042067J</t>
  </si>
  <si>
    <t>SZLU5019932</t>
  </si>
  <si>
    <t>PO00000041871</t>
  </si>
  <si>
    <t>OTPU6231311</t>
  </si>
  <si>
    <t>MAJESTIC 0LII6N1MA</t>
  </si>
  <si>
    <t>PO00000043332</t>
  </si>
  <si>
    <t>BMOU9624416</t>
  </si>
  <si>
    <t>PO00000044389</t>
  </si>
  <si>
    <t>SEGU9499158</t>
  </si>
  <si>
    <t>PO00000042820</t>
  </si>
  <si>
    <t>TEMU9497172</t>
  </si>
  <si>
    <t>PO00000043011</t>
  </si>
  <si>
    <t>SEGU9286851</t>
  </si>
  <si>
    <t>PO00000042743</t>
  </si>
  <si>
    <t>416-52097275</t>
  </si>
  <si>
    <t>PO00000042089</t>
  </si>
  <si>
    <t>ZMOU8852924</t>
  </si>
  <si>
    <t>PO00000044792</t>
  </si>
  <si>
    <t>MNBU0622815</t>
  </si>
  <si>
    <t>PO00000044431</t>
  </si>
  <si>
    <t>GMOU9020827</t>
  </si>
  <si>
    <t>PO00000042987</t>
  </si>
  <si>
    <t>CAAU4162992</t>
  </si>
  <si>
    <t>PO00000042164</t>
  </si>
  <si>
    <t>497-24290652</t>
  </si>
  <si>
    <t>PO00000042952</t>
  </si>
  <si>
    <t>OERU4061240</t>
  </si>
  <si>
    <t>PO00000044868</t>
  </si>
  <si>
    <t>CAIU5584660</t>
  </si>
  <si>
    <t>PO00000043507</t>
  </si>
  <si>
    <t>SEGU9435750</t>
  </si>
  <si>
    <t>PO00000045456</t>
  </si>
  <si>
    <t>EGSU5041138</t>
  </si>
  <si>
    <t>PO00000044373</t>
  </si>
  <si>
    <t>CGMU5482119</t>
  </si>
  <si>
    <t>PO00000045033</t>
  </si>
  <si>
    <t>EMCU5686035</t>
  </si>
  <si>
    <t xml:space="preserve">EVER LIBERAL 0749-067W </t>
  </si>
  <si>
    <t>PO00000042499</t>
  </si>
  <si>
    <t>CAIU5584568</t>
  </si>
  <si>
    <t>PO00000041775</t>
  </si>
  <si>
    <t>497-24290512</t>
  </si>
  <si>
    <t>PO00000044079</t>
  </si>
  <si>
    <t>SEGU9734869</t>
  </si>
  <si>
    <t>PO00000043157</t>
  </si>
  <si>
    <t>BEAU9705540</t>
  </si>
  <si>
    <t>PO00000043171</t>
  </si>
  <si>
    <t>SEGU9886429</t>
  </si>
  <si>
    <t>PO00000044976</t>
  </si>
  <si>
    <t>CXRU1603597</t>
  </si>
  <si>
    <t>PO00000045702J</t>
  </si>
  <si>
    <t>CAAU4188940</t>
  </si>
  <si>
    <t>PO00000045651</t>
  </si>
  <si>
    <t>CXRU1637827</t>
  </si>
  <si>
    <t>PO00000042578</t>
  </si>
  <si>
    <t>FBIU5056361</t>
  </si>
  <si>
    <t>CMA CGM CARL ANTOINE 5230N</t>
  </si>
  <si>
    <t>PO00000044099</t>
  </si>
  <si>
    <t>SEKU9375948</t>
  </si>
  <si>
    <t>PO00000042477</t>
  </si>
  <si>
    <t>497-24290744</t>
  </si>
  <si>
    <t>PO00000043406</t>
  </si>
  <si>
    <t>PE691300252</t>
  </si>
  <si>
    <t>PO00000042478</t>
  </si>
  <si>
    <t>PO00000044657</t>
  </si>
  <si>
    <t>TEMU9556193</t>
  </si>
  <si>
    <t>PO00000043108</t>
  </si>
  <si>
    <t>HLBU9851705</t>
  </si>
  <si>
    <t>CMA CGM JACQUES JOSEPH 5232N</t>
  </si>
  <si>
    <t>PO00000045340J</t>
  </si>
  <si>
    <t>PO00000044009</t>
  </si>
  <si>
    <t>996-13811604</t>
  </si>
  <si>
    <t>PO00000043745</t>
  </si>
  <si>
    <t>EMCU5569738</t>
  </si>
  <si>
    <t>PO00000044525</t>
  </si>
  <si>
    <t>SUDU8207101</t>
  </si>
  <si>
    <t>PO00000045381</t>
  </si>
  <si>
    <t>HLBU9713650</t>
  </si>
  <si>
    <t>PO00000045727</t>
  </si>
  <si>
    <t>TEMU9488458</t>
  </si>
  <si>
    <t>PO00000043539</t>
  </si>
  <si>
    <t>497-24296576</t>
  </si>
  <si>
    <t>PO00000041679</t>
  </si>
  <si>
    <t>OERU4144026</t>
  </si>
  <si>
    <t>EVER GALAN ENTERPRISE CO., LTD.</t>
  </si>
  <si>
    <t xml:space="preserve">OOCL CHENNAI 06W </t>
  </si>
  <si>
    <t>PO00000043993</t>
  </si>
  <si>
    <t>HLBU6249227</t>
  </si>
  <si>
    <t>PO00000042097</t>
  </si>
  <si>
    <t>497-24275893</t>
  </si>
  <si>
    <t>PO00000045644</t>
  </si>
  <si>
    <t>SEKU9115597</t>
  </si>
  <si>
    <t>PO00000044394T</t>
  </si>
  <si>
    <t>SEKU9382612</t>
  </si>
  <si>
    <t>PO00000043774T</t>
  </si>
  <si>
    <t>PO00000042625</t>
  </si>
  <si>
    <t>SZLU9299960</t>
  </si>
  <si>
    <t>PO00000042310</t>
  </si>
  <si>
    <t>BMOU9609068</t>
  </si>
  <si>
    <t>PO00000043787</t>
  </si>
  <si>
    <t>FBIU5762460</t>
  </si>
  <si>
    <t>PO00000045289</t>
  </si>
  <si>
    <t>SEGU9446836</t>
  </si>
  <si>
    <t>PO00000044135</t>
  </si>
  <si>
    <t>SEKU9383007</t>
  </si>
  <si>
    <t>PO00000044937</t>
  </si>
  <si>
    <t>996-13811770</t>
  </si>
  <si>
    <t>PO00000045068</t>
  </si>
  <si>
    <t>MNBU0649821</t>
  </si>
  <si>
    <t>PO00000043594</t>
  </si>
  <si>
    <t>TTNU8576840</t>
  </si>
  <si>
    <t>PO00000044880</t>
  </si>
  <si>
    <t>MNBU3607809</t>
  </si>
  <si>
    <t>PO00000045833</t>
  </si>
  <si>
    <t>145-11794086</t>
  </si>
  <si>
    <t>PO00000045609</t>
  </si>
  <si>
    <t>PO00000044692</t>
  </si>
  <si>
    <t>805-13565930</t>
  </si>
  <si>
    <t>PO00000041859</t>
  </si>
  <si>
    <t>BMOU9622394</t>
  </si>
  <si>
    <t>PO00000043172</t>
  </si>
  <si>
    <t>SMLU5478319</t>
  </si>
  <si>
    <t>PO00000044037</t>
  </si>
  <si>
    <t>FBIU5763770</t>
  </si>
  <si>
    <t>PO00000043757</t>
  </si>
  <si>
    <t>EMCU5548273</t>
  </si>
  <si>
    <t>PO00000044832</t>
  </si>
  <si>
    <t>BMOU9307068</t>
  </si>
  <si>
    <t>PO00000044654</t>
  </si>
  <si>
    <t>TEMU9369295</t>
  </si>
  <si>
    <t>PO00000041569</t>
  </si>
  <si>
    <t>497-24280911</t>
  </si>
  <si>
    <t>PO00000043544</t>
  </si>
  <si>
    <t>MNBU3010310</t>
  </si>
  <si>
    <t>PO00000044509</t>
  </si>
  <si>
    <t>TLLU1178056</t>
  </si>
  <si>
    <t>PO00000041640</t>
  </si>
  <si>
    <t>SEGU9693688</t>
  </si>
  <si>
    <t>CALLAO EXPRESS 5223N</t>
  </si>
  <si>
    <t>PO00000045023</t>
  </si>
  <si>
    <t>SEGU9545762</t>
  </si>
  <si>
    <t>PO00000045860</t>
  </si>
  <si>
    <t>PO00000045340</t>
  </si>
  <si>
    <t>PO00000042067T</t>
  </si>
  <si>
    <t>PO00000045455</t>
  </si>
  <si>
    <t>EGSU5071575</t>
  </si>
  <si>
    <t>PO00000042005</t>
  </si>
  <si>
    <t>FBIU5053188</t>
  </si>
  <si>
    <t>TINA I 119W</t>
  </si>
  <si>
    <t>PO00000043719</t>
  </si>
  <si>
    <t>TEMU9552557</t>
  </si>
  <si>
    <t>PO00000043177</t>
  </si>
  <si>
    <t>SEGU9430001</t>
  </si>
  <si>
    <t>PO00000041806</t>
  </si>
  <si>
    <t>EMCU5688130</t>
  </si>
  <si>
    <t>EVER LAMBENT 071W</t>
  </si>
  <si>
    <t>PO00000044595</t>
  </si>
  <si>
    <t>OERU4163242</t>
  </si>
  <si>
    <t>PO00000045082</t>
  </si>
  <si>
    <t>MNBU0154360</t>
  </si>
  <si>
    <t>PO00000044793</t>
  </si>
  <si>
    <t>TEMU9592689</t>
  </si>
  <si>
    <t>PO00000043934</t>
  </si>
  <si>
    <t>SEGU9325006</t>
  </si>
  <si>
    <t>PO00000045600</t>
  </si>
  <si>
    <t>CGMU5716412</t>
  </si>
  <si>
    <t>PO00000043630</t>
  </si>
  <si>
    <t>CXRU1622658</t>
  </si>
  <si>
    <t>PO00000045415</t>
  </si>
  <si>
    <t>TTNU8523449</t>
  </si>
  <si>
    <t>PO00000045621</t>
  </si>
  <si>
    <t>SEGU9087037</t>
  </si>
  <si>
    <t>PO00000044394</t>
  </si>
  <si>
    <t>PO00000043887</t>
  </si>
  <si>
    <t>PO00000044733</t>
  </si>
  <si>
    <t>SZLU9573048</t>
  </si>
  <si>
    <t>PO00000045386</t>
  </si>
  <si>
    <t>FBIU5764550</t>
  </si>
  <si>
    <t>PO00000042954</t>
  </si>
  <si>
    <t>OERU4081313</t>
  </si>
  <si>
    <t>PO00000044485</t>
  </si>
  <si>
    <t>EMCU5734982</t>
  </si>
  <si>
    <t>PO00000042814</t>
  </si>
  <si>
    <t>PO00000045413J</t>
  </si>
  <si>
    <t>PO00000044904</t>
  </si>
  <si>
    <t>PO00000042092</t>
  </si>
  <si>
    <t>TTNU8492219</t>
  </si>
  <si>
    <t>PO00000043792</t>
  </si>
  <si>
    <t>MNBU4188380</t>
  </si>
  <si>
    <t>PO00000043417</t>
  </si>
  <si>
    <t>057-53363074</t>
  </si>
  <si>
    <t>PO00000044532</t>
  </si>
  <si>
    <t>ZMOU8953690</t>
  </si>
  <si>
    <t>PO00000043365</t>
  </si>
  <si>
    <t>OERU4048275</t>
  </si>
  <si>
    <t>PO00000041731</t>
  </si>
  <si>
    <t>EMCU5571437</t>
  </si>
  <si>
    <t>EVER LUNAR 076W</t>
  </si>
  <si>
    <t>PO00000045658</t>
  </si>
  <si>
    <t>074-71127265</t>
  </si>
  <si>
    <t>PO00000042133</t>
  </si>
  <si>
    <t>145-11218362</t>
  </si>
  <si>
    <t>PO00000042299</t>
  </si>
  <si>
    <t>PO00000043758</t>
  </si>
  <si>
    <t>HLBU6242032</t>
  </si>
  <si>
    <t>COSCO SHIPPING SEINE 5234N</t>
  </si>
  <si>
    <t>PO00000042166</t>
  </si>
  <si>
    <t>497-24290630</t>
  </si>
  <si>
    <t>PO00000044665</t>
  </si>
  <si>
    <t>TEMU9489979</t>
  </si>
  <si>
    <t>PO00000044120</t>
  </si>
  <si>
    <t>EMCU5506262</t>
  </si>
  <si>
    <t>PO00000044663</t>
  </si>
  <si>
    <t>OTPU6303319</t>
  </si>
  <si>
    <t>PO00000041568</t>
  </si>
  <si>
    <t>497-24280944</t>
  </si>
  <si>
    <t>PO00000043450</t>
  </si>
  <si>
    <t>CAXU5294663</t>
  </si>
  <si>
    <t>PO00000043276</t>
  </si>
  <si>
    <t>SZLU9481189</t>
  </si>
  <si>
    <t>PO00000045751</t>
  </si>
  <si>
    <t>497-24296624</t>
  </si>
  <si>
    <t>PO00000045092</t>
  </si>
  <si>
    <t>ZMOU8849263</t>
  </si>
  <si>
    <t>BOX ENDURANCE 61N</t>
  </si>
  <si>
    <t>PO00000044228</t>
  </si>
  <si>
    <t>FBIU5315858</t>
  </si>
  <si>
    <t>PO00000045572</t>
  </si>
  <si>
    <t>SEGU9148831</t>
  </si>
  <si>
    <t>PO00000043104</t>
  </si>
  <si>
    <t>TEMU9496577</t>
  </si>
  <si>
    <t>PO00000045297</t>
  </si>
  <si>
    <t>BMOU9603136</t>
  </si>
  <si>
    <t>PO00000041860</t>
  </si>
  <si>
    <t>TEMU9332948</t>
  </si>
  <si>
    <t>PO00000043763</t>
  </si>
  <si>
    <t>145-11791463</t>
  </si>
  <si>
    <t>PO00000044728</t>
  </si>
  <si>
    <t>SEKU9375594</t>
  </si>
  <si>
    <t>PO00000045037J</t>
  </si>
  <si>
    <t>RC-0036T</t>
  </si>
  <si>
    <t>FBIU5679741</t>
  </si>
  <si>
    <t>PO00000045251</t>
  </si>
  <si>
    <t>BMOU9651411</t>
  </si>
  <si>
    <t>PO00000044914</t>
  </si>
  <si>
    <t>MNBU0202366</t>
  </si>
  <si>
    <t>PO00000045399</t>
  </si>
  <si>
    <t>BMOU9883145</t>
  </si>
  <si>
    <t>PO00000045178</t>
  </si>
  <si>
    <t>TTNU8672268</t>
  </si>
  <si>
    <t>PO00000044010</t>
  </si>
  <si>
    <t>996-13811626</t>
  </si>
  <si>
    <t>PO00000045438</t>
  </si>
  <si>
    <t>045-13392750</t>
  </si>
  <si>
    <t>JOY JUNG CO, LTD.</t>
  </si>
  <si>
    <t>HAPPY FARMERS FAMILY LTD</t>
  </si>
  <si>
    <t>PO00000041721</t>
  </si>
  <si>
    <t>PO00000042959</t>
  </si>
  <si>
    <t>497-24296414</t>
  </si>
  <si>
    <t>PO00000044275</t>
  </si>
  <si>
    <t>CXRU1623335</t>
  </si>
  <si>
    <t>PO00000045677</t>
  </si>
  <si>
    <t>CAAU4167504</t>
  </si>
  <si>
    <t>LAKONIA 467</t>
  </si>
  <si>
    <t>PO00000044271</t>
  </si>
  <si>
    <t>SEGU9091309</t>
  </si>
  <si>
    <t>PO00000044330</t>
  </si>
  <si>
    <t>SEGU9522068</t>
  </si>
  <si>
    <t>PO00000042763</t>
  </si>
  <si>
    <t>497-24296403</t>
  </si>
  <si>
    <t>PO00000044659</t>
  </si>
  <si>
    <t>SEGU9692871</t>
  </si>
  <si>
    <t>PO00000045354</t>
  </si>
  <si>
    <t>FBIU5762033</t>
  </si>
  <si>
    <t>PO00000045759</t>
  </si>
  <si>
    <t>FBIU5761736</t>
  </si>
  <si>
    <t>PO00000045344</t>
  </si>
  <si>
    <t>TEMU9792497</t>
  </si>
  <si>
    <t>PO00000045487</t>
  </si>
  <si>
    <t>FBIU5761649</t>
  </si>
  <si>
    <t>PO00000042750</t>
  </si>
  <si>
    <t>416-52097301</t>
  </si>
  <si>
    <t>PO00000042001</t>
  </si>
  <si>
    <t>EMCU5478221</t>
  </si>
  <si>
    <t>PO00000044983</t>
  </si>
  <si>
    <t>SEGU9522710</t>
  </si>
  <si>
    <t>PO00000045747</t>
  </si>
  <si>
    <t>CAAU4069133</t>
  </si>
  <si>
    <t>PO00000042137</t>
  </si>
  <si>
    <t>145-11218384</t>
  </si>
  <si>
    <t>PO00000042567</t>
  </si>
  <si>
    <t>996-13806520</t>
  </si>
  <si>
    <t>PO00000045357</t>
  </si>
  <si>
    <t>BMOU9331188</t>
  </si>
  <si>
    <t>RC-0023T</t>
  </si>
  <si>
    <t>CAAU4057826</t>
  </si>
  <si>
    <t>PO00000042318</t>
  </si>
  <si>
    <t>SEGU9941341</t>
  </si>
  <si>
    <t>PO00000042494</t>
  </si>
  <si>
    <t>996-13799800</t>
  </si>
  <si>
    <t>PO00000044072T</t>
  </si>
  <si>
    <t>PO00000042718</t>
  </si>
  <si>
    <t>CAAU4000780</t>
  </si>
  <si>
    <t>PO00000043151</t>
  </si>
  <si>
    <t>PCIU6134619</t>
  </si>
  <si>
    <t>CNSHG</t>
  </si>
  <si>
    <t>PO00000041843</t>
  </si>
  <si>
    <t>OERU4249840</t>
  </si>
  <si>
    <t>PO00000044056</t>
  </si>
  <si>
    <t>HLBU9119274</t>
  </si>
  <si>
    <t>PO00000045371</t>
  </si>
  <si>
    <t>HLBU9365386</t>
  </si>
  <si>
    <t>PO00000042951</t>
  </si>
  <si>
    <t>OERU4279470</t>
  </si>
  <si>
    <t>PO00000044303</t>
  </si>
  <si>
    <t>SEGU9234570</t>
  </si>
  <si>
    <t>PO00000044295</t>
  </si>
  <si>
    <t>SEGU9744276</t>
  </si>
  <si>
    <t>RC-0012T</t>
  </si>
  <si>
    <t>PO00000044922</t>
  </si>
  <si>
    <t>PO00000043578</t>
  </si>
  <si>
    <t>GMOU9024611</t>
  </si>
  <si>
    <t>PO00000043580</t>
  </si>
  <si>
    <t>ZMOU8961294</t>
  </si>
  <si>
    <t>PO00000041872</t>
  </si>
  <si>
    <t>ONEU9081397</t>
  </si>
  <si>
    <t>PO00000045763</t>
  </si>
  <si>
    <t>FBIU5760637</t>
  </si>
  <si>
    <t>PO00000045396</t>
  </si>
  <si>
    <t>TEMU9593319</t>
  </si>
  <si>
    <t>PO00000042128</t>
  </si>
  <si>
    <t>TEMU9212644</t>
  </si>
  <si>
    <t>PO00000044519</t>
  </si>
  <si>
    <t>FBIU5764545</t>
  </si>
  <si>
    <t>PO00000044517</t>
  </si>
  <si>
    <t>SEKU9374880</t>
  </si>
  <si>
    <t>PO00000043996</t>
  </si>
  <si>
    <t>HLBU6249839</t>
  </si>
  <si>
    <t>PO00000044457</t>
  </si>
  <si>
    <t>BMOU9244503</t>
  </si>
  <si>
    <t>PO00000045183</t>
  </si>
  <si>
    <t>OERU4195872</t>
  </si>
  <si>
    <t>PO00000042957</t>
  </si>
  <si>
    <t>SUDU6295211</t>
  </si>
  <si>
    <t>PO00000045801</t>
  </si>
  <si>
    <t>EMCU5745122</t>
  </si>
  <si>
    <t>PO00000041706</t>
  </si>
  <si>
    <t>658-21215294</t>
  </si>
  <si>
    <t>AIRMAX</t>
  </si>
  <si>
    <t>PO00000045375</t>
  </si>
  <si>
    <t>EMCU5407866</t>
  </si>
  <si>
    <t>PO00000045800</t>
  </si>
  <si>
    <t>ZMOU8964009</t>
  </si>
  <si>
    <t>PELICAN I 8W</t>
  </si>
  <si>
    <t>PO00000041774</t>
  </si>
  <si>
    <t>057-53358992</t>
  </si>
  <si>
    <t>PO00000042476</t>
  </si>
  <si>
    <t>497-24296333</t>
  </si>
  <si>
    <t>PO00000045552</t>
  </si>
  <si>
    <t>160-02710212</t>
  </si>
  <si>
    <t>PO00000044065</t>
  </si>
  <si>
    <t>CXRU1305611</t>
  </si>
  <si>
    <t>PO00000045002</t>
  </si>
  <si>
    <t>SEGU9447200</t>
  </si>
  <si>
    <t>PO00000044327T</t>
  </si>
  <si>
    <t>FBIU5760350</t>
  </si>
  <si>
    <t>PO00000042002</t>
  </si>
  <si>
    <t>EGSU5063184</t>
  </si>
  <si>
    <t>PO00000044359</t>
  </si>
  <si>
    <t>SEGU9382900</t>
  </si>
  <si>
    <t>PO00000042684</t>
  </si>
  <si>
    <t>CAIU5561515</t>
  </si>
  <si>
    <t>PO00000045740</t>
  </si>
  <si>
    <t>HLBU6130074</t>
  </si>
  <si>
    <t>PO00000042806</t>
  </si>
  <si>
    <t>416-52097264</t>
  </si>
  <si>
    <t>PO00000043444</t>
  </si>
  <si>
    <t>CAXU5294961</t>
  </si>
  <si>
    <t>PO00000042465</t>
  </si>
  <si>
    <t>ONEU9257188</t>
  </si>
  <si>
    <t>PO00000045769</t>
  </si>
  <si>
    <t>FBIU5761530</t>
  </si>
  <si>
    <t>PO00000042934</t>
  </si>
  <si>
    <t>TLLU7001730</t>
  </si>
  <si>
    <t>PO00000045051</t>
  </si>
  <si>
    <t>SEKU9271748 </t>
  </si>
  <si>
    <t>PO00000044124</t>
  </si>
  <si>
    <t>PCIU6084626</t>
  </si>
  <si>
    <t>PO00000041433</t>
  </si>
  <si>
    <t>497-24280885</t>
  </si>
  <si>
    <t>PO00000043378</t>
  </si>
  <si>
    <t>FBIU5745669</t>
  </si>
  <si>
    <t>PO00000045706</t>
  </si>
  <si>
    <t>FBIU5760452</t>
  </si>
  <si>
    <t>PO00000044977</t>
  </si>
  <si>
    <t>TEMU9495919</t>
  </si>
  <si>
    <t>PO00000041923</t>
  </si>
  <si>
    <t>TXGU9031525</t>
  </si>
  <si>
    <t>PO00000043997</t>
  </si>
  <si>
    <t>HLBU6250953</t>
  </si>
  <si>
    <t>PO00000042246</t>
  </si>
  <si>
    <t>PO00000043547</t>
  </si>
  <si>
    <t>SUDU6276248</t>
  </si>
  <si>
    <t>PO00000043784</t>
  </si>
  <si>
    <t>SEKU9346390</t>
  </si>
  <si>
    <t>PO00000045398</t>
  </si>
  <si>
    <t>SEKU9163698</t>
  </si>
  <si>
    <t>PO00000043740</t>
  </si>
  <si>
    <t>HLBU9408317</t>
  </si>
  <si>
    <t>PO00000045313</t>
  </si>
  <si>
    <t>MMAU1172457</t>
  </si>
  <si>
    <t>PO00000045749</t>
  </si>
  <si>
    <t>EMCU5455099</t>
  </si>
  <si>
    <t>PO00000041800</t>
  </si>
  <si>
    <t>TLLU1101054</t>
  </si>
  <si>
    <t>CMA CGM BEIRA 0LII4N1MA</t>
  </si>
  <si>
    <t>PO00000042013</t>
  </si>
  <si>
    <t>SEKU9269756</t>
  </si>
  <si>
    <t>PO00000045404</t>
  </si>
  <si>
    <t>GCXU8020095</t>
  </si>
  <si>
    <t>PO00000044851</t>
  </si>
  <si>
    <t>OTPU6611190</t>
  </si>
  <si>
    <t>PO00000043325</t>
  </si>
  <si>
    <t>CAIU5585414</t>
  </si>
  <si>
    <t>PO00000042456</t>
  </si>
  <si>
    <t>BMOU9651670</t>
  </si>
  <si>
    <t>PO00000042585</t>
  </si>
  <si>
    <t>497-24296355</t>
  </si>
  <si>
    <t>PO00000045611</t>
  </si>
  <si>
    <t>SEGU9286609</t>
  </si>
  <si>
    <t>PO00000045395</t>
  </si>
  <si>
    <t>CAAU4188636</t>
  </si>
  <si>
    <t>PO00000041812</t>
  </si>
  <si>
    <t>497-24275801</t>
  </si>
  <si>
    <t>PO00000045054</t>
  </si>
  <si>
    <t>TEMU9499112</t>
  </si>
  <si>
    <t>PO00000041549</t>
  </si>
  <si>
    <t>FBIU5023835</t>
  </si>
  <si>
    <t>PO00000044398</t>
  </si>
  <si>
    <t>BMOU9884305</t>
  </si>
  <si>
    <t>PO00000045484</t>
  </si>
  <si>
    <t>SUDU8200508</t>
  </si>
  <si>
    <t>PO00000041804</t>
  </si>
  <si>
    <t>SEGU9938693</t>
  </si>
  <si>
    <t>DEL MONTE VALIANT V33</t>
  </si>
  <si>
    <t>PO00000044546</t>
  </si>
  <si>
    <t>BMOU9652892</t>
  </si>
  <si>
    <t>PO00000044404</t>
  </si>
  <si>
    <t>SEGU9523125</t>
  </si>
  <si>
    <t>PO00000042460</t>
  </si>
  <si>
    <t>BMOU9622840</t>
  </si>
  <si>
    <t>PO00000045377</t>
  </si>
  <si>
    <t>EMCU5426819</t>
  </si>
  <si>
    <t>PO00000042271</t>
  </si>
  <si>
    <t>CAIU5584608</t>
  </si>
  <si>
    <t>PO00000045413</t>
  </si>
  <si>
    <t>PO00000044102J</t>
  </si>
  <si>
    <t>PO00000045715</t>
  </si>
  <si>
    <t>FBIU5760703</t>
  </si>
  <si>
    <t>PO00000041906</t>
  </si>
  <si>
    <t>497-24275823</t>
  </si>
  <si>
    <t>PO00000043498</t>
  </si>
  <si>
    <t>MNBU0305750</t>
  </si>
  <si>
    <t>PO00000044592</t>
  </si>
  <si>
    <t>TEMU9370526</t>
  </si>
  <si>
    <t>PO00000045341J</t>
  </si>
  <si>
    <t>PO00000044055</t>
  </si>
  <si>
    <t>EMCU5679761</t>
  </si>
  <si>
    <t>PO00000044843</t>
  </si>
  <si>
    <t>FBIU5341040</t>
  </si>
  <si>
    <t>PO00000044626</t>
  </si>
  <si>
    <t>MNBU3025583</t>
  </si>
  <si>
    <t>PO00000042034</t>
  </si>
  <si>
    <t>497-24275882</t>
  </si>
  <si>
    <t>PO00000044735</t>
  </si>
  <si>
    <t>BMOU9884706</t>
  </si>
  <si>
    <t>PO00000045745</t>
  </si>
  <si>
    <t>EMCU5470365</t>
  </si>
  <si>
    <t>PO00000044143</t>
  </si>
  <si>
    <t>SZLU9576005</t>
  </si>
  <si>
    <t>PO00000043056</t>
  </si>
  <si>
    <t>057-53363041</t>
  </si>
  <si>
    <t>PO00000041570</t>
  </si>
  <si>
    <t>497-24280922</t>
  </si>
  <si>
    <t>PO00000043173</t>
  </si>
  <si>
    <t>SEGU9887045</t>
  </si>
  <si>
    <t>PO00000044126</t>
  </si>
  <si>
    <t>EMCU5493000</t>
  </si>
  <si>
    <t>PO00000042930</t>
  </si>
  <si>
    <t>TEMU9789370</t>
  </si>
  <si>
    <t>PO00000044054</t>
  </si>
  <si>
    <t>EMCU5719972</t>
  </si>
  <si>
    <t>PO00000043499</t>
  </si>
  <si>
    <t>EMCU5574441</t>
  </si>
  <si>
    <t>PO00000042691</t>
  </si>
  <si>
    <t>SEGU9287040</t>
  </si>
  <si>
    <t>PO00000043942</t>
  </si>
  <si>
    <t>TEMU9371409</t>
  </si>
  <si>
    <t>PO00000045810</t>
  </si>
  <si>
    <t>EMCU5352254</t>
  </si>
  <si>
    <t>PO00000043753</t>
  </si>
  <si>
    <t>EMCU5463767</t>
  </si>
  <si>
    <t>PO00000042761</t>
  </si>
  <si>
    <t>057-53359106</t>
  </si>
  <si>
    <t>PO00000044231</t>
  </si>
  <si>
    <t>OERU4816373</t>
  </si>
  <si>
    <t>PO00000044453</t>
  </si>
  <si>
    <t>MNBU4468652</t>
  </si>
  <si>
    <t>PO00000042749</t>
  </si>
  <si>
    <t>FSCU5831881</t>
  </si>
  <si>
    <t>PO00000044939</t>
  </si>
  <si>
    <t>497-24298982</t>
  </si>
  <si>
    <t>PO00000045238</t>
  </si>
  <si>
    <t>PO00000042403</t>
  </si>
  <si>
    <t>PO00000044989</t>
  </si>
  <si>
    <t>SEKU9207939</t>
  </si>
  <si>
    <t>PO00000042775</t>
  </si>
  <si>
    <t>SEKU9271748</t>
  </si>
  <si>
    <t>PO00000041889</t>
  </si>
  <si>
    <t>014-37107910</t>
  </si>
  <si>
    <t>PO00000045812</t>
  </si>
  <si>
    <t>EMCU5396150</t>
  </si>
  <si>
    <t>PO00000043914</t>
  </si>
  <si>
    <t>MNBU4012868</t>
  </si>
  <si>
    <t>PO00000041585</t>
  </si>
  <si>
    <t>497-24280981</t>
  </si>
  <si>
    <t>PO00000043793</t>
  </si>
  <si>
    <t>MNBU4303138</t>
  </si>
  <si>
    <t>PO00000042007</t>
  </si>
  <si>
    <t>FSCU5360164</t>
  </si>
  <si>
    <t>PO00000043769</t>
  </si>
  <si>
    <t>CAAU4188425</t>
  </si>
  <si>
    <t>PO00000044225</t>
  </si>
  <si>
    <t>MNBU3613015</t>
  </si>
  <si>
    <t>PO00000045809</t>
  </si>
  <si>
    <t>EMCU5367547</t>
  </si>
  <si>
    <t>PO00000044016</t>
  </si>
  <si>
    <t>497-24298901</t>
  </si>
  <si>
    <t>PO00000045213</t>
  </si>
  <si>
    <t>PO00000044321</t>
  </si>
  <si>
    <t>HLBU6247353</t>
  </si>
  <si>
    <t>PO00000045766</t>
  </si>
  <si>
    <t>SEKU9347400</t>
  </si>
  <si>
    <t>PO00000043755</t>
  </si>
  <si>
    <t>OTPU6740664</t>
  </si>
  <si>
    <t>PO00000041890</t>
  </si>
  <si>
    <t>CAAU4075440</t>
  </si>
  <si>
    <t>PO00000042336</t>
  </si>
  <si>
    <t>014-37106252</t>
  </si>
  <si>
    <t>PO00000043185</t>
  </si>
  <si>
    <t>TEMU9499848</t>
  </si>
  <si>
    <t>PO00000045085</t>
  </si>
  <si>
    <t>GCXU8018138</t>
  </si>
  <si>
    <t>PO00000044439</t>
  </si>
  <si>
    <t>EMCU5554173</t>
  </si>
  <si>
    <t>LICA FRESH FRUIT INTERNATIONAL LTD.</t>
  </si>
  <si>
    <t>PO00000042869</t>
  </si>
  <si>
    <t>FBIU5314260</t>
  </si>
  <si>
    <t>PO00000042303</t>
  </si>
  <si>
    <t>497-24296285</t>
  </si>
  <si>
    <t>PO00000042765</t>
  </si>
  <si>
    <t>145-11290204</t>
  </si>
  <si>
    <t>PO00000042231</t>
  </si>
  <si>
    <t>FBIU5050872</t>
  </si>
  <si>
    <t>RC-1038J</t>
  </si>
  <si>
    <t>PO00000042160</t>
  </si>
  <si>
    <t>HLBU6005030</t>
  </si>
  <si>
    <t>RC-0043T</t>
  </si>
  <si>
    <t>PO00000042538</t>
  </si>
  <si>
    <t>SEKU9270839</t>
  </si>
  <si>
    <t>PO00000043376</t>
  </si>
  <si>
    <t>SEGU9446224</t>
  </si>
  <si>
    <t>PO00000045702T</t>
  </si>
  <si>
    <t>PO00000041550</t>
  </si>
  <si>
    <t>SUDU8208685</t>
  </si>
  <si>
    <t>HALSTED 527</t>
  </si>
  <si>
    <t>PO00000043862</t>
  </si>
  <si>
    <t>FBIU5234062</t>
  </si>
  <si>
    <t>PO00000042542</t>
  </si>
  <si>
    <t>TEMU9500722</t>
  </si>
  <si>
    <t>PO00000041653</t>
  </si>
  <si>
    <t>TLLU1188970</t>
  </si>
  <si>
    <t>EVER LUCKY 078W</t>
  </si>
  <si>
    <t>PO00000041776</t>
  </si>
  <si>
    <t>497-24275775</t>
  </si>
  <si>
    <t>PO00000044648</t>
  </si>
  <si>
    <t>PO00000045271</t>
  </si>
  <si>
    <t>145-11774265</t>
  </si>
  <si>
    <t>PO00000043555</t>
  </si>
  <si>
    <t>CAAU4189709</t>
  </si>
  <si>
    <t>PO00000045479</t>
  </si>
  <si>
    <t>FBIU5763493</t>
  </si>
  <si>
    <t>PO00000045402</t>
  </si>
  <si>
    <t>FBIU5764015</t>
  </si>
  <si>
    <t>PO00000042754</t>
  </si>
  <si>
    <t>TTNU8773113</t>
  </si>
  <si>
    <t>PO00000044410</t>
  </si>
  <si>
    <t>CAAU4189210</t>
  </si>
  <si>
    <t>PO00000042180</t>
  </si>
  <si>
    <t>EMCU5666126</t>
  </si>
  <si>
    <t xml:space="preserve">EVER LAWFUL 063W </t>
  </si>
  <si>
    <t>PO00000044238</t>
  </si>
  <si>
    <t>FBIU5620039</t>
  </si>
  <si>
    <t>PO00000042821</t>
  </si>
  <si>
    <t>TEMU9497845</t>
  </si>
  <si>
    <t>PO00000043749</t>
  </si>
  <si>
    <t>PCIU6133490</t>
  </si>
  <si>
    <t>PO00000043681</t>
  </si>
  <si>
    <t>HLBU6256946</t>
  </si>
  <si>
    <t>PO00000043253</t>
  </si>
  <si>
    <t>FBIU5452531</t>
  </si>
  <si>
    <t>PO00000042262</t>
  </si>
  <si>
    <t>CAIU5549356</t>
  </si>
  <si>
    <t>PO00000042468</t>
  </si>
  <si>
    <t>PE368300219</t>
  </si>
  <si>
    <t>PO00000043475</t>
  </si>
  <si>
    <t>EMCU5754274</t>
  </si>
  <si>
    <t>PO00000045367</t>
  </si>
  <si>
    <t>EMCU5733857</t>
  </si>
  <si>
    <t>PO00000045031</t>
  </si>
  <si>
    <t>HLBU9329959</t>
  </si>
  <si>
    <t>PO00000044596</t>
  </si>
  <si>
    <t>OERU4186926</t>
  </si>
  <si>
    <t>PO00000043383</t>
  </si>
  <si>
    <t>HLBU6249551</t>
  </si>
  <si>
    <t>PO00000042896</t>
  </si>
  <si>
    <t>EMCU5509826</t>
  </si>
  <si>
    <t>PO00000045722</t>
  </si>
  <si>
    <t>CAAU4188852</t>
  </si>
  <si>
    <t>PO00000041992</t>
  </si>
  <si>
    <t>SZLU9683240</t>
  </si>
  <si>
    <t>PO00000042124</t>
  </si>
  <si>
    <t>PO00000042687</t>
  </si>
  <si>
    <t>SEGU9443694</t>
  </si>
  <si>
    <t>PO00000043143T</t>
  </si>
  <si>
    <t>PO00000043099J</t>
  </si>
  <si>
    <t>BEAU9709000</t>
  </si>
  <si>
    <t>PO00000044198</t>
  </si>
  <si>
    <t>OERU4114042</t>
  </si>
  <si>
    <t>PO00000043913</t>
  </si>
  <si>
    <t>MNBU0344653</t>
  </si>
  <si>
    <t>PO00000044913</t>
  </si>
  <si>
    <t>SEGU9154773</t>
  </si>
  <si>
    <t>PO00000044846</t>
  </si>
  <si>
    <t>OERU4007297</t>
  </si>
  <si>
    <t>PO00000045106</t>
  </si>
  <si>
    <t>EGSU5032347</t>
  </si>
  <si>
    <t>PO00000043752</t>
  </si>
  <si>
    <t>SZLU9763480</t>
  </si>
  <si>
    <t>PO00000044510</t>
  </si>
  <si>
    <t>BMOU9884265</t>
  </si>
  <si>
    <t>PO00000045366</t>
  </si>
  <si>
    <t>TEMU9543616</t>
  </si>
  <si>
    <t>PO00000043012</t>
  </si>
  <si>
    <t>TTNU8959751</t>
  </si>
  <si>
    <t>PO00000042341</t>
  </si>
  <si>
    <t>EGSU5034355</t>
  </si>
  <si>
    <t>EVER LEGACY 070W</t>
  </si>
  <si>
    <t>PO00000042458</t>
  </si>
  <si>
    <t>CAIU5578502</t>
  </si>
  <si>
    <t>PO00000041603</t>
  </si>
  <si>
    <t>FBIU5317737</t>
  </si>
  <si>
    <t>PO00000043722</t>
  </si>
  <si>
    <t>SEKU9261740</t>
  </si>
  <si>
    <t>PO00000043548</t>
  </si>
  <si>
    <t>MNBU0104462</t>
  </si>
  <si>
    <t>PO00000045012</t>
  </si>
  <si>
    <t>SUDU6245714</t>
  </si>
  <si>
    <t>PO00000043217T</t>
  </si>
  <si>
    <t>PO00000045089</t>
  </si>
  <si>
    <t>PO00000044940</t>
  </si>
  <si>
    <t>497-24299004</t>
  </si>
  <si>
    <t>PO00000043357</t>
  </si>
  <si>
    <t>ONEU9428974</t>
  </si>
  <si>
    <t>PO00000045752</t>
  </si>
  <si>
    <t>497-24298713</t>
  </si>
  <si>
    <t>PO00000042643</t>
  </si>
  <si>
    <t>497-24296366</t>
  </si>
  <si>
    <t>PO00000041998</t>
  </si>
  <si>
    <t>EMCU5644699</t>
  </si>
  <si>
    <t>PO00000042876</t>
  </si>
  <si>
    <t>GCXU8017189</t>
  </si>
  <si>
    <t>PO00000043842</t>
  </si>
  <si>
    <t>416-52110800</t>
  </si>
  <si>
    <t>PO00000045172</t>
  </si>
  <si>
    <t>OERU4346217</t>
  </si>
  <si>
    <t>PO00000043006</t>
  </si>
  <si>
    <t>SEGU9299714</t>
  </si>
  <si>
    <t>PO00000045464</t>
  </si>
  <si>
    <t>EMCU5653685</t>
  </si>
  <si>
    <t>PO00000044788</t>
  </si>
  <si>
    <t>MNBU0365044</t>
  </si>
  <si>
    <t>PO00000041556</t>
  </si>
  <si>
    <t>145-11725814</t>
  </si>
  <si>
    <t>PO00000045032</t>
  </si>
  <si>
    <t>EMCU5454370</t>
  </si>
  <si>
    <t>PO00000045667</t>
  </si>
  <si>
    <t>MMAU1055620</t>
  </si>
  <si>
    <t>PO00000042412</t>
  </si>
  <si>
    <t>145-11218815</t>
  </si>
  <si>
    <t>PO00000043491</t>
  </si>
  <si>
    <t>CAAU4188235</t>
  </si>
  <si>
    <t>PO00000043655</t>
  </si>
  <si>
    <t>SEGU9150422</t>
  </si>
  <si>
    <t>PO00000042406</t>
  </si>
  <si>
    <t>CAAU4161785</t>
  </si>
  <si>
    <t>PO00000044203</t>
  </si>
  <si>
    <t>OERU4059270</t>
  </si>
  <si>
    <t>PO00000044451</t>
  </si>
  <si>
    <t>GCXU8020768</t>
  </si>
  <si>
    <t>PO00000041838</t>
  </si>
  <si>
    <t>SEKU9357780</t>
  </si>
  <si>
    <t xml:space="preserve">OOCL MEMPHIS 091W </t>
  </si>
  <si>
    <t>PO00000043834</t>
  </si>
  <si>
    <t>416-52109293</t>
  </si>
  <si>
    <t>PO00000042991</t>
  </si>
  <si>
    <t>SEGU9428302</t>
  </si>
  <si>
    <t>PO00000042817</t>
  </si>
  <si>
    <t>SEGU9502020</t>
  </si>
  <si>
    <t>PO00000043447</t>
  </si>
  <si>
    <t>PO00000041723</t>
  </si>
  <si>
    <t>497-24275764</t>
  </si>
  <si>
    <t>PO00000044053</t>
  </si>
  <si>
    <t>SEKU9152420</t>
  </si>
  <si>
    <t>PO00000045362</t>
  </si>
  <si>
    <t>SEKU9195550</t>
  </si>
  <si>
    <t>PO00000044328T</t>
  </si>
  <si>
    <t>CAAU4189910</t>
  </si>
  <si>
    <t>PO00000043551</t>
  </si>
  <si>
    <t>MNBU0303612</t>
  </si>
  <si>
    <t>PO00000044549</t>
  </si>
  <si>
    <t>SEGU9444263</t>
  </si>
  <si>
    <t>PO00000044993</t>
  </si>
  <si>
    <t>HLBU9320442</t>
  </si>
  <si>
    <t>PO00000045380</t>
  </si>
  <si>
    <t>HLBU6199152</t>
  </si>
  <si>
    <t>PO00000045001</t>
  </si>
  <si>
    <t>PO00000045156</t>
  </si>
  <si>
    <t>045-13173860</t>
  </si>
  <si>
    <t>PO00000043689</t>
  </si>
  <si>
    <t>BMOU9307284</t>
  </si>
  <si>
    <t>PO00000043744</t>
  </si>
  <si>
    <t>HLBU6242114</t>
  </si>
  <si>
    <t>PO00000044395</t>
  </si>
  <si>
    <t>PO00000044362</t>
  </si>
  <si>
    <t>014-38703604</t>
  </si>
  <si>
    <t>PO00000042970</t>
  </si>
  <si>
    <t>145-11281760</t>
  </si>
  <si>
    <t>PO00000041936</t>
  </si>
  <si>
    <t>FBIU5323283</t>
  </si>
  <si>
    <t xml:space="preserve">COSCO SHIPPING THAMES 035W </t>
  </si>
  <si>
    <t>PO00000045236</t>
  </si>
  <si>
    <t>SEGU9869020</t>
  </si>
  <si>
    <t>PO00000045799</t>
  </si>
  <si>
    <t>FBIU5392710</t>
  </si>
  <si>
    <t>PO00000044409</t>
  </si>
  <si>
    <t>CAAU4188214</t>
  </si>
  <si>
    <t>PO00000043672</t>
  </si>
  <si>
    <t>TTNU8477220</t>
  </si>
  <si>
    <t>PO00000044593</t>
  </si>
  <si>
    <t>PO00000043546</t>
  </si>
  <si>
    <t>MNBU0593609</t>
  </si>
  <si>
    <t>PO00000044553</t>
  </si>
  <si>
    <t>OERU4021016</t>
  </si>
  <si>
    <t>PO00000043215</t>
  </si>
  <si>
    <t>GMOU9036490</t>
  </si>
  <si>
    <t>PO00000043052</t>
  </si>
  <si>
    <t>SMLU5474381</t>
  </si>
  <si>
    <t>PO00000044378</t>
  </si>
  <si>
    <t>CAAU4064569</t>
  </si>
  <si>
    <t>PO00000045491</t>
  </si>
  <si>
    <t>ZMOU8898993</t>
  </si>
  <si>
    <t>PO00000042818</t>
  </si>
  <si>
    <t>PO00000042229</t>
  </si>
  <si>
    <t>FBIU5649135</t>
  </si>
  <si>
    <t>PO00000041883</t>
  </si>
  <si>
    <t>497-24290560</t>
  </si>
  <si>
    <t>PO00000045797</t>
  </si>
  <si>
    <t>369-97709850</t>
  </si>
  <si>
    <t>PO00000045765</t>
  </si>
  <si>
    <t>PO00000044969</t>
  </si>
  <si>
    <t>SEKU9120525</t>
  </si>
  <si>
    <t>PO00000045813</t>
  </si>
  <si>
    <t>160-02710341</t>
  </si>
  <si>
    <t>PO00000042066</t>
  </si>
  <si>
    <t>SEGU9887180</t>
  </si>
  <si>
    <t>PO00000043447T</t>
  </si>
  <si>
    <t>PO00000042759</t>
  </si>
  <si>
    <t>074-71127140</t>
  </si>
  <si>
    <t>PO00000044794</t>
  </si>
  <si>
    <t>BMOU9335250</t>
  </si>
  <si>
    <t>PO00000044634</t>
  </si>
  <si>
    <t>OTPU6301640</t>
  </si>
  <si>
    <t>PO00000044996</t>
  </si>
  <si>
    <t>ZMOU8882580</t>
  </si>
  <si>
    <t>PO00000044301</t>
  </si>
  <si>
    <t>SEGU9429551</t>
  </si>
  <si>
    <t>PO00000044322</t>
  </si>
  <si>
    <t>HLBU9052191</t>
  </si>
  <si>
    <t>PO00000041858</t>
  </si>
  <si>
    <t>CAIU5584676</t>
  </si>
  <si>
    <t>PO00000045211</t>
  </si>
  <si>
    <t>FBIU5057244</t>
  </si>
  <si>
    <t>PO00000043616</t>
  </si>
  <si>
    <t>CAIU5580372</t>
  </si>
  <si>
    <t>PO00000043696</t>
  </si>
  <si>
    <t>CAAU4188600</t>
  </si>
  <si>
    <t>PO00000043029</t>
  </si>
  <si>
    <t>HLBU9716285</t>
  </si>
  <si>
    <t>PO00000045648</t>
  </si>
  <si>
    <t>PO00000045258</t>
  </si>
  <si>
    <t>497-24299052</t>
  </si>
  <si>
    <t>PO00000045816T</t>
  </si>
  <si>
    <t>PO00000045764</t>
  </si>
  <si>
    <t>CAAU4188220</t>
  </si>
  <si>
    <t>PO00000042511</t>
  </si>
  <si>
    <t>CAIU5658254</t>
  </si>
  <si>
    <t>PO00000044521</t>
  </si>
  <si>
    <t>FBIU5461641</t>
  </si>
  <si>
    <t xml:space="preserve">COSCO SHIPPING THAMES 036W </t>
  </si>
  <si>
    <t>PO00000043443</t>
  </si>
  <si>
    <t>TEMU9623060</t>
  </si>
  <si>
    <t>PO00000045807</t>
  </si>
  <si>
    <t>GMOU9048249</t>
  </si>
  <si>
    <t>PO00000044925</t>
  </si>
  <si>
    <t>SEGU9862495</t>
  </si>
  <si>
    <t>PO00000044085</t>
  </si>
  <si>
    <t>TEMU9497594</t>
  </si>
  <si>
    <t>PO00000041903</t>
  </si>
  <si>
    <t>TXGU9032291</t>
  </si>
  <si>
    <t>PO00000044127</t>
  </si>
  <si>
    <t>EMCU5547322</t>
  </si>
  <si>
    <t>PO00000044326</t>
  </si>
  <si>
    <t>SEGU9734365</t>
  </si>
  <si>
    <t>PO00000045894</t>
  </si>
  <si>
    <t>112-00246385</t>
  </si>
  <si>
    <t>PO00000045672</t>
  </si>
  <si>
    <t>HLBU9548221</t>
  </si>
  <si>
    <t>PO00000044905</t>
  </si>
  <si>
    <t>CAIU5584784</t>
  </si>
  <si>
    <t>PO00000041951</t>
  </si>
  <si>
    <t>OTPU6001860</t>
  </si>
  <si>
    <t>PO00000045356</t>
  </si>
  <si>
    <t>SMLU5472286</t>
  </si>
  <si>
    <t>PO00000044915</t>
  </si>
  <si>
    <t>TEMU9457101</t>
  </si>
  <si>
    <t>PO00000041784</t>
  </si>
  <si>
    <t>SEGU9707565</t>
  </si>
  <si>
    <t>CMA CGM ESTELLE 0WCLEN1MA</t>
  </si>
  <si>
    <t>PO00000045000</t>
  </si>
  <si>
    <t>PO00000042925</t>
  </si>
  <si>
    <t>TTNU8521493</t>
  </si>
  <si>
    <t>PO00000042260</t>
  </si>
  <si>
    <t>OERU4031272</t>
  </si>
  <si>
    <t>PO00000044964</t>
  </si>
  <si>
    <t>SEGU9089894</t>
  </si>
  <si>
    <t>PO00000044270</t>
  </si>
  <si>
    <t>CAIU5659477</t>
  </si>
  <si>
    <t>PO00000043252</t>
  </si>
  <si>
    <t>ZMOU8959595</t>
  </si>
  <si>
    <t>PO00000043001</t>
  </si>
  <si>
    <t>CAIU5577511</t>
  </si>
  <si>
    <t>PO00000043822</t>
  </si>
  <si>
    <t>TLLU1190998</t>
  </si>
  <si>
    <t>PO00000043441</t>
  </si>
  <si>
    <t>SEKU9115529</t>
  </si>
  <si>
    <t>PO00000042413</t>
  </si>
  <si>
    <t>OERU4306071</t>
  </si>
  <si>
    <t>PO00000043439</t>
  </si>
  <si>
    <t>497-24298783</t>
  </si>
  <si>
    <t>PO00000045613</t>
  </si>
  <si>
    <t>CAAU4001494</t>
  </si>
  <si>
    <t>PO00000043738</t>
  </si>
  <si>
    <t>TTNU8103560</t>
  </si>
  <si>
    <t>PO00000041851</t>
  </si>
  <si>
    <t>SEGU9446100</t>
  </si>
  <si>
    <t>PO00000044641</t>
  </si>
  <si>
    <t>SEGU9498568</t>
  </si>
  <si>
    <t>PO00000043949</t>
  </si>
  <si>
    <t>TCLU1374636</t>
  </si>
  <si>
    <t>PO00000044151</t>
  </si>
  <si>
    <t>EMCU5484158</t>
  </si>
  <si>
    <t>PO00000044771</t>
  </si>
  <si>
    <t>PCIU6111803</t>
  </si>
  <si>
    <t>PO00000042435</t>
  </si>
  <si>
    <t>TXGU9032054</t>
  </si>
  <si>
    <t>PO00000045306</t>
  </si>
  <si>
    <t>SEGU9152370</t>
  </si>
  <si>
    <t>PO00000043391</t>
  </si>
  <si>
    <t>MNBU9124496</t>
  </si>
  <si>
    <t>PO00000043600</t>
  </si>
  <si>
    <t>TLLU1043390</t>
  </si>
  <si>
    <t>PO00000044883</t>
  </si>
  <si>
    <t>CAIU5584969</t>
  </si>
  <si>
    <t>PO00000045486</t>
  </si>
  <si>
    <t>PO00000043657</t>
  </si>
  <si>
    <t>SEGU9236589</t>
  </si>
  <si>
    <t>EBUK</t>
  </si>
  <si>
    <t>PO00000042564</t>
  </si>
  <si>
    <t>014-37113904</t>
  </si>
  <si>
    <t>PO00000042103</t>
  </si>
  <si>
    <t>996-13806542</t>
  </si>
  <si>
    <t>PO00000045369</t>
  </si>
  <si>
    <t>OTPU6216359</t>
  </si>
  <si>
    <t>PO00000044603</t>
  </si>
  <si>
    <t>BMOU9652125</t>
  </si>
  <si>
    <t>PO00000043514</t>
  </si>
  <si>
    <t>PCIU6111927</t>
  </si>
  <si>
    <t>PO00000043746</t>
  </si>
  <si>
    <t>EMCU5471037</t>
  </si>
  <si>
    <t>PO00000044590</t>
  </si>
  <si>
    <t>BMOU9652552</t>
  </si>
  <si>
    <t>PO00000045469</t>
  </si>
  <si>
    <t>EMCU5444509</t>
  </si>
  <si>
    <t>EVER LUNAR 0750-077W</t>
  </si>
  <si>
    <t>PO00000044189</t>
  </si>
  <si>
    <t>OERU4065631</t>
  </si>
  <si>
    <t>PO00000043766</t>
  </si>
  <si>
    <t>497-24298864</t>
  </si>
  <si>
    <t>PO00000043090</t>
  </si>
  <si>
    <t>SEGU9886774</t>
  </si>
  <si>
    <t>PO00000043255</t>
  </si>
  <si>
    <t>FBIU5316258</t>
  </si>
  <si>
    <t>PO00000042471</t>
  </si>
  <si>
    <t>OTPU1902063</t>
  </si>
  <si>
    <t>PO00000043948</t>
  </si>
  <si>
    <t>TCLU1384640</t>
  </si>
  <si>
    <t>PO00000041624</t>
  </si>
  <si>
    <t>BMOU9625916</t>
  </si>
  <si>
    <t>PO00000044471</t>
  </si>
  <si>
    <t>PO00000043373</t>
  </si>
  <si>
    <t>SEGU9323390</t>
  </si>
  <si>
    <t>PO00000045209</t>
  </si>
  <si>
    <t>FBIU5455654</t>
  </si>
  <si>
    <t>PO00000043831</t>
  </si>
  <si>
    <t>FBIU5173959</t>
  </si>
  <si>
    <t>PO00000042875</t>
  </si>
  <si>
    <t>SEGU9886985</t>
  </si>
  <si>
    <t>PO00000043773T</t>
  </si>
  <si>
    <t>PO00000044086</t>
  </si>
  <si>
    <t>BMOU9332353</t>
  </si>
  <si>
    <t>PO00000041950</t>
  </si>
  <si>
    <t>OTPU6159330</t>
  </si>
  <si>
    <t>PO00000045257</t>
  </si>
  <si>
    <t>497-24299074</t>
  </si>
  <si>
    <t>PO00000045785</t>
  </si>
  <si>
    <t>145-11794156</t>
  </si>
  <si>
    <t>PO00000044128</t>
  </si>
  <si>
    <t>EGSU5044332</t>
  </si>
  <si>
    <t>PO00000043718</t>
  </si>
  <si>
    <t>TEMU9476673</t>
  </si>
  <si>
    <t>PO00000045649</t>
  </si>
  <si>
    <t>SZLU5009111</t>
  </si>
  <si>
    <t>PO00000041813</t>
  </si>
  <si>
    <t>497-24275812</t>
  </si>
  <si>
    <t>PO00000044060</t>
  </si>
  <si>
    <t>MMAU1001686</t>
  </si>
  <si>
    <t>PO00000043422</t>
  </si>
  <si>
    <t>CGMU5286857</t>
  </si>
  <si>
    <t>CALLAO EXPRESS 0WCLUN1MA</t>
  </si>
  <si>
    <t>PO00000045118</t>
  </si>
  <si>
    <t>045-90741884</t>
  </si>
  <si>
    <t>PO00000045059</t>
  </si>
  <si>
    <t>TEMU9750995</t>
  </si>
  <si>
    <t>PO00000043833</t>
  </si>
  <si>
    <t>FBIU5595300</t>
  </si>
  <si>
    <t>PO00000044488</t>
  </si>
  <si>
    <t>GMOU9022440</t>
  </si>
  <si>
    <t>PO00000041537</t>
  </si>
  <si>
    <t>497-24275646</t>
  </si>
  <si>
    <t>PO00000041575</t>
  </si>
  <si>
    <t>497-24280966</t>
  </si>
  <si>
    <t>PO00000043002</t>
  </si>
  <si>
    <t>SEGU9242196</t>
  </si>
  <si>
    <t>PO00000043112</t>
  </si>
  <si>
    <t>HLBU6235753</t>
  </si>
  <si>
    <t>PO00000044070</t>
  </si>
  <si>
    <t>SEGU9521523</t>
  </si>
  <si>
    <t>PO00000044328</t>
  </si>
  <si>
    <t>PO00000044639</t>
  </si>
  <si>
    <t>MMAU1226698</t>
  </si>
  <si>
    <t>PO00000042232</t>
  </si>
  <si>
    <t>FBIU5293234</t>
  </si>
  <si>
    <t>PO00000045597</t>
  </si>
  <si>
    <t>016-71387142</t>
  </si>
  <si>
    <t>PO00000042004</t>
  </si>
  <si>
    <t>FBIU5108296</t>
  </si>
  <si>
    <t>PO00000044149</t>
  </si>
  <si>
    <t>EMCU5712622</t>
  </si>
  <si>
    <t>PO00000044455</t>
  </si>
  <si>
    <t>MNBU4191090</t>
  </si>
  <si>
    <t>PO00000042297</t>
  </si>
  <si>
    <t>SEGU9938353</t>
  </si>
  <si>
    <t>PO00000045724</t>
  </si>
  <si>
    <t>SEKU9165134</t>
  </si>
  <si>
    <t>PO00000042521</t>
  </si>
  <si>
    <t>SEKU9204483</t>
  </si>
  <si>
    <t>PO00000045014</t>
  </si>
  <si>
    <t>SEKU9376395</t>
  </si>
  <si>
    <t>PO00000042036</t>
  </si>
  <si>
    <t>GCXU8022020</t>
  </si>
  <si>
    <t>PO00000044779</t>
  </si>
  <si>
    <t>SEKU9151608</t>
  </si>
  <si>
    <t>PO00000044871</t>
  </si>
  <si>
    <t>CXRU1523721</t>
  </si>
  <si>
    <t>PO00000045410</t>
  </si>
  <si>
    <t>TEMU9792619</t>
  </si>
  <si>
    <t>PO00000045360</t>
  </si>
  <si>
    <t>SMLU5470560</t>
  </si>
  <si>
    <t>PO00000042410</t>
  </si>
  <si>
    <t>TTNU8521750</t>
  </si>
  <si>
    <t>PO00000043489</t>
  </si>
  <si>
    <t>FBIU5763636</t>
  </si>
  <si>
    <t>PO00000042922</t>
  </si>
  <si>
    <t>006-44919394</t>
  </si>
  <si>
    <t>PO00000043829</t>
  </si>
  <si>
    <t>EMCU5514680</t>
  </si>
  <si>
    <t>PO00000045754</t>
  </si>
  <si>
    <t>497-24299122</t>
  </si>
  <si>
    <t>PO00000044726</t>
  </si>
  <si>
    <t>GCXU8020325</t>
  </si>
  <si>
    <t>PO00000043775J</t>
  </si>
  <si>
    <t>PO00000045311</t>
  </si>
  <si>
    <t>SZLU9378381</t>
  </si>
  <si>
    <t>PO00000043435</t>
  </si>
  <si>
    <t>TTNU8961342</t>
  </si>
  <si>
    <t>PO00000044664</t>
  </si>
  <si>
    <t>OTPU6302879</t>
  </si>
  <si>
    <t>PO00000045292</t>
  </si>
  <si>
    <t>FBIU5175566</t>
  </si>
  <si>
    <t>MATTHEW SCHULTE 138N</t>
  </si>
  <si>
    <t>PO00000044494</t>
  </si>
  <si>
    <t>SEKU9251931</t>
  </si>
  <si>
    <t>PO00000044268</t>
  </si>
  <si>
    <t>CAIU5582800</t>
  </si>
  <si>
    <t>PO00000042584</t>
  </si>
  <si>
    <t>497-24296344</t>
  </si>
  <si>
    <t>PO00000045511</t>
  </si>
  <si>
    <t>TEMU9304843</t>
  </si>
  <si>
    <t>MSC</t>
  </si>
  <si>
    <t>MSC LOME V GY544R</t>
  </si>
  <si>
    <t>PO00000043431</t>
  </si>
  <si>
    <t>MNBU3659720</t>
  </si>
  <si>
    <t>MAERSK BENGUELA 538N</t>
  </si>
  <si>
    <t>PO00000041733</t>
  </si>
  <si>
    <t>EMCU5392679</t>
  </si>
  <si>
    <t>PO00000043137</t>
  </si>
  <si>
    <t>SEKU9116778</t>
  </si>
  <si>
    <t>PO00000045253</t>
  </si>
  <si>
    <t>071-58638521</t>
  </si>
  <si>
    <t>PO00000044840</t>
  </si>
  <si>
    <t>FBIU5511906</t>
  </si>
  <si>
    <t xml:space="preserve">TINA I 120W </t>
  </si>
  <si>
    <t>PO00000043015</t>
  </si>
  <si>
    <t>CXRU1637998</t>
  </si>
  <si>
    <t>PO00000043099</t>
  </si>
  <si>
    <t>PO00000044737</t>
  </si>
  <si>
    <t>SEGU9721727</t>
  </si>
  <si>
    <t>PO00000045421</t>
  </si>
  <si>
    <t>CAAU4189627</t>
  </si>
  <si>
    <t>PO00000042597</t>
  </si>
  <si>
    <t>805-13550670</t>
  </si>
  <si>
    <t>PO00000044379</t>
  </si>
  <si>
    <t>CAAU4050816</t>
  </si>
  <si>
    <t>PO00000042236</t>
  </si>
  <si>
    <t>MNBU4599014</t>
  </si>
  <si>
    <t>PO00000043184</t>
  </si>
  <si>
    <t>TEMU9494770</t>
  </si>
  <si>
    <t>PO00000044200</t>
  </si>
  <si>
    <t>OTPU6153965</t>
  </si>
  <si>
    <t>OOCL MEMPHIS 092W 092W</t>
  </si>
  <si>
    <t>PO00000042319</t>
  </si>
  <si>
    <t>OTPU6304824</t>
  </si>
  <si>
    <t>PO00000043890</t>
  </si>
  <si>
    <t>FBIU5761947</t>
  </si>
  <si>
    <t>PO00000042216</t>
  </si>
  <si>
    <t>CAAU4081720</t>
  </si>
  <si>
    <t>PO00000045746</t>
  </si>
  <si>
    <t>FBIU5600270</t>
  </si>
  <si>
    <t>PO00000044407</t>
  </si>
  <si>
    <t>FBIU5763662</t>
  </si>
  <si>
    <t>PO00000044147</t>
  </si>
  <si>
    <t>EMCU5555708</t>
  </si>
  <si>
    <t>PO00000042837</t>
  </si>
  <si>
    <t>SEGU9429021</t>
  </si>
  <si>
    <t>PO00000045393</t>
  </si>
  <si>
    <t>FBIU5759132</t>
  </si>
  <si>
    <t>PO00000043830</t>
  </si>
  <si>
    <t>TLLU1191187</t>
  </si>
  <si>
    <t>PO00000045480</t>
  </si>
  <si>
    <t>TLLU1177759</t>
  </si>
  <si>
    <t>PO00000044012</t>
  </si>
  <si>
    <t>805-13565053</t>
  </si>
  <si>
    <t>PO00000043505</t>
  </si>
  <si>
    <t>TTNU8575627</t>
  </si>
  <si>
    <t>PO00000042893</t>
  </si>
  <si>
    <t>EMCU5756148</t>
  </si>
  <si>
    <t>PO00000043446</t>
  </si>
  <si>
    <t>PO00000043286</t>
  </si>
  <si>
    <t>416-52098001</t>
  </si>
  <si>
    <t>PO00000043623</t>
  </si>
  <si>
    <t>TEMU9459090</t>
  </si>
  <si>
    <t>PO00000042261</t>
  </si>
  <si>
    <t>OERU4020935</t>
  </si>
  <si>
    <t>PO00000042385</t>
  </si>
  <si>
    <t>PO00000041839</t>
  </si>
  <si>
    <t>FBIU5006680</t>
  </si>
  <si>
    <t>PO00000043186</t>
  </si>
  <si>
    <t>TEMU9530666</t>
  </si>
  <si>
    <t>PO00000045174</t>
  </si>
  <si>
    <t>SZLU9420157</t>
  </si>
  <si>
    <t xml:space="preserve">XIN OU ZHOU 075W </t>
  </si>
  <si>
    <t>PO00000045035</t>
  </si>
  <si>
    <t>HLBU6142727</t>
  </si>
  <si>
    <t>PO00000045037T</t>
  </si>
  <si>
    <t>PO00000045661</t>
  </si>
  <si>
    <t>145-11387983</t>
  </si>
  <si>
    <t>PO00000043003</t>
  </si>
  <si>
    <t>SEGU9325053</t>
  </si>
  <si>
    <t>PO00000044291</t>
  </si>
  <si>
    <t>180-19082210</t>
  </si>
  <si>
    <t>PO00000045409</t>
  </si>
  <si>
    <t>TEMU9791778</t>
  </si>
  <si>
    <t>PO00000044236</t>
  </si>
  <si>
    <t>OERU4815443</t>
  </si>
  <si>
    <t>PO00000043115</t>
  </si>
  <si>
    <t>SEGU9820458</t>
  </si>
  <si>
    <t>PO00000041691</t>
  </si>
  <si>
    <t>SEGU9868976</t>
  </si>
  <si>
    <t>PO00000045643</t>
  </si>
  <si>
    <t>BMOU9653142</t>
  </si>
  <si>
    <t>PO00000041432</t>
  </si>
  <si>
    <t>057-53357452</t>
  </si>
  <si>
    <t>PO00000044027</t>
  </si>
  <si>
    <t>TEMU9524940</t>
  </si>
  <si>
    <t>PO00000042470</t>
  </si>
  <si>
    <t>MNBU3183871</t>
  </si>
  <si>
    <t>PO00000043593</t>
  </si>
  <si>
    <t>SEGU9451302</t>
  </si>
  <si>
    <t>PO00000042215</t>
  </si>
  <si>
    <t>BMOU9307900</t>
  </si>
  <si>
    <t>PO00000044646</t>
  </si>
  <si>
    <t>SZLU9440430</t>
  </si>
  <si>
    <t>PO00000044461</t>
  </si>
  <si>
    <t>SEGU9521652</t>
  </si>
  <si>
    <t>PO00000041948</t>
  </si>
  <si>
    <t>TTNU8654773</t>
  </si>
  <si>
    <t>PO00000041882</t>
  </si>
  <si>
    <t>SEKU9196346</t>
  </si>
  <si>
    <t>PO00000044907</t>
  </si>
  <si>
    <t>SEGU9446292</t>
  </si>
  <si>
    <t>PO00000044709</t>
  </si>
  <si>
    <t>EMCU5614610</t>
  </si>
  <si>
    <t>PO00000043210</t>
  </si>
  <si>
    <t>EGSU5057324</t>
  </si>
  <si>
    <t>PO00000045336</t>
  </si>
  <si>
    <t>MNBU3785647</t>
  </si>
  <si>
    <t>PO00000044058</t>
  </si>
  <si>
    <t>PCIU6104867</t>
  </si>
  <si>
    <t>PO00000044512</t>
  </si>
  <si>
    <t>MNBU0154967</t>
  </si>
  <si>
    <t>PO00000045352</t>
  </si>
  <si>
    <t>SEGU9522617</t>
  </si>
  <si>
    <t>PO00000044884</t>
  </si>
  <si>
    <t>CAIU5579350</t>
  </si>
  <si>
    <t>PO00000045370</t>
  </si>
  <si>
    <t>EMCU5684156</t>
  </si>
  <si>
    <t>PO00000041940</t>
  </si>
  <si>
    <t>CAAU4080240</t>
  </si>
  <si>
    <t>PO00000042550</t>
  </si>
  <si>
    <t>SZLU5002436</t>
  </si>
  <si>
    <t>PO00000043143</t>
  </si>
  <si>
    <t>PO00000044872</t>
  </si>
  <si>
    <t>180-19080434</t>
  </si>
  <si>
    <t>PO00000044770</t>
  </si>
  <si>
    <t>EMCU5689250</t>
  </si>
  <si>
    <t>PO00000045077</t>
  </si>
  <si>
    <t>ZMOU8845484</t>
  </si>
  <si>
    <t>PO00000043575</t>
  </si>
  <si>
    <t>ZMOU8959110</t>
  </si>
  <si>
    <t>PO00000042008</t>
  </si>
  <si>
    <t>FBIU5692110</t>
  </si>
  <si>
    <t>RC-1458T</t>
  </si>
  <si>
    <t>FBIU5746330</t>
  </si>
  <si>
    <t xml:space="preserve">OOCL MEMPHIS </t>
  </si>
  <si>
    <t>PO00000044244</t>
  </si>
  <si>
    <t>CAIU5577722</t>
  </si>
  <si>
    <t>PO00000042577</t>
  </si>
  <si>
    <t>HLBU9393222</t>
  </si>
  <si>
    <t>PO00000045606</t>
  </si>
  <si>
    <t>180-19085441</t>
  </si>
  <si>
    <t>PO00000043884</t>
  </si>
  <si>
    <t>497-24298842</t>
  </si>
  <si>
    <t>PO00000043511</t>
  </si>
  <si>
    <t>TEMU9535821</t>
  </si>
  <si>
    <t>PO00000043419</t>
  </si>
  <si>
    <t>497-24298750</t>
  </si>
  <si>
    <t>PO00000041952</t>
  </si>
  <si>
    <t>SZLU9431716</t>
  </si>
  <si>
    <t>COSCO SHIPPING THAMES 035W 035W</t>
  </si>
  <si>
    <t>PO00000043783</t>
  </si>
  <si>
    <t>SEGU9939452</t>
  </si>
  <si>
    <t>PO00000043715</t>
  </si>
  <si>
    <t>074-71127136</t>
  </si>
  <si>
    <t>PO00000045470</t>
  </si>
  <si>
    <t>EMCU5706933</t>
  </si>
  <si>
    <t>PO00000045097</t>
  </si>
  <si>
    <t>EMCU5423717</t>
  </si>
  <si>
    <t>PO00000045090</t>
  </si>
  <si>
    <t>CAAU4188810</t>
  </si>
  <si>
    <t>PO00000045220</t>
  </si>
  <si>
    <t>CXRU1624368</t>
  </si>
  <si>
    <t>PO00000043750</t>
  </si>
  <si>
    <t>EMCU5643780</t>
  </si>
  <si>
    <t>PO00000043317</t>
  </si>
  <si>
    <t>PO00000044020</t>
  </si>
  <si>
    <t>GCXU8015334</t>
  </si>
  <si>
    <t>PO00000043774</t>
  </si>
  <si>
    <t>PO00000041909</t>
  </si>
  <si>
    <t>EMCU5720042</t>
  </si>
  <si>
    <t>EVER LIBRA 0738 079W</t>
  </si>
  <si>
    <t>PO00000044874</t>
  </si>
  <si>
    <t>FBIU5059946</t>
  </si>
  <si>
    <t>PO00000042496</t>
  </si>
  <si>
    <t>996-13806472</t>
  </si>
  <si>
    <t>PO00000044981</t>
  </si>
  <si>
    <t>SEGU9622215</t>
  </si>
  <si>
    <t>PO00000041770</t>
  </si>
  <si>
    <t>CAIU5582945</t>
  </si>
  <si>
    <t>PO00000042828</t>
  </si>
  <si>
    <t>074-71130323</t>
  </si>
  <si>
    <t>PO00000042540</t>
  </si>
  <si>
    <t>TEMU9523667</t>
  </si>
  <si>
    <t>PO00000044211</t>
  </si>
  <si>
    <t>FBIU5459900</t>
  </si>
  <si>
    <t>PO00000044141</t>
  </si>
  <si>
    <t>TEMU9526603</t>
  </si>
  <si>
    <t>PO00000041964</t>
  </si>
  <si>
    <t>497-24290604</t>
  </si>
  <si>
    <t>PO00000045052</t>
  </si>
  <si>
    <t>SEGU9545314</t>
  </si>
  <si>
    <t>PO00000045393T</t>
  </si>
  <si>
    <t>PO00000042497</t>
  </si>
  <si>
    <t>805-13550692</t>
  </si>
  <si>
    <t xml:space="preserve"> EL AL</t>
  </si>
  <si>
    <t>PO00000044269</t>
  </si>
  <si>
    <t>CAIU5563333</t>
  </si>
  <si>
    <t>PO00000042707</t>
  </si>
  <si>
    <t>CAIU5562975</t>
  </si>
  <si>
    <t>PO00000041614</t>
  </si>
  <si>
    <t>497-24275672</t>
  </si>
  <si>
    <t>PO00000045254</t>
  </si>
  <si>
    <t>369-95761934</t>
  </si>
  <si>
    <t>PO00000041707</t>
  </si>
  <si>
    <t>HLBU9757134</t>
  </si>
  <si>
    <t>COSCO SHIPPING SEINE 5224N</t>
  </si>
  <si>
    <t>PO00000042314</t>
  </si>
  <si>
    <t>PO00000043947</t>
  </si>
  <si>
    <t>TTNU8338918</t>
  </si>
  <si>
    <t>PO00000043778</t>
  </si>
  <si>
    <t>SEKU9350071</t>
  </si>
  <si>
    <t>PO00000044694</t>
  </si>
  <si>
    <t>992-00202845</t>
  </si>
  <si>
    <t>PO00000045607</t>
  </si>
  <si>
    <t>CAIU5582797</t>
  </si>
  <si>
    <t>PO00000044493</t>
  </si>
  <si>
    <t>FBIU5762619</t>
  </si>
  <si>
    <t>PO00000043841</t>
  </si>
  <si>
    <t>FBIU5760200</t>
  </si>
  <si>
    <t>PO00000045298</t>
  </si>
  <si>
    <t>SZLU5019594</t>
  </si>
  <si>
    <t>PO00000043017</t>
  </si>
  <si>
    <t>OERU4193437</t>
  </si>
  <si>
    <t>PO00000044440</t>
  </si>
  <si>
    <t>EMCU5544004</t>
  </si>
  <si>
    <t>PO00000044367</t>
  </si>
  <si>
    <t>996-13811641</t>
  </si>
  <si>
    <t>PO00000041645</t>
  </si>
  <si>
    <t>SEKU9203039</t>
  </si>
  <si>
    <t>DEL MONTE PRIDE 32</t>
  </si>
  <si>
    <t>PO00000044229</t>
  </si>
  <si>
    <t>FBIU5664839</t>
  </si>
  <si>
    <t>PO00000043487</t>
  </si>
  <si>
    <t>FBIU5764036</t>
  </si>
  <si>
    <t>PO00000045237</t>
  </si>
  <si>
    <t>PO00000044932</t>
  </si>
  <si>
    <t>014-38704175</t>
  </si>
  <si>
    <t>PO00000042184</t>
  </si>
  <si>
    <t>SZLU5010365</t>
  </si>
  <si>
    <t>PO00000045716</t>
  </si>
  <si>
    <t>MNBU4301182</t>
  </si>
  <si>
    <t>PO00000044527</t>
  </si>
  <si>
    <t>MNBU0321365</t>
  </si>
  <si>
    <t>PO00000044636</t>
  </si>
  <si>
    <t>TEMU9490882</t>
  </si>
  <si>
    <t>PO00000044171</t>
  </si>
  <si>
    <t>GCXU8019725</t>
  </si>
  <si>
    <t>PO00000044241</t>
  </si>
  <si>
    <t>CAIU5531300</t>
  </si>
  <si>
    <t>PO00000044087</t>
  </si>
  <si>
    <t>SEGU9864332</t>
  </si>
  <si>
    <t>DUNCAN ISLAND SR2503</t>
  </si>
  <si>
    <t>PO00000042755</t>
  </si>
  <si>
    <t>145-11281701</t>
  </si>
  <si>
    <t>PO00000044276</t>
  </si>
  <si>
    <t>PO00000045612</t>
  </si>
  <si>
    <t>CAIU5583052</t>
  </si>
  <si>
    <t>PO00000044139</t>
  </si>
  <si>
    <t>TEMU9476565</t>
  </si>
  <si>
    <t>PO00000043912</t>
  </si>
  <si>
    <t>PO00000045337</t>
  </si>
  <si>
    <t>MNBU4435026</t>
  </si>
  <si>
    <t>PO00000044879</t>
  </si>
  <si>
    <t>FSCU5928634</t>
  </si>
  <si>
    <t>PO00000045669</t>
  </si>
  <si>
    <t>SUDU6143409</t>
  </si>
  <si>
    <t>PO00000043772T</t>
  </si>
  <si>
    <t>FBIU5760344</t>
  </si>
  <si>
    <t>PO00000042161</t>
  </si>
  <si>
    <t>EMCU5668582</t>
  </si>
  <si>
    <t>EVERLAWFUL 063W</t>
  </si>
  <si>
    <t>PO00000043885</t>
  </si>
  <si>
    <t>497-24298853</t>
  </si>
  <si>
    <t>PO00000045735</t>
  </si>
  <si>
    <t>145-11387445</t>
  </si>
  <si>
    <t>PO00000043055</t>
  </si>
  <si>
    <t>014-37116520</t>
  </si>
  <si>
    <t>KUHENE</t>
  </si>
  <si>
    <t>PO00000044630T</t>
  </si>
  <si>
    <t>PO00000045102</t>
  </si>
  <si>
    <t>EMCU5450538</t>
  </si>
  <si>
    <t>PO00000044183</t>
  </si>
  <si>
    <t>FBIU5759106</t>
  </si>
  <si>
    <t>PO00000045359</t>
  </si>
  <si>
    <t>SEKU9161186</t>
  </si>
  <si>
    <t>PO00000042895</t>
  </si>
  <si>
    <t>TLLU1189868</t>
  </si>
  <si>
    <t>PO00000042121</t>
  </si>
  <si>
    <t>TEMU9368998</t>
  </si>
  <si>
    <t>PO00000044061</t>
  </si>
  <si>
    <t>PCIU6132489</t>
  </si>
  <si>
    <t>PO00000043110</t>
  </si>
  <si>
    <t>MNBU41322375</t>
  </si>
  <si>
    <t>JPO LIBRA 537N</t>
  </si>
  <si>
    <t>PO00000041536</t>
  </si>
  <si>
    <t>497-24275613</t>
  </si>
  <si>
    <t>PO00000044242</t>
  </si>
  <si>
    <t>TCLU1385190</t>
  </si>
  <si>
    <t>PO00000042714</t>
  </si>
  <si>
    <t>SEKU9365786</t>
  </si>
  <si>
    <t>PO00000042127</t>
  </si>
  <si>
    <t>BMOU9600878</t>
  </si>
  <si>
    <t>PO00000043247</t>
  </si>
  <si>
    <t>497-24298691</t>
  </si>
  <si>
    <t>PO00000045015</t>
  </si>
  <si>
    <t>SZLU9301522</t>
  </si>
  <si>
    <t>PO00000043336</t>
  </si>
  <si>
    <t>BMOU9652526</t>
  </si>
  <si>
    <t>BAKKER</t>
  </si>
  <si>
    <t>PO00000042087</t>
  </si>
  <si>
    <t>SEKU9385099</t>
  </si>
  <si>
    <t>PO00000044071</t>
  </si>
  <si>
    <t>FBIU5761926</t>
  </si>
  <si>
    <t>PO00000042321</t>
  </si>
  <si>
    <t>145-11246056</t>
  </si>
  <si>
    <t>PO00000042581</t>
  </si>
  <si>
    <t>HLBU9395842</t>
  </si>
  <si>
    <t>PO00000042689</t>
  </si>
  <si>
    <t>SEGU9443523</t>
  </si>
  <si>
    <t>PO00000045045</t>
  </si>
  <si>
    <t>992-00995094</t>
  </si>
  <si>
    <t>PO00000043633</t>
  </si>
  <si>
    <t>CAIU5563729</t>
  </si>
  <si>
    <t>PO00000044435</t>
  </si>
  <si>
    <t>EMCU5639183</t>
  </si>
  <si>
    <t>PO00000045374</t>
  </si>
  <si>
    <t>MMAU1126261</t>
  </si>
  <si>
    <t>PO00000042639</t>
  </si>
  <si>
    <t>SUDU6276042</t>
  </si>
  <si>
    <t>PO00000045602</t>
  </si>
  <si>
    <t>SEGU9322590</t>
  </si>
  <si>
    <t>PO00000042376</t>
  </si>
  <si>
    <t>497-24290674</t>
  </si>
  <si>
    <t>PO00000042647</t>
  </si>
  <si>
    <t>497-24290711</t>
  </si>
  <si>
    <t>PO00000043771</t>
  </si>
  <si>
    <t>CAAU4188955</t>
  </si>
  <si>
    <t>PO00000043538</t>
  </si>
  <si>
    <t>497-24296532</t>
  </si>
  <si>
    <t>PO00000042844</t>
  </si>
  <si>
    <t>PO00000044450</t>
  </si>
  <si>
    <t>SZLU5020105</t>
  </si>
  <si>
    <t>PO00000044630</t>
  </si>
  <si>
    <t>PO00000045739</t>
  </si>
  <si>
    <t>OERU4114886</t>
  </si>
  <si>
    <t>PO00000043416</t>
  </si>
  <si>
    <t>057-53362956</t>
  </si>
  <si>
    <t>PO00000041617</t>
  </si>
  <si>
    <t>074- 68821793</t>
  </si>
  <si>
    <t>PO00000043028</t>
  </si>
  <si>
    <t>HLBU6071475</t>
  </si>
  <si>
    <t>PO00000043614</t>
  </si>
  <si>
    <t>CAAU4160407</t>
  </si>
  <si>
    <t>PO00000044192</t>
  </si>
  <si>
    <t>FBIU5460157</t>
  </si>
  <si>
    <t>PO00000042383</t>
  </si>
  <si>
    <t>497-24296322</t>
  </si>
  <si>
    <t>PO00000045250</t>
  </si>
  <si>
    <t>CXRU1581040</t>
  </si>
  <si>
    <t>PO00000041534</t>
  </si>
  <si>
    <t>497-24280863</t>
  </si>
  <si>
    <t>PO00000044460</t>
  </si>
  <si>
    <t>SEGU9498906</t>
  </si>
  <si>
    <t>PO00000045477</t>
  </si>
  <si>
    <t>BMOU9305743</t>
  </si>
  <si>
    <t>PO00000045403</t>
  </si>
  <si>
    <t>FBIU5759554</t>
  </si>
  <si>
    <t>PO00000043590</t>
  </si>
  <si>
    <t>TTNU8573537</t>
  </si>
  <si>
    <t>PO00000043211</t>
  </si>
  <si>
    <t>SEKU9230733</t>
  </si>
  <si>
    <t>PO00000041980</t>
  </si>
  <si>
    <t>FSCU5945945</t>
  </si>
  <si>
    <t>MATTHEW SCHULTE 136N</t>
  </si>
  <si>
    <t>PO00000043801</t>
  </si>
  <si>
    <t>EMCU5573105</t>
  </si>
  <si>
    <t>PO00000043628</t>
  </si>
  <si>
    <t>SEGU9447637</t>
  </si>
  <si>
    <t>PO00000044640</t>
  </si>
  <si>
    <t>SEGU9624075</t>
  </si>
  <si>
    <t>PO00000044511J</t>
  </si>
  <si>
    <t>PO00000043191</t>
  </si>
  <si>
    <t>TEMU9501708</t>
  </si>
  <si>
    <t>PO00000043820</t>
  </si>
  <si>
    <t>EMCU5501893</t>
  </si>
  <si>
    <t>PO00000042217</t>
  </si>
  <si>
    <t>SEKU9271666</t>
  </si>
  <si>
    <t>PO00000042769</t>
  </si>
  <si>
    <t>996-13806645</t>
  </si>
  <si>
    <t>PO00000043520</t>
  </si>
  <si>
    <t>160-01210333</t>
  </si>
  <si>
    <t>PO00000044744</t>
  </si>
  <si>
    <t>FBIU5761891</t>
  </si>
  <si>
    <t>PO00000045039J</t>
  </si>
  <si>
    <t>PO00000044227</t>
  </si>
  <si>
    <t>SUDU6275935</t>
  </si>
  <si>
    <t>PO00000045760</t>
  </si>
  <si>
    <t>PO00000043159</t>
  </si>
  <si>
    <t>SZLU9571050</t>
  </si>
  <si>
    <t>PO00000041579</t>
  </si>
  <si>
    <t>OERU4057528</t>
  </si>
  <si>
    <t>EVER LEGION 062W</t>
  </si>
  <si>
    <t>PO00000044990</t>
  </si>
  <si>
    <t>SEKU9375130</t>
  </si>
  <si>
    <t>PO00000043506</t>
  </si>
  <si>
    <t>CXRU1633328</t>
  </si>
  <si>
    <t>PO00000042878</t>
  </si>
  <si>
    <t>TEMU9622654</t>
  </si>
  <si>
    <t>PO00000043828</t>
  </si>
  <si>
    <t>EMCU5738925</t>
  </si>
  <si>
    <t>PO00000042032</t>
  </si>
  <si>
    <t>497-24275871</t>
  </si>
  <si>
    <t>PO00000043838</t>
  </si>
  <si>
    <t>416-52110785</t>
  </si>
  <si>
    <t>PO00000042104</t>
  </si>
  <si>
    <t>SEKU9270510</t>
  </si>
  <si>
    <t>PO00000043204</t>
  </si>
  <si>
    <t>497-24296473</t>
  </si>
  <si>
    <t>PO00000044978</t>
  </si>
  <si>
    <t>TEMU9499690</t>
  </si>
  <si>
    <t>PO00000043275</t>
  </si>
  <si>
    <t>OERU4021171</t>
  </si>
  <si>
    <t>PO00000042346</t>
  </si>
  <si>
    <t>SEKU9374746</t>
  </si>
  <si>
    <t>PO00000045347</t>
  </si>
  <si>
    <t>MNBU3853510</t>
  </si>
  <si>
    <t>PO00000044063</t>
  </si>
  <si>
    <t>TEMU9497059</t>
  </si>
  <si>
    <t>PO00000043313</t>
  </si>
  <si>
    <t>PO00000041861</t>
  </si>
  <si>
    <t>CAIU5585137</t>
  </si>
  <si>
    <t>PO00000043294</t>
  </si>
  <si>
    <t>145-11283075</t>
  </si>
  <si>
    <t>PO00000045896</t>
  </si>
  <si>
    <t>045-13391232</t>
  </si>
  <si>
    <t>HORTIFRUT IMPORTS INC. (CANADA)</t>
  </si>
  <si>
    <t>PO00000044074J</t>
  </si>
  <si>
    <t>PO00000043887T</t>
  </si>
  <si>
    <t>PO00000043671</t>
  </si>
  <si>
    <t>805-13550751</t>
  </si>
  <si>
    <t>PO00000042812</t>
  </si>
  <si>
    <t>TEMU9623075</t>
  </si>
  <si>
    <t>PO00000045065</t>
  </si>
  <si>
    <t>SEKU9273870</t>
  </si>
  <si>
    <t>PO00000045080</t>
  </si>
  <si>
    <t>MNBU0559477</t>
  </si>
  <si>
    <t>PO00000043974</t>
  </si>
  <si>
    <t>TCLU1384906</t>
  </si>
  <si>
    <t>PO00000044604</t>
  </si>
  <si>
    <t>CAIU5562390</t>
  </si>
  <si>
    <t>PO00000044002</t>
  </si>
  <si>
    <t>BEAU9719440</t>
  </si>
  <si>
    <t>PO00000044689</t>
  </si>
  <si>
    <t>992-00994254</t>
  </si>
  <si>
    <t>PO00000045175</t>
  </si>
  <si>
    <t>SZLU9449042</t>
  </si>
  <si>
    <t>PO00000043959</t>
  </si>
  <si>
    <t>180-19080563</t>
  </si>
  <si>
    <t>PO00000044647</t>
  </si>
  <si>
    <t>CAIU5563668</t>
  </si>
  <si>
    <t>PO00000042779</t>
  </si>
  <si>
    <t>SEGU9973441</t>
  </si>
  <si>
    <t>PO00000043941</t>
  </si>
  <si>
    <t>PO00000042095</t>
  </si>
  <si>
    <t>145-11218060</t>
  </si>
  <si>
    <t>PO00000041907</t>
  </si>
  <si>
    <t>497-24275856</t>
  </si>
  <si>
    <t>PO00000045768</t>
  </si>
  <si>
    <t>FBIU5760895</t>
  </si>
  <si>
    <t>PO00000043802</t>
  </si>
  <si>
    <t>EMCU5670548</t>
  </si>
  <si>
    <t>PO00000044704</t>
  </si>
  <si>
    <t>CGMU6552566</t>
  </si>
  <si>
    <t>PO00000044433</t>
  </si>
  <si>
    <t>EMCU5725044</t>
  </si>
  <si>
    <t>PO00000043545</t>
  </si>
  <si>
    <t>MNBU0187359</t>
  </si>
  <si>
    <t>PO00000044661</t>
  </si>
  <si>
    <t>TEMU9623645</t>
  </si>
  <si>
    <t>PO00000042747</t>
  </si>
  <si>
    <t>416-52097290</t>
  </si>
  <si>
    <t>PO00000042181</t>
  </si>
  <si>
    <t>TEMU9494297</t>
  </si>
  <si>
    <t>PO00000043497</t>
  </si>
  <si>
    <t>MNBU4533552</t>
  </si>
  <si>
    <t>PO00000042473</t>
  </si>
  <si>
    <t>ONEU9376947</t>
  </si>
  <si>
    <t>PO00000045405</t>
  </si>
  <si>
    <t>SZLU9295693</t>
  </si>
  <si>
    <t>PO00000042178</t>
  </si>
  <si>
    <t>497-24275716</t>
  </si>
  <si>
    <t>PO00000044317</t>
  </si>
  <si>
    <t>HLBU9343290</t>
  </si>
  <si>
    <t>PO00000043099T</t>
  </si>
  <si>
    <t>PO00000043109</t>
  </si>
  <si>
    <t>MWCU5322880</t>
  </si>
  <si>
    <t>PO00000044267</t>
  </si>
  <si>
    <t>CAIU5549802</t>
  </si>
  <si>
    <t>PO00000043351</t>
  </si>
  <si>
    <t>CTWU1602654</t>
  </si>
  <si>
    <t>PO00000043254</t>
  </si>
  <si>
    <t>ZMOU8950258</t>
  </si>
  <si>
    <t>PO00000045756</t>
  </si>
  <si>
    <t>497-24296635</t>
  </si>
  <si>
    <t>PO00000045460</t>
  </si>
  <si>
    <t>EMCU5732104</t>
  </si>
  <si>
    <t>PO00000043021</t>
  </si>
  <si>
    <t>FSCU5759473</t>
  </si>
  <si>
    <t>PO00000041935</t>
  </si>
  <si>
    <t>497-24275845</t>
  </si>
  <si>
    <t>PO00000042968</t>
  </si>
  <si>
    <t>145-11281756</t>
  </si>
  <si>
    <t>PO00000043297</t>
  </si>
  <si>
    <t>145-11283101</t>
  </si>
  <si>
    <t>PO00000044148</t>
  </si>
  <si>
    <t>EMCU5546440</t>
  </si>
  <si>
    <t>PO00000043699</t>
  </si>
  <si>
    <t>SEGU9887092</t>
  </si>
  <si>
    <t>PO00000042686</t>
  </si>
  <si>
    <t>SEGU9444514</t>
  </si>
  <si>
    <t>PO00000044076</t>
  </si>
  <si>
    <t>SEKU9270567</t>
  </si>
  <si>
    <t>PO00000043667</t>
  </si>
  <si>
    <t>805-13550762</t>
  </si>
  <si>
    <t>PO00000044233</t>
  </si>
  <si>
    <t>FBIU5513149</t>
  </si>
  <si>
    <t>PO00000042995</t>
  </si>
  <si>
    <t>497-24296440</t>
  </si>
  <si>
    <t>PO00000043142</t>
  </si>
  <si>
    <t>497-24296462</t>
  </si>
  <si>
    <t>PO00000044529</t>
  </si>
  <si>
    <t>FBIU5514778</t>
  </si>
  <si>
    <t>PO00000043042</t>
  </si>
  <si>
    <t>SEGU9862582</t>
  </si>
  <si>
    <t>PO00000042541</t>
  </si>
  <si>
    <t>TEMU9500281</t>
  </si>
  <si>
    <t>PO00000044591</t>
  </si>
  <si>
    <t>TEMU9368787</t>
  </si>
  <si>
    <t>PO00000043410</t>
  </si>
  <si>
    <t>145-11283215</t>
  </si>
  <si>
    <t>PO00000042067</t>
  </si>
  <si>
    <t>PO00000044370</t>
  </si>
  <si>
    <t>MWCU5327624</t>
  </si>
  <si>
    <t>PO00000041682</t>
  </si>
  <si>
    <t>MNBU4051099</t>
  </si>
  <si>
    <t>PO00000045719</t>
  </si>
  <si>
    <t>FBIU5760998</t>
  </si>
  <si>
    <t>PO00000041874</t>
  </si>
  <si>
    <t>074-70163144</t>
  </si>
  <si>
    <t>PO00000044656</t>
  </si>
  <si>
    <t>TEMU9368935</t>
  </si>
  <si>
    <t>PO00000043095</t>
  </si>
  <si>
    <t>PE368300222</t>
  </si>
  <si>
    <t>PO00000041849</t>
  </si>
  <si>
    <t>CAAU4080174</t>
  </si>
  <si>
    <t>PO00000043516</t>
  </si>
  <si>
    <t>FBIU5764123</t>
  </si>
  <si>
    <t>PO00000043438</t>
  </si>
  <si>
    <t>497-24298772</t>
  </si>
  <si>
    <t>PO00000042306</t>
  </si>
  <si>
    <t>CAIU5585440</t>
  </si>
  <si>
    <t>PO00000044015</t>
  </si>
  <si>
    <t>497-24298890</t>
  </si>
  <si>
    <t>EBM IBERIA</t>
  </si>
  <si>
    <t>PO00000044997</t>
  </si>
  <si>
    <t>SMLU5472080</t>
  </si>
  <si>
    <t>PO00000041608</t>
  </si>
  <si>
    <t>497-24281025</t>
  </si>
  <si>
    <t>PO00000044780</t>
  </si>
  <si>
    <t>SZLU5000963</t>
  </si>
  <si>
    <t>PO00000045260</t>
  </si>
  <si>
    <t>074-71127173</t>
  </si>
  <si>
    <t>PO00000042417</t>
  </si>
  <si>
    <t>SEGU9976780</t>
  </si>
  <si>
    <t xml:space="preserve">CSCL ASIA 167W </t>
  </si>
  <si>
    <t>PO00000042317</t>
  </si>
  <si>
    <t>SEGU9446055</t>
  </si>
  <si>
    <t>PO00000042315</t>
  </si>
  <si>
    <t>BMOU9651284</t>
  </si>
  <si>
    <t>PO00000043772J</t>
  </si>
  <si>
    <t>PO00000045210</t>
  </si>
  <si>
    <t>PO00000043318</t>
  </si>
  <si>
    <t>PO00000044073J</t>
  </si>
  <si>
    <t>GCXU8020578</t>
  </si>
  <si>
    <t>PO00000042842</t>
  </si>
  <si>
    <t>PO00000044660</t>
  </si>
  <si>
    <t>TEMU9369905</t>
  </si>
  <si>
    <t>PO00000042342</t>
  </si>
  <si>
    <t>996-13806590</t>
  </si>
  <si>
    <t>PO00000045091</t>
  </si>
  <si>
    <t>CAAU4189247</t>
  </si>
  <si>
    <t>PO00000041908</t>
  </si>
  <si>
    <t>EMCU5665860</t>
  </si>
  <si>
    <t>PO00000041807</t>
  </si>
  <si>
    <t>ZMOU8955563</t>
  </si>
  <si>
    <t>KOBE C 19W</t>
  </si>
  <si>
    <t>PO00000043449</t>
  </si>
  <si>
    <t>SEGU9885361</t>
  </si>
  <si>
    <t>PO00000045104</t>
  </si>
  <si>
    <t>EMCU5453007</t>
  </si>
  <si>
    <t>PO00000045598</t>
  </si>
  <si>
    <t>TEMU9836240</t>
  </si>
  <si>
    <t>SHANTOU TXS SUPPLY CHAIN MGMT CO.,</t>
  </si>
  <si>
    <t>HMM BLESSING 0036W</t>
  </si>
  <si>
    <t>PO00000044638</t>
  </si>
  <si>
    <t>SUDU8207170</t>
  </si>
  <si>
    <t>PO00000044442</t>
  </si>
  <si>
    <t>SEGU9383023</t>
  </si>
  <si>
    <t>PO00000043374</t>
  </si>
  <si>
    <t>SEGU9897526</t>
  </si>
  <si>
    <t>PO00000042706</t>
  </si>
  <si>
    <t>SEGU9236763</t>
  </si>
  <si>
    <t>PO00000043136</t>
  </si>
  <si>
    <t>TLLU1178040</t>
  </si>
  <si>
    <t>PO00000045006</t>
  </si>
  <si>
    <t>TEMU9552747</t>
  </si>
  <si>
    <t>PO00000043760</t>
  </si>
  <si>
    <t>497-24298816</t>
  </si>
  <si>
    <t>PO00000044327</t>
  </si>
  <si>
    <t>PO00000042463</t>
  </si>
  <si>
    <t>FBIU5246660</t>
  </si>
  <si>
    <t>PO00000044354</t>
  </si>
  <si>
    <t>FBIU5760982</t>
  </si>
  <si>
    <t>PO00000045262</t>
  </si>
  <si>
    <t>057-53365502</t>
  </si>
  <si>
    <t>PO00000042871</t>
  </si>
  <si>
    <t>SMLU5476635</t>
  </si>
  <si>
    <t>PO00000044078</t>
  </si>
  <si>
    <t>SZLU5021246</t>
  </si>
  <si>
    <t>PO00000043550</t>
  </si>
  <si>
    <t>MNBU3496726</t>
  </si>
  <si>
    <t>PO00000044458</t>
  </si>
  <si>
    <t>GCXU8020270</t>
  </si>
  <si>
    <t>PO00000042214</t>
  </si>
  <si>
    <t>SEKU9273170</t>
  </si>
  <si>
    <t>PO00000045412</t>
  </si>
  <si>
    <t>SEGU9522900</t>
  </si>
  <si>
    <t>PO00000043773J</t>
  </si>
  <si>
    <t>PO00000043486</t>
  </si>
  <si>
    <t>FBIU5759127</t>
  </si>
  <si>
    <t>PO00000043540</t>
  </si>
  <si>
    <t>497-24296565</t>
  </si>
  <si>
    <t>PO00000044991</t>
  </si>
  <si>
    <t>SZLU5020764</t>
  </si>
  <si>
    <t>RC-0001T</t>
  </si>
  <si>
    <t>145-11714850</t>
  </si>
  <si>
    <t>PO00000043508</t>
  </si>
  <si>
    <t>SEGU9428555</t>
  </si>
  <si>
    <t>PO00000044205</t>
  </si>
  <si>
    <t>FBIU5459639</t>
  </si>
  <si>
    <t>PO00000044548</t>
  </si>
  <si>
    <t>TEMU9372154</t>
  </si>
  <si>
    <t>PO00000042037</t>
  </si>
  <si>
    <t>FBIU5366074</t>
  </si>
  <si>
    <t>PO00000045100</t>
  </si>
  <si>
    <t>PCIU6111167</t>
  </si>
  <si>
    <t>PO00000044844</t>
  </si>
  <si>
    <t>FBIU5648231</t>
  </si>
  <si>
    <t>PO00000043167</t>
  </si>
  <si>
    <t>TEMU9499489</t>
  </si>
  <si>
    <t>PO00000042291</t>
  </si>
  <si>
    <t>SEGU9502565</t>
  </si>
  <si>
    <t>PO00000043944</t>
  </si>
  <si>
    <t>CAIU5550212</t>
  </si>
  <si>
    <t>PO00000044447</t>
  </si>
  <si>
    <t>SEKU9369040</t>
  </si>
  <si>
    <t>PO00000043482</t>
  </si>
  <si>
    <t>MNBU0175825</t>
  </si>
  <si>
    <t>PO00000043256</t>
  </si>
  <si>
    <t>OERU4117632</t>
  </si>
  <si>
    <t>PO00000045666</t>
  </si>
  <si>
    <t>MNBU4260709</t>
  </si>
  <si>
    <t>PO00000042264</t>
  </si>
  <si>
    <t>BMOU9601004</t>
  </si>
  <si>
    <t>PO00000042574</t>
  </si>
  <si>
    <t>TEMU9591804</t>
  </si>
  <si>
    <t>PO00000043168</t>
  </si>
  <si>
    <t>TEMU9551571</t>
  </si>
  <si>
    <t>PO00000044777</t>
  </si>
  <si>
    <t>OTPU6677474</t>
  </si>
  <si>
    <t>PO00000043285</t>
  </si>
  <si>
    <t>416-52097990</t>
  </si>
  <si>
    <t>PO00000043732</t>
  </si>
  <si>
    <t>SUDU8220232</t>
  </si>
  <si>
    <t>PO00000041790</t>
  </si>
  <si>
    <t>057-53361394</t>
  </si>
  <si>
    <t>PO00000045705</t>
  </si>
  <si>
    <t>FBIU5760149</t>
  </si>
  <si>
    <t>PO00000044943</t>
  </si>
  <si>
    <t>497-24298971</t>
  </si>
  <si>
    <t>PO00000045071</t>
  </si>
  <si>
    <t>CAAU4189139</t>
  </si>
  <si>
    <t>PO00000045215</t>
  </si>
  <si>
    <t>369-95761315</t>
  </si>
  <si>
    <t>PO00000041854</t>
  </si>
  <si>
    <t>OERU4342700</t>
  </si>
  <si>
    <t>PO00000043737</t>
  </si>
  <si>
    <t>FBIU5760750</t>
  </si>
  <si>
    <t>PO00000045235</t>
  </si>
  <si>
    <t>CXRU1622128</t>
  </si>
  <si>
    <t>PO00000044930</t>
  </si>
  <si>
    <t>074-71127195</t>
  </si>
  <si>
    <t>PO00000045057</t>
  </si>
  <si>
    <t>BMOU9848859</t>
  </si>
  <si>
    <t>PO00000042210</t>
  </si>
  <si>
    <t>CAAU4163094</t>
  </si>
  <si>
    <t>PO00000043686</t>
  </si>
  <si>
    <t>PE691300254</t>
  </si>
  <si>
    <t>PO00000045076</t>
  </si>
  <si>
    <t>SEKU9374854</t>
  </si>
  <si>
    <t>PO00000041476</t>
  </si>
  <si>
    <t>057-53355831</t>
  </si>
  <si>
    <t>PO00000044019</t>
  </si>
  <si>
    <t>FBIU5763370</t>
  </si>
  <si>
    <t>PO00000045018</t>
  </si>
  <si>
    <t>FBIU5762856</t>
  </si>
  <si>
    <t>PO00000044132</t>
  </si>
  <si>
    <t>SZLU5009209</t>
  </si>
  <si>
    <t>PO00000042696</t>
  </si>
  <si>
    <t>BMOU9623981</t>
  </si>
  <si>
    <t>PO00000044791</t>
  </si>
  <si>
    <t>MNBU0374874</t>
  </si>
  <si>
    <t>PO00000044011</t>
  </si>
  <si>
    <t>805-13550773</t>
  </si>
  <si>
    <t>PO00000044944</t>
  </si>
  <si>
    <t>497-24298960</t>
  </si>
  <si>
    <t>PO00000041612</t>
  </si>
  <si>
    <t>497-24275720</t>
  </si>
  <si>
    <t>PO00000044384</t>
  </si>
  <si>
    <t>160-02710584</t>
  </si>
  <si>
    <t>PO00000042247</t>
  </si>
  <si>
    <t>PO00000044841</t>
  </si>
  <si>
    <t>FBIU5587500</t>
  </si>
  <si>
    <t>PO00000042364</t>
  </si>
  <si>
    <t>SZLU9381934</t>
  </si>
  <si>
    <t>SANTOS EXPRESS 5229N</t>
  </si>
  <si>
    <t>PO00000041577</t>
  </si>
  <si>
    <t>497-24281014</t>
  </si>
  <si>
    <t>PO00000042144</t>
  </si>
  <si>
    <t>SEKU9199896</t>
  </si>
  <si>
    <t>PO00000044356</t>
  </si>
  <si>
    <t>MNBU4098183</t>
  </si>
  <si>
    <t>PO00000042771</t>
  </si>
  <si>
    <t>PE368300221</t>
  </si>
  <si>
    <t>PO00000042832</t>
  </si>
  <si>
    <t>497-24290792</t>
  </si>
  <si>
    <t>PO00000044386</t>
  </si>
  <si>
    <t>BMOU9311406</t>
  </si>
  <si>
    <t>PO00000045439</t>
  </si>
  <si>
    <t>071-58638532</t>
  </si>
  <si>
    <t>PO00000044103T</t>
  </si>
  <si>
    <t>PO00000042414</t>
  </si>
  <si>
    <t>OERU4182833</t>
  </si>
  <si>
    <t>PO00000044049</t>
  </si>
  <si>
    <t>FBIU5764674</t>
  </si>
  <si>
    <t>PO00000044315</t>
  </si>
  <si>
    <t>CXRU1624434</t>
  </si>
  <si>
    <t>BKK</t>
  </si>
  <si>
    <t>PO00000041618</t>
  </si>
  <si>
    <t>180-14041661</t>
  </si>
  <si>
    <t>JWM ASIA (HONG KONG) LTD</t>
  </si>
  <si>
    <t>JOY WING MAU ASIA</t>
  </si>
  <si>
    <t>PO00000044161</t>
  </si>
  <si>
    <t>497-24298923</t>
  </si>
  <si>
    <t>PO00000044137</t>
  </si>
  <si>
    <t>MNBU0544517</t>
  </si>
  <si>
    <t>PO00000043049</t>
  </si>
  <si>
    <t>FBIU5408396</t>
  </si>
  <si>
    <t>PO00000043739</t>
  </si>
  <si>
    <t>HLBU9231031</t>
  </si>
  <si>
    <t>PO00000042345</t>
  </si>
  <si>
    <t>PO00000043245</t>
  </si>
  <si>
    <t>497-24298676</t>
  </si>
  <si>
    <t>PO00000044902</t>
  </si>
  <si>
    <t>PO00000044645</t>
  </si>
  <si>
    <t>PO00000045744</t>
  </si>
  <si>
    <t>EMCU5636965</t>
  </si>
  <si>
    <t>PO00000043772</t>
  </si>
  <si>
    <t>PO00000043368</t>
  </si>
  <si>
    <t>TTNU8802443</t>
  </si>
  <si>
    <t>PO00000042033</t>
  </si>
  <si>
    <t>BMOU9334280</t>
  </si>
  <si>
    <t>PO00000045702</t>
  </si>
  <si>
    <t>PO00000045701</t>
  </si>
  <si>
    <t>RC-0110J</t>
  </si>
  <si>
    <t>TXGU9032476</t>
  </si>
  <si>
    <t>PO00000045734</t>
  </si>
  <si>
    <t>006-45192851</t>
  </si>
  <si>
    <t>PO00000044072</t>
  </si>
  <si>
    <t>PO00000044098</t>
  </si>
  <si>
    <t>SEKU9273782</t>
  </si>
  <si>
    <t>PO00000041688</t>
  </si>
  <si>
    <t>SEGU9428576</t>
  </si>
  <si>
    <t>PO00000044437</t>
  </si>
  <si>
    <t>ZMOU8861084</t>
  </si>
  <si>
    <t>PO00000044725</t>
  </si>
  <si>
    <t>SZLU9303232</t>
  </si>
  <si>
    <t>PO00000041831</t>
  </si>
  <si>
    <t>SEKU9376230</t>
  </si>
  <si>
    <t>PO00000043950</t>
  </si>
  <si>
    <t>SEGU9232536</t>
  </si>
  <si>
    <t>PO00000045070</t>
  </si>
  <si>
    <t>CAAU4188071</t>
  </si>
  <si>
    <t>PO00000043451</t>
  </si>
  <si>
    <t>SZLU9304389</t>
  </si>
  <si>
    <t>PO00000044931</t>
  </si>
  <si>
    <t>014-38703534</t>
  </si>
  <si>
    <t>PO00000043791</t>
  </si>
  <si>
    <t>MNBU4455104</t>
  </si>
  <si>
    <t>PO00000042923</t>
  </si>
  <si>
    <t>BMOU9311999</t>
  </si>
  <si>
    <t>PO00000045723</t>
  </si>
  <si>
    <t>FBIU5764205</t>
  </si>
  <si>
    <t>PO00000045011</t>
  </si>
  <si>
    <t>LAX</t>
  </si>
  <si>
    <t>PO00000045897</t>
  </si>
  <si>
    <t>045-10712505</t>
  </si>
  <si>
    <t>PO00000042452</t>
  </si>
  <si>
    <t>PO00000043426</t>
  </si>
  <si>
    <t>996-13809283</t>
  </si>
  <si>
    <t>PO00000042100</t>
  </si>
  <si>
    <t>PO00000045310</t>
  </si>
  <si>
    <t>SEGU9398229</t>
  </si>
  <si>
    <t>PO00000044687</t>
  </si>
  <si>
    <t>SEGU9937383</t>
  </si>
  <si>
    <t>PO00000042781</t>
  </si>
  <si>
    <t>OERU4027987</t>
  </si>
  <si>
    <t>PO00000043165</t>
  </si>
  <si>
    <t>SZLU9575673</t>
  </si>
  <si>
    <t>PO00000044797</t>
  </si>
  <si>
    <t>ZMOU8964164</t>
  </si>
  <si>
    <t>PO00000043735</t>
  </si>
  <si>
    <t>FBIU5763467</t>
  </si>
  <si>
    <t>PO00000043754</t>
  </si>
  <si>
    <t>CGMU5164355</t>
  </si>
  <si>
    <t>PO00000044926</t>
  </si>
  <si>
    <t>CAIU5585477</t>
  </si>
  <si>
    <t>PO00000044033</t>
  </si>
  <si>
    <t>SEKU9201294</t>
  </si>
  <si>
    <t>PO00000043886</t>
  </si>
  <si>
    <t>416-52110796</t>
  </si>
  <si>
    <t>PO00000042130</t>
  </si>
  <si>
    <t>145-11218056</t>
  </si>
  <si>
    <t>PO00000045001J</t>
  </si>
  <si>
    <t>PO00000045485</t>
  </si>
  <si>
    <t>MNBU0287044</t>
  </si>
  <si>
    <t>PO00000041680</t>
  </si>
  <si>
    <t>FBIU5694983</t>
  </si>
  <si>
    <t xml:space="preserve">OOCL CHENNAI 006W </t>
  </si>
  <si>
    <t>PO00000042096</t>
  </si>
  <si>
    <t>497-24275904</t>
  </si>
  <si>
    <t>HELLMAN</t>
  </si>
  <si>
    <t>PO00000043493</t>
  </si>
  <si>
    <t>FBIU5760555</t>
  </si>
  <si>
    <t>PO00000042642</t>
  </si>
  <si>
    <t>MNBU4063280</t>
  </si>
  <si>
    <t>PO00000043016</t>
  </si>
  <si>
    <t>PO00000044160</t>
  </si>
  <si>
    <t>497-24298912</t>
  </si>
  <si>
    <t>PO00000045676</t>
  </si>
  <si>
    <t>PE368300224</t>
  </si>
  <si>
    <t>PO00000042339</t>
  </si>
  <si>
    <t>497-24296263</t>
  </si>
  <si>
    <t>PO00000044642</t>
  </si>
  <si>
    <t>PO00000045255</t>
  </si>
  <si>
    <t>497-24299041</t>
  </si>
  <si>
    <t>PO00000043384</t>
  </si>
  <si>
    <t>BMOU9600517</t>
  </si>
  <si>
    <t>PO00000043765</t>
  </si>
  <si>
    <t>145-11783962</t>
  </si>
  <si>
    <t>PO00000041571</t>
  </si>
  <si>
    <t>CHARLES ISLAND SR25024</t>
  </si>
  <si>
    <t>PO00000042296</t>
  </si>
  <si>
    <t>SEGU9382599</t>
  </si>
  <si>
    <t>PO00000044987</t>
  </si>
  <si>
    <t>FBIU5763702</t>
  </si>
  <si>
    <t>PO00000041477</t>
  </si>
  <si>
    <t>OERU4281414</t>
  </si>
  <si>
    <t>EA CHARA 011W</t>
  </si>
  <si>
    <t>NEW TRANSPORT</t>
  </si>
  <si>
    <t>PO00000041853</t>
  </si>
  <si>
    <t>PO00000041986</t>
  </si>
  <si>
    <t>497-24275860</t>
  </si>
  <si>
    <t>PO00000043363</t>
  </si>
  <si>
    <t>FBIU5763071</t>
  </si>
  <si>
    <t>PO00000044403</t>
  </si>
  <si>
    <t>SEKU9381684</t>
  </si>
  <si>
    <t>PO00000043554J</t>
  </si>
  <si>
    <t>PO00000043050</t>
  </si>
  <si>
    <t>HLBU9327616</t>
  </si>
  <si>
    <t>PO00000042640</t>
  </si>
  <si>
    <t>MNBU3713570</t>
  </si>
  <si>
    <t>PO00000043798</t>
  </si>
  <si>
    <t>EGSU5030160</t>
  </si>
  <si>
    <t>PO00000043278</t>
  </si>
  <si>
    <t>TEMU9644340</t>
  </si>
  <si>
    <t>PO00000043496</t>
  </si>
  <si>
    <t>MNBU0278567</t>
  </si>
  <si>
    <t>PO00000044557</t>
  </si>
  <si>
    <t>OERU4301871</t>
  </si>
  <si>
    <t>COSCO SHIPPING THAMES 036W</t>
  </si>
  <si>
    <t>PO00000044025</t>
  </si>
  <si>
    <t>FBIU5763826</t>
  </si>
  <si>
    <t>PO00000045083</t>
  </si>
  <si>
    <t>PO00000044688</t>
  </si>
  <si>
    <t>805-13565646</t>
  </si>
  <si>
    <t>PO00000043147</t>
  </si>
  <si>
    <t>TEMU9493259</t>
  </si>
  <si>
    <t>PO00000044530</t>
  </si>
  <si>
    <t>FBIU5460136</t>
  </si>
  <si>
    <t>PO00000043244</t>
  </si>
  <si>
    <t>497-24296495</t>
  </si>
  <si>
    <t>PO00000041604</t>
  </si>
  <si>
    <t>FBIU5462606</t>
  </si>
  <si>
    <t>PO00000043289</t>
  </si>
  <si>
    <t>416-52098034</t>
  </si>
  <si>
    <t>PO00000043420</t>
  </si>
  <si>
    <t>996-13809261</t>
  </si>
  <si>
    <t>PO00000045066</t>
  </si>
  <si>
    <t>RC-0068T</t>
  </si>
  <si>
    <t>OTPU6154940</t>
  </si>
  <si>
    <t xml:space="preserve">CSCL WINTER </t>
  </si>
  <si>
    <t>PO00000043413</t>
  </si>
  <si>
    <t>497-24296510</t>
  </si>
  <si>
    <t>PO00000044462</t>
  </si>
  <si>
    <t>BMOU9294593</t>
  </si>
  <si>
    <t>PO00000042572</t>
  </si>
  <si>
    <t>SMLU5477185</t>
  </si>
  <si>
    <t>PO00000044073</t>
  </si>
  <si>
    <t>PO00000044224</t>
  </si>
  <si>
    <t>CGMU5806630</t>
  </si>
  <si>
    <t>CAPE SKAGEN 0RPJUN1MA</t>
  </si>
  <si>
    <t>PO00000043349</t>
  </si>
  <si>
    <t>TLLU1178117</t>
  </si>
  <si>
    <t>PO00000042101</t>
  </si>
  <si>
    <t>TCLU1385034</t>
  </si>
  <si>
    <t>PO00000045181</t>
  </si>
  <si>
    <t>OERU4059407</t>
  </si>
  <si>
    <t>PO00000042897</t>
  </si>
  <si>
    <t>FBIU5417680</t>
  </si>
  <si>
    <t>PO00000045462</t>
  </si>
  <si>
    <t>EMCU5697180</t>
  </si>
  <si>
    <t>PO00000045835</t>
  </si>
  <si>
    <t>145-11794661</t>
  </si>
  <si>
    <t>PO00000045136</t>
  </si>
  <si>
    <t>MNBU3336630</t>
  </si>
  <si>
    <t>PO00000044719</t>
  </si>
  <si>
    <t>TEMU9751190</t>
  </si>
  <si>
    <t>PO00000045816</t>
  </si>
  <si>
    <t>PO00000045323</t>
  </si>
  <si>
    <t>497-24296613</t>
  </si>
  <si>
    <t>PO00000045713</t>
  </si>
  <si>
    <t>TEMU9490054</t>
  </si>
  <si>
    <t>PO00000044942</t>
  </si>
  <si>
    <t>497-24298993</t>
  </si>
  <si>
    <t>PO00000043403</t>
  </si>
  <si>
    <t>045-13483912</t>
  </si>
  <si>
    <t>PO00000043693</t>
  </si>
  <si>
    <t>SEGU9885757</t>
  </si>
  <si>
    <t>PO00000041611</t>
  </si>
  <si>
    <t>497-24281036</t>
  </si>
  <si>
    <t>PO00000043953</t>
  </si>
  <si>
    <t>TLLU1042516</t>
  </si>
  <si>
    <t>PO00000044103J</t>
  </si>
  <si>
    <t>PO00000044023</t>
  </si>
  <si>
    <t>CAAU4189798</t>
  </si>
  <si>
    <t>PO00000045668</t>
  </si>
  <si>
    <t>CXRU1637494</t>
  </si>
  <si>
    <t>PO00000043432</t>
  </si>
  <si>
    <t>HLBU9109548</t>
  </si>
  <si>
    <t>PO00000043636</t>
  </si>
  <si>
    <t>CAIU5564047</t>
  </si>
  <si>
    <t>PO00000043892</t>
  </si>
  <si>
    <t>FBIU5764740</t>
  </si>
  <si>
    <t>PO00000044102</t>
  </si>
  <si>
    <t>PO00000044873</t>
  </si>
  <si>
    <t>TTNU8672740</t>
  </si>
  <si>
    <t>PO00000044134</t>
  </si>
  <si>
    <t>SEKU9375526</t>
  </si>
  <si>
    <t>PO00000044243</t>
  </si>
  <si>
    <t>CAIU5584892</t>
  </si>
  <si>
    <t>PO00000041538</t>
  </si>
  <si>
    <t>497-24280900</t>
  </si>
  <si>
    <t>PO00000042958</t>
  </si>
  <si>
    <t>497-24296425</t>
  </si>
  <si>
    <t>PO00000042165</t>
  </si>
  <si>
    <t>497-24290641</t>
  </si>
  <si>
    <t>PO00000043549</t>
  </si>
  <si>
    <t>FSCU5717204</t>
  </si>
  <si>
    <t>PO00000043819</t>
  </si>
  <si>
    <t>FBIU5241694</t>
  </si>
  <si>
    <t>PO00000043412</t>
  </si>
  <si>
    <t>145-11283182</t>
  </si>
  <si>
    <t>PO00000044598</t>
  </si>
  <si>
    <t>SEGU9445254</t>
  </si>
  <si>
    <t>PO00000044552</t>
  </si>
  <si>
    <t>OERU4285410</t>
  </si>
  <si>
    <t>PO00000043933</t>
  </si>
  <si>
    <t>PO00000042846</t>
  </si>
  <si>
    <t>PO00000044729</t>
  </si>
  <si>
    <t>PO00000044358</t>
  </si>
  <si>
    <t>992-00202090</t>
  </si>
  <si>
    <t>PO00000045659</t>
  </si>
  <si>
    <t>057-55937324</t>
  </si>
  <si>
    <t>PO00000043691</t>
  </si>
  <si>
    <t>CAAU4188765</t>
  </si>
  <si>
    <t>PO00000041886</t>
  </si>
  <si>
    <t>057-5335 9014</t>
  </si>
  <si>
    <t>PO00000044783</t>
  </si>
  <si>
    <t>EMCU5683015</t>
  </si>
  <si>
    <t>PO00000042638</t>
  </si>
  <si>
    <t>CAAU4162122</t>
  </si>
  <si>
    <t>PO00000045103</t>
  </si>
  <si>
    <t>PCIU6111763</t>
  </si>
  <si>
    <t>PO00000045316</t>
  </si>
  <si>
    <t>SZLU9389426</t>
  </si>
  <si>
    <t>PO00000042438</t>
  </si>
  <si>
    <t>TXGU9030468</t>
  </si>
  <si>
    <t>PO00000043058</t>
  </si>
  <si>
    <t>805-13550714</t>
  </si>
  <si>
    <t>PO00000043764</t>
  </si>
  <si>
    <t>145-11783951</t>
  </si>
  <si>
    <t>PO00000045411</t>
  </si>
  <si>
    <t>SEKU9376374</t>
  </si>
  <si>
    <t>PO00000045461</t>
  </si>
  <si>
    <t>EMCU5666424</t>
  </si>
  <si>
    <t>PO00000045182</t>
  </si>
  <si>
    <t>FBIU5177044</t>
  </si>
  <si>
    <t>PO00000043293</t>
  </si>
  <si>
    <t>145-11282563</t>
  </si>
  <si>
    <t>PO00000043279</t>
  </si>
  <si>
    <t>OERU4162056</t>
  </si>
  <si>
    <t>PO00000042767</t>
  </si>
  <si>
    <t>996-13806634</t>
  </si>
  <si>
    <t>PO00000043440</t>
  </si>
  <si>
    <t>497-24298794</t>
  </si>
  <si>
    <t>PO00000044912</t>
  </si>
  <si>
    <t>MNBU0293010</t>
  </si>
  <si>
    <t>PO00000042212J</t>
  </si>
  <si>
    <t>PO00000044732</t>
  </si>
  <si>
    <t>TEMU9502221</t>
  </si>
  <si>
    <t>PO00000041648</t>
  </si>
  <si>
    <t>996-13799785</t>
  </si>
  <si>
    <t>PO00000043437</t>
  </si>
  <si>
    <t>497-24298761</t>
  </si>
  <si>
    <t>PO00000042565</t>
  </si>
  <si>
    <t>057-53359143</t>
  </si>
  <si>
    <t>PO00000043832</t>
  </si>
  <si>
    <t>FBIU5763507</t>
  </si>
  <si>
    <t>PO00000045270</t>
  </si>
  <si>
    <t>145-11387946</t>
  </si>
  <si>
    <t>PO00000045465</t>
  </si>
  <si>
    <t>SEKU9364250</t>
  </si>
  <si>
    <t xml:space="preserve">EVER LUNAR </t>
  </si>
  <si>
    <t>PO00000043510</t>
  </si>
  <si>
    <t>PO00000042645</t>
  </si>
  <si>
    <t>497-24290755</t>
  </si>
  <si>
    <t>PO00000044845</t>
  </si>
  <si>
    <t>TTNU8648913</t>
  </si>
  <si>
    <t>TINA I 120W</t>
  </si>
  <si>
    <t>PO00000042270</t>
  </si>
  <si>
    <t>CAIU5585353</t>
  </si>
  <si>
    <t>PO00000044551</t>
  </si>
  <si>
    <t>SEKU9025301</t>
  </si>
  <si>
    <t>PO00000044246</t>
  </si>
  <si>
    <t>PO00000043836</t>
  </si>
  <si>
    <t>SEGU9622920</t>
  </si>
  <si>
    <t>PO00000045107</t>
  </si>
  <si>
    <t>PCIU6111450</t>
  </si>
  <si>
    <t>PO00000045392</t>
  </si>
  <si>
    <t>FBIU5764709</t>
  </si>
  <si>
    <t>PO00000045376</t>
  </si>
  <si>
    <t>EMCU5685050</t>
  </si>
  <si>
    <t>PO00000041597</t>
  </si>
  <si>
    <t>FBIU5449158</t>
  </si>
  <si>
    <t>PO00000044998</t>
  </si>
  <si>
    <t>CGMU9362030</t>
  </si>
  <si>
    <t>PO00000044756</t>
  </si>
  <si>
    <t>160-01210786</t>
  </si>
  <si>
    <t>PO00000043591</t>
  </si>
  <si>
    <t>SZLU9383325</t>
  </si>
  <si>
    <t>PO00000043794</t>
  </si>
  <si>
    <t>EMCU5662331</t>
  </si>
  <si>
    <t>PO00000042479</t>
  </si>
  <si>
    <t>FBIU5659724</t>
  </si>
  <si>
    <t>PO00000044300</t>
  </si>
  <si>
    <t>CAIU5549021</t>
  </si>
  <si>
    <t>PO00000045239</t>
  </si>
  <si>
    <t>PO00000042454</t>
  </si>
  <si>
    <t>BMOU9246044</t>
  </si>
  <si>
    <t>PO00000043448</t>
  </si>
  <si>
    <t>PO00000044323</t>
  </si>
  <si>
    <t>CAIU5565423</t>
  </si>
  <si>
    <t>PO00000041990</t>
  </si>
  <si>
    <t>TCLU1383598</t>
  </si>
  <si>
    <t>PO00000041773</t>
  </si>
  <si>
    <t>497-24275786</t>
  </si>
  <si>
    <t>PO00000043576</t>
  </si>
  <si>
    <t>ZMOU8933902</t>
  </si>
  <si>
    <t>PO00000043160</t>
  </si>
  <si>
    <t>TEMU9591872</t>
  </si>
  <si>
    <t>PO00000044721</t>
  </si>
  <si>
    <t>CAAU4188087</t>
  </si>
  <si>
    <t>PO00000042924</t>
  </si>
  <si>
    <t>497-24290770</t>
  </si>
  <si>
    <t>PO00000044785J</t>
  </si>
  <si>
    <t>PO00000042093</t>
  </si>
  <si>
    <t>145-11218045</t>
  </si>
  <si>
    <t>PO00000043651</t>
  </si>
  <si>
    <t>CXRU1111560</t>
  </si>
  <si>
    <t>PO00000042431</t>
  </si>
  <si>
    <t>145-11218826</t>
  </si>
  <si>
    <t>PO00000042299J</t>
  </si>
  <si>
    <t>PO00000043554</t>
  </si>
  <si>
    <t>PO00000044837</t>
  </si>
  <si>
    <t>160-02710632</t>
  </si>
  <si>
    <t>PO00000041580</t>
  </si>
  <si>
    <t>COSCO PACIFIC 094W</t>
  </si>
  <si>
    <t>PO00000043424</t>
  </si>
  <si>
    <t>057-53363133</t>
  </si>
  <si>
    <t>PO00000045203</t>
  </si>
  <si>
    <t>TXGU9019556</t>
  </si>
  <si>
    <t>PO00000042242</t>
  </si>
  <si>
    <t>MUESTRAS EBM</t>
  </si>
  <si>
    <t>PO00000042576</t>
  </si>
  <si>
    <t>HLBU6287762</t>
  </si>
  <si>
    <t>PO00000044749</t>
  </si>
  <si>
    <t>SZLU9574830</t>
  </si>
  <si>
    <t>PO00000044235</t>
  </si>
  <si>
    <t>FBIU5348450</t>
  </si>
  <si>
    <t>PO00000043682</t>
  </si>
  <si>
    <t>CAIU5550320</t>
  </si>
  <si>
    <t>PO00000045171</t>
  </si>
  <si>
    <t>OERU4344615</t>
  </si>
  <si>
    <t>PO00000044784</t>
  </si>
  <si>
    <t>PO00000043288</t>
  </si>
  <si>
    <t>416-52098023</t>
  </si>
  <si>
    <t>PO00000044666</t>
  </si>
  <si>
    <t>OTPU6301770</t>
  </si>
  <si>
    <t>PO00000044028</t>
  </si>
  <si>
    <t>TEMU9552325</t>
  </si>
  <si>
    <t>PO00000043027</t>
  </si>
  <si>
    <t>TEMU9546301</t>
  </si>
  <si>
    <t>PO00000043010</t>
  </si>
  <si>
    <t>369-96171515</t>
  </si>
  <si>
    <t>PO00000044062</t>
  </si>
  <si>
    <t>SEKU9205453</t>
  </si>
  <si>
    <t>PO00000041654</t>
  </si>
  <si>
    <t>EMCU5357960</t>
  </si>
  <si>
    <t xml:space="preserve">EVER LUCKY 078W </t>
  </si>
  <si>
    <t>PO00000043114</t>
  </si>
  <si>
    <t>FBIU5761612</t>
  </si>
  <si>
    <t>PO00000044066</t>
  </si>
  <si>
    <t>OERU4816100</t>
  </si>
  <si>
    <t>PO00000043602</t>
  </si>
  <si>
    <t>TEMU9370085</t>
  </si>
  <si>
    <t>PO00000042233</t>
  </si>
  <si>
    <t>FBIU5042835</t>
  </si>
  <si>
    <t>PO00000043501</t>
  </si>
  <si>
    <t>EMCU5751486</t>
  </si>
  <si>
    <t>PO00000045737</t>
  </si>
  <si>
    <t>MNBU3103541</t>
  </si>
  <si>
    <t>PO00000045256</t>
  </si>
  <si>
    <t>497-24299063</t>
  </si>
  <si>
    <t>PO00000043477</t>
  </si>
  <si>
    <t>EMCU5665942</t>
  </si>
  <si>
    <t>PO00000044703</t>
  </si>
  <si>
    <t>AMCU9356926</t>
  </si>
  <si>
    <t>PO00000042520</t>
  </si>
  <si>
    <t>SEKU9347144</t>
  </si>
  <si>
    <t>PO00000041521</t>
  </si>
  <si>
    <t>497-24275635</t>
  </si>
  <si>
    <t>PO00000044326T</t>
  </si>
  <si>
    <t>PO00000042946</t>
  </si>
  <si>
    <t>OTPU6651696</t>
  </si>
  <si>
    <t>PO00000045414</t>
  </si>
  <si>
    <t>FBIU5764139</t>
  </si>
  <si>
    <t>PO00000042266</t>
  </si>
  <si>
    <t>TCLU1373687</t>
  </si>
  <si>
    <t>PO00000044628</t>
  </si>
  <si>
    <t>SUDU8192681</t>
  </si>
  <si>
    <t>PO00000045348</t>
  </si>
  <si>
    <t>PO00000044380</t>
  </si>
  <si>
    <t>EMCU5675489</t>
  </si>
  <si>
    <t>PO00000043111</t>
  </si>
  <si>
    <t>DFOU6134367</t>
  </si>
  <si>
    <t>PO00000042989</t>
  </si>
  <si>
    <t>TCLU1385040</t>
  </si>
  <si>
    <t>PO00000042365</t>
  </si>
  <si>
    <t>HLBU9516116</t>
  </si>
  <si>
    <t>PO00000044293</t>
  </si>
  <si>
    <t>EABORD VALOR 6</t>
  </si>
  <si>
    <t>PO00000042688</t>
  </si>
  <si>
    <t>PO00000043140</t>
  </si>
  <si>
    <t>497-24298680</t>
  </si>
  <si>
    <t>PO00000042815</t>
  </si>
  <si>
    <t>PO00000043274</t>
  </si>
  <si>
    <t>BMOU9271725</t>
  </si>
  <si>
    <t>PO00000042801</t>
  </si>
  <si>
    <t>416-52097220</t>
  </si>
  <si>
    <t>PO00000041735</t>
  </si>
  <si>
    <t>SEGU9935797</t>
  </si>
  <si>
    <t>COSCO AMERICA 094W</t>
  </si>
  <si>
    <t>PO00000044564</t>
  </si>
  <si>
    <t>PO00000044328J</t>
  </si>
  <si>
    <t>PO00000043258</t>
  </si>
  <si>
    <t>OERU4034986</t>
  </si>
  <si>
    <t>PO00000041866</t>
  </si>
  <si>
    <t>497-24290534</t>
  </si>
  <si>
    <t>PO00000041722</t>
  </si>
  <si>
    <t>SEGU9819328</t>
  </si>
  <si>
    <t>PO00000045025</t>
  </si>
  <si>
    <t>SEGU9430819</t>
  </si>
  <si>
    <t>PO00000045061</t>
  </si>
  <si>
    <t>TEMU9622232</t>
  </si>
  <si>
    <t>PO00000044466</t>
  </si>
  <si>
    <t>MNBU3886302</t>
  </si>
  <si>
    <t>PO00000044387</t>
  </si>
  <si>
    <t>SEGU9734940</t>
  </si>
  <si>
    <t>PO00000041615</t>
  </si>
  <si>
    <t>145-99819171</t>
  </si>
  <si>
    <t>PO00000043843</t>
  </si>
  <si>
    <t>416-52110811</t>
  </si>
  <si>
    <t>PO00000043064</t>
  </si>
  <si>
    <t>805-13550703</t>
  </si>
  <si>
    <t>PO00000042340</t>
  </si>
  <si>
    <t>996-13806586</t>
  </si>
  <si>
    <t>PO00000043825</t>
  </si>
  <si>
    <t>EMCU5673948</t>
  </si>
  <si>
    <t>PO00000044264</t>
  </si>
  <si>
    <t>CAIU5579279</t>
  </si>
  <si>
    <t>PO00000041689</t>
  </si>
  <si>
    <t>PO00000044941</t>
  </si>
  <si>
    <t>497-24298945</t>
  </si>
  <si>
    <t>PO00000044464</t>
  </si>
  <si>
    <t>MNBU0637878</t>
  </si>
  <si>
    <t>PO00000045394</t>
  </si>
  <si>
    <t>PO00000045200</t>
  </si>
  <si>
    <t>045-13394625</t>
  </si>
  <si>
    <t>PO00000042993</t>
  </si>
  <si>
    <t>BMOU9652721</t>
  </si>
  <si>
    <t>PO00000044975</t>
  </si>
  <si>
    <t>SEGU9324864</t>
  </si>
  <si>
    <t>PO00000043601</t>
  </si>
  <si>
    <t>PO00000045062</t>
  </si>
  <si>
    <t>SZLU9779614</t>
  </si>
  <si>
    <t>PO00000043998</t>
  </si>
  <si>
    <t>FBIU5020353</t>
  </si>
  <si>
    <t>PO00000043206</t>
  </si>
  <si>
    <t>497-24298665</t>
  </si>
  <si>
    <t>PO00000045714</t>
  </si>
  <si>
    <t>MNBU4454068</t>
  </si>
  <si>
    <t>PO00000044408</t>
  </si>
  <si>
    <t>PO00000045216</t>
  </si>
  <si>
    <t>TLLU1043430</t>
  </si>
  <si>
    <t>PO00000042776</t>
  </si>
  <si>
    <t>TEMU9835731</t>
  </si>
  <si>
    <t>PO00000043323</t>
  </si>
  <si>
    <t>SEGU9322882</t>
  </si>
  <si>
    <t>PO00000043103</t>
  </si>
  <si>
    <t>PO00000045808</t>
  </si>
  <si>
    <t>EMCU5562836</t>
  </si>
  <si>
    <t>PO00000043663J</t>
  </si>
  <si>
    <t>PO00000042819</t>
  </si>
  <si>
    <t>TEMU9594017</t>
  </si>
  <si>
    <t>PO00000044050</t>
  </si>
  <si>
    <t>CAAU4188111</t>
  </si>
  <si>
    <t>PO00000044554</t>
  </si>
  <si>
    <t>OERU4810539</t>
  </si>
  <si>
    <t>PO00000045474</t>
  </si>
  <si>
    <t>EMCU5622046</t>
  </si>
  <si>
    <t>PO00000043446T</t>
  </si>
  <si>
    <t>PO00000045760T</t>
  </si>
  <si>
    <t>PO00000043668</t>
  </si>
  <si>
    <t>996-13809191</t>
  </si>
  <si>
    <t>PO00000045805</t>
  </si>
  <si>
    <t>EMCU5634237</t>
  </si>
  <si>
    <t>PO00000043951</t>
  </si>
  <si>
    <t>PO00000043175</t>
  </si>
  <si>
    <t>TEMU9445522</t>
  </si>
  <si>
    <t>PO00000044232</t>
  </si>
  <si>
    <t>FBIU5656767</t>
  </si>
  <si>
    <t>PO00000043541</t>
  </si>
  <si>
    <t>497-24296521</t>
  </si>
  <si>
    <t>PO00000042006</t>
  </si>
  <si>
    <t>FBIU5608136</t>
  </si>
  <si>
    <t>PO00000045570</t>
  </si>
  <si>
    <t>TEMU9459892</t>
  </si>
  <si>
    <t>PO00000045040</t>
  </si>
  <si>
    <t>TEMU9447398</t>
  </si>
  <si>
    <t>PO00000042701</t>
  </si>
  <si>
    <t>CAIU5564999</t>
  </si>
  <si>
    <t>PO00000044372</t>
  </si>
  <si>
    <t>CAIU5535136</t>
  </si>
  <si>
    <t>PO00000042136</t>
  </si>
  <si>
    <t>TEMU9552644</t>
  </si>
  <si>
    <t>PO00000045391</t>
  </si>
  <si>
    <t>PO00000043000</t>
  </si>
  <si>
    <t>CAIU5551034</t>
  </si>
  <si>
    <t>PO00000042159</t>
  </si>
  <si>
    <t>TTNU8574744</t>
  </si>
  <si>
    <t>PO00000043952</t>
  </si>
  <si>
    <t>TEMU9372278</t>
  </si>
  <si>
    <t>PO00000043054</t>
  </si>
  <si>
    <t>BMOU9891500</t>
  </si>
  <si>
    <t>PO00000041613</t>
  </si>
  <si>
    <t>497-24275661</t>
  </si>
  <si>
    <t>PO00000044396</t>
  </si>
  <si>
    <t>SMLU5471757</t>
  </si>
  <si>
    <t>PO00000044006</t>
  </si>
  <si>
    <t>014-38697982</t>
  </si>
  <si>
    <t>PO00000043370</t>
  </si>
  <si>
    <t>ONEU9237197</t>
  </si>
  <si>
    <t>PO00000044724</t>
  </si>
  <si>
    <t>PO00000044776</t>
  </si>
  <si>
    <t>EMCU5749513</t>
  </si>
  <si>
    <t>PO00000045036</t>
  </si>
  <si>
    <t>EMCU5451730</t>
  </si>
  <si>
    <t>PO00000042088</t>
  </si>
  <si>
    <t>SEKU9270905</t>
  </si>
  <si>
    <t>PO00000043818</t>
  </si>
  <si>
    <t>EMCU5562986</t>
  </si>
  <si>
    <t>PO00000042847</t>
  </si>
  <si>
    <t>TLLU1179284</t>
  </si>
  <si>
    <t>PO00000043455</t>
  </si>
  <si>
    <t>FBIU5759765</t>
  </si>
  <si>
    <t>PO00000043726</t>
  </si>
  <si>
    <t>SEGU9940073</t>
  </si>
  <si>
    <t>PO00000043954</t>
  </si>
  <si>
    <t>CAIU5550001</t>
  </si>
  <si>
    <t>PO00000042307</t>
  </si>
  <si>
    <t>SEGU9734745</t>
  </si>
  <si>
    <t>PO00000043692</t>
  </si>
  <si>
    <t>CAAU4188019</t>
  </si>
  <si>
    <t>PO00000043260</t>
  </si>
  <si>
    <t>CAAU4161419</t>
  </si>
  <si>
    <t>PO00000042388</t>
  </si>
  <si>
    <t>SEGU9522263</t>
  </si>
  <si>
    <t>PO00000045738</t>
  </si>
  <si>
    <t>OERU4159833</t>
  </si>
  <si>
    <t>PO00000044248</t>
  </si>
  <si>
    <t>SEGU9147060</t>
  </si>
  <si>
    <t>RC-0098T</t>
  </si>
  <si>
    <t>SEKU9356383</t>
  </si>
  <si>
    <t>PO00000043415</t>
  </si>
  <si>
    <t>014-38697702</t>
  </si>
  <si>
    <t>PO00000042768</t>
  </si>
  <si>
    <t>996-13807894</t>
  </si>
  <si>
    <t>PO00000045675</t>
  </si>
  <si>
    <t>369-97711880</t>
  </si>
  <si>
    <t>PO00000043751</t>
  </si>
  <si>
    <t>PCIU6113323</t>
  </si>
  <si>
    <t>PO00000043146</t>
  </si>
  <si>
    <t>145-11282600</t>
  </si>
  <si>
    <t>PO00000042132</t>
  </si>
  <si>
    <t>145-11218082</t>
  </si>
  <si>
    <t>PO00000043044</t>
  </si>
  <si>
    <t>CXRU1620001</t>
  </si>
  <si>
    <t>PO00000045802</t>
  </si>
  <si>
    <t>EMCU5633800</t>
  </si>
  <si>
    <t>PO00000045530</t>
  </si>
  <si>
    <t>CAAU4188148</t>
  </si>
  <si>
    <t>PO00000044366</t>
  </si>
  <si>
    <t>996-13811663</t>
  </si>
  <si>
    <t>PO00000041785</t>
  </si>
  <si>
    <t>GESU9583829</t>
  </si>
  <si>
    <t>VALPARAISO EXPRESS 0WCLEN1MA</t>
  </si>
  <si>
    <t>PO00000045214</t>
  </si>
  <si>
    <t>180-19085651</t>
  </si>
  <si>
    <t>PO00000045361</t>
  </si>
  <si>
    <t>TEMU9593089</t>
  </si>
  <si>
    <t>PO00000043796</t>
  </si>
  <si>
    <t>EMCU5687849</t>
  </si>
  <si>
    <t>PO00000044448</t>
  </si>
  <si>
    <t>PO00000045101</t>
  </si>
  <si>
    <t>EMCU5686631</t>
  </si>
  <si>
    <t>PO00000041740</t>
  </si>
  <si>
    <t>OERU4298459</t>
  </si>
  <si>
    <t>PO00000045767</t>
  </si>
  <si>
    <t>FBIU5762162</t>
  </si>
  <si>
    <t>PO00000041840</t>
  </si>
  <si>
    <t>TXGU9024927</t>
  </si>
  <si>
    <t>PO00000045351</t>
  </si>
  <si>
    <t>SEKU9374772</t>
  </si>
  <si>
    <t>PO00000041870</t>
  </si>
  <si>
    <t>497-24290545</t>
  </si>
  <si>
    <t>PO00000043637</t>
  </si>
  <si>
    <t>CAIU5579216</t>
  </si>
  <si>
    <t>PO00000042495</t>
  </si>
  <si>
    <t>996-13799822</t>
  </si>
  <si>
    <t>PO00000043846</t>
  </si>
  <si>
    <t>416-52110822</t>
  </si>
  <si>
    <t>PO00000044388</t>
  </si>
  <si>
    <t>SZLU5010600</t>
  </si>
  <si>
    <t>PO00000045173</t>
  </si>
  <si>
    <t>OTPU6609530</t>
  </si>
  <si>
    <t>XIN OU ZHOU 075W</t>
  </si>
  <si>
    <t>PO00000042416</t>
  </si>
  <si>
    <t>OERU4197710</t>
  </si>
  <si>
    <t>PO00000043421</t>
  </si>
  <si>
    <t>SUDU5198541</t>
  </si>
  <si>
    <t>PO00000042533</t>
  </si>
  <si>
    <t>SEGU9883369</t>
  </si>
  <si>
    <t>PO00000044558</t>
  </si>
  <si>
    <t>SEGU9973800</t>
  </si>
  <si>
    <t>PO00000045437</t>
  </si>
  <si>
    <t>081-61899515</t>
  </si>
  <si>
    <t>QANTAS AIRWAYS</t>
  </si>
  <si>
    <t>PO00000043153</t>
  </si>
  <si>
    <t>EMCU5438419</t>
  </si>
  <si>
    <t>PO00000044900</t>
  </si>
  <si>
    <t>TXGU9031968</t>
  </si>
  <si>
    <t>PO00000043617</t>
  </si>
  <si>
    <t>PO00000044133</t>
  </si>
  <si>
    <t>GCXU8019875</t>
  </si>
  <si>
    <t>PO00000044773</t>
  </si>
  <si>
    <t>PCIU6123595</t>
  </si>
  <si>
    <t>PO00000041737</t>
  </si>
  <si>
    <t>FBIU5022720</t>
  </si>
  <si>
    <t>PO00000045038</t>
  </si>
  <si>
    <t>SUDU9312293</t>
  </si>
  <si>
    <t>PO00000043634</t>
  </si>
  <si>
    <t>PO00000042844T</t>
  </si>
  <si>
    <t>PO00000042546</t>
  </si>
  <si>
    <t>PO00000043101</t>
  </si>
  <si>
    <t>ONEU9000034</t>
  </si>
  <si>
    <t>PO00000045075</t>
  </si>
  <si>
    <t>CAAU4189777</t>
  </si>
  <si>
    <t>PO00000045451</t>
  </si>
  <si>
    <t>EMCU5619150</t>
  </si>
  <si>
    <t>PO00000042990</t>
  </si>
  <si>
    <t>SEGU9864034</t>
  </si>
  <si>
    <t>PO00000042031</t>
  </si>
  <si>
    <t>BMOU9892785</t>
  </si>
  <si>
    <t>PO00000044923</t>
  </si>
  <si>
    <t>DAYU6720618</t>
  </si>
  <si>
    <t>PO00000045350</t>
  </si>
  <si>
    <t>GCXU8020182</t>
  </si>
  <si>
    <t>PO00000045509</t>
  </si>
  <si>
    <t>160-02710234</t>
  </si>
  <si>
    <t>PO00000044146</t>
  </si>
  <si>
    <t>TLLU1187850</t>
  </si>
  <si>
    <t>PO00000045248</t>
  </si>
  <si>
    <t>BMOU9899291</t>
  </si>
  <si>
    <t>PO00000045718</t>
  </si>
  <si>
    <t>CAAU4188364</t>
  </si>
  <si>
    <t>PO00000041795</t>
  </si>
  <si>
    <t>805-13550666</t>
  </si>
  <si>
    <t>PO00000045384</t>
  </si>
  <si>
    <t>145-11388016</t>
  </si>
  <si>
    <t>PO00000045039</t>
  </si>
  <si>
    <t>PO00000043599</t>
  </si>
  <si>
    <t>TTNU8955020</t>
  </si>
  <si>
    <t>PO00000045646</t>
  </si>
  <si>
    <t>PO00000042513</t>
  </si>
  <si>
    <t>CXRU1590566</t>
  </si>
  <si>
    <t>PO00000042644</t>
  </si>
  <si>
    <t>497-24290733</t>
  </si>
  <si>
    <t>PO00000044999</t>
  </si>
  <si>
    <t>SEGU9147265</t>
  </si>
  <si>
    <t>PO00000043921</t>
  </si>
  <si>
    <t>CAIU5538304</t>
  </si>
  <si>
    <t>PO00000041641</t>
  </si>
  <si>
    <t>996-13799752</t>
  </si>
  <si>
    <t>PO00000044528</t>
  </si>
  <si>
    <t>MNBU0552390</t>
  </si>
  <si>
    <t>PO00000045395T</t>
  </si>
  <si>
    <t>PO00000044438</t>
  </si>
  <si>
    <t>EMCU5449265</t>
  </si>
  <si>
    <t>PO00000044092</t>
  </si>
  <si>
    <t>FBIU5762115</t>
  </si>
  <si>
    <t>PO00000043946</t>
  </si>
  <si>
    <t>CAIU5578478</t>
  </si>
  <si>
    <t>PO00000042081</t>
  </si>
  <si>
    <t>CAIU5584871</t>
  </si>
  <si>
    <t>PO00000042827</t>
  </si>
  <si>
    <t>TEMU9492798</t>
  </si>
  <si>
    <t>PO00000042343</t>
  </si>
  <si>
    <t>SZLU9382041</t>
  </si>
  <si>
    <t>RC-0043J</t>
  </si>
  <si>
    <t xml:space="preserve">SEABORD VERDE </t>
  </si>
  <si>
    <t>PO00000045815</t>
  </si>
  <si>
    <t>FBIU5763240</t>
  </si>
  <si>
    <t>PO00000042263</t>
  </si>
  <si>
    <t>FBIU5662517</t>
  </si>
  <si>
    <t>PO00000043731</t>
  </si>
  <si>
    <t>HLBU6281379</t>
  </si>
  <si>
    <t>PO00000043767</t>
  </si>
  <si>
    <t>FBIU5762990</t>
  </si>
  <si>
    <t>PO00000041724</t>
  </si>
  <si>
    <t>497-24275753</t>
  </si>
  <si>
    <t>PO00000043917</t>
  </si>
  <si>
    <t>CXRU1542742</t>
  </si>
  <si>
    <t>PO00000042713</t>
  </si>
  <si>
    <t>FBIU5309958</t>
  </si>
  <si>
    <t>PO00000043675</t>
  </si>
  <si>
    <t>TTNU8447375</t>
  </si>
  <si>
    <t>PO00000042320</t>
  </si>
  <si>
    <t>CAIU5582689</t>
  </si>
  <si>
    <t>PO00000042272</t>
  </si>
  <si>
    <t>497-24296296</t>
  </si>
  <si>
    <t>PO00000042453</t>
  </si>
  <si>
    <t>BMOU9252031</t>
  </si>
  <si>
    <t>PO00000043372</t>
  </si>
  <si>
    <t>ONEU9167232</t>
  </si>
  <si>
    <t>PO00000044245</t>
  </si>
  <si>
    <t>CAIU5561599</t>
  </si>
  <si>
    <t>PO00000042134</t>
  </si>
  <si>
    <t>145-11218141</t>
  </si>
  <si>
    <t>PO00000042098</t>
  </si>
  <si>
    <t>497-24275705</t>
  </si>
  <si>
    <t>PO00000045471</t>
  </si>
  <si>
    <t>FBIU5327078</t>
  </si>
  <si>
    <t>PO00000045288</t>
  </si>
  <si>
    <t>CAIU5585184</t>
  </si>
  <si>
    <t>PO00000045671</t>
  </si>
  <si>
    <t>HLBU9359721</t>
  </si>
  <si>
    <t>PO00000045450</t>
  </si>
  <si>
    <t>EMCU5577707</t>
  </si>
  <si>
    <t>PO00000045463</t>
  </si>
  <si>
    <t>EMCU5715914</t>
  </si>
  <si>
    <t>PO00000042947</t>
  </si>
  <si>
    <t>OERU4061791</t>
  </si>
  <si>
    <t>PO00000042273</t>
  </si>
  <si>
    <t>497-24296274</t>
  </si>
  <si>
    <t>PO00000045806</t>
  </si>
  <si>
    <t>ZM0U8855230</t>
  </si>
  <si>
    <t>Packing</t>
  </si>
  <si>
    <t>Código de Puerto</t>
  </si>
  <si>
    <t>Booking</t>
  </si>
  <si>
    <t>Agente de Aduanas</t>
  </si>
  <si>
    <t>N° Pallet</t>
  </si>
  <si>
    <t>N° Pallet Manual</t>
  </si>
  <si>
    <t>N° Pallet Manual Actualizado</t>
  </si>
  <si>
    <t>Observaciones</t>
  </si>
  <si>
    <t>BLs</t>
  </si>
  <si>
    <t>PO00000038365J</t>
  </si>
  <si>
    <t>REGISTRADO</t>
  </si>
  <si>
    <t>PO00000042845J</t>
  </si>
  <si>
    <t>PO00000042845T</t>
  </si>
  <si>
    <t>PO00000042846T</t>
  </si>
  <si>
    <t>PO00000042847J</t>
  </si>
  <si>
    <t>PO00000042847T</t>
  </si>
  <si>
    <t>PO00000042927J</t>
  </si>
  <si>
    <t>PO00000043218T</t>
  </si>
  <si>
    <t>PO00000043661J</t>
  </si>
  <si>
    <t>PO00000043664J</t>
  </si>
  <si>
    <t>PO00000044002J</t>
  </si>
  <si>
    <t>PO00000044003J</t>
  </si>
  <si>
    <t>PO00000044003T</t>
  </si>
  <si>
    <t>PO00000044005J</t>
  </si>
  <si>
    <t>PO00000044005T</t>
  </si>
  <si>
    <t>PO00000044074T</t>
  </si>
  <si>
    <t>PO00000044293J</t>
  </si>
  <si>
    <t>PO00000044395J</t>
  </si>
  <si>
    <t>PO00000045393J</t>
  </si>
  <si>
    <t>PO00000045394J</t>
  </si>
  <si>
    <t>PO00000045862J</t>
  </si>
  <si>
    <t>PO00000045862T</t>
  </si>
  <si>
    <t>PO00000046014J</t>
  </si>
  <si>
    <t>PO00000046014T</t>
  </si>
  <si>
    <t>PO00000046069J</t>
  </si>
  <si>
    <t>PO00000046070J</t>
  </si>
  <si>
    <t>PO00000046070T</t>
  </si>
  <si>
    <t>PO00000046123J</t>
  </si>
  <si>
    <t>PO00000046123T</t>
  </si>
  <si>
    <t>PO00000046126J</t>
  </si>
  <si>
    <t>PO00000046126T</t>
  </si>
  <si>
    <t>PO00000046371J</t>
  </si>
  <si>
    <t>PO00000046371T</t>
  </si>
  <si>
    <t>PO00000046372J</t>
  </si>
  <si>
    <t>PO00000046372T</t>
  </si>
  <si>
    <t>PO00000046418J</t>
  </si>
  <si>
    <t>PO00000046418T</t>
  </si>
  <si>
    <t>PO00000046419J</t>
  </si>
  <si>
    <t>PO00000046419T</t>
  </si>
  <si>
    <t>PO00000046523J</t>
  </si>
  <si>
    <t>PO00000046523T</t>
  </si>
  <si>
    <t>PO00000046671J</t>
  </si>
  <si>
    <t>PO00000046671T</t>
  </si>
  <si>
    <t>PO00000046690J</t>
  </si>
  <si>
    <t>PO00000046690T</t>
  </si>
  <si>
    <t>PO00000046700J</t>
  </si>
  <si>
    <t>PO00000046700T</t>
  </si>
  <si>
    <t>PO00000046967J</t>
  </si>
  <si>
    <t>PO00000046967T</t>
  </si>
  <si>
    <t>PO00000046968J</t>
  </si>
  <si>
    <t>PO00000047017J</t>
  </si>
  <si>
    <t>PO00000047017T</t>
  </si>
  <si>
    <t>PO00000047227J</t>
  </si>
  <si>
    <t>PO00000047227T</t>
  </si>
  <si>
    <t>PO00000047278J</t>
  </si>
  <si>
    <t>PO00000047339J</t>
  </si>
  <si>
    <t>PO00000047339T</t>
  </si>
  <si>
    <t>PO00000047563J</t>
  </si>
  <si>
    <t>PO00000047577J</t>
  </si>
  <si>
    <t>PO00000047621J</t>
  </si>
  <si>
    <t>PO00000047621T</t>
  </si>
  <si>
    <t>PO00000047786J</t>
  </si>
  <si>
    <t>PO00000047787J</t>
  </si>
  <si>
    <t>PO00000047807J</t>
  </si>
  <si>
    <t>PO00000047808J</t>
  </si>
  <si>
    <t>PO00000048021J</t>
  </si>
  <si>
    <t>PO00000048538J</t>
  </si>
  <si>
    <t>PO00000048577J</t>
  </si>
  <si>
    <t>PO00000048605J</t>
  </si>
  <si>
    <t>PO00000048786J</t>
  </si>
  <si>
    <t>PO00000048787J</t>
  </si>
  <si>
    <t>PO00000048800J</t>
  </si>
  <si>
    <t>PO00000048847J</t>
  </si>
  <si>
    <t>PO00000049004J</t>
  </si>
  <si>
    <t>PO00000049038J</t>
  </si>
  <si>
    <t>PO00000049039J</t>
  </si>
  <si>
    <t>pendiente</t>
  </si>
  <si>
    <t>PO00000049065J</t>
  </si>
  <si>
    <t>PO00000049223J</t>
  </si>
  <si>
    <t>PO00000049239J</t>
  </si>
  <si>
    <t>PO00000049362J</t>
  </si>
  <si>
    <t>PO00000049372J</t>
  </si>
  <si>
    <t>PO00000049377J</t>
  </si>
  <si>
    <t>PO00000049433J</t>
  </si>
  <si>
    <t>PO00000049542J</t>
  </si>
  <si>
    <t>PO00000049586J</t>
  </si>
  <si>
    <t>PO00000049587J</t>
  </si>
  <si>
    <t>PO00000049670J</t>
  </si>
  <si>
    <t>PO00000049676J</t>
  </si>
  <si>
    <t>PO00000049678J</t>
  </si>
  <si>
    <t>PO00000049792J</t>
  </si>
  <si>
    <t>Chao</t>
  </si>
  <si>
    <t>6507260600</t>
  </si>
  <si>
    <t>LIP Aduanas</t>
  </si>
  <si>
    <t>9139505A</t>
  </si>
  <si>
    <t>9139502A</t>
  </si>
  <si>
    <t>PER9150717A</t>
  </si>
  <si>
    <t>PER9150720A</t>
  </si>
  <si>
    <t>PER9150771A</t>
  </si>
  <si>
    <t>PER9150722A</t>
  </si>
  <si>
    <t>PER9150723A</t>
  </si>
  <si>
    <t>PER9150772A</t>
  </si>
  <si>
    <t>9156769A</t>
  </si>
  <si>
    <t>PER9150726A</t>
  </si>
  <si>
    <t>PER9150727A</t>
  </si>
  <si>
    <t>PER9150728A</t>
  </si>
  <si>
    <t>PER9150729A</t>
  </si>
  <si>
    <t>9156759A</t>
  </si>
  <si>
    <t>9156768A</t>
  </si>
  <si>
    <t>9172293A</t>
  </si>
  <si>
    <t>9172295A</t>
  </si>
  <si>
    <t>9156800A</t>
  </si>
  <si>
    <t>ZIMULMA826222</t>
  </si>
  <si>
    <t>Olmos</t>
  </si>
  <si>
    <t>PER9156868A</t>
  </si>
  <si>
    <t>9166897A</t>
  </si>
  <si>
    <t>9160159A</t>
  </si>
  <si>
    <t>BN80272</t>
  </si>
  <si>
    <t>BN80274</t>
  </si>
  <si>
    <t>BN80275</t>
  </si>
  <si>
    <t>9172296A</t>
  </si>
  <si>
    <t>9166893A</t>
  </si>
  <si>
    <t>9166894A</t>
  </si>
  <si>
    <t>9174383A</t>
  </si>
  <si>
    <t>9166896A</t>
  </si>
  <si>
    <t>PER9166882A</t>
  </si>
  <si>
    <t>9166883A</t>
  </si>
  <si>
    <t>9166890A</t>
  </si>
  <si>
    <t>9166891A</t>
  </si>
  <si>
    <t>9166892A</t>
  </si>
  <si>
    <t>9174384A</t>
  </si>
  <si>
    <t>9174385A</t>
  </si>
  <si>
    <t>9174396A</t>
  </si>
  <si>
    <t>BN80682</t>
  </si>
  <si>
    <t>BN80683</t>
  </si>
  <si>
    <t>BN80681</t>
  </si>
  <si>
    <t>BN80684</t>
  </si>
  <si>
    <t>9174387A</t>
  </si>
  <si>
    <t>9174389A</t>
  </si>
  <si>
    <t>PER9193553A</t>
  </si>
  <si>
    <t>PER9184416A</t>
  </si>
  <si>
    <t>PER9184417A</t>
  </si>
  <si>
    <t>BN81290</t>
  </si>
  <si>
    <t>BN81291</t>
  </si>
  <si>
    <t>PER9184419A</t>
  </si>
  <si>
    <t>PER9184420A</t>
  </si>
  <si>
    <t>PER9184421A</t>
  </si>
  <si>
    <t>PER9184422A</t>
  </si>
  <si>
    <t>9193504A</t>
  </si>
  <si>
    <t>ZIMULMA826780</t>
  </si>
  <si>
    <t>ZIMULMA00022151</t>
  </si>
  <si>
    <t>BN81742</t>
  </si>
  <si>
    <t>BN81745</t>
  </si>
  <si>
    <t>BN81746</t>
  </si>
  <si>
    <t>PER9202844A</t>
  </si>
  <si>
    <t>BN82233</t>
  </si>
  <si>
    <t>9203929A</t>
  </si>
  <si>
    <t>9203954A</t>
  </si>
  <si>
    <t>9203962A</t>
  </si>
  <si>
    <t>ZIMULMA826982</t>
  </si>
  <si>
    <t>9203961A</t>
  </si>
  <si>
    <t>9203919A</t>
  </si>
  <si>
    <t>PER9211727A</t>
  </si>
  <si>
    <t>BN82229</t>
  </si>
  <si>
    <t>BN82230</t>
  </si>
  <si>
    <t>9203949A</t>
  </si>
  <si>
    <t>RC-0087T</t>
  </si>
  <si>
    <t>RC-0268J</t>
  </si>
  <si>
    <t>RC-0268T</t>
  </si>
  <si>
    <t>RC-0307J</t>
  </si>
  <si>
    <t>RC-0307T</t>
  </si>
  <si>
    <t>RC-0409J</t>
  </si>
  <si>
    <t>RC-0409T</t>
  </si>
  <si>
    <t>RC-0422J</t>
  </si>
  <si>
    <t>Salaverry</t>
  </si>
  <si>
    <t>9140100A</t>
  </si>
  <si>
    <t>9144522A</t>
  </si>
  <si>
    <t>PER9150770A</t>
  </si>
  <si>
    <t>Fecha Facturación</t>
  </si>
  <si>
    <t>Factura de Exportacion</t>
  </si>
  <si>
    <t>Factura Trading</t>
  </si>
  <si>
    <t>Kg/Lot</t>
  </si>
  <si>
    <t>Notas</t>
  </si>
  <si>
    <t>01-F005-00019106</t>
  </si>
  <si>
    <t>01-F005-00019107</t>
  </si>
  <si>
    <t>01-F005-00019108</t>
  </si>
  <si>
    <t>01-F005-00019109</t>
  </si>
  <si>
    <t>01-F005-00019111</t>
  </si>
  <si>
    <t>01-F005-00019110</t>
  </si>
  <si>
    <t>6502210210</t>
  </si>
  <si>
    <t>01-F005-00019112</t>
  </si>
  <si>
    <t>01-F005-00019113</t>
  </si>
  <si>
    <t>01-F005-00019114</t>
  </si>
  <si>
    <t>PER9094721A</t>
  </si>
  <si>
    <t>PER9089919A</t>
  </si>
  <si>
    <t>6503163460</t>
  </si>
  <si>
    <t>01-F005-00019119</t>
  </si>
  <si>
    <t>01-F005-00019115</t>
  </si>
  <si>
    <t>01-F005-00019116</t>
  </si>
  <si>
    <t>01-F005-00019121</t>
  </si>
  <si>
    <t>9099496A</t>
  </si>
  <si>
    <t>01-F005-00019122</t>
  </si>
  <si>
    <t>01-F005-00019123</t>
  </si>
  <si>
    <t>01-F005-00019117</t>
  </si>
  <si>
    <t>01-F005-00019118</t>
  </si>
  <si>
    <t>01-F005-00019120</t>
  </si>
  <si>
    <t>01-F005-00019125</t>
  </si>
  <si>
    <t>01-F005-00019124</t>
  </si>
  <si>
    <t>01-F005-00019137</t>
  </si>
  <si>
    <t>751600031888</t>
  </si>
  <si>
    <t>01-F005-00019131</t>
  </si>
  <si>
    <t>RELEASE</t>
  </si>
  <si>
    <t>751600032272</t>
  </si>
  <si>
    <t>01-F005-00019133</t>
  </si>
  <si>
    <t>6503617890</t>
  </si>
  <si>
    <t>751600031896</t>
  </si>
  <si>
    <t>01-F005-00019132</t>
  </si>
  <si>
    <t>MBM250067089</t>
  </si>
  <si>
    <t>01-F005-00019141</t>
  </si>
  <si>
    <t>01-F005-00019130</t>
  </si>
  <si>
    <t>01-F005-00019140</t>
  </si>
  <si>
    <t>Andes</t>
  </si>
  <si>
    <t>01-F005-00019128</t>
  </si>
  <si>
    <t>01-F005-00019138</t>
  </si>
  <si>
    <t>01-F005-00019135</t>
  </si>
  <si>
    <t>01-F005-00019127</t>
  </si>
  <si>
    <t>01-F005-00019142</t>
  </si>
  <si>
    <t>01-F005-00019129</t>
  </si>
  <si>
    <t>01-F005-00019139</t>
  </si>
  <si>
    <t>01-F005-00019136</t>
  </si>
  <si>
    <t>6504759580</t>
  </si>
  <si>
    <t>01-F005-00019134</t>
  </si>
  <si>
    <t>6503941540</t>
  </si>
  <si>
    <t>01-F005-00019126</t>
  </si>
  <si>
    <t>6504302190</t>
  </si>
  <si>
    <t>01-F005-00019163</t>
  </si>
  <si>
    <t>751600033652</t>
  </si>
  <si>
    <t>01-F005-00019167</t>
  </si>
  <si>
    <t>01-F005-00019156</t>
  </si>
  <si>
    <t>LIM600213700</t>
  </si>
  <si>
    <t>01-F005-00019162</t>
  </si>
  <si>
    <t>MBM250067090</t>
  </si>
  <si>
    <t>01-F005-00019165</t>
  </si>
  <si>
    <t>01-F005-00019148</t>
  </si>
  <si>
    <t>751600033678</t>
  </si>
  <si>
    <t>01-F005-00019154</t>
  </si>
  <si>
    <t>01-F005-00019144</t>
  </si>
  <si>
    <t>01-F005-00019147</t>
  </si>
  <si>
    <t>01-F005-00019145</t>
  </si>
  <si>
    <t>01-F005-00019153</t>
  </si>
  <si>
    <t>6504302490</t>
  </si>
  <si>
    <t>01-F005-00019166</t>
  </si>
  <si>
    <t>01-F005-00019146</t>
  </si>
  <si>
    <t>01-F005-00019143</t>
  </si>
  <si>
    <t>01-F005-00019151</t>
  </si>
  <si>
    <t>01-F005-00019149</t>
  </si>
  <si>
    <t>6504302800</t>
  </si>
  <si>
    <t>01-F005-00019164</t>
  </si>
  <si>
    <t>01-F005-00019160</t>
  </si>
  <si>
    <t>01-F005-00019159</t>
  </si>
  <si>
    <t>01-F005-00019157</t>
  </si>
  <si>
    <t>01-F005-00019155</t>
  </si>
  <si>
    <t>01-F005-00019161</t>
  </si>
  <si>
    <t>01-F005-00019158</t>
  </si>
  <si>
    <t>01-F005-00019169</t>
  </si>
  <si>
    <t>6504302340</t>
  </si>
  <si>
    <t>01-F005-00019168</t>
  </si>
  <si>
    <t>01-F005-00019180</t>
  </si>
  <si>
    <t>751600035743</t>
  </si>
  <si>
    <t>01-F005-00019176</t>
  </si>
  <si>
    <t>MBM250067094</t>
  </si>
  <si>
    <t>01-F005-00019195</t>
  </si>
  <si>
    <t>01-F005-00019181</t>
  </si>
  <si>
    <t>01-F005-00019177</t>
  </si>
  <si>
    <t>LIM600213600</t>
  </si>
  <si>
    <t>01-F005-00019170</t>
  </si>
  <si>
    <t>LIM600226800</t>
  </si>
  <si>
    <t>01-F005-00019186</t>
  </si>
  <si>
    <t>01-F005-00019174</t>
  </si>
  <si>
    <t>01-F005-00019182</t>
  </si>
  <si>
    <t>LIM600226900</t>
  </si>
  <si>
    <t>01-F005-00019187</t>
  </si>
  <si>
    <t>01-F005-00019175</t>
  </si>
  <si>
    <t>6504934840</t>
  </si>
  <si>
    <t>01-F005-00019171</t>
  </si>
  <si>
    <t>751600035752</t>
  </si>
  <si>
    <t>751600035760</t>
  </si>
  <si>
    <t>LIM600222500</t>
  </si>
  <si>
    <t>01-F005-00019185</t>
  </si>
  <si>
    <t>01-F005-00019179</t>
  </si>
  <si>
    <t>MBM250067093</t>
  </si>
  <si>
    <t>01-F005-00019194</t>
  </si>
  <si>
    <t>01-F005-00019173</t>
  </si>
  <si>
    <t>272562256</t>
  </si>
  <si>
    <t>01-F005-00019193</t>
  </si>
  <si>
    <t>01-F005-00019178</t>
  </si>
  <si>
    <t>01-F005-00019172</t>
  </si>
  <si>
    <t>LIM600227000</t>
  </si>
  <si>
    <t>01-F005-00019189</t>
  </si>
  <si>
    <t>01-F005-00019183</t>
  </si>
  <si>
    <t>6506964600</t>
  </si>
  <si>
    <t>01-F005-00019184</t>
  </si>
  <si>
    <t>6506665420</t>
  </si>
  <si>
    <t>01-F005-00019203</t>
  </si>
  <si>
    <t>MBM250067096</t>
  </si>
  <si>
    <t>01-F005-00019202</t>
  </si>
  <si>
    <t>6506666380</t>
  </si>
  <si>
    <t>6506666080</t>
  </si>
  <si>
    <t>6506666350</t>
  </si>
  <si>
    <t>751600035719</t>
  </si>
  <si>
    <t>01-F005-00019190</t>
  </si>
  <si>
    <t>6506665840</t>
  </si>
  <si>
    <t>LIM600227100</t>
  </si>
  <si>
    <t>01-F005-00019191</t>
  </si>
  <si>
    <t>PER9134357A</t>
  </si>
  <si>
    <t>PER9134317A</t>
  </si>
  <si>
    <t>751600035778</t>
  </si>
  <si>
    <t>01-F005-00019188</t>
  </si>
  <si>
    <t>6506666540</t>
  </si>
  <si>
    <t>MBM250067097</t>
  </si>
  <si>
    <t>6506665460</t>
  </si>
  <si>
    <t>01-F005-00019204</t>
  </si>
  <si>
    <t>6506665550</t>
  </si>
  <si>
    <t>01-F005-00019205</t>
  </si>
  <si>
    <t>7.516e+11</t>
  </si>
  <si>
    <t>LIM600235900</t>
  </si>
  <si>
    <t>MBM250067100</t>
  </si>
  <si>
    <t>MBM250067098</t>
  </si>
  <si>
    <t>9140106A</t>
  </si>
  <si>
    <t>9133087A</t>
  </si>
  <si>
    <t>6506666730</t>
  </si>
  <si>
    <t>01-F005-00019207</t>
  </si>
  <si>
    <t>MBM250067099</t>
  </si>
  <si>
    <t>751600038522</t>
  </si>
  <si>
    <t>9144543A</t>
  </si>
  <si>
    <t>274024236</t>
  </si>
  <si>
    <t>PER9133087A</t>
  </si>
  <si>
    <t>6506666550</t>
  </si>
  <si>
    <t>PER9133089A</t>
  </si>
  <si>
    <t>PER9133090A</t>
  </si>
  <si>
    <t>751600040186</t>
  </si>
  <si>
    <t>SOLICITE RELEASE</t>
  </si>
  <si>
    <t>49724285262</t>
  </si>
  <si>
    <t>274341519</t>
  </si>
  <si>
    <t>751600038939</t>
  </si>
  <si>
    <t>751600038394</t>
  </si>
  <si>
    <t>49724320763</t>
  </si>
  <si>
    <t>751600038408</t>
  </si>
  <si>
    <t>751600038726</t>
  </si>
  <si>
    <t>751600038742</t>
  </si>
  <si>
    <t>MBM250067101</t>
  </si>
  <si>
    <t>751600038769</t>
  </si>
  <si>
    <t>39950171903</t>
  </si>
  <si>
    <t>751600038416</t>
  </si>
  <si>
    <t>5705135384</t>
  </si>
  <si>
    <t>PER9150768A</t>
  </si>
  <si>
    <t>BN79045</t>
  </si>
  <si>
    <t>6508149950</t>
  </si>
  <si>
    <t>751600038386</t>
  </si>
  <si>
    <t>6507260680</t>
  </si>
  <si>
    <t>751600038751</t>
  </si>
  <si>
    <t>MBM250067103</t>
  </si>
  <si>
    <t>MBM250067102</t>
  </si>
  <si>
    <t>6508149930</t>
  </si>
  <si>
    <t>49724320752</t>
  </si>
  <si>
    <t>6508150050</t>
  </si>
  <si>
    <t>49724320774</t>
  </si>
  <si>
    <t>6508149830</t>
  </si>
  <si>
    <t>751600038777</t>
  </si>
  <si>
    <t>01-F005-00019245</t>
  </si>
  <si>
    <t>LIMG13501400</t>
  </si>
  <si>
    <t>MBM250067105</t>
  </si>
  <si>
    <t>6508577320</t>
  </si>
  <si>
    <t>6508707680</t>
  </si>
  <si>
    <t>751600040135</t>
  </si>
  <si>
    <t>6508706620</t>
  </si>
  <si>
    <t>LIMG13500300</t>
  </si>
  <si>
    <t>MBM250067104</t>
  </si>
  <si>
    <t>751600040143</t>
  </si>
  <si>
    <t>PER9150783A</t>
  </si>
  <si>
    <t>6508866570</t>
  </si>
  <si>
    <t>MBM250067106</t>
  </si>
  <si>
    <t>6508866560</t>
  </si>
  <si>
    <t>6508866520</t>
  </si>
  <si>
    <t>PER9160200A</t>
  </si>
  <si>
    <t>751600040844</t>
  </si>
  <si>
    <t>ZIMULMA825956</t>
  </si>
  <si>
    <t>274512926</t>
  </si>
  <si>
    <t>PER9160213A</t>
  </si>
  <si>
    <t>PER9157543A</t>
  </si>
  <si>
    <t>751600040178</t>
  </si>
  <si>
    <t>BN79531</t>
  </si>
  <si>
    <t>751600040780</t>
  </si>
  <si>
    <t>6509285630</t>
  </si>
  <si>
    <t>MBM250067107</t>
  </si>
  <si>
    <t>274926136</t>
  </si>
  <si>
    <t>6508710280</t>
  </si>
  <si>
    <t>MBM250067110</t>
  </si>
  <si>
    <t>MBM250067109</t>
  </si>
  <si>
    <t>6509439190</t>
  </si>
  <si>
    <t>MBM250067108</t>
  </si>
  <si>
    <t>9166846A</t>
  </si>
  <si>
    <t>LIMG14340600</t>
  </si>
  <si>
    <t>BN79754</t>
  </si>
  <si>
    <t>6509285610</t>
  </si>
  <si>
    <t>6509285640</t>
  </si>
  <si>
    <t>BN79753</t>
  </si>
  <si>
    <t>751600040836</t>
  </si>
  <si>
    <t>Smart Global</t>
  </si>
  <si>
    <t>LIMG14339700</t>
  </si>
  <si>
    <t>MBM250068047</t>
  </si>
  <si>
    <t>751600040984</t>
  </si>
  <si>
    <t>6509439040</t>
  </si>
  <si>
    <t>9166847A</t>
  </si>
  <si>
    <t>BN80271</t>
  </si>
  <si>
    <t>9174390A</t>
  </si>
  <si>
    <t>6509439020</t>
  </si>
  <si>
    <t>9166895A</t>
  </si>
  <si>
    <t>6509439060</t>
  </si>
  <si>
    <t>MBM250067112</t>
  </si>
  <si>
    <t>MBM250067114</t>
  </si>
  <si>
    <t>MBM250067116</t>
  </si>
  <si>
    <t>9170849A</t>
  </si>
  <si>
    <t>6509439080</t>
  </si>
  <si>
    <t>9173257A</t>
  </si>
  <si>
    <t>6462052060</t>
  </si>
  <si>
    <t>6509439110</t>
  </si>
  <si>
    <t>275171607</t>
  </si>
  <si>
    <t>MBM250067115</t>
  </si>
  <si>
    <t>6509439010</t>
  </si>
  <si>
    <t>MBM250067113</t>
  </si>
  <si>
    <t>6509981780</t>
  </si>
  <si>
    <t>751600043258</t>
  </si>
  <si>
    <t>9174386A</t>
  </si>
  <si>
    <t>6461861020</t>
  </si>
  <si>
    <t>6461853960</t>
  </si>
  <si>
    <t>275171571</t>
  </si>
  <si>
    <t>9172294A</t>
  </si>
  <si>
    <t>6509980950</t>
  </si>
  <si>
    <t>9174391A</t>
  </si>
  <si>
    <t>MBM250067111</t>
  </si>
  <si>
    <t>6461861150</t>
  </si>
  <si>
    <t>751600043232</t>
  </si>
  <si>
    <t>6461847730</t>
  </si>
  <si>
    <t>6462786990</t>
  </si>
  <si>
    <t>6461847770</t>
  </si>
  <si>
    <t>6462050480</t>
  </si>
  <si>
    <t>6462050470</t>
  </si>
  <si>
    <t>6461847540</t>
  </si>
  <si>
    <t>MBM250067119</t>
  </si>
  <si>
    <t>MBM250067118</t>
  </si>
  <si>
    <t>MBM250067117</t>
  </si>
  <si>
    <t>9174395A</t>
  </si>
  <si>
    <t>6462784530</t>
  </si>
  <si>
    <t>6462784790</t>
  </si>
  <si>
    <t>497-24320811</t>
  </si>
  <si>
    <t>MBM250067121</t>
  </si>
  <si>
    <t>BN80685</t>
  </si>
  <si>
    <t>9174388A</t>
  </si>
  <si>
    <t>751600043223</t>
  </si>
  <si>
    <t>9174392A</t>
  </si>
  <si>
    <t>9174394A</t>
  </si>
  <si>
    <t>MBM250067120</t>
  </si>
  <si>
    <t>6462784280</t>
  </si>
  <si>
    <t>275501236</t>
  </si>
  <si>
    <t>275501308</t>
  </si>
  <si>
    <t>6462784420</t>
  </si>
  <si>
    <t>6461853430</t>
  </si>
  <si>
    <t>6461847420</t>
  </si>
  <si>
    <t>145-43362270</t>
  </si>
  <si>
    <t>9178557A</t>
  </si>
  <si>
    <t>9174393A</t>
  </si>
  <si>
    <t>6462784200</t>
  </si>
  <si>
    <t>751600044424</t>
  </si>
  <si>
    <t>751600044432</t>
  </si>
  <si>
    <t>BN81296</t>
  </si>
  <si>
    <t>Kuehne</t>
  </si>
  <si>
    <t>MBM250067127</t>
  </si>
  <si>
    <t>275833094</t>
  </si>
  <si>
    <t>PER9185427A</t>
  </si>
  <si>
    <t>MBM250067122</t>
  </si>
  <si>
    <t>BN81292</t>
  </si>
  <si>
    <t>MBM250067124</t>
  </si>
  <si>
    <t>275767030</t>
  </si>
  <si>
    <t>PER9185428A</t>
  </si>
  <si>
    <t>9184445A</t>
  </si>
  <si>
    <t>BN81293</t>
  </si>
  <si>
    <t>BN81294</t>
  </si>
  <si>
    <t>276067696</t>
  </si>
  <si>
    <t>MBM250067130</t>
  </si>
  <si>
    <t>MBM250068050</t>
  </si>
  <si>
    <t>MBM250067131</t>
  </si>
  <si>
    <t>MBM250068052</t>
  </si>
  <si>
    <t>PER9193558A</t>
  </si>
  <si>
    <t>BN81743</t>
  </si>
  <si>
    <t>BN82197</t>
  </si>
  <si>
    <t>PER9193560A</t>
  </si>
  <si>
    <t>751600045978</t>
  </si>
  <si>
    <t>276067709</t>
  </si>
  <si>
    <t>MBM250067128</t>
  </si>
  <si>
    <t>MBM250067129</t>
  </si>
  <si>
    <t>MBM250068051</t>
  </si>
  <si>
    <t>BN81747</t>
  </si>
  <si>
    <t>PER9193555A</t>
  </si>
  <si>
    <t>PER9193559A</t>
  </si>
  <si>
    <t>PER9194106A</t>
  </si>
  <si>
    <t>PER9193557A</t>
  </si>
  <si>
    <t>751600048322</t>
  </si>
  <si>
    <t>751600048276</t>
  </si>
  <si>
    <t>PER9194096A</t>
  </si>
  <si>
    <t>PER9193561A</t>
  </si>
  <si>
    <t>PER9211728A</t>
  </si>
  <si>
    <t>PER9211731 A</t>
  </si>
  <si>
    <t>751600048331</t>
  </si>
  <si>
    <t>9203880A</t>
  </si>
  <si>
    <t>BN82234</t>
  </si>
  <si>
    <t>751600047679</t>
  </si>
  <si>
    <t>BN82231</t>
  </si>
  <si>
    <t>9203960A</t>
  </si>
  <si>
    <t>751600048268</t>
  </si>
  <si>
    <t>751600048306</t>
  </si>
  <si>
    <t>BN82232</t>
  </si>
  <si>
    <t>751600048349</t>
  </si>
  <si>
    <t>9203887A</t>
  </si>
  <si>
    <t>Lo pagaran hoy 04.09</t>
  </si>
  <si>
    <t>Lo Pagaran el miercoles 09.09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</si>
</sst>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2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9"/>
      <color rgb="FFFFFFFF"/>
      <name val="Segoe U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9A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71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4" fillId="0" borderId="0" xfId="0" applyFont="1"/>
    <xf numFmtId="0" fontId="4" fillId="4" borderId="0" xfId="0" applyFont="1" applyFill="1" applyAlignment="1">
      <alignment horizontal="center"/>
    </xf>
    <xf numFmtId="0" fontId="2" fillId="0" borderId="1" xfId="1"/>
    <xf numFmtId="0" fontId="2" fillId="0" borderId="1" xfId="1" applyAlignment="1">
      <alignment vertical="center" wrapText="1"/>
    </xf>
    <xf numFmtId="0" fontId="2" fillId="3" borderId="1" xfId="1" applyFill="1" applyAlignment="1">
      <alignment vertical="center" wrapText="1"/>
    </xf>
    <xf numFmtId="0" fontId="2" fillId="2" borderId="1" xfId="1" applyFill="1" applyAlignment="1">
      <alignment vertical="center"/>
    </xf>
    <xf numFmtId="0" fontId="2" fillId="3" borderId="1" xfId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/>
    </xf>
    <xf numFmtId="0" fontId="2" fillId="0" borderId="1" xfId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5" borderId="1" xfId="1" applyFill="1"/>
    <xf numFmtId="0" fontId="2" fillId="2" borderId="1" xfId="1" applyFill="1" applyAlignment="1">
      <alignment horizontal="center" vertical="center"/>
    </xf>
    <xf numFmtId="0" fontId="2" fillId="4" borderId="1" xfId="1" applyFill="1"/>
    <xf numFmtId="0" fontId="2" fillId="6" borderId="1" xfId="1" applyFill="1"/>
    <xf numFmtId="0" fontId="0" fillId="0" borderId="0" xfId="0" pivotButton="1" applyAlignment="1">
      <alignment horizontal="left"/>
    </xf>
    <xf numFmtId="0" fontId="2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 wrapText="1"/>
    </xf>
    <xf numFmtId="0" fontId="2" fillId="10" borderId="1" xfId="1" applyFill="1"/>
    <xf numFmtId="0" fontId="2" fillId="9" borderId="1" xfId="1" applyFill="1"/>
    <xf numFmtId="0" fontId="0" fillId="0" borderId="2" xfId="0" applyBorder="1"/>
    <xf numFmtId="0" fontId="0" fillId="2" borderId="1" xfId="1" applyFont="1" applyFill="1" applyAlignment="1">
      <alignment horizontal="center" vertical="center"/>
    </xf>
    <xf numFmtId="0" fontId="2" fillId="0" borderId="1" xfId="1" applyAlignment="1">
      <alignment horizontal="center" vertical="center"/>
    </xf>
    <xf numFmtId="14" fontId="2" fillId="2" borderId="1" xfId="1" applyNumberFormat="1" applyFill="1" applyAlignment="1">
      <alignment vertical="center" wrapText="1"/>
    </xf>
    <xf numFmtId="14" fontId="2" fillId="0" borderId="1" xfId="1" applyNumberFormat="1"/>
    <xf numFmtId="14" fontId="2" fillId="0" borderId="1" xfId="1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1" applyFont="1" applyBorder="1"/>
    <xf numFmtId="14" fontId="0" fillId="0" borderId="2" xfId="0" applyNumberFormat="1" applyBorder="1" applyAlignment="1">
      <alignment horizontal="center" vertical="center"/>
    </xf>
    <xf numFmtId="0" fontId="0" fillId="4" borderId="0" xfId="0" applyFill="1"/>
    <xf numFmtId="0" fontId="7" fillId="0" borderId="3" xfId="1" applyFont="1" applyBorder="1"/>
    <xf numFmtId="0" fontId="8" fillId="12" borderId="1" xfId="1" applyFont="1" applyFill="1"/>
    <xf numFmtId="0" fontId="0" fillId="0" borderId="2" xfId="1" applyFont="1" applyBorder="1"/>
    <xf numFmtId="164" fontId="0" fillId="0" borderId="0" xfId="0" applyNumberFormat="1" applyAlignment="1">
      <alignment horizontal="center"/>
    </xf>
    <xf numFmtId="0" fontId="2" fillId="15" borderId="1" xfId="1" applyFill="1"/>
    <xf numFmtId="0" fontId="2" fillId="13" borderId="1" xfId="1" applyFill="1"/>
    <xf numFmtId="0" fontId="2" fillId="16" borderId="1" xfId="1" applyFill="1"/>
    <xf numFmtId="14" fontId="0" fillId="4" borderId="0" xfId="0" applyNumberFormat="1" applyFill="1" applyAlignment="1">
      <alignment horizontal="center" vertical="center"/>
    </xf>
    <xf numFmtId="0" fontId="9" fillId="0" borderId="4" xfId="0" applyFont="1" applyBorder="1"/>
    <xf numFmtId="14" fontId="2" fillId="0" borderId="1" xfId="1" applyNumberFormat="1" applyAlignment="1">
      <alignment horizontal="center" vertical="center" wrapText="1"/>
    </xf>
    <xf numFmtId="14" fontId="2" fillId="0" borderId="1" xfId="1" applyNumberFormat="1" applyAlignment="1">
      <alignment horizontal="center"/>
    </xf>
    <xf numFmtId="14" fontId="0" fillId="18" borderId="0" xfId="0" applyNumberFormat="1" applyFill="1" applyAlignment="1">
      <alignment horizontal="center" vertical="center"/>
    </xf>
    <xf numFmtId="0" fontId="2" fillId="0" borderId="2" xfId="1" applyBorder="1"/>
    <xf numFmtId="14" fontId="2" fillId="0" borderId="2" xfId="1" applyNumberFormat="1" applyBorder="1"/>
    <xf numFmtId="0" fontId="2" fillId="0" borderId="2" xfId="1" applyBorder="1" applyAlignment="1">
      <alignment horizontal="center"/>
    </xf>
    <xf numFmtId="0" fontId="2" fillId="11" borderId="2" xfId="1" applyFill="1" applyBorder="1"/>
    <xf numFmtId="1" fontId="2" fillId="0" borderId="2" xfId="1" applyNumberFormat="1" applyBorder="1"/>
    <xf numFmtId="0" fontId="4" fillId="0" borderId="2" xfId="1" applyFont="1" applyBorder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4" borderId="2" xfId="1" applyFill="1" applyBorder="1"/>
  </cellXfs>
  <cellStyles count="2">
    <cellStyle name="Normal" xfId="0" builtinId="0"/>
    <cellStyle name="Normal 2" xfId="1" xr:uid="{955F523A-9F5B-46B4-94FC-6D64FC4EF0A4}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9" tint="0.79995117038483843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4" tint="0.399914548173467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14548173467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8F8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8F8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0" formatCode="General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3" tint="0.89999084444715716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Deyfer Maricielo Quijano Exebio" id="{6428C4D8-2AED-41BB-A039-775D61E76BE4}" userId="S::dquijano@hortifrut.com::6c0a59d3-6fdb-4535-ae48-c9a45ad3603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Muñoz Guevara" refreshedDate="46267.431834722222" createdVersion="8" refreshedVersion="8" minRefreshableVersion="3" recordCount="4498" xr:uid="{5021FFAC-1F6E-4840-B7FE-72F133CB4158}">
  <cacheSource type="worksheet">
    <worksheetSource ref="B1:AQ1048576" sheet="Bitacora"/>
  </cacheSource>
  <cacheFields count="44">
    <cacheField name="WK" numFmtId="0">
      <sharedItems containsString="0" containsBlank="1" containsNumber="1" containsInteger="1" minValue="1" maxValue="53" count="49"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m/>
        <n v="47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8" u="1"/>
        <n v="49" u="1"/>
        <n v="50" u="1"/>
        <n v="51" u="1"/>
        <n v="52" u="1"/>
        <n v="53" u="1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</sharedItems>
    </cacheField>
    <cacheField name="Fecha de carga" numFmtId="0">
      <sharedItems containsNonDate="0" containsDate="1" containsString="0" containsBlank="1" minDate="2026-05-08T00:00:00" maxDate="2026-08-31T00:00:00"/>
    </cacheField>
    <cacheField name="WK Arribo" numFmtId="0">
      <sharedItems containsString="0" containsBlank="1" containsNumber="1" containsInteger="1" minValue="1" maxValue="53" count="53">
        <n v="20"/>
        <n v="22"/>
        <n v="21"/>
        <n v="26"/>
        <n v="25"/>
        <n v="23"/>
        <n v="27"/>
        <m/>
        <n v="24"/>
        <n v="29"/>
        <n v="28"/>
        <n v="32"/>
        <n v="31"/>
        <n v="30"/>
        <n v="33"/>
        <n v="35"/>
        <n v="34"/>
        <n v="36"/>
        <n v="37"/>
        <n v="38"/>
        <n v="39"/>
        <n v="40"/>
        <n v="41"/>
        <n v="48" u="1"/>
        <n v="15" u="1"/>
        <n v="19" u="1"/>
        <n v="11" u="1"/>
        <n v="42" u="1"/>
        <n v="43" u="1"/>
        <n v="45" u="1"/>
        <n v="44" u="1"/>
        <n v="47" u="1"/>
        <n v="46" u="1"/>
        <n v="49" u="1"/>
        <n v="51" u="1"/>
        <n v="50" u="1"/>
        <n v="53" u="1"/>
        <n v="52" u="1"/>
        <n v="1" u="1"/>
        <n v="2" u="1"/>
        <n v="3" u="1"/>
        <n v="4" u="1"/>
        <n v="5" u="1"/>
        <n v="6" u="1"/>
        <n v="7" u="1"/>
        <n v="8" u="1"/>
        <n v="9" u="1"/>
        <n v="10" u="1"/>
        <n v="12" u="1"/>
        <n v="13" u="1"/>
        <n v="14" u="1"/>
        <n v="17" u="1"/>
        <n v="18" u="1"/>
      </sharedItems>
    </cacheField>
    <cacheField name="Mercado" numFmtId="0">
      <sharedItems containsBlank="1" count="9">
        <s v="LATAM"/>
        <s v="US EAST"/>
        <s v="ASIA CN + HK"/>
        <s v="UK"/>
        <s v="ASIA"/>
        <s v="EUROPE"/>
        <s v="US WEST"/>
        <s v="US SOUTH"/>
        <m/>
      </sharedItems>
    </cacheField>
    <cacheField name="POD" numFmtId="0">
      <sharedItems containsBlank="1" count="54">
        <s v="BOG"/>
        <s v="BAR"/>
        <s v="GRU"/>
        <s v="CLSAI"/>
        <s v="USPHL"/>
        <s v="JFK"/>
        <s v="CNSZX"/>
        <s v="GBDVR"/>
        <s v="CNSHA"/>
        <s v="LHR"/>
        <s v="TWKHH"/>
        <s v="CNYTN"/>
        <s v="SIN"/>
        <s v="ESALG"/>
        <s v="DEL"/>
        <s v="USNTD"/>
        <s v="HKHKG"/>
        <s v="TLV"/>
        <s v="BOM"/>
        <s v="USMIA"/>
        <s v="NLVLI"/>
        <s v="NLRTM"/>
        <s v="HKG"/>
        <m/>
        <s v="ICN" u="1"/>
        <s v="BLR" u="1"/>
        <s v="BKK" u="1"/>
        <s v="USLAX" u="1"/>
        <s v="CNXIG" u="1"/>
        <s v="CNSHG" u="1"/>
        <s v="AMS" u="1"/>
        <s v="MAD" u="1"/>
        <s v="SGSIN" u="1"/>
        <s v="TPE" u="1"/>
        <s v="MYPKG" u="1"/>
        <s v="CGO" u="1"/>
        <s v="CNNSA" u="1"/>
        <s v="INNSA" u="1"/>
        <s v="USGLC" u="1"/>
        <s v="EHU" u="1"/>
        <s v="PVG" u="1"/>
        <s v="CAN" u="1"/>
        <s v="LAX" u="1"/>
        <s v="MXZLO" u="1"/>
        <s v="GBLGP" u="1"/>
        <s v="SAO" u="1"/>
        <s v="KRPUS" u="1"/>
        <s v="GBSOU" u="1"/>
        <s v="USGLO" u="1"/>
        <s v="TWKEL" u="1"/>
        <s v="USILG" u="1"/>
        <s v="Shanghai" u="1"/>
        <s v="Gloucester" u="1"/>
        <s v="." u="1"/>
      </sharedItems>
    </cacheField>
    <cacheField name="Origen" numFmtId="0">
      <sharedItems containsBlank="1" count="5">
        <s v="PE"/>
        <s v="EC"/>
        <m/>
        <s v="CL" u="1"/>
        <s v="EMCU5554174" u="1"/>
      </sharedItems>
    </cacheField>
    <cacheField name="Exportador" numFmtId="0">
      <sharedItems containsBlank="1" count="8">
        <s v="HFPE"/>
        <s v="TAL S.A."/>
        <s v="ECHF"/>
        <s v="HFBP"/>
        <m/>
        <s v="HFCH" u="1"/>
        <s v="INVERSIONES JORDIE" u="1"/>
        <s v="TALSA" u="1"/>
      </sharedItems>
    </cacheField>
    <cacheField name="Clase Expedición" numFmtId="0">
      <sharedItems containsBlank="1" count="4">
        <s v="AIR"/>
        <s v="TRK"/>
        <s v="SEA"/>
        <m/>
      </sharedItems>
    </cacheField>
    <cacheField name="Especie" numFmtId="0">
      <sharedItems containsBlank="1" count="4">
        <s v="ARAN"/>
        <m/>
        <s v="CERE" u="1"/>
        <s v="GROS" u="1"/>
      </sharedItems>
    </cacheField>
    <cacheField name="Manejo" numFmtId="0">
      <sharedItems containsBlank="1"/>
    </cacheField>
    <cacheField name="N° PO" numFmtId="0">
      <sharedItems containsBlank="1"/>
    </cacheField>
    <cacheField name="Contenedor" numFmtId="0">
      <sharedItems containsBlank="1" count="4717">
        <s v="497-24313730"/>
        <s v="PE691300300"/>
        <s v="145-12060720"/>
        <s v="145-12060926"/>
        <s v="145-12061221"/>
        <s v="145-12061232"/>
        <s v="145-12061206"/>
        <s v="OERU4327243"/>
        <s v="BMOU9893760"/>
        <s v="SZLU9302534"/>
        <s v="145-11634044"/>
        <s v="145-11634055"/>
        <s v="145-12061501"/>
        <s v="PE691300306"/>
        <s v="145-11634033"/>
        <s v="145-11634022"/>
        <s v="FBIU5460286"/>
        <s v="SEKU9424169"/>
        <s v="145-11634184"/>
        <s v="145-11634195"/>
        <s v="PE368300240"/>
        <s v="497-24320682"/>
        <s v="497-24320693"/>
        <s v="145-11634103"/>
        <s v="145-11634114"/>
        <s v="145-11470664"/>
        <s v="145-11470690"/>
        <s v="EGSU5056740"/>
        <s v="EMCU5680947"/>
        <s v="EMCU5520825"/>
        <s v="FBIU5340640"/>
        <s v="PE691300311"/>
        <s v="145-11650273"/>
        <s v="145-11651404"/>
        <s v="CXRU1529150"/>
        <s v="145-11651452"/>
        <s v="145-11651441"/>
        <s v="145-11651382"/>
        <s v="145-11651393"/>
        <s v="FBIU5684901"/>
        <s v="OERU4400719"/>
        <s v="016-29316265"/>
        <s v="016-29316011"/>
        <s v="016-65967333"/>
        <s v="014-39945426"/>
        <s v="014-39945430"/>
        <s v="145-11651570"/>
        <s v="145-11651474"/>
        <s v="145-11651581"/>
        <s v="FBIU5576194"/>
        <s v="OERU4350074"/>
        <s v="FBIU5773845"/>
        <s v="OERU4330289"/>
        <s v="PCIU6123677"/>
        <s v="145-99980742"/>
        <s v="014-39947552"/>
        <s v="074-05531621"/>
        <s v="399-50155976"/>
        <s v="497-24320715"/>
        <s v="TCLU1374512"/>
        <s v="145-99980753"/>
        <s v="145-99980801"/>
        <s v="016-29316276"/>
        <s v="016-29316136"/>
        <s v="016-29316092"/>
        <s v="014-39945533"/>
        <s v="145-99980812"/>
        <s v="145-99980845"/>
        <s v="145-11560135"/>
        <s v="145-11650553"/>
        <s v="EMCU5676211"/>
        <s v="145-99981044"/>
        <s v="EMCU5725738"/>
        <s v="CAAU4046631"/>
        <s v="FBIU5590090"/>
        <s v="BEAU9733639"/>
        <s v="145-99988840"/>
        <s v="145-99988851"/>
        <s v="MNBU3923350"/>
        <s v="EMCU5507741"/>
        <s v="EMCU5515201"/>
        <s v="399-50171844"/>
        <s v="497-24320726"/>
        <s v="TCLU1344415"/>
        <s v="CXRU1637508"/>
        <s v="016-29316302"/>
        <s v="014-39953572"/>
        <s v="016-29316335"/>
        <s v="CAAU4072097"/>
        <s v="016-29316324"/>
        <s v="FBIU5334483"/>
        <s v="497-24320730"/>
        <s v="145-99989164"/>
        <s v="497-24320741"/>
        <s v="EGSU5044693"/>
        <s v="497-24337471"/>
        <s v="497-24337482"/>
        <s v="EMCU5613050"/>
        <s v="CAAU4034292"/>
        <s v="EMCU5674060"/>
        <s v="FBIU5739877"/>
        <s v="SEKU9271162"/>
        <s v="SEGU9887030"/>
        <s v="FSCU5932589"/>
        <s v="FDDU2545847"/>
        <s v="OERU4274539"/>
        <s v="FDDU2542350"/>
        <s v="FBIU5793121"/>
        <s v="FBIU5751044"/>
        <s v="OERU4284814"/>
        <s v="FBIU5003994"/>
        <s v="016-74361324"/>
        <s v="016-74361302"/>
        <s v="014-39947622"/>
        <s v="CAAU4045050"/>
        <s v="FBIU5186920"/>
        <s v="FBIU5010186"/>
        <s v="FBIU5569678"/>
        <s v="FBIU5002410"/>
        <s v="SZLU5019892"/>
        <s v="SZLU5019399"/>
        <s v="CAAU4074567"/>
        <s v="TXGU9031839"/>
        <s v="CAAU4163258"/>
        <s v="EGSU5078055"/>
        <s v="EMCU5697765"/>
        <s v="MNBU0267346"/>
        <s v="FDDU2543886"/>
        <s v="SEKU9365071"/>
        <s v="014-42064400"/>
        <s v="CAAU4079023"/>
        <s v="CAAU4167628"/>
        <s v="SEKU9368609"/>
        <s v="EMCU5972466"/>
        <s v="EMCU5714477"/>
        <s v="GCXU8024172"/>
        <s v="EMCU5926413"/>
        <s v="EMCU5622750"/>
        <s v="EMCU5588050"/>
        <s v="EMCU5518601"/>
        <s v="EMCU5906248"/>
        <s v="EGSU5062439"/>
        <s v="EMCU5749920"/>
        <s v="399-50171903"/>
        <s v="497-24320774"/>
        <s v="TEMU9489109"/>
        <s v="OERU4287074"/>
        <s v="FBIU5511043"/>
        <s v="GCXU8016686"/>
        <s v="EMCU5662394"/>
        <s v="497-24320752"/>
        <s v="057-05135384"/>
        <s v="497-24320763"/>
        <s v="497-24285262"/>
        <s v="EMCU5542001"/>
        <s v="EMCU5487394"/>
        <s v="CAAU4077627"/>
        <s v="TXGU9030560"/>
        <s v="GCXU8024911"/>
        <s v="PE691300324"/>
        <s v="SEKU9419706"/>
        <s v="CAAU4163392"/>
        <s v="CAAU4079208"/>
        <s v="SUDU8239480"/>
        <s v="FBIU5663004"/>
        <s v="FBIU5178863"/>
        <s v="FBIU5627922"/>
        <s v="FBIU5151815"/>
        <s v="FBIU5312967"/>
        <s v="FBIU5312400"/>
        <s v="014-39953922"/>
        <s v="057-05232393"/>
        <s v="FBIU5311770"/>
        <s v="EMCU5474571"/>
        <s v="CAAU4163052"/>
        <s v="TXGU9032157"/>
        <s v="CAAU4164275"/>
        <s v="SEKU9426198"/>
        <s v="CAAU4169317"/>
        <s v="EMCU5686014"/>
        <s v="EMCU5699310"/>
        <s v="EMCU5685091"/>
        <s v="CAAU4166391"/>
        <s v="CAAU4079384"/>
        <s v="TEMU9595013"/>
        <s v="SEKU9417370"/>
        <s v="CAAU4162708"/>
        <s v="CAAU4087800"/>
        <s v="CAAU4168162"/>
        <s v="CAAU4168244"/>
        <s v="CAAU4162288"/>
        <s v="CAAU4164022"/>
        <s v="PE691300329"/>
        <s v="TXGU9031150"/>
        <s v="996-14437216"/>
        <s v="996-14437091"/>
        <s v="GMOU9023066"/>
        <s v="OERU4285127"/>
        <s v="OTPU6648331"/>
        <s v="OERU4375025"/>
        <s v="OERU4806082"/>
        <s v="FBIU5062791"/>
        <s v="OTPU6188004"/>
        <s v="ONEU9246239"/>
        <s v="OTPU6398799"/>
        <s v="MNBU3017382"/>
        <s v="FDDU2543021"/>
        <s v="FDDU2540655"/>
        <s v="TXGU9028516"/>
        <s v="074-73780453"/>
        <s v="057-05399321"/>
        <s v="FBIU5309120"/>
        <s v="EMCU5915506"/>
        <s v="CAAU4081885"/>
        <s v="SEKU9422510"/>
        <s v="BEAU9705093"/>
        <s v="SEKU9424786"/>
        <s v="PE691300331"/>
        <s v="CAAU4075727"/>
        <s v="BEAU9705128"/>
        <s v="CAAU4168455"/>
        <s v="TXGU9028455"/>
        <s v="996-14776532"/>
        <s v="996-14776543"/>
        <s v="TEMU9788666"/>
        <s v="TEMU9502793"/>
        <s v="SEKU9359171"/>
        <s v="FBIU5415944"/>
        <s v="EMCU5687453"/>
        <s v="FBIU5292433"/>
        <s v="FBIU5614458"/>
        <s v="EMCU5643687"/>
        <s v="EMCU5629740"/>
        <s v="CAAU4082259"/>
        <s v="SEKU9420815 "/>
        <s v="SEKU9418510"/>
        <s v="996-13806214"/>
        <s v="996-14437286"/>
        <s v="ZMOU8898817"/>
        <s v="MNBU0223353"/>
        <s v="ONEU9189313"/>
        <s v="SEKU9364162"/>
        <s v="ONEU9242486"/>
        <s v="057-53361151"/>
        <s v="014-42065741"/>
        <s v="FBIU5312870"/>
        <s v="SEKU9366118"/>
        <s v="145-43310245"/>
        <s v="CAAU4032108"/>
        <s v="CAAU4032448"/>
        <s v="497-24320785"/>
        <s v="145-43310234"/>
        <s v="FBIU5578772"/>
        <s v="TXGU9031130"/>
        <s v="SMLU5475161"/>
        <s v="CAAU4164552"/>
        <s v="SEKU9417750"/>
        <s v="SEKU9119231"/>
        <s v="497-24320796"/>
        <s v="399-50172161"/>
        <s v="145-90610111"/>
        <s v="145-90610100"/>
        <s v="145-90610122"/>
        <s v="145-43310282"/>
        <s v="CAAU4160496"/>
        <s v="SEKU9346425"/>
        <s v="SEKU9152116"/>
        <s v="SEGU9887071"/>
        <s v="FBIU5757865"/>
        <s v="996-14776344"/>
        <s v="996-14776521"/>
        <s v="FBIU5578216"/>
        <s v="FBIU5342832"/>
        <s v="FBIU5729380"/>
        <s v="OERU4811290"/>
        <s v="145-43227601"/>
        <s v="145-43310260"/>
        <s v="SEKU9422037"/>
        <s v="SEKU9119587"/>
        <s v="FBIU5729992"/>
        <s v="SEKU9346404"/>
        <s v="SEKU9267687"/>
        <s v="SEKU9119735"/>
        <s v="CAAU4166909"/>
        <s v="CAAU4167525"/>
        <s v="OERU4811896"/>
        <s v="CAAU4080852"/>
        <s v="GCXU8016876"/>
        <s v="OERU4362265"/>
        <s v="BMOU9891161"/>
        <s v="CAAU4161640 "/>
        <s v="SEKU9417025"/>
        <s v="SEKU9424111"/>
        <s v="FBIU5762666"/>
        <s v="PE368300233"/>
        <s v="PE368300234"/>
        <s v="BEAU9707368"/>
        <s v="CAAU4161337"/>
        <s v="996-14776510"/>
        <s v="996-14776296"/>
        <s v="SEGU9432426"/>
        <s v="MNBU3190470"/>
        <s v="CAAU4036084"/>
        <s v="MNBU3860606"/>
        <s v="SEKU9238349"/>
        <s v="145-90610133"/>
        <s v="399-50172172"/>
        <s v="057-55938444"/>
        <s v="057-02371585"/>
        <s v="FDDU2541348"/>
        <s v="FBIU5755590"/>
        <s v="CAAU4033510"/>
        <s v="CAAU4035895"/>
        <s v="EMCU5662558"/>
        <s v="GCXU8017086"/>
        <s v="SEGU9819502"/>
        <s v="497-24320800"/>
        <s v="145-43310492"/>
        <s v="145-43310540"/>
        <s v="145-43362174"/>
        <s v="145-43280425"/>
        <s v="OERU4818062"/>
        <s v="FBIU5460265"/>
        <s v="CAAU4160428"/>
        <s v="CAAU4162478"/>
        <s v="145-43284194"/>
        <s v="SEKU9385334"/>
        <s v="OERU4138229"/>
        <s v="145-43310536"/>
        <s v="996-14778702"/>
        <s v="996-14776355"/>
        <s v="OERU4815150"/>
        <s v="OERU4817472"/>
        <s v="FBIU5459794"/>
        <s v="SEKU9374556"/>
        <s v="SEKU9357184"/>
        <s v="EGSU5034036"/>
        <s v="SEKU9262807"/>
        <s v="OTPU6305440"/>
        <s v="SEKU9159960"/>
        <s v="057-74675661"/>
        <s v="057-74675650"/>
        <s v="EMCU5665048"/>
        <s v="OERU4382050"/>
        <s v="FBIU5316617"/>
        <s v="BMOU9893117"/>
        <s v="OERU4250157"/>
        <s v="CAAU4166112"/>
        <s v="BMOU9333940"/>
        <s v="CAXU5294637"/>
        <s v="CAAU4283588"/>
        <s v="CAAU4080960"/>
        <s v="SMLU5478366"/>
        <s v="CAAU4162610"/>
        <s v="PE368300235"/>
        <s v="TXGU9032115"/>
        <s v="SEKU9419080"/>
        <s v="TXGU9028199"/>
        <s v="FBIU5743434"/>
        <s v="FBIU5657634"/>
        <s v="SEKU9354689"/>
        <s v="FBIU5035292"/>
        <s v="OERU4362692"/>
        <s v="CAIU5549865"/>
        <s v="MNBU3107594"/>
        <s v="MCAU8569929"/>
        <s v="BMOU9621741"/>
        <s v="BMOU9600841"/>
        <s v="SEKU9225660"/>
        <s v="SEGU9324735"/>
        <s v="145-90610144"/>
        <s v="074-73788632"/>
        <s v="074-73798060"/>
        <s v="CAIU5564108"/>
        <s v="CAAU4077186"/>
        <s v="SEKU9375362"/>
        <s v="145-43280311"/>
        <s v="EMCU5415630"/>
        <s v="TEMU9491831"/>
        <s v="TEMU9595796"/>
        <s v="GCXU8016937"/>
        <s v="497-24285273"/>
        <s v="497-24320822"/>
        <s v="EMCU5595470"/>
        <s v="TEMU9594589"/>
        <s v="TEMU9591403"/>
        <s v="TEMU9497824"/>
        <s v="SEKU9120079"/>
        <s v="CAAU4189078"/>
        <s v="SZLU7011191"/>
        <s v="BMOU9336261"/>
        <s v="TXGU9028218"/>
        <s v="145-43372162"/>
        <s v="145-99991802"/>
        <s v="145-43279913"/>
        <s v="SEKU9425294"/>
        <s v="SZLU5008558"/>
        <s v="SEKU9423898"/>
        <s v="MNBU9152081"/>
        <s v="SEKU9420013"/>
        <s v="PE368300236"/>
        <s v="MMAU1209290"/>
        <s v="ZMOU8932038"/>
        <s v="GMOU9038940"/>
        <s v="FDDU2541604"/>
        <s v="145-43284382"/>
        <s v="FDDU2542787"/>
        <s v="FDDU2541116"/>
        <s v="497-24344865"/>
        <s v="145-43381752"/>
        <s v="145-43362281"/>
        <s v="006-45199630"/>
        <s v="014-42066010"/>
        <s v="074-73780615"/>
        <s v="497-24285284"/>
        <s v="497-24344832"/>
        <s v="497-24344843"/>
        <s v="497-24344854"/>
        <s v="577-11317762"/>
        <s v="006-45269302"/>
        <s v="006-45266852"/>
        <s v="145-43279795"/>
        <s v="GCXU8023026"/>
        <s v="CAAU4076929"/>
        <s v="SEGU9938332"/>
        <s v="145-43381730"/>
        <s v="399-50172183"/>
        <s v="145-43381660"/>
        <s v="497-24285295"/>
        <s v="145-43362056"/>
        <s v="145-43381741"/>
        <s v="145-43381726"/>
        <s v="006-45269405"/>
        <s v="145-43280635"/>
        <s v="CAAU4164188"/>
        <s v="SEKU9421072"/>
        <s v="SEKU9262710"/>
        <s v="SEKU9367114"/>
        <s v="145-43362384"/>
        <s v="SEKU9347714"/>
        <s v="SEKU9206017"/>
        <s v="EMCU5467989"/>
        <s v="TEMU9544905"/>
        <s v="TXGU9031192"/>
        <s v="SEKU9419579"/>
        <s v="TEMU9500614"/>
        <s v="145-43280694"/>
        <s v="145-43280731"/>
        <s v="SMLU5478767"/>
        <s v="CAAU4166658"/>
        <s v="CAAU4083189"/>
        <s v="MNBU3570551"/>
        <s v=""/>
        <s v="180-19347366"/>
        <s v="MNBU9014776"/>
        <s v="ZMOU8853350"/>
        <s v="CAIU5578610"/>
        <s v="BMOU9651710"/>
        <s v="BMOU9615311"/>
        <s v="CXRU1620249"/>
        <s v="145-43382076"/>
        <s v="BMOU9652681"/>
        <s v="CAIU5584573"/>
        <s v="CAIU5563518"/>
        <s v="497-24344876"/>
        <s v="497-24344880"/>
        <s v="497-24344891"/>
        <s v="497-24344913"/>
        <s v="145-43382113"/>
        <s v="EMCU5569960"/>
        <s v="EMCU5931934"/>
        <s v="497-24345996"/>
        <s v="BEAU9711347"/>
        <s v="SEKU9203419"/>
        <s v="GCXU8024022"/>
        <s v="145-43382102"/>
        <s v="497-24344924"/>
        <s v="497-24344935"/>
        <s v="145-43382091"/>
        <s v="145-43382124"/>
        <s v="145-43382080"/>
        <s v="TEMU9492144"/>
        <s v="EGSU5034587"/>
        <s v="EMCU5586139"/>
        <s v="EMCU5503387"/>
        <m/>
        <s v="BEAU9705129" u="1"/>
        <s v="369-97720486" u="1"/>
        <s v="145-90690736" u="1"/>
        <s v="145-11714850" u="1"/>
        <s v="145-11714942" u="1"/>
        <s v="145-11714931" u="1"/>
        <s v="145-11715163" u="1"/>
        <s v="EMCU5487265" u="1"/>
        <s v="057-53357452" u="1"/>
        <s v="497-24280885" u="1"/>
        <s v="497-24280874" u="1"/>
        <s v="057-53355831" u="1"/>
        <s v="SEKU9120649" u="1"/>
        <s v="OERU4281414" u="1"/>
        <s v="CAAU4033280" u="1"/>
        <s v="SEKU9118739" u="1"/>
        <s v="074-70145541" u="1"/>
        <s v="497-24280896" u="1"/>
        <s v="497-24275635" u="1"/>
        <s v="497-24280701" u="1"/>
        <s v="497-24280863" u="1"/>
        <s v="497-24275602" u="1"/>
        <s v="497-24275613" u="1"/>
        <s v="497-24275646" u="1"/>
        <s v="497-24280900" u="1"/>
        <s v="497-24275650" u="1"/>
        <s v="OERU4313701" u="1"/>
        <s v="FBIU5023835" u="1"/>
        <s v="SUDU8208685" u="1"/>
        <s v="SEGU9885459" u="1"/>
        <s v="CAAU4032216" u="1"/>
        <s v="057-53357625" u="1"/>
        <s v="145-11725814" u="1"/>
        <s v="497-24280944" u="1"/>
        <s v="497-24280911" u="1"/>
        <s v="497-24280922" u="1"/>
        <s v="CAAU4057826" u="1"/>
        <s v="497-24280966" u="1"/>
        <s v="497-24281003" u="1"/>
        <s v="497-24281014" u="1"/>
        <s v="497-24280933" u="1"/>
        <s v="OERU4057528" u="1"/>
        <s v="CAAU4045580" u="1"/>
        <s v="497-24280970" u="1"/>
        <s v="497-24280992" u="1"/>
        <s v="497-24280981" u="1"/>
        <s v="CAAU4083065" u="1"/>
        <s v="FBIU5346571" u="1"/>
        <s v="FBIU5449158" u="1"/>
        <s v="FBIU5317737" u="1"/>
        <s v="FBIU5462606" u="1"/>
        <s v="MNBU4284887" u="1"/>
        <s v="MNBU3914261" u="1"/>
        <s v="BMOU9625916" u="1"/>
        <s v="FBIU5309290" u="1"/>
        <s v="497-24281025" u="1"/>
        <s v="497-24281040" u="1"/>
        <s v="057-53358944" u="1"/>
        <s v="BMOU9630390" u="1"/>
        <s v="SEGU9693688" u="1"/>
        <s v="497-24281036" u="1"/>
        <s v="497-24275720" u="1"/>
        <s v="497-24275661" u="1"/>
        <s v="497-24275672" u="1"/>
        <s v="145-99819171" u="1"/>
        <s v="014-37105611" u="1"/>
        <s v="074- 68821793" u="1"/>
        <s v="180-14041661" u="1"/>
        <s v="SEKU9381848" u="1"/>
        <s v="FBIU5679741" u="1"/>
        <s v="497-24275683" u="1"/>
        <s v="497-24275694" u="1"/>
        <s v="SEKU9203039" u="1"/>
        <s v="TLLU1188970" u="1"/>
        <s v="EMCU5357960" u="1"/>
        <s v="SEKU9272235" u="1"/>
        <s v="OERU4144026" u="1"/>
        <s v="FBIU5694983" u="1"/>
        <s v="MMAU1195431" u="1"/>
        <s v="MNBU4051099" u="1"/>
        <s v="SEGU9428576" u="1"/>
        <s v="SEGU9445275" u="1"/>
        <s v="SEGU9868976" u="1"/>
        <s v="497-24281051" u="1"/>
        <s v="658-21215294" u="1"/>
        <s v="HLBU9757134" u="1"/>
        <s v="497-24281062" u="1"/>
        <s v="497-24275742" u="1"/>
        <s v="497-24275731" u="1"/>
        <s v="014-37107571" u="1"/>
        <s v="145-99808262" u="1"/>
        <s v="SEGU9819328" u="1"/>
        <s v="CAXU5294386" u="1"/>
        <s v="497-24275764" u="1"/>
        <s v="497-24275753" u="1"/>
        <s v="EMCU5571437" u="1"/>
        <s v="EMCU5601491" u="1"/>
        <s v="EMCU5392679" u="1"/>
        <s v="GCXU8017595" u="1"/>
        <s v="FBIU5022720" u="1"/>
        <s v="FBIU5055051" u="1"/>
        <s v="OTPU6154940" u="1"/>
        <s v="SEKU9367161" u="1"/>
        <s v="FBIU5000573" u="1"/>
        <s v="OERU4298459" u="1"/>
        <s v="OERU4323253" u="1"/>
        <s v="SUDU8040821" u="1"/>
        <s v="OERU4341149" u="1"/>
        <s v="SEGU9862371" u="1"/>
        <s v="TTNU8757724" u="1"/>
        <s v="CAIU5582945" u="1"/>
        <s v="CAIU5585029" u="1"/>
        <s v="497-24281073" u="1"/>
        <s v="497-24275786" u="1"/>
        <s v="057-53358992" u="1"/>
        <s v="497-24290512" u="1"/>
        <s v="497-24275775" u="1"/>
        <s v="SEGU9707565" u="1"/>
        <s v="GESU9583829" u="1"/>
        <s v="497-24290501" u="1"/>
        <s v="497-24275790" u="1"/>
        <s v="014-37107733" u="1"/>
        <s v="057-53361394" u="1"/>
        <s v="805-13550666" u="1"/>
        <s v="996-13806450" u="1"/>
        <s v="TLLU1101054" u="1"/>
        <s v="SZLU5010283" u="1"/>
        <s v="BMOU9884347" u="1"/>
        <s v="SEGU9885171" u="1"/>
        <s v="SEGU9938693" u="1"/>
        <s v="EMCU5688130" u="1"/>
        <s v="ZMOU8955563" u="1"/>
        <s v="497-24275801" u="1"/>
        <s v="497-24275812" u="1"/>
        <s v="SEKU9376230" u="1"/>
        <s v="996-13799752" u="1"/>
        <s v="996-13799763" u="1"/>
        <s v="TXGU9031947" u="1"/>
        <s v="CAAU4160752" u="1"/>
        <s v="SEKU9356383" u="1"/>
        <s v="CAAU4161656" u="1"/>
        <s v="CAAU4080174" u="1"/>
        <s v="SEKU9367618" u="1"/>
        <s v="SEKU9357780" u="1"/>
        <s v="FBIU5351768" u="1"/>
        <s v="TLLU1202018" u="1"/>
        <s v="OERU4249840" u="1"/>
        <s v="FBIU5006680" u="1"/>
        <s v="TXGU9024927" u="1"/>
        <s v="SEGU9446100" u="1"/>
        <s v="SEGU9242730" u="1"/>
        <s v="CXRU1589689" u="1"/>
        <s v="OERU4342700" u="1"/>
        <s v="CAIU5584676" u="1"/>
        <s v="BMOU9622394" u="1"/>
        <s v="CAIU5585137" u="1"/>
        <s v="057-53357673" u="1"/>
        <s v="497-24290534" u="1"/>
        <s v="497-24290545" u="1"/>
        <s v="OTPU6231311" u="1"/>
        <s v="ONEU9081397" u="1"/>
        <s v="074-70163144" u="1"/>
        <s v="TEMU9332948" u="1"/>
        <s v="TRIU8140418" u="1"/>
        <s v="UACU4791680" u="1"/>
        <s v="497-24290560" u="1"/>
        <s v="497-24290556" u="1"/>
        <s v="057-5335 9014" u="1"/>
        <s v="014-37107910" u="1"/>
        <s v="CAAU4075440" u="1"/>
        <s v="SEKU9116649" u="1"/>
        <s v="SEGU9935797" u="1"/>
        <s v="SEKU9196346" u="1"/>
        <s v="TXGU9031994" u="1"/>
        <s v="CAAU4164887" u="1"/>
        <s v="TXGU9032291" u="1"/>
        <s v="SEGU9939848" u="1"/>
        <s v="497-24275834" u="1"/>
        <s v="497-24275823" u="1"/>
        <s v="EMCU5665860" u="1"/>
        <s v="EMCU5720042" u="1"/>
        <s v="TXGU9032476" u="1"/>
        <s v="CAAU4077550" u="1"/>
        <s v="CAAU4080240" u="1"/>
        <s v="BMOU9890904" u="1"/>
        <s v="BMOU9332369" u="1"/>
        <s v="497-24275856" u="1"/>
        <s v="TXGU9031525" u="1"/>
        <s v="TXGU9032408" u="1"/>
        <s v="SEKU9417998" u="1"/>
        <s v="TXGU9031799" u="1"/>
        <s v="497-24257973" u="1"/>
        <s v="497-24275845" u="1"/>
        <s v="996-13799800" u="1"/>
        <s v="996-13799822" u="1"/>
        <s v="CAAU4080810" u="1"/>
        <s v="CAAU4077273" u="1"/>
        <s v="FBIU5323283" u="1"/>
        <s v="CAAU4048790" u="1"/>
        <s v="TTNU8654773" u="1"/>
        <s v="MNBU0032742" u="1"/>
        <s v="FBIU5030393" u="1"/>
        <s v="OTPU6159330" u="1"/>
        <s v="OTPU6001860" u="1"/>
        <s v="SZLU9431716" u="1"/>
        <s v="CAIU5577553" u="1"/>
        <s v="CXRU1582339" u="1"/>
        <s v="TEMU9346474" u="1"/>
        <s v="TCLU1383643" u="1"/>
        <s v="SEGU9323359" u="1"/>
        <s v="CXRU1638485" u="1"/>
        <s v="TCLU1383598" u="1"/>
        <s v="CAIU5578061" u="1"/>
        <s v="996-13799785" u="1"/>
        <s v="996-13799774" u="1"/>
        <s v="497-24290604" u="1"/>
        <s v="497-24290615" u="1"/>
        <s v="FSCU5945945" u="1"/>
        <s v="SEKU9273165" u="1"/>
        <s v="497-24275860" u="1"/>
        <s v="SZLU9683240" u="1"/>
        <s v="057-53359051" u="1"/>
        <s v="CXRU1496457" u="1"/>
        <s v="EMCU5432046" u="1"/>
        <s v="SEKU9347519" u="1"/>
        <s v="SEKU9204040" u="1"/>
        <s v="CAAU4077890" u="1"/>
        <s v="CAAU4079297" u="1"/>
        <s v="SEGU9939806" u="1"/>
        <s v="EMCU5644699" u="1"/>
        <s v="EGSU5037800" u="1"/>
        <s v="EMCU5478221" u="1"/>
        <s v="EGSU5063184" u="1"/>
        <s v="EMCU5651110" u="1"/>
        <s v="BMOU9333576" u="1"/>
        <s v="SEKU9269756" u="1"/>
        <s v="BMOU9892785" u="1"/>
        <s v="497-24275871" u="1"/>
        <s v="BMOU9334280" u="1"/>
        <s v="497-24275882" u="1"/>
        <s v="SEGU9818954" u="1"/>
        <s v="GCXU8022020" u="1"/>
        <s v="FBIU5366074" u="1"/>
        <s v="SZLU5019932" u="1"/>
        <s v="CAAU4079363" u="1"/>
        <s v="BEAU9710356" u="1"/>
        <s v="CAAU4164296" u="1"/>
        <s v="FBIU5365000" u="1"/>
        <s v="SEGU9887180" u="1"/>
        <s v="SEKU9385099" u="1"/>
        <s v="SEKU9270905" u="1"/>
        <s v="FBIU5108296" u="1"/>
        <s v="FBIU5053188" u="1"/>
        <s v="FBIU5608136" u="1"/>
        <s v="FSCU5360164" u="1"/>
        <s v="FBIU5692110" u="1"/>
        <s v="ZMOU8954280" u="1"/>
        <s v="MNBU0048672" u="1"/>
        <s v="MNBU4205430" u="1"/>
        <s v="FBIU5659724" u="1"/>
        <s v="CAIU5584871" u="1"/>
        <s v="ZMOU8852924" u="1"/>
        <s v="TCLU1344360" u="1"/>
        <s v="BMOU9619209" u="1"/>
        <s v="TTNU8492219" u="1"/>
        <s v="145-11218045" u="1"/>
        <s v="145-11218093" u="1"/>
        <s v="145-11218060" u="1"/>
        <s v="497-24275904" u="1"/>
        <s v="TEMU9212644" u="1"/>
        <s v="TCLU1385034" u="1"/>
        <s v="TEMU9368998" u="1"/>
        <s v="FBIU5151250" u="1"/>
        <s v="CAIU5585266" u="1"/>
        <s v="CXRU1637827" u="1"/>
        <s v="SEGU9322516" u="1"/>
        <s v="SEGU9289362" u="1"/>
        <s v="BMOU9600878" u="1"/>
        <s v="145-11218056" u="1"/>
        <s v="145-11218082" u="1"/>
        <s v="145-11218362" u="1"/>
        <s v="145-11218141" u="1"/>
        <s v="145-11218373" u="1"/>
        <s v="145-11218384" u="1"/>
        <s v="497-24275893" u="1"/>
        <s v="497-24275705" u="1"/>
        <s v="SEKU9270510" u="1"/>
        <s v="TLLU1144884" u="1"/>
        <s v="TLLU1144462" u="1"/>
        <s v="TTNU8574744" u="1"/>
        <s v="HLBU6005030" u="1"/>
        <s v="SEKU9374303" u="1"/>
        <s v="BMOU9883090" u="1"/>
        <s v="FBIU5364298" u="1"/>
        <s v="EMCU5668582" u="1"/>
        <s v="497-24290652" u="1"/>
        <s v="497-24290641" u="1"/>
        <s v="497-24290630" u="1"/>
        <s v="497-24275716" u="1"/>
        <s v="CAAU4163094" u="1"/>
        <s v="TXGU9031989" u="1"/>
        <s v="TEMU9552644" u="1"/>
        <s v="SEKU9273519" u="1"/>
        <s v="SZLU5020888" u="1"/>
        <s v="FBIU5364723" u="1"/>
        <s v="SEKU9199896" u="1"/>
        <s v="SEKU9376142" u="1"/>
        <s v="TEMU9489618" u="1"/>
        <s v="EMCU5666126" u="1"/>
        <s v="TEMU9494297" u="1"/>
        <s v="BMOU9306586" u="1"/>
        <s v="SEGU9820150" u="1"/>
        <s v="SZLU5010365" u="1"/>
        <s v="GCXU8017743" u="1"/>
        <s v="SEKU9367670" u="1"/>
        <s v="SEKU9367177" u="1"/>
        <s v="SEKU9273170" u="1"/>
        <s v="BMOU9307900" u="1"/>
        <s v="996-13806472" u="1"/>
        <s v="805-13550692" u="1"/>
        <s v="CAAU4081720" u="1"/>
        <s v="SEKU9271666" u="1"/>
        <s v="FBIU5649135" u="1"/>
        <s v="FBIU5050872" u="1"/>
        <s v="FBIU5293234" u="1"/>
        <s v="FBIU5042835" u="1"/>
        <s v="MNBU3413716" u="1"/>
        <s v="FBIU5291545" u="1"/>
        <s v="MNBU4599014" u="1"/>
        <s v="180-14044004" u="1"/>
        <s v="ZMOU8960472" u="1"/>
        <s v="ZMOU8891290" u="1"/>
        <s v="BMOU9250825" u="1"/>
        <s v="TTNU8492374" u="1"/>
        <s v="OERU4031272" u="1"/>
        <s v="OERU4020935" u="1"/>
        <s v="CAIU5549356" u="1"/>
        <s v="FBIU5662517" u="1"/>
        <s v="BMOU9601004" u="1"/>
        <s v="BMOU9252427" u="1"/>
        <s v="CAIU5561670" u="1"/>
        <s v="TCLU1373687" u="1"/>
        <s v="CXRU1622051" u="1"/>
        <s v="CAIU5550450" u="1"/>
        <s v="CAIU5585353" u="1"/>
        <s v="CAIU5584608" u="1"/>
        <s v="145-11218244" u="1"/>
        <s v="145-11251800" u="1"/>
        <s v="TEMU9371939" u="1"/>
        <s v="TTNU8601829" u="1"/>
        <s v="CAIU5585440" u="1"/>
        <s v="BMOU9609068" u="1"/>
        <s v="SEGU9546239" u="1"/>
        <s v="BMOU9651284" u="1"/>
        <s v="SEGU9446055" u="1"/>
        <s v="CAIU5582689" u="1"/>
        <s v="145-11246056" u="1"/>
        <s v="145-11251822" u="1"/>
        <s v="497-24296296" u="1"/>
        <s v="497-24296274" u="1"/>
        <s v="TEMU9620939" u="1"/>
        <s v="SEGU9502565" u="1"/>
        <s v="497-24296285" u="1"/>
        <s v="014-37106252" u="1"/>
        <s v="057-53359062" u="1"/>
        <s v="074-70145725" u="1"/>
        <s v="EGSU5034355" u="1"/>
        <s v="SZLU9382041" u="1"/>
        <s v="SMLU5471119" u="1"/>
        <s v="TEMU9446489" u="1"/>
        <s v="TEMU9622438" u="1"/>
        <s v="SEGU9382599" u="1"/>
        <s v="SEGU9938353" u="1"/>
        <s v="OTPU6304383" u="1"/>
        <s v="497-24296263" u="1"/>
        <s v="SZLU9381934" u="1"/>
        <s v="HLBU9516116" u="1"/>
        <s v="CAAU4161785" u="1"/>
        <s v="TXGU9032054" u="1"/>
        <s v="SZLU9300064" u="1"/>
        <s v="SZLU9302874" u="1"/>
        <s v="SEGU9522345" u="1"/>
        <s v="SZLU9300233" u="1"/>
        <s v="SEGU9734745" u="1"/>
        <s v="SEGU9625195" u="1"/>
        <s v="SZLU9295585" u="1"/>
        <s v="SZLU9301625" u="1"/>
        <s v="SZLU9302339" u="1"/>
        <s v="SEGU9937104" u="1"/>
        <s v="SEGU9941341" u="1"/>
        <s v="OTPU6304824" u="1"/>
        <s v="SEKU9197002" u="1"/>
        <s v="TLLU1144879" u="1"/>
        <s v="SEKU9374746" u="1"/>
        <s v="SEGU9546265" u="1"/>
        <s v="497-24296300" u="1"/>
        <s v="497-24290674" u="1"/>
        <s v="996-13806516" u="1"/>
        <s v="805-13550725" u="1"/>
        <s v="SEGU9735130" u="1"/>
        <s v="SEGU9520996" u="1"/>
        <s v="497-24290685" u="1"/>
        <s v="497-24296311" u="1"/>
        <s v="497-24290663" u="1"/>
        <s v="SEKU9374880" u="1"/>
        <s v="CAIU5581105" u="1"/>
        <s v="TEMU9446426" u="1"/>
        <s v="SEGU9522263" u="1"/>
        <s v="SZLU9570497" u="1"/>
        <s v="BMOU9334211" u="1"/>
        <s v="TTNU8521750" u="1"/>
        <s v="TLLU1145263" u="1"/>
        <s v="TXGU9030468" u="1"/>
        <s v="497-24290696" u="1"/>
        <s v="497-24296322" u="1"/>
        <s v="145-11218815" u="1"/>
        <s v="OERU4306071" u="1"/>
        <s v="OERU4182833" u="1"/>
        <s v="FBIU5314888" u="1"/>
        <s v="OERU4197710" u="1"/>
        <s v="SEGU9976780" u="1"/>
        <s v="MNBU9194214" u="1"/>
        <s v="145-11218826" u="1"/>
        <s v="MNBU0669005" u="1"/>
        <s v="ZMOU8956092" u="1"/>
        <s v="145-11218804" u="1"/>
        <s v="ZMOU8930293" u="1"/>
        <s v="BMOU9620621" u="1"/>
        <s v="BMOU9651670" u="1"/>
        <s v="BMOU9252031" u="1"/>
        <s v="BMOU9652418" u="1"/>
        <s v="CAIU5578502" u="1"/>
        <s v="CAIU5562949" u="1"/>
        <s v="BMOU9622840" u="1"/>
        <s v="CAIU5549593" u="1"/>
        <s v="CAIU5561789" u="1"/>
        <s v="CXRU1580830" u="1"/>
        <s v="CAAU4032319" u="1"/>
        <s v="CAIU5550296" u="1"/>
        <s v="BMOU9246044" u="1"/>
        <s v="CAIU5583047" u="1"/>
        <s v="BMOU9652697" u="1"/>
        <s v="CAIU5584568" u="1"/>
        <s v="CAIU5564324" u="1"/>
        <s v="CAIU5658254" u="1"/>
        <s v="CAAU4007640" u="1"/>
        <s v="CXRU1590566" u="1"/>
        <s v="TCLU1343785" u="1"/>
        <s v="CAIU5582821" u="1"/>
        <s v="FBIU5246660" u="1"/>
        <s v="ONEU9257188" u="1"/>
        <s v="MNBU3876557" u="1"/>
        <s v="MNBU3183871" u="1"/>
        <s v="OTPU1902063" u="1"/>
        <s v="FSCU5806657" u="1"/>
        <s v="ONEU9376947" u="1"/>
        <s v="SZLU9301728" u="1"/>
        <s v="SMLU5470262" u="1"/>
        <s v="497-24296333" u="1"/>
        <s v="497-24290744" u="1"/>
        <s v="014-37113904" u="1"/>
        <s v="057-53359143" u="1"/>
        <s v="057-53359154" u="1"/>
        <s v="145-99808450" u="1"/>
        <s v="HLBU9393222" u="1"/>
        <s v="FBIU5056361" u="1"/>
        <s v="HLBU9018788" u="1"/>
        <s v="145-11281546" u="1"/>
        <s v="HLBU9395842" u="1"/>
        <s v="TEMU9621956" u="1"/>
        <s v="SZLU9300830" u="1"/>
        <s v="SEKU9347144" u="1"/>
        <s v="SEKU9204483" u="1"/>
        <s v="BEAU9707590" u="1"/>
        <s v="FBIU5366290" u="1"/>
        <s v="HLBU6287762" u="1"/>
        <s v="MNBU3701780" u="1"/>
        <s v="497-24296344" u="1"/>
        <s v="497-24296355" u="1"/>
        <s v="145-11281550" u="1"/>
        <s v="TEMU9789370" u="1"/>
        <s v="TEMU9592061" u="1"/>
        <s v="TEMU9547062" u="1"/>
        <s v="TEMU9477113" u="1"/>
        <s v="CAAU4163324" u="1"/>
        <s v="CAAU4162122" u="1"/>
        <s v="GCXU8018903" u="1"/>
        <s v="TEMU9590963" u="1"/>
        <s v="SEGU9886877" u="1"/>
        <s v="BEAU9705257" u="1"/>
        <s v="SEGU9883369" u="1"/>
        <s v="SZLU9300399" u="1"/>
        <s v="TEMU9549677" u="1"/>
        <s v="SEKU9120470" u="1"/>
        <s v="SEKU9270839" u="1"/>
        <s v="SEGU9818907" u="1"/>
        <s v="TEMU9523667" u="1"/>
        <s v="TEMU9500281" u="1"/>
        <s v="TEMU9500722" u="1"/>
        <s v="SEKU9270736" u="1"/>
        <s v="SMLU5477185" u="1"/>
        <s v="SZLU5019953" u="1"/>
        <s v="TEMU9591804" u="1"/>
        <s v="996-13806542" u="1"/>
        <s v="996-13806553" u="1"/>
        <s v="GCXU8020515" u="1"/>
        <s v="SEGU9522073" u="1"/>
        <s v="SZLU9302581" u="1"/>
        <s v="BMOU9883145" u="1"/>
        <s v="SEKU9272765" u="1"/>
        <s v="BMOU9309754" u="1"/>
        <s v="SEGU9546033" u="1"/>
        <s v="SZLU5002436" u="1"/>
        <s v="SEKU9118580" u="1"/>
        <s v="SZLU9299960" u="1"/>
        <s v="FBIU5365714" u="1"/>
        <s v="SUDU6276042" u="1"/>
        <s v="MNBU3713570" u="1"/>
        <s v="MNBU4063280" u="1"/>
        <s v="497-24296366" u="1"/>
        <s v="497-24290733" u="1"/>
        <s v="497-24290755" u="1"/>
        <s v="497-24290722" u="1"/>
        <s v="497-24290711" u="1"/>
        <s v="TXGU9030405" u="1"/>
        <s v="PE368300219" u="1"/>
        <s v="MNBU3487128" u="1"/>
        <s v="497-24296370" u="1"/>
        <s v="497-24290700" u="1"/>
        <s v="497-24296381" u="1"/>
        <s v="MNBU3083297" u="1"/>
        <s v="MNBU4206734" u="1"/>
        <s v="SZLU9300887" u="1"/>
        <s v="CAIU5561515" u="1"/>
        <s v="TTNU8491850" u="1"/>
        <s v="SEGU9444514" u="1"/>
        <s v="SEGU9443694" u="1"/>
        <s v="TEMU9370969" u="1"/>
        <s v="SEGU9443523" u="1"/>
        <s v="TEMU9368745" u="1"/>
        <s v="SEGU9287040" u="1"/>
        <s v="CAIU5582523" u="1"/>
        <s v="TEMU9370866" u="1"/>
        <s v="BMOU9623981" u="1"/>
        <s v="CAIU5564999" u="1"/>
        <s v="SEGU9236763" u="1"/>
        <s v="CAIU5562975" u="1"/>
        <s v="BMOU9651854" u="1"/>
        <s v="TEMU9449512" u="1"/>
        <s v="BMOU9621037" u="1"/>
        <s v="416-52097216" u="1"/>
        <s v="416-52097220" u="1"/>
        <s v="416-52097231" u="1"/>
        <s v="416-52097242" u="1"/>
        <s v="416-52097253" u="1"/>
        <s v="145-11281745" u="1"/>
        <s v="416-52097264" u="1"/>
        <s v="FBIU5309198" u="1"/>
        <s v="FBIU5309958" u="1"/>
        <s v="SEKU9365786" u="1"/>
        <s v="SEKU9364666" u="1"/>
        <s v="CAIU5550932" u="1"/>
        <s v="CAAU4035811" u="1"/>
        <s v="CAAU4000780" u="1"/>
        <s v="SEKU9368297" u="1"/>
        <s v="SEKU9368131" u="1"/>
        <s v="416-52097275" u="1"/>
        <s v="416-52097290" u="1"/>
        <s v="416-52097301" u="1"/>
        <s v="416-52097286" u="1"/>
        <s v="FBIU5314260" u="1"/>
        <s v="CAAU4036079" u="1"/>
        <s v="145-11281756" u="1"/>
        <s v="145-11281771" u="1"/>
        <s v="145-11281760" u="1"/>
        <s v="OERU4288635" u="1"/>
        <s v="TLLU1208459" u="1"/>
        <s v="FBIU5264473" u="1"/>
        <s v="FSCU5831881" u="1"/>
        <s v="SEGU9976688" u="1"/>
        <s v="TTNU8773113" u="1"/>
        <s v="145-11281701" u="1"/>
        <s v="145-11218266" u="1"/>
        <s v="145-11281734" u="1"/>
        <s v="074-71127140" u="1"/>
        <s v="014-37116623" u="1"/>
        <s v="057-53359106" u="1"/>
        <s v="497-24296392" u="1"/>
        <s v="497-24296403" u="1"/>
        <s v="145-99861462" u="1"/>
        <s v="145-11290204" u="1"/>
        <s v="497-24290781" u="1"/>
        <s v="996-13806634" u="1"/>
        <s v="996-13807894" u="1"/>
        <s v="996-13806645" u="1"/>
        <s v="996-13614646" u="1"/>
        <s v="BEAU9727370" u="1"/>
        <s v="HLBU9525170" u="1"/>
        <s v="TEMU9835731" u="1"/>
        <s v="HLBU9379327" u="1"/>
        <s v="SEGU9973441" u="1"/>
        <s v="OERU4070010" u="1"/>
        <s v="OERU4027987" u="1"/>
        <s v="SZLU9473814" u="1"/>
        <s v="MNBU3995113" u="1"/>
        <s v="SEGU9501790" u="1"/>
        <s v="SZLU5008603" u="1"/>
        <s v="TLLU7001730" u="1"/>
        <s v="SEGU9432581" u="1"/>
        <s v="CAIU5553438" u="1"/>
        <s v="TEMU9623075" u="1"/>
        <s v="SEGU9735274" u="1"/>
        <s v="SZLU9301266" u="1"/>
        <s v="SEGU9502020" u="1"/>
        <s v="SEGU9431950" u="1"/>
        <s v="TEMU9594017" u="1"/>
        <s v="TEMU9497172" u="1"/>
        <s v="TEMU9497845" u="1"/>
        <s v="TEMU9494276" u="1"/>
        <s v="TEMU9547123" u="1"/>
        <s v="TEMU9498501" u="1"/>
        <s v="497-24290792" u="1"/>
        <s v="497-24298643" u="1"/>
        <s v="TEMU9464482" u="1"/>
        <s v="SEKU9117970" u="1"/>
        <s v="SEKU9271331" u="1"/>
        <s v="SEKU9271748" u="1"/>
        <s v="TEMU9547735" u="1"/>
        <s v="SEKU9367243" u="1"/>
        <s v="SEKU9271136" u="1"/>
        <s v="SEGU9734874" u="1"/>
        <s v="TEMU9492798" u="1"/>
        <s v="074-71130323" u="1"/>
        <s v="074-71131023" u="1"/>
        <s v="057-01858430" u="1"/>
        <s v="TEMU9622952" u="1"/>
        <s v="SEGU9429021" u="1"/>
        <s v="TEMU9488627" u="1"/>
        <s v="TEMU9489520" u="1"/>
        <s v="SEKU9375022" u="1"/>
        <s v="TLLU1179284" u="1"/>
        <s v="SEKU9120818" u="1"/>
        <s v="SZLU5018197" u="1"/>
        <s v="TEMU9488740" u="1"/>
        <s v="SMLU5476635" u="1"/>
        <s v="SEKU9385519" u="1"/>
        <s v="TEMU9448250" u="1"/>
        <s v="TLLU1145319" u="1"/>
        <s v="SEGU9886985" u="1"/>
        <s v="GCXU8017189" u="1"/>
        <s v="EMCU5463746" u="1"/>
        <s v="EMCU5756148" u="1"/>
        <s v="EMCU5507335" u="1"/>
        <s v="TLLU1189868" u="1"/>
        <s v="FBIU5417680" u="1"/>
        <s v="006-44919394" u="1"/>
        <s v="996-13806586" u="1"/>
        <s v="996-13806590" u="1"/>
        <s v="SEGU9323723" u="1"/>
        <s v="TEMU9448096" u="1"/>
        <s v="BMOU9884521" u="1"/>
        <s v="SEGU9520743" u="1"/>
        <s v="SMLU5475768" u="1"/>
        <s v="SEGU9429171" u="1"/>
        <s v="TEMU9622654" u="1"/>
        <s v="EMCU5509826" u="1"/>
        <s v="BMOU9311999" u="1"/>
        <s v="497-24290770" u="1"/>
        <s v="TTNU8521493" u="1"/>
        <s v="497-24290766" u="1"/>
        <s v="SZLU5022833" u="1"/>
        <s v="BMOU9883818" u="1"/>
        <s v="ZMOU8853685" u="1"/>
        <s v="145-11290274" u="1"/>
        <s v="CAAU4162992" u="1"/>
        <s v="TXGU9031551" u="1"/>
        <s v="PE368300221" u="1"/>
        <s v="ZMOU8953684" u="1"/>
        <s v="OTPU6651696" u="1"/>
        <s v="OERU4061791" u="1"/>
        <s v="OTPU6644017" u="1"/>
        <s v="OERU4238017" u="1"/>
        <s v="OERU4119810" u="1"/>
        <s v="OERU4279470" u="1"/>
        <s v="OERU4061240" u="1"/>
        <s v="TXGU9018307" u="1"/>
        <s v="OERU4081313" u="1"/>
        <s v="SUDU6202420" u="1"/>
        <s v="SUDU8237030" u="1"/>
        <s v="SUDU6295211" u="1"/>
        <s v="497-24296425" u="1"/>
        <s v="497-24296414" u="1"/>
        <s v="369-96171460" u="1"/>
        <s v="369-96171434" u="1"/>
        <s v="369-96171445" u="1"/>
        <s v="369-96171456" u="1"/>
        <s v="BEAU9709000" u="1"/>
        <s v="TCLU1385040" u="1"/>
        <s v="SEGU9864034" u="1"/>
        <s v="SEGU9428302" u="1"/>
        <s v="497-24296436" u="1"/>
        <s v="497-24296440" u="1"/>
        <s v="TEMU9369633" u="1"/>
        <s v="369-96171471" u="1"/>
        <s v="369-96171482" u="1"/>
        <s v="BMOU9651875" u="1"/>
        <s v="CAIU5551034" u="1"/>
        <s v="CAIU5577511" u="1"/>
        <s v="SEGU9242196" u="1"/>
        <s v="SEGU9325053" u="1"/>
        <s v="CAIU5577949" u="1"/>
        <s v="CXRU1602477" u="1"/>
        <s v="369-96171493" u="1"/>
        <s v="TEMU9372160" u="1"/>
        <s v="369-96171504" u="1"/>
        <s v="369-96171515" u="1"/>
        <s v="TTNU8959751" u="1"/>
        <s v="CAIU5551395" u="1"/>
        <s v="CXRU1637998" u="1"/>
        <s v="BMOU9651371" u="1"/>
        <s v="CAIU5658655" u="1"/>
        <s v="BMOU9652721" u="1"/>
        <s v="SEGU9299714" u="1"/>
        <s v="SEGU9286851" u="1"/>
        <s v="TTNU8953244" u="1"/>
        <s v="HLBU6071475" u="1"/>
        <s v="HLBU9716285" u="1"/>
        <s v="SEGU9862582" u="1"/>
        <s v="CAIU5584927" u="1"/>
        <s v="CXRU1620001" u="1"/>
        <s v="SEGU9325705" u="1"/>
        <s v="CXRU1619931" u="1"/>
        <s v="CAIU5556627" u="1"/>
        <s v="TTNU8679909" u="1"/>
        <s v="FBIU5408396" u="1"/>
        <s v="HLBU9327616" u="1"/>
        <s v="BMOU9305147" u="1"/>
        <s v="OERU4193437" u="1"/>
        <s v="ONEU9159031" u="1"/>
        <s v="IKSU2535992" u="1"/>
        <s v="ONEU9155951" u="1"/>
        <s v="FSCU5759473" u="1"/>
        <s v="SEKU9385756" u="1"/>
        <s v="OERU4311910" u="1"/>
        <s v="ONEU9017947" u="1"/>
        <s v="TEMU9546301" u="1"/>
        <s v="BMOU9318571" u="1"/>
        <s v="SMLU5474381" u="1"/>
        <s v="497-24296451" u="1"/>
        <s v="BMOU9891500" u="1"/>
        <s v="014-37116520" u="1"/>
        <s v="057-53363041" u="1"/>
        <s v="057-53362993" u="1"/>
        <s v="SZLU9508839" u="1"/>
        <s v="IKSU2536200" u="1"/>
        <s v="ONEU9000034" u="1"/>
        <s v="BEAU9710660" u="1"/>
        <s v="TLLU1145670" u="1"/>
        <s v="TEMU9496577" u="1"/>
        <s v="HLBU9851705" u="1"/>
        <s v="MWCU5322880" u="1"/>
        <s v="MNBU41322375" u="1"/>
        <s v="DFOU6134367" u="1"/>
        <s v="HLBU6235753" u="1"/>
        <s v="BEAU9705262" u="1"/>
        <s v="SEGU9883029" u="1"/>
        <s v="SZLU9300059" u="1"/>
        <s v="SZLU9300212" u="1"/>
        <s v="SEGU9886774" u="1"/>
        <s v="SEKU9120870" u="1"/>
        <s v="TLLU1178040" u="1"/>
        <s v="SEKU9116778" u="1"/>
        <s v="SEGU9429280" u="1"/>
        <s v="497-24298680" u="1"/>
        <s v="SMLU5478279" u="1"/>
        <s v="497-24296462" u="1"/>
        <s v="006-45189933" u="1"/>
        <s v="006-45189944" u="1"/>
        <s v="145-11282600" u="1"/>
        <s v="TEMU9493259" u="1"/>
        <s v="TEMU9494384" u="1"/>
        <s v="OTPU6304932" u="1"/>
        <s v="EMCU5743710" u="1"/>
        <s v="PCIU6134619" u="1"/>
        <s v="BMOU9310987" u="1"/>
        <s v="EMCU5438419" u="1"/>
        <s v="SZLU9301754" u="1"/>
        <s v="SZLU9300260" u="1"/>
        <s v="EMCU5575140" u="1"/>
        <s v="BEAU9705540" u="1"/>
        <s v="TEMU9591168" u="1"/>
        <s v="SZLU9571050" u="1"/>
        <s v="TEMU9591872" u="1"/>
        <s v="TEMU9490120" u="1"/>
        <s v="TEMU9524914" u="1"/>
        <s v="TEMU9546003" u="1"/>
        <s v="TEMU9593812" u="1"/>
        <s v="SZLU9575673" u="1"/>
        <s v="TEMU9491600" u="1"/>
        <s v="TEMU9499489" u="1"/>
        <s v="TEMU9551571" u="1"/>
        <s v="145-11282563" u="1"/>
        <s v="PE368300222" u="1"/>
        <s v="SEGU9819312" u="1"/>
        <s v="FBIU5761612" u="1"/>
        <s v="SEGU9820458" u="1"/>
        <s v="SEKU9116211" u="1"/>
        <s v="BEAU9708997" u="1"/>
        <s v="SEKU9118913" u="1"/>
        <s v="SEGU9886429" u="1"/>
        <s v="SMLU5478319" u="1"/>
        <s v="SEGU9887045" u="1"/>
        <s v="BEAU9705811" u="1"/>
        <s v="TEMU9445522" u="1"/>
        <s v="SEGU9445510" u="1"/>
        <s v="SEGU9430001" u="1"/>
        <s v="SZLU9305180" u="1"/>
        <s v="TEMU9749926" u="1"/>
        <s v="SEGU9521971" u="1"/>
        <s v="SEGU9885150" u="1"/>
        <s v="BMOU9890545" u="1"/>
        <s v="TEMU9494770" u="1"/>
        <s v="TEMU9499848" u="1"/>
        <s v="TEMU9530666" u="1"/>
        <s v="TEMU9547340" u="1"/>
        <s v="SZLU9303280" u="1"/>
        <s v="FBIU5760175" u="1"/>
        <s v="497-24296473" u="1"/>
        <s v="497-24296484" u="1"/>
        <s v="497-24298665" u="1"/>
        <s v="497-24296506" u="1"/>
        <s v="OERU4238280" u="1"/>
        <s v="EGSU5057324" u="1"/>
        <s v="SEKU9230733" u="1"/>
        <s v="PCIU6111871" u="1"/>
        <s v="OTPU6148228" u="1"/>
        <s v="CAAU4161419" u="1"/>
        <s v="CAAU4162396" u="1"/>
        <s v="996-13806520" u="1"/>
        <s v="805-13550681" u="1"/>
        <s v="805-13550670" u="1"/>
        <s v="996-13806531" u="1"/>
        <s v="TEMU9749757" u="1"/>
        <s v="FBIU5761905" u="1"/>
        <s v="TEMU9501708" u="1"/>
        <s v="SEKU9116253" u="1"/>
        <s v="SMLU5478026" u="1"/>
        <s v="BMOU9890761" u="1"/>
        <s v="FBIU5761818" u="1"/>
        <s v="497-24296495" u="1"/>
        <s v="497-24298676" u="1"/>
        <s v="497-24298702" u="1"/>
        <s v="497-24298691" u="1"/>
        <s v="416-52097953" u="1"/>
        <s v="416-52097964" u="1"/>
        <s v="416-52097975" u="1"/>
        <s v="FBIU5761720" u="1"/>
        <s v="CAAU4160500" u="1"/>
        <s v="GMOU9036490" u="1"/>
        <s v="GMOU9034369" u="1"/>
        <s v="ZMOU8959595" u="1"/>
        <s v="FBIU5452531" u="1"/>
        <s v="ZMOU8950258" u="1"/>
        <s v="FBIU5316258" u="1"/>
        <s v="OERU4117632" u="1"/>
        <s v="BMOU9256398" u="1"/>
        <s v="OERU4034986" u="1"/>
        <s v="TEMU9642049" u="1"/>
        <s v="BMOU9271725" u="1"/>
        <s v="OERU4021171" u="1"/>
        <s v="SZLU9481189" u="1"/>
        <s v="FBIU5623260" u="1"/>
        <s v="TEMU9644340" u="1"/>
        <s v="OERU4162056" u="1"/>
        <s v="FBIU5568692" u="1"/>
        <s v="MNBU4598954" u="1"/>
        <s v="ZCLU9922500" u="1"/>
        <s v="416-52097986" u="1"/>
        <s v="416-52097990" u="1"/>
        <s v="416-52098001" u="1"/>
        <s v="416-52098012" u="1"/>
        <s v="416-52098023" u="1"/>
        <s v="416-52098034" u="1"/>
        <s v="MNBU4590547" u="1"/>
        <s v="MMAU1255715" u="1"/>
        <s v="MNBU4297420" u="1"/>
        <s v="145-11283075" u="1"/>
        <s v="145-11283086" u="1"/>
        <s v="145-11283090" u="1"/>
        <s v="145-11283101" u="1"/>
        <s v="SEGU9299400" u="1"/>
        <s v="TCLU1384887" u="1"/>
        <s v="TEMU9368811" u="1"/>
        <s v="SEGU9445212" u="1"/>
        <s v="SEGU9447555" u="1"/>
        <s v="CAIU5549989" u="1"/>
        <s v="CAIU5582518" u="1"/>
        <s v="CXRU1639394" u="1"/>
        <s v="SEGU9298488" u="1"/>
        <s v="SEGU9322882" u="1"/>
        <s v="CAAU4034559" u="1"/>
        <s v="CAIU5585414" u="1"/>
        <s v="SEGU9863573" u="1"/>
        <s v="SEGU9286770" u="1"/>
        <s v="CXRU1620260" u="1"/>
        <s v="BMOU9651704" u="1"/>
        <s v="CAAU4034815" u="1"/>
        <s v="BMOU9624416" u="1"/>
        <s v="SEGU9444221" u="1"/>
        <s v="CAIU5562717" u="1"/>
        <s v="SZLU9303464" u="1"/>
        <s v="SEGU9864332" u="1"/>
        <s v="045-13483912" u="1"/>
        <s v="160-01210160" u="1"/>
        <s v="SEGU9444896" u="1"/>
        <s v="BMOU9652526" u="1"/>
        <s v="OERU4048275" u="1"/>
        <s v="OERU4037809" u="1"/>
        <s v="RRSU8013319" u="1"/>
        <s v="HLBU6230520" u="1"/>
        <s v="SEGU9323390" u="1"/>
        <s v="CXRU1073007" u="1"/>
        <s v="SEGU9446224" u="1"/>
        <s v="CAIU5580217" u="1"/>
        <s v="CAAU4055675" u="1"/>
        <s v="TTNU8675204" u="1"/>
        <s v="HLBU6249551" u="1"/>
        <s v="BMOU9600517" u="1"/>
        <s v="TEMU9459465" u="1"/>
        <s v="FBIU5761187" u="1"/>
        <s v="TLLU1178117" u="1"/>
        <s v="CTWU1602654" u="1"/>
        <s v="BMOU9309760" u="1"/>
        <s v="ONEU9428974" u="1"/>
        <s v="FBIU5764252" u="1"/>
        <s v="FBIU5761850" u="1"/>
        <s v="FBIU5763071" u="1"/>
        <s v="TTNU8802443" u="1"/>
        <s v="ONEU9237197" u="1"/>
        <s v="ONEU9167232" u="1"/>
        <s v="SEGU9897526" u="1"/>
        <s v="ONEU9377943" u="1"/>
        <s v="FBIU5745669" u="1"/>
        <s v="FBIU5764885" u="1"/>
        <s v="CAAU4189571" u="1"/>
        <s v="145-11283215" u="1"/>
        <s v="145-11283204" u="1"/>
        <s v="145-11283182" u="1"/>
        <s v="497-24296510" u="1"/>
        <s v="014-38697702" u="1"/>
        <s v="057-53362956" u="1"/>
        <s v="057-53363074" u="1"/>
        <s v="HLBU6156187" u="1"/>
        <s v="497-24298750" u="1"/>
        <s v="996-13809261" u="1"/>
        <s v="SUDU5198541" u="1"/>
        <s v="CGMU5286857" u="1"/>
        <s v="996-13809272" u="1"/>
        <s v="057-53363133" u="1"/>
        <s v="805-13550740" u="1"/>
        <s v="996-13809283" u="1"/>
        <s v="805-13550736" u="1"/>
        <s v="MNBU3659720" u="1"/>
        <s v="HLBU9109548" u="1"/>
        <s v="HLBU9927251" u="1"/>
        <s v="TTNU8961342" u="1"/>
        <s v="FBIU5365648" u="1"/>
        <s v="SEGU9885649" u="1"/>
        <s v="CAAU4188322" u="1"/>
        <s v="SEGU9383281" u="1"/>
        <s v="497-24298761" u="1"/>
        <s v="497-24298772" u="1"/>
        <s v="497-24298783" u="1"/>
        <s v="497-24298794" u="1"/>
        <s v="SEKU9115529" u="1"/>
        <s v="BEAU9709165" u="1"/>
        <s v="TEMU9623060" u="1"/>
        <s v="CAXU5294961" u="1"/>
        <s v="CAAU4189036" u="1"/>
        <s v="SEGU9885361" u="1"/>
        <s v="CAXU5294663" u="1"/>
        <s v="SZLU9304389" u="1"/>
        <s v="BMOU9891264" u="1"/>
        <s v="FBIU5760914" u="1"/>
        <s v="FBIU5761757" u="1"/>
        <s v="FBIU5759765" u="1"/>
        <s v="FBIU5760339" u="1"/>
        <s v="BMOU9892018" u="1"/>
        <s v="EMCU5754274" u="1"/>
        <s v="EMCU5600962" u="1"/>
        <s v="EMCU5665942" u="1"/>
        <s v="EMCU5628450" u="1"/>
        <s v="BEAU9733876" u="1"/>
        <s v="FBIU5764490" u="1"/>
        <s v="SUDU9204107" u="1"/>
        <s v="MNBU9124496" u="1"/>
        <s v="PE691300252" u="1"/>
        <s v="MNBU0124392" u="1"/>
        <s v="MNBU4579846" u="1"/>
        <s v="MNBU0175825" u="1"/>
        <s v="MNBU4263950" u="1"/>
        <s v="FBIU5764000" u="1"/>
        <s v="FBIU5759127" u="1"/>
        <s v="FBIU5764036" u="1"/>
        <s v="FBIU5763636" u="1"/>
        <s v="FBIU5763472" u="1"/>
        <s v="CAAU4188235" u="1"/>
        <s v="FBIU5760555" u="1"/>
        <s v="FBIU5760600" u="1"/>
        <s v="FBIU5762537" u="1"/>
        <s v="MNBU0278567" u="1"/>
        <s v="MNBU4533552" u="1"/>
        <s v="MNBU0305750" u="1"/>
        <s v="EMCU5574441" u="1"/>
        <s v="MNBU0475709" u="1"/>
        <s v="EMCU5751486" u="1"/>
        <s v="MNBU4288985" u="1"/>
        <s v="FBIU5693312" u="1"/>
        <s v="MNBU0187066" u="1"/>
        <s v="EGSU5028711" u="1"/>
        <s v="FBIU5763908" u="1"/>
        <s v="PCIU6111927" u="1"/>
        <s v="FBIU5760370" u="1"/>
        <s v="FBIU5764123" u="1"/>
        <s v="FBIU5764503" u="1"/>
        <s v="497-24296543" u="1"/>
        <s v="497-24296554" u="1"/>
        <s v="497-24296565" u="1"/>
        <s v="497-24296521" u="1"/>
        <s v="FBIU5764674" u="1"/>
        <s v="CAAU4188111" u="1"/>
        <s v="FBIU5062554" u="1"/>
        <s v="OERU4813060" u="1"/>
        <s v="497-24296532" u="1"/>
        <s v="497-24296576" u="1"/>
        <s v="FBIU5761628" u="1"/>
        <s v="CAAU4188174" u="1"/>
        <s v="MNBU3010310" u="1"/>
        <s v="MNBU0187359" u="1"/>
        <s v="MNBU0593609" u="1"/>
        <s v="MNBU0104462" u="1"/>
        <s v="FSCU5717204" u="1"/>
        <s v="MNBU3496726" u="1"/>
        <s v="CAAU4188338" u="1"/>
        <s v="TEMU9751543" u="1"/>
        <s v="CAAU4189709" u="1"/>
        <s v="FBIU5762347" u="1"/>
        <s v="CAAU4189144" u="1"/>
        <s v="BMOU9893333" u="1"/>
        <s v="CAAU4160407" u="1"/>
        <s v="CAAU4162729" u="1"/>
        <s v="TTNU8575627" u="1"/>
        <s v="CXRU1633328" u="1"/>
        <s v="SEGU9435750" u="1"/>
        <s v="SEGU9428555" u="1"/>
        <s v="SZLU9222320" u="1"/>
        <s v="SEGU9477781" u="1"/>
        <s v="TEMU9535821" u="1"/>
        <s v="ZMOU8959110" u="1"/>
        <s v="ZMOU8933902" u="1"/>
        <s v="GMOU9031755" u="1"/>
        <s v="GMOU9024611" u="1"/>
        <s v="ZMOU8961458" u="1"/>
        <s v="ZMOU8961294" u="1"/>
        <s v="TTNU8573537" u="1"/>
        <s v="SEGU9451302" u="1"/>
        <s v="TTNU8576840" u="1"/>
        <s v="MNBU0612822" u="1"/>
        <s v="MNBU3046565" u="1"/>
        <s v="SUDU6179839" u="1"/>
        <s v="MNBU0408357" u="1"/>
        <s v="FBIU5762244" u="1"/>
        <s v="160-01210333" u="1"/>
        <s v="SUDU6276248" u="1"/>
        <s v="MNBU0303612" u="1"/>
        <s v="SZLU9383325" u="1"/>
        <s v="TTNU8955020" u="1"/>
        <s v="TLLU1043390" u="1"/>
        <s v="TEMU9370085" u="1"/>
        <s v="CAIU5580372" u="1"/>
        <s v="CAIU5550059" u="1"/>
        <s v="TEMU9459090" u="1"/>
        <s v="SEGU9445439" u="1"/>
        <s v="CAIU5549335" u="1"/>
        <s v="TEMU9369567" u="1"/>
        <s v="SEGU9447637" u="1"/>
        <s v="SEGU9433422" u="1"/>
        <s v="CXRU1622658" u="1"/>
        <s v="CAIU5563544" u="1"/>
        <s v="TEMU9369715" u="1"/>
        <s v="CAIU5563729" u="1"/>
        <s v="SEGU9236589" u="1"/>
        <s v="CAIU5579767" u="1"/>
        <s v="CAIU5564047" u="1"/>
        <s v="CAIU5579216" u="1"/>
        <s v="CAIU5582858" u="1"/>
        <s v="160-01210366" u="1"/>
        <s v="CXRU1111560" u="1"/>
        <s v="CXRU1581883" u="1"/>
        <s v="TTNU8476136" u="1"/>
        <s v="SEGU9150422" u="1"/>
        <s v="TTNU8477220" u="1"/>
        <s v="CAIU5579366" u="1"/>
        <s v="SEGU9650921" u="1"/>
        <s v="TTNU8447375" u="1"/>
        <s v="TCLU1384608" u="1"/>
        <s v="BMOU9621063" u="1"/>
        <s v="CXRU1637869" u="1"/>
        <s v="SEGU9235068" u="1"/>
        <s v="CGMU5736975" u="1"/>
        <s v="HLBU6256946" u="1"/>
        <s v="CAIU5550320" u="1"/>
        <s v="SEGU9446116" u="1"/>
        <s v="CXRU1584455" u="1"/>
        <s v="CAIU5585420" u="1"/>
        <s v="FBIU5760344" u="1"/>
        <s v="FBIU5762650" u="1"/>
        <s v="CAAU4188997" u="1"/>
        <s v="FBIU5759786" u="1"/>
        <s v="497-24298805" u="1"/>
        <s v="FBIU5760690" u="1"/>
        <s v="FBIU5760236" u="1"/>
        <s v="FBIU5762706" u="1"/>
        <s v="BMOU9307284" u="1"/>
        <s v="FBIU5761886" u="1"/>
        <s v="CAAU4188765" u="1"/>
        <s v="CAAU4188019" u="1"/>
        <s v="SEGU9885757" u="1"/>
        <s v="FBIU5762542" u="1"/>
        <s v="CAAU4188451" u="1"/>
        <s v="014-38697820" u="1"/>
        <s v="057-53363166" u="1"/>
        <s v="074-71127136" u="1"/>
        <s v="HLBU6281379" u="1"/>
        <s v="SUDU8220232" u="1"/>
        <s v="SUDU8041068" u="1"/>
        <s v="MMAU1223446" u="1"/>
        <s v="TTNU8103560" u="1"/>
        <s v="HLBU9231031" u="1"/>
        <s v="HLBU9408317" u="1"/>
        <s v="TLLU1054040" u="1"/>
        <s v="HLBU6242114" u="1"/>
        <s v="EMCU5569738" u="1"/>
        <s v="EMCU5471037" u="1"/>
        <s v="EMCU5727089" u="1"/>
        <s v="PCIU6133490" u="1"/>
        <s v="EMCU5643780" u="1"/>
        <s v="PCIU6113323" u="1"/>
        <s v="SZLU9763480" u="1"/>
        <s v="EMCU5463767" u="1"/>
        <s v="CGMU5164355" u="1"/>
        <s v="OTPU6740664" u="1"/>
        <s v="TCLU1364303" u="1"/>
        <s v="EMCU5548273" u="1"/>
        <s v="HLBU6242032" u="1"/>
        <s v="GCXU8010395" u="1"/>
        <s v="FBIU5760832" u="1"/>
        <s v="CAAU4188600" u="1"/>
        <s v="FBIU5762624" u="1"/>
        <s v="CAAU4188359" u="1"/>
        <s v="TEMU9476673" u="1"/>
        <s v="TEMU9552557" u="1"/>
        <s v="TEMU9497850" u="1"/>
        <s v="SZLU9575061" u="1"/>
        <s v="SEKU9261740" u="1"/>
        <s v="FBIU5763467" u="1"/>
        <s v="FBIU5760750" u="1"/>
        <s v="FBIU5762630" u="1"/>
        <s v="497-24298816" u="1"/>
        <s v="497-24298820" u="1"/>
        <s v="497-24298831" u="1"/>
        <s v="145-11783951" u="1"/>
        <s v="145-11783962" u="1"/>
        <s v="FBIU5762990" u="1"/>
        <s v="FBIU5762455" u="1"/>
        <s v="CAAU4188425" u="1"/>
        <s v="FBIU5762141" u="1"/>
        <s v="CAAU4188955" u="1"/>
        <s v="FBIU5761741" u="1"/>
        <s v="CAAU4188723" u="1"/>
        <s v="SEKU9350071" u="1"/>
        <s v="SEKU9169680" u="1"/>
        <s v="SEGU9938707" u="1"/>
        <s v="SEKU9203949" u="1"/>
        <s v="SEGU9939452" u="1"/>
        <s v="SEKU9346390" u="1"/>
        <s v="TEMU9524030" u="1"/>
        <s v="EMCU5662331" u="1"/>
        <s v="EMCU5499008" u="1"/>
        <s v="EMCU5687849" u="1"/>
        <s v="EMCU5654399" u="1"/>
        <s v="EGSU5030160" u="1"/>
        <s v="FBIU5413371" u="1"/>
        <s v="EMCU5671396" u="1"/>
        <s v="EMCU5573105" u="1"/>
        <s v="EMCU5670548" u="1"/>
        <s v="EMCU5508990" u="1"/>
        <s v="EMCU5562986" u="1"/>
        <s v="160-01210344" u="1"/>
        <s v="PE691300254" u="1"/>
        <s v="SEGU9887092" u="1"/>
        <s v="FBIU5762408" u="1"/>
        <s v="TEMU9594660" u="1"/>
        <s v="SEGU9940073" u="1"/>
        <s v="MNBU9176946" u="1"/>
        <s v="497-24298864" u="1"/>
        <s v="FBIU5762460" u="1"/>
        <s v="CAAU4189606" u="1"/>
        <s v="SZLU9304331" u="1"/>
        <s v="CAAU4188488" u="1"/>
        <s v="MNBU4455104" u="1"/>
        <s v="MNBU4188380" u="1"/>
        <s v="MNBU4303138" u="1"/>
        <s v="FBIU5241694" u="1"/>
        <s v="EMCU5501893" u="1"/>
        <s v="EMCU5578149" u="1"/>
        <s v="TLLU1190998" u="1"/>
        <s v="EMCU5644174" u="1"/>
        <s v="EMCU5598079" u="1"/>
        <s v="EMCU5673948" u="1"/>
        <s v="EMCU5530280" u="1"/>
        <s v="EMCU5658959" u="1"/>
        <s v="EMCU5738925" u="1"/>
        <s v="EMCU5514680" u="1"/>
        <s v="TLLU1191187" u="1"/>
        <s v="FBIU5763507" u="1"/>
        <s v="416-52109293" u="1"/>
        <s v="416-52110774" u="1"/>
        <s v="SEGU9622920" u="1"/>
        <s v="FBIU5763338" u="1"/>
        <s v="FBIU5759868" u="1"/>
        <s v="FBIU5760257" u="1"/>
        <s v="FBIU5760200" u="1"/>
        <s v="MWCU5336591" u="1"/>
        <s v="MNBU4343634" u="1"/>
        <s v="FBIU5234062" u="1"/>
        <s v="805-13550714" u="1"/>
        <s v="996-13809121" u="1"/>
        <s v="996-13809132" u="1"/>
        <s v="057-53363096" u="1"/>
        <s v="057-53363030" u="1"/>
        <s v="805-13550703" u="1"/>
        <s v="497-24296580" u="1"/>
        <s v="FBIU5173959" u="1"/>
        <s v="FBIU5595300" u="1"/>
        <s v="416-52110785" u="1"/>
        <s v="416-52110800" u="1"/>
        <s v="416-52110811" u="1"/>
        <s v="CAAU4188493" u="1"/>
        <s v="FBIU5764910" u="1"/>
        <s v="FBIU5762579" u="1"/>
        <s v="145-11791312" u="1"/>
        <s v="497-24298842" u="1"/>
        <s v="497-24298853" u="1"/>
        <s v="416-52110796" u="1"/>
        <s v="FBIU5761947" u="1"/>
        <s v="TLLU1178333" u="1"/>
        <s v="FBIU5764740" u="1"/>
        <s v="TXGU9030724 " u="1"/>
        <s v="CAAU4080317" u="1"/>
        <s v="145-11791463" u="1"/>
        <s v="416-52110822" u="1"/>
        <s v="416-52110833" u="1"/>
        <s v="416-52110844" u="1"/>
        <s v="ZMOU8863765" u="1"/>
        <s v="ZMOU8861504" u="1"/>
        <s v="ZMOU8847390" u="1"/>
        <s v="ZMOU8867307" u="1"/>
        <s v="ZMOU8896542" u="1"/>
        <s v="ZMOU8866126" u="1"/>
        <s v="MNBU0344653" u="1"/>
        <s v="MNBU4012868" u="1"/>
        <s v="MNBU1182916" u="1"/>
        <s v="180-19080563" u="1"/>
        <s v="160-01210414" u="1"/>
        <s v="CXRU1542742" u="1"/>
        <s v="CAIU5563159" u="1"/>
        <s v="SEGU9325670" u="1"/>
        <s v="CAIU5538304" u="1"/>
        <s v="CXRU1524100" u="1"/>
        <s v="CAIU5552025" u="1"/>
        <s v="SEGU9325006" u="1"/>
        <s v="SEGU9323826" u="1"/>
        <s v="TEMU9371409" u="1"/>
        <s v="SEGU9151389" u="1"/>
        <s v="CAIU5550212" u="1"/>
        <s v="CXRU1619741" u="1"/>
        <s v="CAIU5578478" u="1"/>
        <s v="TTNU8338918" u="1"/>
        <s v="TCLU1384640" u="1"/>
        <s v="TCLU1374636" u="1"/>
        <s v="SEGU9232536" u="1"/>
        <s v="TEMU9372278" u="1"/>
        <s v="TLLU1042516" u="1"/>
        <s v="CAIU5550001" u="1"/>
        <s v="CAIU5563502" u="1"/>
        <s v="TEMU9370892" u="1"/>
        <s v="CAXU5294318" u="1"/>
        <s v="992-00200830" u="1"/>
        <s v="TCLU1384906" u="1"/>
        <s v="CAIU5562722" u="1"/>
        <s v="CAIU5551733" u="1"/>
        <s v="HLBU6243569" u="1"/>
        <s v="HLBU6246911" u="1"/>
        <s v="HLBU6249227" u="1"/>
        <s v="TEMU9371749" u="1"/>
        <s v="BMOU9651812" u="1"/>
        <s v="HLBU6249839" u="1"/>
        <s v="HLBU6250953" u="1"/>
        <s v="FBIU5020353" u="1"/>
        <s v="FBIU5347541" u="1"/>
        <s v="SEGU9446271" u="1"/>
        <s v="SEGU9324777" u="1"/>
        <s v="BEAU9719440" u="1"/>
        <s v="CAAU4189170" u="1"/>
        <s v="497-24298886" u="1"/>
        <s v="CAAU4189524" u="1"/>
        <s v="014-38697982" u="1"/>
        <s v="057-53362971" u="1"/>
        <s v="057-53363170" u="1"/>
        <s v="996-13811604" u="1"/>
        <s v="996-13811626" u="1"/>
        <s v="805-13550773" u="1"/>
        <s v="805-13565053" u="1"/>
        <s v="996-13811593" u="1"/>
        <s v="996-13811615" u="1"/>
        <s v="FSCU5932613" u="1"/>
        <s v="FBIU5763370" u="1"/>
        <s v="GCXU8015334" u="1"/>
        <s v="TEMU9550528" u="1"/>
        <s v="TEMU9499920" u="1"/>
        <s v="CAAU4189798" u="1"/>
        <s v="CAAU4189334" u="1"/>
        <s v="FBIU5763826" u="1"/>
        <s v="CAAU4189801" u="1"/>
        <s v="TEMU9524940" u="1"/>
        <s v="TEMU9552325" u="1"/>
        <s v="EMCU5719972" u="1"/>
        <s v="EMCU5679761" u="1"/>
        <s v="HLBU9119274" u="1"/>
        <s v="CGMU9368568" u="1"/>
        <s v="PCIU6104867" u="1"/>
        <s v="EMCU5469019" u="1"/>
        <s v="MMAU1001686" u="1"/>
        <s v="PCIU6132489" u="1"/>
        <s v="CXRU1305611" u="1"/>
        <s v="OERU4816100" u="1"/>
        <s v="MNBU4389424" u="1"/>
        <s v="SZLU5020018" u="1"/>
        <s v="SEKU9385632" u="1"/>
        <s v="FBIU5364301" u="1"/>
        <s v="BMOU9310098" u="1"/>
        <s v="FBIU5746330" u="1"/>
        <s v="497-24298890" u="1"/>
        <s v="497-24298901" u="1"/>
        <s v="SEKU9201294" u="1"/>
        <s v="OTPU6301419" u="1"/>
        <s v="FBIU5763770" u="1"/>
        <s v="CAAU4189519" u="1"/>
        <s v="SEGU9521523" u="1"/>
        <s v="FBIU5761926" u="1"/>
        <s v="GCXU8020578" u="1"/>
        <s v="SEGU9523260" u="1"/>
        <s v="SEKU9270567" u="1"/>
        <s v="BMOU9293690" u="1"/>
        <s v="SZLU5021246" u="1"/>
        <s v="SEGU9734869" u="1"/>
        <s v="OTPU6304090" u="1"/>
        <s v="BMOU9333597" u="1"/>
        <s v="SEKU9350195" u="1"/>
        <s v="SEKU9266715" u="1"/>
        <s v="SZLU9505167" u="1"/>
        <s v="TEMU9497594" u="1"/>
        <s v="BMOU9332353" u="1"/>
        <s v="SEKU9153489" u="1"/>
        <s v="SZLU9575586" u="1"/>
        <s v="SZLU9295625" u="1"/>
        <s v="FBIU5762115" u="1"/>
        <s v="FBIU5365150" u="1"/>
        <s v="SEGU9325095" u="1"/>
        <s v="GCXU8019453" u="1"/>
        <s v="EGSU5047080" u="1"/>
        <s v="EMCU5506262" u="1"/>
        <s v="OTPU6214280" u="1"/>
        <s v="EMCU5472590" u="1"/>
        <s v="PCIU6084626" u="1"/>
        <s v="EMCU5493000" u="1"/>
        <s v="EMCU5547322" u="1"/>
        <s v="EGSU5044332" u="1"/>
        <s v="FBIU5594433" u="1"/>
        <s v="CAAU4189817" u="1"/>
        <s v="160-01210462" u="1"/>
        <s v="PE691300255" u="1"/>
        <s v="TEMU9495821" u="1"/>
        <s v="SEKU9152420" u="1"/>
        <s v="SEKU9205453" u="1"/>
        <s v="TEMU9497059" u="1"/>
        <s v="SEGU9545103" u="1"/>
        <s v="SEGU9429654" u="1"/>
        <s v="SZLU5009127" u="1"/>
        <s v="SEKU9273782" u="1"/>
        <s v="SEKU9375948" u="1"/>
        <s v="SEGU9430151" u="1"/>
        <s v="SZLU5009209" u="1"/>
        <s v="GCXU8019875" u="1"/>
        <s v="SEKU9375526" u="1"/>
        <s v="SEKU9383007" u="1"/>
        <s v="SZLU9295522" u="1"/>
        <s v="MNBU0544517" u="1"/>
        <s v="TEMU9544696" u="1"/>
        <s v="TEMU9476565" u="1"/>
        <s v="SZLU9572951" u="1"/>
        <s v="TEMU9526603" u="1"/>
        <s v="TEMU9543771" u="1"/>
        <s v="SZLU9576005" u="1"/>
        <s v="TLLU1187850" u="1"/>
        <s v="EMCU5555708" u="1"/>
        <s v="EMCU5546440" u="1"/>
        <s v="EMCU5712622" u="1"/>
        <s v="SEKU9168977" u="1"/>
        <s v="EMCU5484158" u="1"/>
        <s v="EMCU5445228" u="1"/>
        <s v="SZLU9760603" u="1"/>
        <s v="497-24298912" u="1"/>
        <s v="497-24298923" u="1"/>
        <s v="497-24296591" u="1"/>
        <s v="CAXU5294806" u="1"/>
        <s v="CXRU1637236" u="1"/>
        <s v="SZLU9779620" u="1"/>
        <s v="GCXU8019725" u="1"/>
        <s v="FBIU5759106" u="1"/>
        <s v="OERU4065631" u="1"/>
        <s v="OERU4322257" u="1"/>
        <s v="FBIU5460157" u="1"/>
        <s v="OERU4114042" u="1"/>
        <s v="OTPU6153965" u="1"/>
        <s v="MNBU0643736" u="1"/>
        <s v="SEKU9382910" u="1"/>
        <s v="OERU4059270" u="1"/>
        <s v="OERU4814977" u="1"/>
        <s v="FBIU5459639" u="1"/>
        <s v="CAAU4189226" u="1"/>
        <s v="CAAU4189381" u="1"/>
        <s v="FBIU5462191" u="1"/>
        <s v="OERU4044140" u="1"/>
        <s v="FBIU5459900" u="1"/>
        <s v="SEGU9734365" u="1"/>
        <s v="FBIU5760350" u="1"/>
        <s v="FBIU5620039" u="1"/>
        <s v="ZMOU8950670" u="1"/>
        <s v="GMOU9020010" u="1"/>
        <s v="CGMU5806630" u="1"/>
        <s v="MNBU3613015" u="1"/>
        <s v="MMAU1264240" u="1"/>
        <s v="SUDU6275935" u="1"/>
        <s v="FBIU5315858" u="1"/>
        <s v="FBIU5664839" u="1"/>
        <s v="OERU4817298" u="1"/>
        <s v="OERU4816373" u="1"/>
        <s v="FBIU5656767" u="1"/>
        <s v="FBIU5513149" u="1"/>
        <s v="OERU4122520" u="1"/>
        <s v="FBIU5348450" u="1"/>
        <s v="OERU4815443" u="1"/>
        <s v="OERU4817301" u="1"/>
        <s v="GCXU8018884" u="1"/>
        <s v="CAAU4189910" u="1"/>
        <s v="160-01210565" u="1"/>
        <s v="180-19082210" u="1"/>
        <s v="CAIU5585179" u="1"/>
        <s v="CAIU5531300" u="1"/>
        <s v="TCLU1385190" u="1"/>
        <s v="CAIU5584892" u="1"/>
        <s v="CAIU5577722" u="1"/>
        <s v="CAIU5561599" u="1"/>
        <s v="SEGU9444495" u="1"/>
        <s v="CXRU1523803" u="1"/>
        <s v="SEGU9147060" u="1"/>
        <s v="CAIU5579279" u="1"/>
        <s v="CAIU5550568" u="1"/>
        <s v="CAIU5549802" u="1"/>
        <s v="CAIU5582800" u="1"/>
        <s v="CAIU5563333" u="1"/>
        <s v="CAIU5659477" u="1"/>
        <s v="CXRU1636482" u="1"/>
        <s v="TEMU9212583" u="1"/>
        <s v="CXRU1623335" u="1"/>
        <s v="SEGU9869247" u="1"/>
        <s v="TEMU9369850" u="1"/>
        <s v="992-00202101" u="1"/>
        <s v="992-00202090" u="1"/>
        <s v="SEGU9091309" u="1"/>
        <s v="TEMU9215725" u="1"/>
        <s v="BMOU9626390" u="1"/>
        <s v="CAIU5549021" u="1"/>
        <s v="SEGU9429551" u="1"/>
        <s v="SEGU9299530" u="1"/>
        <s v="SEGU9234570" u="1"/>
        <s v="TEMU9466398" u="1"/>
        <s v="FBIU5004590" u="1"/>
        <s v="CXRU1624434" u="1"/>
        <s v="TEMU9557348" u="1"/>
        <s v="HLBU9343290" u="1"/>
        <s v="CXRU1588980" u="1"/>
        <s v="UACU4762681" u="1"/>
        <s v="OERU4041671" u="1"/>
        <s v="HLBU6247353" u="1"/>
        <s v="HLBU9052191" u="1"/>
        <s v="CAIU5565423" u="1"/>
        <s v="SEGU9146633" u="1"/>
        <s v="TEMU9371420" u="1"/>
        <s v="SEKU9382612" u="1"/>
        <s v="BMOU9884250" u="1"/>
        <s v="160-01210646" u="1"/>
        <s v="160-02710584" u="1"/>
        <s v="TXGU9030473" u="1"/>
        <s v="SEGU9744276" u="1"/>
        <s v="SEKU9271795" u="1"/>
        <s v="FBIU5763683" u="1"/>
        <s v="SZLU9779846" u="1"/>
        <s v="SEGU9522068" u="1"/>
        <s v="SEGU9382900" u="1"/>
        <s v="FBIU5764329" u="1"/>
        <s v="CGMU9375124" u="1"/>
        <s v="MWCU5327624" u="1"/>
        <s v="SUDU6228810" u="1"/>
        <s v="CAIU5535136" u="1"/>
        <s v="CGMU5482119" u="1"/>
        <s v="MNBU0103996" u="1"/>
        <s v="MNBU3005400" u="1"/>
        <s v="PCIU6140437" u="1"/>
        <s v="CAAU4064569" u="1"/>
        <s v="CAAU4050816" u="1"/>
        <s v="EMCU5675489" u="1"/>
        <s v="EMCU5661130" u="1"/>
        <s v="BMOU9310077" u="1"/>
        <s v="BMOU9311406" u="1"/>
        <s v="SEGU9734940" u="1"/>
        <s v="SZLU5010600" u="1"/>
        <s v="SEGU9499158" u="1"/>
        <s v="FBIU5762861" u="1"/>
        <s v="CAAU4189118" u="1"/>
        <s v="SZLU5019486" u="1"/>
        <s v="CAXU5294088" u="1"/>
        <s v="SMLU5471757" u="1"/>
        <s v="FBIU5762780" u="1"/>
        <s v="BMOU9884305" u="1"/>
        <s v="SEKU9384045" u="1"/>
        <s v="CAXU5294452" u="1"/>
        <s v="TXGU9030323" u="1"/>
        <s v="GCXU8019751" u="1"/>
        <s v="SEKU9381684" u="1"/>
        <s v="SEGU9523125" u="1"/>
        <s v="BMOU9311350" u="1"/>
        <s v="FBIU5764102" u="1"/>
        <s v="FBIU5763662" u="1"/>
        <s v="CAAU4188214" u="1"/>
        <s v="CAAU4189210" u="1"/>
        <s v="PCIU6115692" u="1"/>
        <s v="PCIU6119297" u="1"/>
        <s v="GMOU9020827" u="1"/>
        <s v="ZMOU8967559" u="1"/>
        <s v="EMCU5725044" u="1"/>
        <s v="EMCU5660323" u="1"/>
        <s v="EMCU5639183" u="1"/>
        <s v="ZMOU8822370" u="1"/>
        <s v="ZMOU8861084" u="1"/>
        <s v="EMCU5449265" u="1"/>
        <s v="EMCU5554173" u="1"/>
        <s v="160-01210484" u="1"/>
        <s v="180-19085393" u="1"/>
        <s v="SEGU9500080" u="1"/>
        <s v="CAXU5293630" u="1"/>
        <s v="FBIU5760982" u="1"/>
        <s v="MNBU4098183" u="1"/>
        <s v="EMCU5544004" u="1"/>
        <s v="SEGU9383023" u="1"/>
        <s v="SZLU5008012" u="1"/>
        <s v="BMOU9892548" u="1"/>
        <s v="SEGU9884160" u="1"/>
        <s v="SEGU9626144" u="1"/>
        <s v="SEKU9369040" u="1"/>
        <s v="SMLU5471356" u="1"/>
        <s v="SZLU5020105" u="1"/>
        <s v="GCXU8020768" u="1"/>
        <s v="MNBU3571990" u="1"/>
        <s v="MNBU4468652" u="1"/>
        <s v="MNBU3608739" u="1"/>
        <s v="MNBU4191090" u="1"/>
        <s v="TTNU8524194" u="1"/>
        <s v="BMOU9244503" u="1"/>
        <s v="GCXU8020270" u="1"/>
        <s v="SMLU5472753" u="1"/>
        <s v="SEGU9498906" u="1"/>
        <s v="SEGU9521652" u="1"/>
        <s v="BMOU9294593" u="1"/>
        <s v="SMLU5471042" u="1"/>
        <s v="MNBU0637878" u="1"/>
        <s v="MNBU3690412" u="1"/>
        <s v="MNBU3886302" u="1"/>
        <s v="TLLU1222950" u="1"/>
        <s v="MNBU3876644" u="1"/>
        <s v="MNBU0359967" u="1"/>
        <s v="EMCU5734982" u="1"/>
        <s v="EMCU5561362" u="1"/>
        <s v="GMOU9025412" u="1"/>
        <s v="GMOU9022440" u="1"/>
        <s v="ZMOU8950999" u="1"/>
        <s v="ZMOU8891582" u="1"/>
        <s v="EMCU5624476" u="1"/>
        <s v="EMCU5742709" u="1"/>
        <s v="045-13521056" u="1"/>
        <s v="045-21046395" u="1"/>
        <s v="045-21047364" u="1"/>
        <s v="369-96721763" u="1"/>
        <s v="MSGU9061055" u="1"/>
        <s v="SZLU5036499" u="1"/>
        <s v="996-13809202" u="1"/>
        <s v="805-13564795" u="1"/>
        <s v="805-13550762" u="1"/>
        <s v="996-13809191" u="1"/>
        <s v="996-13809250" u="1"/>
        <s v="805-13550751" u="1"/>
        <s v="MNBU0478312" u="1"/>
        <s v="FBIU5762619" u="1"/>
        <s v="SEKU9251931" u="1"/>
        <s v="TLLU1178056" u="1"/>
        <s v="BMOU9884265" u="1"/>
        <s v="MNBU0154967" u="1"/>
        <s v="MNBU0093671" u="1"/>
        <s v="MNBU0330979" u="1"/>
        <s v="SUDU8030187" u="1"/>
        <s v="SEKU9273102" u="1"/>
        <s v="FBIU5764843" u="1"/>
        <s v="FBIU5764545" u="1"/>
        <s v="SUDU8138886" u="1"/>
        <s v="SUDU6250984" u="1"/>
        <s v="MNBU0396791" u="1"/>
        <s v="MNBU3999253" u="1"/>
        <s v="SUDU8207101" u="1"/>
        <s v="MNBU0303762" u="1"/>
        <s v="MNBU0321365" u="1"/>
        <s v="MNBU0552390" u="1"/>
        <s v="SEKU9273695" u="1"/>
        <s v="CAAU4162380" u="1"/>
        <s v="ZCLU9929824" u="1"/>
        <s v="SEGU9484559" u="1"/>
        <s v="FBIU5461641" u="1"/>
        <s v="FBIU5514778" u="1"/>
        <s v="FBIU5460136" u="1"/>
        <s v="ZMOU8953690" u="1"/>
        <s v="BMOU9652892" u="1"/>
        <s v="SEGU9444480" u="1"/>
        <s v="TEMU9372154" u="1"/>
        <s v="SEGU9444263" u="1"/>
        <s v="TCLU1383920" u="1"/>
        <s v="SEKU9025301" u="1"/>
        <s v="OERU4285410" u="1"/>
        <s v="OERU4021016" u="1"/>
        <s v="OERU4810539" u="1"/>
        <s v="OERU4006222" u="1"/>
        <s v="OERU4012014" u="1"/>
        <s v="OERU4301871" u="1"/>
        <s v="SEGU9973800" u="1"/>
        <s v="MNBU3331834" u="1"/>
        <s v="GMOU9028284" u="1"/>
        <s v="MMAU1260753" u="1"/>
        <s v="MNBU0181237" u="1"/>
        <s v="MNBU0612268" u="1"/>
        <s v="MWCU5264125" u="1"/>
        <s v="SEGU9734339" u="1"/>
        <s v="160-01210720" u="1"/>
        <s v="SEGU9325773" u="1"/>
        <s v="TCLU1384064" u="1"/>
        <s v="CAIU5584640" u="1"/>
        <s v="BMOU9652552" u="1"/>
        <s v="TEMU9368787" u="1"/>
        <s v="TEMU9370526" u="1"/>
        <s v="OERU4163242" u="1"/>
        <s v="OERU4186926" u="1"/>
        <s v="SZLU9432060" u="1"/>
        <s v="SEGU9445254" u="1"/>
        <s v="CAIU5565320" u="1"/>
        <s v="SEGU9290194" u="1"/>
        <s v="BMOU9630430" u="1"/>
        <s v="BMOU9895486" u="1"/>
        <s v="BMOU9652125" u="1"/>
        <s v="CAIU5562390" u="1"/>
        <s v="AMCU9388219" u="1"/>
        <s v="CGMU5712211" u="1"/>
        <s v="SEKU9366669" u="1"/>
        <s v="992-00994254" u="1"/>
        <s v="992-00202845" u="1"/>
        <s v="TTNU8296900" u="1"/>
        <s v="CAIU5580270" u="1"/>
        <s v="CAIU5563668" u="1"/>
        <s v="SZLU9440430" u="1"/>
        <s v="CAIU5551380" u="1"/>
        <s v="TEMU9537486" u="1"/>
        <s v="SEGU9241693" u="1"/>
        <s v="HLBU9240408" u="1"/>
        <s v="CAIU5578009" u="1"/>
        <s v="TEMU9369295" u="1"/>
        <s v="CAIU5550444" u="1"/>
        <s v="TEMU9368935" u="1"/>
        <s v="TEMU9556193" u="1"/>
        <s v="SEGU9495553" u="1"/>
        <s v="SEGU9692871" u="1"/>
        <s v="TEMU9369905" u="1"/>
        <s v="SZLU9303839" u="1"/>
        <s v="160-01210786" u="1"/>
        <s v="MNBU3025583" u="1"/>
        <s v="SUDU6049199" u="1"/>
        <s v="SUDU8192681" u="1"/>
        <s v="MNBU4437841" u="1"/>
        <s v="OTPU6301640" u="1"/>
        <s v="SEKU9207190" u="1"/>
        <s v="MNBU3430879" u="1"/>
        <s v="SUDU8207170" u="1"/>
        <s v="MMAU1226698" u="1"/>
        <s v="SEGU9624075" u="1"/>
        <s v="SEGU9498568" u="1"/>
        <s v="TEMU9623645" u="1"/>
        <s v="OTPU6303319" u="1"/>
        <s v="OTPU6302879" u="1"/>
        <s v="996-13811700" u="1"/>
        <s v="MNBU3798346" u="1"/>
        <s v="SUDU8184069" u="1"/>
        <s v="AMCU9356926" u="1"/>
        <s v="CGMU6552566" u="1"/>
        <s v="MNBU1029701" u="1"/>
        <s v="SUDU6282955" u="1"/>
        <s v="TEMU9817661" u="1"/>
        <s v="EMCU5498721" u="1"/>
        <s v="EMCU5614610" u="1"/>
        <s v="EMCU5560617" u="1"/>
        <s v="TEMU9490882" u="1"/>
        <s v="SEGU9500562" u="1"/>
        <s v="TEMU9489979" u="1"/>
        <s v="OTPU6301770" u="1"/>
        <s v="EGSU5048404" u="1"/>
        <s v="EMCU5655630" u="1"/>
        <s v="FBIU5760977" u="1"/>
        <s v="TEMU9751190" u="1"/>
        <s v="SEGU9431414" u="1"/>
        <s v="CAAU4188087" u="1"/>
        <s v="CAAU4188106" u="1"/>
        <s v="SZLU9303232" u="1"/>
        <s v="GCXU8020325" u="1"/>
        <s v="SEKU9375594" u="1"/>
        <s v="SZLU9570183" u="1"/>
        <s v="TEMU9595646" u="1"/>
        <s v="TEMU9502221" u="1"/>
        <s v="SZLU9573048" u="1"/>
        <s v="BMOU9884706" u="1"/>
        <s v="SZLU9304455" u="1"/>
        <s v="SEGU9721727" u="1"/>
        <s v="SZLU5009739" u="1"/>
        <s v="SEGU9886558" u="1"/>
        <s v="SZLU9304178" u="1"/>
        <s v="SEGU9937059" u="1"/>
        <s v="SZLU9505249" u="1"/>
        <s v="OTPU6304779" u="1"/>
        <s v="SZLU9574830" u="1"/>
        <s v="EMCU5689250" u="1"/>
        <s v="PCIU6111803" u="1"/>
        <s v="PCIU6135174" u="1"/>
        <s v="PCIU6123595" u="1"/>
        <s v="160-02710632" u="1"/>
        <s v="SEGU9625050" u="1"/>
        <s v="BMOU9850270" u="1"/>
        <s v="CAAU4189397" u="1"/>
        <s v="TEMU9789277" u="1"/>
        <s v="SEGU9937383" u="1"/>
        <s v="SZLU5010154" u="1"/>
        <s v="SEGU9429952" u="1"/>
        <s v="FBIU5761891" u="1"/>
        <s v="EMCU5702985" u="1"/>
        <s v="EMCU5749513" u="1"/>
        <s v="OTPU6677474" u="1"/>
        <s v="EMCU5502061" u="1"/>
        <s v="SZLU5000963" u="1"/>
        <s v="CTWU1603223" u="1"/>
        <s v="FBIU5587985" u="1"/>
        <s v="EMCU5683015" u="1"/>
        <s v="SEGU9819204" u="1"/>
        <s v="TLLU1215437" u="1"/>
        <s v="FBIU5760365" u="1"/>
        <s v="CAAU4188699" u="1"/>
        <s v="MNBU0374874" u="1"/>
        <s v="MNBU0622815" u="1"/>
        <s v="TEMU9592689" u="1"/>
        <s v="BMOU9335250" u="1"/>
        <s v="SEKU9366714" u="1"/>
        <s v="045-13177135" u="1"/>
        <s v="FBIU5764519" u="1"/>
        <s v="TEMU9749947" u="1"/>
        <s v="FBIU5764268" u="1"/>
        <s v="MNBU3487920" u="1"/>
        <s v="MNBU0365044" u="1"/>
        <s v="FBIU5760787" u="1"/>
        <s v="SMLU5477354" u="1"/>
        <s v="BMOU9307068" u="1"/>
        <s v="071-58638436" u="1"/>
        <s v="TXGU9031968" u="1"/>
        <s v="CAAU4161614" u="1"/>
        <s v="ZMOU8964164" u="1"/>
        <s v="ZMOU8931330" u="1"/>
        <s v="FBIU5511906" u="1"/>
        <s v="FBIU5587500" u="1"/>
        <s v="FBIU5341040" u="1"/>
        <s v="FBIU5648231" u="1"/>
        <s v="TTNU8648913" u="1"/>
        <s v="OERU4007297" u="1"/>
        <s v="TTNU8676540" u="1"/>
        <s v="OERU4289307" u="1"/>
        <s v="OTPU6611190" u="1"/>
        <s v="SEKU9354694" u="1"/>
        <s v="SZLU9431249" u="1"/>
        <s v="SZLU9451287" u="1"/>
        <s v="CAIU5584660" u="1"/>
        <s v="SEGU9300311" u="1"/>
        <s v="TEMU9369989" u="1"/>
        <s v="TTNU8672740" u="1"/>
        <s v="FBIU5059946" u="1"/>
        <s v="SUDU6043694" u="1"/>
        <s v="MNBU3720841" u="1"/>
        <s v="FBIU5343490" u="1"/>
        <s v="OTPU6006542" u="1"/>
        <s v="FSCU5928634" u="1"/>
        <s v="MNBU3607809" u="1"/>
        <s v="SUDU8207225" u="1"/>
        <s v="SMLU5471551" u="1"/>
        <s v="180-19080434" u="1"/>
        <s v="160-02709976" u="1"/>
        <s v="071-58638440" u="1"/>
        <s v="FBIU5188809" u="1"/>
        <s v="CXRU1523721" u="1"/>
        <s v="CAIU5584969" u="1"/>
        <s v="CAIU5579350" u="1"/>
        <s v="CAIU5564725" u="1"/>
        <s v="CAIU5584784" u="1"/>
        <s v="SEGU9443550" u="1"/>
        <s v="SEGU9446292" u="1"/>
        <s v="CXRU1350713" u="1"/>
        <s v="SEGU9862181" u="1"/>
        <s v="TEMU9457101" u="1"/>
        <s v="CAIU5582694" u="1"/>
        <s v="CAIU5549588" u="1"/>
        <s v="BMOU9251734" u="1"/>
        <s v="SEGU9862495" u="1"/>
        <s v="CAIU5585477" u="1"/>
        <s v="TEMU9460790" u="1"/>
        <s v="CXRU1622853" u="1"/>
        <s v="SEGU9622684" u="1"/>
        <s v="992-00995094" u="1"/>
        <s v="992-00995072" u="1"/>
        <s v="497-24299015" u="1"/>
        <s v="SUDU8209892" u="1"/>
        <s v="MNBU0293010" u="1"/>
        <s v="SEGU9154773" u="1"/>
        <s v="MNBU0202366" u="1"/>
        <s v="MNBU0274664" u="1"/>
        <s v="DAYU6720618" u="1"/>
        <s v="074-71127195" u="1"/>
        <s v="014-38703534" u="1"/>
        <s v="014-38704175" u="1"/>
        <s v="SEKU9118852" u="1"/>
        <s v="TEMU9750110" u="1"/>
        <s v="SEGU9089894" u="1"/>
        <s v="MNBU3212542" u="1"/>
        <s v="TCLU1374683" u="1"/>
        <s v="SEKU9115730" u="1"/>
        <s v="CAIU5582631" u="1"/>
        <s v="SEKU9120525" u="1"/>
        <s v="TEMU9348707" u="1"/>
        <s v="SEGU9324864" u="1"/>
        <s v="CXRU1603597" u="1"/>
        <s v="CGMU5082616" u="1"/>
        <s v="HLBU9320442" u="1"/>
        <s v="CGMU9362030" u="1"/>
        <s v="SEGU9147265" u="1"/>
        <s v="SEGU9447200" u="1"/>
        <s v="MNBU0650381" u="1"/>
        <s v="HLBU9245586" u="1"/>
        <s v="HLBU9406823" u="1"/>
        <s v="SEGU9323657" u="1"/>
        <s v="CAAU4188786" u="1"/>
        <s v="MNBU3336630" u="1"/>
        <s v="045-90741884" u="1"/>
        <s v="996-13811766" u="1"/>
        <s v="996-13811755" u="1"/>
        <s v="057-53361965" u="1"/>
        <s v="996-13811781" u="1"/>
        <s v="996-13811770" u="1"/>
        <s v="805-13432720" u="1"/>
        <s v="TEMU9495919" u="1"/>
        <s v="TEMU9499690" u="1"/>
        <s v="SEGU9622215" u="1"/>
        <s v="SEGU9522710" u="1"/>
        <s v="SEGU9502518" u="1"/>
        <s v="BMOU9251863" u="1"/>
        <s v="FBIU5014279" u="1"/>
        <s v="SEKU9251443" u="1"/>
        <s v="SMLU5472080" u="1"/>
        <s v="TEMU9552747" u="1"/>
        <s v="SEKU9170300" u="1"/>
        <s v="TEMU9789220" u="1"/>
        <s v="TEMU9496685" u="1"/>
        <s v="FBIU5763929" u="1"/>
        <s v="SUDU6245714" u="1"/>
        <s v="SEGU9977581" u="1"/>
        <s v="SEKU9376395" u="1"/>
        <s v="SZLU9301522" u="1"/>
        <s v="SZLU9305106" u="1"/>
        <s v="MNBU4196385" u="1"/>
        <s v="MMAU1085650" u="1"/>
        <s v="OERU4817111" u="1"/>
        <s v="MNBU4492514" u="1"/>
        <s v="HLBU9329959" u="1"/>
        <s v="EMCU5454370" u="1"/>
        <s v="EMCU5686035" u="1"/>
        <s v="EMCU5451961" u="1"/>
        <s v="HLBU6142727" u="1"/>
        <s v="EMCU5451730" u="1"/>
        <s v="SUDU9312293" u="1"/>
        <s v="SUDU6035106" u="1"/>
        <s v="MNBU3374332" u="1"/>
        <s v="497-24298982" u="1"/>
        <s v="497-24299004" u="1"/>
        <s v="GCXU8019704" u="1"/>
        <s v="SEGU9545762" u="1"/>
        <s v="SEGU9430819" u="1"/>
        <s v="SZLU9575056" u="1"/>
        <s v="TEMU9477371" u="1"/>
        <s v="SEGU9325536" u="1"/>
        <s v="TEMU9447398" u="1"/>
        <s v="SEGU9545119" u="1"/>
        <s v="TEMU9447818" u="1"/>
        <s v="SEKU9271748 " u="1"/>
        <s v="SEGU9545314" u="1"/>
        <s v="TEMU9491195" u="1"/>
        <s v="TEMU9499112" u="1"/>
        <s v="TEMU9592708" u="1"/>
        <s v="BMOU9848859" u="1"/>
        <s v="SZLU9303438 " u="1"/>
        <s v="TEMU9750995" u="1"/>
        <s v="SEGU9432724" u="1"/>
        <s v="TEMU9622232" u="1"/>
        <s v="SZLU9779614" u="1"/>
        <s v="EMCU5522237" u="1"/>
        <s v="EMCU5423717" u="1"/>
        <s v="EMCU5450733" u="1"/>
        <s v="EMCU5694236" u="1"/>
        <s v="EMCU5686631" u="1"/>
        <s v="EMCU5450538" u="1"/>
        <s v="PCIU6111763" u="1"/>
        <s v="PCIU6111450" u="1"/>
        <s v="PCIU6111064" u="1"/>
        <s v="160-02710131" u="1"/>
        <s v="045-13173860" u="1"/>
        <s v="SEGU9940052" u="1"/>
        <s v="TEMU9790600" u="1"/>
        <s v="SEKU9207939" u="1"/>
        <s v="SEKU9375130" u="1"/>
        <s v="SZLU5020764" u="1"/>
        <s v="FBIU5762856" u="1"/>
        <s v="TEMU9500065 " u="1"/>
        <s v="SEKU9273870" u="1"/>
        <s v="MNBU0210398" u="1"/>
        <s v="MNBU0649821" u="1"/>
        <s v="CAAU4188071" u="1"/>
        <s v="CAAU4189139" u="1"/>
        <s v="CAAU4188641" u="1"/>
        <s v="CAAU4189674" u="1"/>
        <s v="CAAU4189822" u="1"/>
        <s v="CAAU4188770" u="1"/>
        <s v="CAAU4188030" u="1"/>
        <s v="MNBU0559477" u="1"/>
        <s v="SUDU8021890" u="1"/>
        <s v="MNBU0154360" u="1"/>
        <s v="GCXU8018138" u="1"/>
        <s v="SEKU9368954" u="1"/>
        <s v="CAAU4189782" u="1"/>
        <s v="PCIU6111167" u="1"/>
        <s v="EMCU5453007" u="1"/>
        <s v="PCIU6126850" u="1"/>
        <s v="EGSU5032347" u="1"/>
        <s v="SEKU9193917" u="1"/>
        <s v="045-13394625" u="1"/>
        <s v="014-38703593" u="1"/>
        <s v="996-13811652" u="1"/>
        <s v="996-13811663" u="1"/>
        <s v="996-13811641" u="1"/>
        <s v="497-24298945" u="1"/>
        <s v="497-24298993" u="1"/>
        <s v="497-24298971" u="1"/>
        <s v="497-24298960" u="1"/>
        <s v="FBIU5763702" u="1"/>
        <s v="CAAU4189777" u="1"/>
        <s v="SEKU9374854" u="1"/>
        <s v="CAAU4188810" u="1"/>
        <s v="CAAU4189247" u="1"/>
        <s v="OERU4344615" u="1"/>
        <s v="OERU4346217" u="1"/>
        <s v="OTPU6609530" u="1"/>
        <s v="SZLU9420157" u="1"/>
        <s v="SZLU9449042" u="1"/>
        <s v="SZLU9479535" u="1"/>
        <s v="TTNU8672268" u="1"/>
        <s v="FBIU5054796" u="1"/>
        <s v="OERU4074700" u="1"/>
        <s v="OERU4059407" u="1"/>
        <s v="FBIU5177044" u="1"/>
        <s v="OERU4195872" u="1"/>
        <s v="SMLU5476390" u="1"/>
        <s v="071-58638521" u="1"/>
        <s v="SZLU7010153" u="1"/>
        <s v="497-24298956" u="1"/>
        <s v="497-24296602" u="1"/>
        <s v="ZMOU8882580" u="1"/>
        <s v="ZMOU8845484" u="1"/>
        <s v="ZMOU8849263" u="1"/>
        <s v="TXGU9019556" u="1"/>
        <s v="FBIU5012131" u="1"/>
        <s v="MNBU9012541" u="1"/>
        <s v="MMAU1072268" u="1"/>
        <s v="MMAU1088325" u="1"/>
        <s v="MNBU0437150" u="1"/>
        <s v="FBIU5455654" u="1"/>
        <s v="FBIU5057244" u="1"/>
        <s v="FBIU5040004" u="1"/>
        <s v="SZLU9303248" u="1"/>
        <s v="180-19085651" u="1"/>
        <s v="TLLU1043430" u="1"/>
        <s v="CAIU5562830" u="1"/>
        <s v="BMOU9651690" u="1"/>
        <s v="CXRU1624368" u="1"/>
        <s v="CXRU1622128" u="1"/>
        <s v="SEGU9869020" u="1"/>
        <s v="SEGU9286701" u="1"/>
        <s v="CXRU1622508" u="1"/>
        <s v="SEGU9862406" u="1"/>
        <s v="CGMU5806917" u="1"/>
        <s v="BMOU9899291" u="1"/>
        <s v="SEGU9445296" u="1"/>
        <s v="CXRU1581040" u="1"/>
        <s v="BMOU9651411" u="1"/>
        <s v="SEGU9446564" u="1"/>
        <s v="FBIU5759132" u="1"/>
        <s v="CAAU4188636" u="1"/>
        <s v="369-95761315" u="1"/>
        <s v="369-95761934" u="1"/>
        <s v="992-00996203" u="1"/>
        <s v="071-58638532" u="1"/>
        <s v="014-38703604" u="1"/>
        <s v="014-38703626" u="1"/>
        <s v="805-13565716" u="1"/>
        <s v="BMOU9652974" u="1"/>
        <s v="145-11387364" u="1"/>
        <s v="074-71127173" u="1"/>
        <s v="014-38704396" u="1"/>
        <s v="057-53365502" u="1"/>
        <s v="CAIU5585184" u="1"/>
        <s v="SEGU9446836" u="1"/>
        <s v="BMOU9618856" u="1"/>
        <s v="CXRU1535229" u="1"/>
        <s v="FBIU5175566" u="1"/>
        <s v="TEMU9749952" u="1"/>
        <s v="SMLU5474118" u="1"/>
        <s v="BEAU9710401" u="1"/>
        <s v="SUDU8104490" u="1"/>
        <s v="BMOU9603136" u="1"/>
        <s v="SZLU5019594" u="1"/>
        <s v="CAIU5562208" u="1"/>
        <s v="TEMU9620918" u="1"/>
        <s v="MNBU4448419" u="1"/>
        <s v="MMAU1172903" u="1"/>
        <s v="SEGU9152370" u="1"/>
        <s v="BMOU9622692" u="1"/>
        <s v="AMCU9365044" u="1"/>
        <s v="TTNU8682862" u="1"/>
        <s v="SEGU9398229" u="1"/>
        <s v="SZLU9378381" u="1"/>
        <s v="SEGU9345450" u="1"/>
        <s v="MMAU1172457" u="1"/>
        <s v="SUDU8110066" u="1"/>
        <s v="CAIU5580310" u="1"/>
        <s v="SZLU9389426" u="1"/>
        <s v="SZLU9392570" u="1"/>
        <s v="TEMU9370676" u="1"/>
        <s v="FBIU5764566" u="1"/>
        <s v="081-61899515" u="1"/>
        <s v="045-13392750" u="1"/>
        <s v="369-97825243" u="1"/>
        <s v="160-02710212" u="1"/>
        <s v="497-24299063" u="1"/>
        <s v="497-24299074" u="1"/>
        <s v="006-45190364" u="1"/>
        <s v="MNBU3785647" u="1"/>
        <s v="MNBU4435026" u="1"/>
        <s v="MNBU3980601" u="1"/>
        <s v="MNBU9122940" u="1"/>
        <s v="TEMU9497980" u="1"/>
        <s v="TEMU9792497" u="1"/>
        <s v="MNBU3804650" u="1"/>
        <s v="MNBU3853510" u="1"/>
        <s v="MNBU3433369" u="1"/>
        <s v="GCXU8020182" u="1"/>
        <s v="SEKU9374772" u="1"/>
        <s v="SEGU9522617" u="1"/>
        <s v="SEGU9737636" u="1"/>
        <s v="SMLU5472286" u="1"/>
        <s v="TEMU9448286" u="1"/>
        <s v="SMLU5470560" u="1"/>
        <s v="SEKU9172154" u="1"/>
        <s v="TEMU9543616" u="1"/>
        <s v="EMCU5733857" u="1"/>
        <s v="OTPU6216359" u="1"/>
        <s v="EMCU5684156" u="1"/>
        <s v="HLBU9365386" u="1"/>
        <s v="HLBU6282400" u="1"/>
        <s v="MMAU1258709" u="1"/>
        <s v="MMAU1126261" u="1"/>
        <s v="EMCU5407866" u="1"/>
        <s v="EMCU5685050" u="1"/>
        <s v="EMCU5426819" u="1"/>
        <s v="EMCU5452947" u="1"/>
        <s v="HLBU6192878" u="1"/>
        <s v="HLBU6199152" u="1"/>
        <s v="HLBU9713650" u="1"/>
        <s v="MNBU3098770" u="1"/>
        <s v="MMAU1052446" u="1"/>
        <s v="145-11388016" u="1"/>
        <s v="CAAU4188908" u="1"/>
        <s v="497-24299041" u="1"/>
        <s v="497-24299052" u="1"/>
        <s v="145-11387946" u="1"/>
        <s v="145-11774265" u="1"/>
        <s v="EMCU5680130" u="1"/>
        <s v="FBIU5764550" u="1"/>
        <s v="FBIU5763451" u="1"/>
        <s v="CAAU4189123" u="1"/>
        <s v="CAAU4189421" u="1"/>
        <s v="FBIU5761130" u="1"/>
        <s v="FBIU5764709" u="1"/>
        <s v="TEMU9593319" u="1"/>
        <s v="SEKU9163091" u="1"/>
        <s v="SEKU9163698" u="1"/>
        <s v="BMOU9320373" u="1"/>
        <s v="CAAU4188868" u="1"/>
        <s v="FBIU5764015" u="1"/>
        <s v="FBIU5759554" u="1"/>
        <s v="GCXU8020095" u="1"/>
        <s v="SZLU9295693" u="1"/>
        <s v="SZLU5008959" u="1"/>
        <s v="SEKU9200786" u="1"/>
        <s v="TEMU9791778" u="1"/>
        <s v="TEMU9792619" u="1"/>
        <s v="EMCU5466690" u="1"/>
        <s v="EMCU5577707" u="1"/>
        <s v="EMCU5619150" u="1"/>
        <s v="EMCU5539116" u="1"/>
        <s v="EGSU5071575" u="1"/>
        <s v="EGSU5041138" u="1"/>
        <s v="EGSU5061920" u="1"/>
        <s v="EMCU5408707" u="1"/>
        <s v="EMCU5402838" u="1"/>
        <s v="EMCU5732104" u="1"/>
        <s v="EMCU5666424" u="1"/>
        <s v="EMCU5697180" u="1"/>
        <s v="EMCU5715914" u="1"/>
        <s v="045-13393940" u="1"/>
        <s v="160-02710234" u="1"/>
        <s v="TEMU9304843" u="1"/>
        <s v="FBIU5762033" u="1"/>
        <s v="FBIU5760299" u="1"/>
        <s v="BMOU9331188" u="1"/>
        <s v="SEKU9161186" u="1"/>
        <s v="TEMU9593089" u="1"/>
        <s v="SEKU9195550" u="1"/>
        <s v="SEKU9376374" u="1"/>
        <s v="SEGU9522900" u="1"/>
        <s v="FBIU5764139" u="1"/>
        <s v="TTNU8523449" u="1"/>
        <s v="FBIU5764756" u="1"/>
        <s v="SZLU5010719" u="1"/>
        <s v="SEGU9745170" u="1"/>
        <s v="SUDU6278913" u="1"/>
        <s v="MNBU0357619" u="1"/>
        <s v="CAAU4189627" u="1"/>
        <s v="SZLU5009960" u="1"/>
        <s v="EMCU5653685" u="1"/>
        <s v="SEKU9364250" u="1"/>
        <s v="EMCU5744677" u="1"/>
        <s v="EMCU5602610" u="1"/>
        <s v="EGSU5038833" u="1"/>
        <s v="EMCU5444509" u="1"/>
        <s v="EMCU5706933" u="1"/>
        <s v="FBIU5327078" u="1"/>
        <s v="EMCU5725260" u="1"/>
        <s v="EGSU5032183" u="1"/>
        <s v="EMCU5622046" u="1"/>
        <s v="BMOU9305743" u="1"/>
        <s v="SZLU5020445" u="1"/>
        <s v="FBIU5763493" u="1"/>
        <s v="TLLU1177759" u="1"/>
        <s v="FBIU5760853" u="1"/>
        <s v="BMOU9883119" u="1"/>
        <s v="SUDU8200508" u="1"/>
        <s v="MNBU0287044" u="1"/>
        <s v="SEKU9368810" u="1"/>
        <s v="045-13392540" u="1"/>
        <s v="369-97825405" u="1"/>
        <s v="016-71387142" u="1"/>
        <s v="805-13565646" u="1"/>
        <s v="996-13811685" u="1"/>
        <s v="996-13811696" u="1"/>
        <s v="805-13565930" u="1"/>
        <s v="996-13811674" u="1"/>
        <s v="497-24299085" u="1"/>
        <s v="497-24296613" u="1"/>
        <s v="SEGU9883986" u="1"/>
        <s v="FBIU5761649" u="1"/>
        <s v="SZLU5022957" u="1"/>
        <s v="CAAU4188148" u="1"/>
        <s v="FBIU5762120" u="1"/>
        <s v="CAAU4188940" u="1"/>
        <s v="996-13811733" u="1"/>
        <s v="CAAU4162225" u="1"/>
        <s v="ZMOU8886499" u="1"/>
        <s v="ZMOU8898993" u="1"/>
        <s v="ZM0U8856200" u="1"/>
        <s v="GMOU8874164" u="1"/>
        <s v="MNBU3233967" u="1"/>
        <s v="SUDU5238198" u="1"/>
        <s v="MMAU1097712" u="1"/>
        <s v="CAAU4188580" u="1"/>
        <s v="TEMU9836240" u="1"/>
        <s v="180-19085441" u="1"/>
        <s v="TEMU9459892" u="1"/>
        <s v="CAIU5583073" u="1"/>
        <s v="SEGU9148831" u="1"/>
        <s v="CAIU5578246" u="1"/>
        <s v="TCLU1344610" u="1"/>
        <s v="SEGU9448248" u="1"/>
        <s v="ZMOU8893570" u="1"/>
        <s v="ZMOU8897214" u="1"/>
        <s v="CGMU5716330" u="1"/>
        <s v="CGMU5716412" u="1"/>
        <s v="CGMU5808735" u="1"/>
        <s v="SEGU9322590" u="1"/>
        <s v="CAIU5582797" u="1"/>
        <s v="CAAU4000409" u="1"/>
        <s v="CAIU5583052" u="1"/>
        <s v="CAAU4001494" u="1"/>
        <s v="TEMU9369464" u="1"/>
        <s v="SEGU9087037" u="1"/>
        <s v="045-13390543" u="1"/>
        <s v="369-97711880" u="1"/>
        <s v="071-58953355" u="1"/>
        <s v="160-04310316" u="1"/>
        <s v="SEGU9432869" u="1"/>
        <s v="SEGU9286609" u="1"/>
        <s v="SMLU5472352" u="1"/>
        <s v="BMOU9653142" u="1"/>
        <s v="SEKU9115597" u="1"/>
        <s v="SEGU9681809" u="1"/>
        <s v="CAIU5558390" u="1"/>
        <s v="SZLU5009111" u="1"/>
        <s v="SEGU9886624" u="1"/>
        <s v="497-24299133" u="1"/>
        <s v="014-38704116" u="1"/>
        <s v="074-71127265" u="1"/>
        <s v="057-55937324" u="1"/>
        <s v="145-11387983" u="1"/>
        <s v="SEGU9416596" u="1"/>
        <s v="OTPU6008740" u="1"/>
        <s v="SEGU9707518" u="1"/>
        <s v="SEGU9445064" u="1"/>
        <s v="MNBU4260709" u="1"/>
        <s v="MMAU1055620" u="1"/>
        <s v="CXRU1637494" u="1"/>
        <s v="SUDU6143409" u="1"/>
        <s v="SEGU9863824" u="1"/>
        <s v="HLBU9359721" u="1"/>
        <s v="HLBU9548221" u="1"/>
        <s v="FBIU5762584" u="1"/>
        <s v="FBIU5760684" u="1"/>
        <s v="CAAU4167504" u="1"/>
        <s v="MNBU0667419" u="1"/>
        <s v="369-97709850" u="1"/>
        <s v="369-97709872" u="1"/>
        <s v="045-21044796" u="1"/>
        <s v="023-93593430" u="1"/>
        <s v="996-13813645" u="1"/>
        <s v="996-13813656" u="1"/>
        <s v="057-71074500" u="1"/>
        <s v="996-13813623" u="1"/>
        <s v="996-13813634" u="1"/>
        <s v="805-13566486" u="1"/>
        <s v="MNBU4180795" u="1"/>
        <s v="MNBU9033837" u="1"/>
        <s v="CAAU4188404" u="1"/>
        <s v="TEMU9593284" u="1"/>
        <s v="FBIU5760149" u="1"/>
        <s v="FBIU5760452" u="1"/>
        <s v="FBIU5364580" u="1"/>
        <s v="TEMU9489346" u="1"/>
        <s v="TEMU9490054" u="1"/>
        <s v="MNBU4454068" u="1"/>
        <s v="MNBU4301182" u="1"/>
        <s v="SUDU8024040" u="1"/>
        <s v="FBIU5764099" u="1"/>
        <s v="FBIU5764205" u="1"/>
        <s v="SEKU9165134" u="1"/>
        <s v="SEKU9164082" u="1"/>
        <s v="TEMU9488458" u="1"/>
        <s v="006-45189830" u="1"/>
        <s v="006-45192851" u="1"/>
        <s v="145-11387445" u="1"/>
        <s v="145-11359003" u="1"/>
        <s v="MNBU3103541" u="1"/>
        <s v="OERU4159833" u="1"/>
        <s v="OERU4114886" u="1"/>
        <s v="HLBU6130074" u="1"/>
        <s v="HLBU9913598" u="1"/>
        <s v="PCIU6149840" u="1"/>
        <s v="EMCU5448799" u="1"/>
        <s v="EMCU5636965" u="1"/>
        <s v="EMCU5470365" u="1"/>
        <s v="CAAU4069133" u="1"/>
        <s v="FBIU5735399" u="1"/>
        <s v="EMCU5455099" u="1"/>
        <s v="BMOU9848355" u="1"/>
        <s v="FBIU5600270" u="1"/>
        <s v="112-00246385" u="1"/>
        <s v="FBIU5760154" u="1"/>
        <s v="CAAU4188472" u="1"/>
        <s v="FBIU5760998" u="1"/>
        <s v="FBIU5760241" u="1"/>
        <s v="497-24299100" u="1"/>
        <s v="497-24296624" u="1"/>
        <s v="CAAU4188092" u="1"/>
        <s v="FBIU5761736" u="1"/>
        <s v="SZLU9572313" u="1"/>
        <s v="FBIU5760637" u="1"/>
        <s v="CAAU4188220" u="1"/>
        <s v="SEKU9347400" u="1"/>
        <s v="145-11794156" u="1"/>
        <s v="FBIU5392710" u="1"/>
        <s v="ZMOU8964009" u="1"/>
        <s v="EMCU5745122" u="1"/>
        <s v="EMCU5633800" u="1"/>
        <s v="EMCU5384971" u="1"/>
        <s v="EMCU5634237" u="1"/>
        <s v="ZM0U8855230" u="1"/>
        <s v="GMOU9048249" u="1"/>
        <s v="EMCU5562836" u="1"/>
        <s v="EMCU5367547" u="1"/>
        <s v="EMCU5352254" u="1"/>
        <s v="160-02710341" u="1"/>
        <s v="MEDU9886470" u="1"/>
        <s v="HLBU6171387" u="1"/>
        <s v="045-13391232" u="1"/>
        <s v="045-10712505" u="1"/>
        <s v="CAAU4188364" u="1"/>
        <s v="CAAU4188852" u="1"/>
        <s v="MNBU4642527" u="1"/>
        <s v="TEMU9789934" u="1"/>
        <s v="TEMU9791818" u="1"/>
        <s v="SEKU9169696" u="1"/>
        <s v="SEKU9205176" u="1"/>
        <s v="497-24298713" u="1"/>
        <s v="FBIU5762162" u="1"/>
        <s v="FBIU5760895" u="1"/>
        <s v="FBIU5761530" u="1"/>
        <s v="OTPU6691852" u="1"/>
        <s v="EMCU5396150" u="1"/>
        <s v="SZLU9302869" u="1"/>
        <s v="FBIU5763240" u="1"/>
        <s v="FBIU5762898" u="1"/>
        <s v="FBIU5762521" u="1"/>
        <s v="SEKU9374155" u="1"/>
        <s v="MNBU4424839" u="1"/>
        <s v="145-11794086" u="1"/>
        <s v="145-11794134" u="1"/>
        <s v="145-11794661" u="1"/>
        <s v="TEMU9466865" u="1"/>
        <s v="PE368300224" u="1"/>
        <s v="FBIU5760703" u="1"/>
        <s v="497-24299111" u="1"/>
        <s v="497-24299122" u="1"/>
        <s v="145-11801112" u="1"/>
        <s v="497-24296635" u="1"/>
        <s v="145-11801123" u="1"/>
        <s v="SZLU9305066" u="1"/>
        <s v="081-61898745" u="1"/>
        <s v="HLBU6256777" u="1"/>
        <s v="HLBU9771370" u="1"/>
        <s v="045-21047375" u="1"/>
        <s v="369-97825814" u="1"/>
        <s v="369-97825825" u="1"/>
        <s v="045-21044973" u="1"/>
        <s v="CAAU4161260 " u="1"/>
        <s v="ZMOU8888362" u="1"/>
        <s v="497-24298735" u="1"/>
        <s v="SEKU9357137" u="1"/>
        <s v="FBIU5340608" u="1"/>
        <s v="OERU4078602" u="1"/>
        <s v="OERU4325810" u="1"/>
        <s v="OERU4318600" u="1"/>
        <s v="FBIU5615710" u="1"/>
        <s v="OERU4233695" u="1"/>
        <s v="FBIU5695320" u="1"/>
        <s v="FBIU5653161" u="1"/>
        <s v="FBIU5308777" u="1"/>
        <s v="FSCU5358254" u="1"/>
        <s v="SUDU6174966" u="1"/>
        <s v="MNBU4340023" u="1"/>
        <s v="MNBU3451022" u="1"/>
        <s v="MNBU4201521" u="1"/>
        <s v="BMOU9320033" u="1"/>
        <s v="145-11801101" u="1"/>
        <s v="SZLU5018807" u="1"/>
        <s v="SMLU5456921" u="1"/>
        <s v="MMAU1232134" u="1"/>
        <s v="CXRU1530464" u="1"/>
        <s v="CAIU5566184" u="1"/>
        <s v="TCLU1344246" u="1"/>
        <s v="CAIU5567365" u="1"/>
        <s v="TEMU9370552" u="1"/>
        <s v="SEGU9325217" u="1"/>
        <s v="CXRU1639326" u="1"/>
        <s v="SMLU5478176" u="1"/>
        <s v="CGMU5630664" u="1"/>
        <s v="CXRU1583443" u="1"/>
        <s v="TCLU1384742" u="1"/>
        <s v="TCLU1344502" u="1"/>
        <s v="SEGU9325789" u="1"/>
        <s v="CXRU1623206" u="1"/>
        <s v="FBIU5763148" u="1"/>
        <s v="SZLU5018432" u="1"/>
        <s v="160-04310493" u="1"/>
        <s v="045-21046432" u="1"/>
        <s v="075-66245841" u="1"/>
        <s v="SEGU9473180" u="1"/>
        <s v="SEGU9235216" u="1"/>
        <s v="CXRU1524369" u="1"/>
        <s v="CAIU5580238" u="1"/>
        <s v="SZLU9779698" u="1"/>
        <s v="SZLU5018535" u="1"/>
        <s v="SEKU9120823" u="1"/>
        <s v="SZLU5002077" u="1"/>
        <s v="BEAU9710280" u="1"/>
        <s v="CAIU5577424" u="1"/>
        <s v="497-24308255" u="1"/>
        <s v="145-11387526" u="1"/>
        <s v="074-71127313" u="1"/>
        <s v="TTNU8684417" u="1"/>
        <s v="014-38704330" u="1"/>
        <s v="CGMU5291534" u="1"/>
        <s v="OTPU6083765" u="1"/>
        <s v="MMAU1146020" u="1"/>
        <s v="TEMU9371266" u="1"/>
        <s v="TCLU1384085" u="1"/>
        <s v="MNBU3049013" u="1"/>
        <s v="SEGU9447745" u="1"/>
        <s v="FBIU5763153" u="1"/>
        <s v="BMOU9269332" u="1"/>
        <s v="160-04311414" u="1"/>
        <s v="MSGU9065744" u="1"/>
        <s v="MSGU9061630" u="1"/>
        <s v="369-97826024" u="1"/>
        <s v="FBIU5760302" u="1"/>
        <s v="FBIU5762516" u="1"/>
        <s v="SZLU5008619" u="1"/>
        <s v="FBIU5151203" u="1"/>
        <s v="MNBU4290977" u="1"/>
        <s v="MNBU0089630" u="1"/>
        <s v="SEKU9150406" u="1"/>
        <s v="MNBU4352826" u="1"/>
        <s v="MNBU0517424" u="1"/>
        <s v="FBIU5339675" u="1"/>
        <s v="BMOU9334680" u="1"/>
        <s v="497-24308281" u="1"/>
        <s v="497-24296646" u="1"/>
        <s v="145-11801160" u="1"/>
        <s v="057-71074603" u="1"/>
        <s v="805-13426195" u="1"/>
        <s v="014-38711013" u="1"/>
        <s v="014-38706824" u="1"/>
        <s v="HLBU9348012" u="1"/>
        <s v="145-11794241" u="1"/>
        <s v="145-11801226" u="1"/>
        <s v="PCIU6134584" u="1"/>
        <s v="EMCU5559175" u="1"/>
        <s v="PCIU6127008" u="1"/>
        <s v="EMCU5677394" u="1"/>
        <s v="SZLU9598766" u="1"/>
        <s v="OERU4129551" u="1"/>
        <s v="HLBU9558390" u="1"/>
        <s v="FBIU5762373" u="1"/>
        <s v="235-86858236" u="1"/>
        <s v="MNBU4407580" u="1"/>
        <s v="MSGU9046929" u="1"/>
        <s v="497-24308266" u="1"/>
        <s v="497-24308270" u="1"/>
        <s v="145-11793526" u="1"/>
        <s v="145-11793552" u="1"/>
        <s v="006-45193072" u="1"/>
        <s v="006-45193551" u="1"/>
        <s v="SEKU9201118" u="1"/>
        <s v="CAAU4189870" u="1"/>
        <s v="GCXU8017717" u="1"/>
        <s v="FBIU5764308" u="1"/>
        <s v="FBIU5763580" u="1"/>
        <s v="BMOU9891177" u="1"/>
        <s v="SEGU9936920" u="1"/>
        <s v="EMCU5657103" u="1"/>
        <s v="PCIU6111552" u="1"/>
        <s v="EMCU5753663" u="1"/>
        <s v="EGSU5054958" u="1"/>
        <s v="EMCU5512455" u="1"/>
        <s v="EMCU5636013" u="1"/>
        <s v="EMCU5462499" u="1"/>
        <s v="EMCU5592656" u="1"/>
        <s v="TXGU9029770" u="1"/>
        <s v="160-02710470" u="1"/>
        <s v="045-21045135" u="1"/>
        <s v="PE368300225" u="1"/>
        <s v="CAAU4188575" u="1"/>
        <s v="TEMU9499278" u="1"/>
        <s v="TEMU9502303" u="1"/>
        <s v="SZLU9574790" u="1"/>
        <s v="SEKU9152625" u="1"/>
        <s v="TEMU9488777" u="1"/>
        <s v="FBIU5762352" u="1"/>
        <s v="497-24308292" u="1"/>
        <s v="SEGU9884128" u="1"/>
        <s v="MNBU3673333" u="1"/>
        <s v="TEMU9490938" u="1"/>
        <s v="MNBU3532588" u="1"/>
        <s v="OTPU6192730" u="1"/>
        <s v="PCIU6135472" u="1"/>
        <s v="EMCU5448612" u="1"/>
        <s v="EMCU5708767" u="1"/>
        <s v="TLLU1177640" u="1"/>
        <s v="TLLU1178230" u="1"/>
        <s v="SEKU9374690" u="1"/>
        <s v="BMOU9311181" u="1"/>
        <s v="497-24296650" u="1"/>
        <s v="CAAU4160393" u="1"/>
        <s v="BMOU9890313" u="1"/>
        <s v="GCXU8021065" u="1"/>
        <s v="HLBU6005874" u="1"/>
        <s v="HLBU9952866" u="1"/>
        <s v="HLBU9958041" u="1"/>
        <s v="071-58973110" u="1"/>
        <s v="996-13813531" u="1"/>
        <s v="996-13813542" u="1"/>
        <s v="996-13813553" u="1"/>
        <s v="497-24308303" u="1"/>
        <s v="497-24308314" u="1"/>
        <s v="006-45193105" u="1"/>
        <s v="SEGU9522577" u="1"/>
        <s v="FBIU5764798" u="1"/>
        <s v="MNBU3165076" u="1"/>
        <s v="TRIU8627978" u="1"/>
        <s v="014-31812561" u="1"/>
        <s v="GCXU8022272" u="1"/>
        <s v="SMLU5450219" u="1"/>
        <s v="SMLU5455036" u="1"/>
        <s v="045-14365455" u="1"/>
        <s v="HLBU9868246" u="1"/>
        <s v="HLBU6112342" u="1"/>
        <s v="369-97826186" u="1"/>
        <s v="MEDU9673279" u="1"/>
        <s v="075-66246552" u="1"/>
        <s v="235-87635472" u="1"/>
        <s v="ZCLU9926764" u="1"/>
        <s v="ZMOU8969401" u="1"/>
        <s v="OERU4353031" u="1"/>
        <s v="MNBU3617725" u="1"/>
        <s v="MMAU1262756" u="1"/>
        <s v="FBIU5506197" u="1"/>
        <s v="SEKU9359274" u="1"/>
        <s v="FBIU5661594" u="1"/>
        <s v="OTPU6007657" u="1"/>
        <s v="OERU4340055" u="1"/>
        <s v="FBIU5611016" u="1"/>
        <s v="FBIU5665033" u="1"/>
        <s v="FBIU5013713" u="1"/>
        <s v="OERU4310240" u="1"/>
        <s v="OERU4317610" u="1"/>
        <s v="OERU4158380" u="1"/>
        <s v="CXRU1321438" u="1"/>
        <s v="MSCU7315900" u="1"/>
        <s v="SMLU5477288" u="1"/>
        <s v="SMLU5472096" u="1"/>
        <s v="MMAU1341367" u="1"/>
        <s v="180-19085301" u="1"/>
        <s v="HLBU9945363" u="1"/>
        <s v="HLBU6063042" u="1"/>
        <s v="045-14365433" u="1"/>
        <s v="992-00999832" u="1"/>
        <s v="MMAU1200158" u="1"/>
        <s v="MWCU5337556" u="1"/>
        <s v="MMAU1049226" u="1"/>
        <s v="SUDU8048545" u="1"/>
        <s v="TTNU8602358" u="1"/>
        <s v="TTNU8492414" u="1"/>
        <s v="CXRU1590669" u="1"/>
        <s v="TEMU9457040" u="1"/>
        <s v="CXRU1639310" u="1"/>
        <s v="SEGU9182184" u="1"/>
        <s v="CAIU5563380" u="1"/>
        <s v="CAIU5585380" u="1"/>
        <s v="SEGU9324798" u="1"/>
        <s v="TCLU1385179" u="1"/>
        <s v="ZMOU8877603" u="1"/>
        <s v="GMOU9021865" u="1"/>
        <s v="BMOU9651392" u="1"/>
        <s v="TCLU1343810" u="1"/>
        <s v="145-11793913" u="1"/>
        <s v="663-00348703" u="1"/>
        <s v="663-00348714" u="1"/>
        <s v="075-67432573" u="1"/>
        <s v="CGMU5714111" u="1"/>
        <s v="663-00346065" u="1"/>
        <s v="075-66545824" u="1"/>
        <s v="BMOU9306591" u="1"/>
        <s v="FBIU5764186" u="1"/>
        <s v="TEMU9467645" u="1"/>
        <s v="045-14365411" u="1"/>
        <s v="992-00999784" u="1"/>
        <s v="071-58973143" u="1"/>
        <s v="CAIU5550357" u="1"/>
        <s v="CGMU8025564" u="1"/>
        <s v="CXRU1636456" u="1"/>
        <s v="SEGU9325135" u="1"/>
        <s v="HLBU9261102" u="1"/>
        <s v="SEGU9026601" u="1"/>
        <s v="TEMU9211289" u="1"/>
        <s v="BMOU9652784" u="1"/>
        <s v="TCLU1384716" u="1"/>
        <s v="SEGU9433470" u="1"/>
        <s v="CAIU5549612" u="1"/>
        <s v="TCLU1343722" u="1"/>
        <s v="BEAU9719203" u="1"/>
        <s v="BEAU9710736" u="1"/>
        <s v="145-11388042" u="1"/>
        <s v="145-11282143" u="1"/>
        <s v="145-11801355" u="1"/>
        <s v="FBIU5764289" u="1"/>
        <s v="OERU4049688" u="1"/>
        <s v="SZLU9390197" u="1"/>
        <s v="180-19166151" u="1"/>
        <s v="FBIU5620506" u="1"/>
        <s v="FBIU5444876" u="1"/>
        <s v="MNBU4624539" u="1"/>
        <s v="OERU4059032" u="1"/>
        <s v="FBIU5746433" u="1"/>
        <s v="FBIU5551494" u="1"/>
        <s v="TEMU9648279" u="1"/>
        <s v="FBIU5317320" u="1"/>
        <s v="SUDU6219675" u="1"/>
        <s v="CAAU4007023" u="1"/>
        <s v="SEKU9202346" u="1"/>
        <s v="SEGU9939426" u="1"/>
        <s v="MMAU1116540" u="1"/>
        <s v="HLBU9741760" u="1"/>
        <s v="EMCU5730816" u="1"/>
        <s v="EMCU5728059" u="1"/>
        <s v="GCXU8022312" u="1"/>
        <s v="497-24296705" u="1"/>
        <s v="497-24296694" u="1"/>
        <s v="FBIU5721435" u="1"/>
        <s v="EGSU5034571" u="1"/>
        <s v="EMCU5733060" u="1"/>
        <s v="EMCU5470410" u="1"/>
        <s v="OTPU6632417" u="1"/>
        <s v="BEAU9711687" u="1"/>
        <s v="TEMU9526394" u="1"/>
        <s v="CTWU1603060" u="1"/>
        <s v="BMOU9892152" u="1"/>
        <s v="FBIU5760494" u="1"/>
        <s v="CAAU4007661" u="1"/>
        <s v="TEMU9495396" u="1"/>
        <s v="SZLU9504730" u="1"/>
        <s v="TEMU9593710" u="1"/>
        <s v="145-11793666" u="1"/>
        <s v="145-11359611" u="1"/>
        <s v="145-11359401" u="1"/>
        <s v="145-11793806" u="1"/>
        <s v="145-11794031" u="1"/>
        <s v="EGSU5029739" u="1"/>
        <s v="497-24296672" u="1"/>
        <s v="497-24296661" u="1"/>
        <s v="HLBU6179290" u="1"/>
        <s v="HLBU9794760" u="1"/>
        <s v="160-04165615" u="1"/>
        <s v="045-14364313" u="1"/>
        <s v="045-14364324" u="1"/>
        <s v="GVG4042549198" u="1"/>
        <s v="GVG4042549199" u="1"/>
        <s v="SEKU9153278" u="1"/>
        <s v="SEKU9270612" u="1"/>
        <s v="SZLU9299451" u="1"/>
        <s v="SEKU9271202" u="1"/>
        <s v="SEKU9381792" u="1"/>
        <s v="SEKU9347458" u="1"/>
        <s v="PE691300265" u="1"/>
        <s v="TEMU9501098" u="1"/>
        <s v="SEGU9884344" u="1"/>
        <s v="SEKU9271820" u="1"/>
        <s v="SEKU9376498" u="1"/>
        <s v="MNBU0639464" u="1"/>
        <s v="MNBU0058460" u="1"/>
        <s v="MNBU4587456" u="1"/>
        <s v="EMCU5656679" u="1"/>
        <s v="EMCU5628105" u="1"/>
        <s v="OTPU6199020" u="1"/>
        <s v="TTNU8849142" u="1"/>
        <s v="BMOU9337078" u="1"/>
        <s v="SEGU9683822" u="1"/>
        <s v="MNBU3253330" u="1"/>
        <s v="CXRU1482284" u="1"/>
        <s v="CXRU1483716" u="1"/>
        <s v="CXRU1582909" u="1"/>
        <s v="CXRU1610301" u="1"/>
        <s v="CXRU1610370" u="1"/>
        <s v="CXRU1610620" u="1"/>
        <s v="GVG4042549200" u="1"/>
        <s v="GVG4042549201" u="1"/>
        <s v="HLBU9864620" u="1"/>
        <s v="TXGU9032286" u="1"/>
        <s v="SEKU9374514" u="1"/>
        <s v="145-11832424" u="1"/>
        <s v="497-24296683" u="1"/>
        <s v="497-24296716" u="1"/>
        <s v="497-24296720" u="1"/>
        <s v="SEKU9117820" u="1"/>
        <s v="OTPU6592947" u="1"/>
        <s v="MEDU9046556" u="1"/>
        <s v="SEKU9417468" u="1"/>
        <s v="SEKU9418968" u="1"/>
        <s v="SMLU5463860" u="1"/>
        <s v="SMLU5453413" u="1"/>
        <s v="CAAU4167905" u="1"/>
        <s v="081-61903601" u="1"/>
        <s v="045-21045371" u="1"/>
        <s v="MRFU0019085" u="1"/>
        <s v="729-92703461" u="1"/>
        <s v="SEKU9417576" u="1"/>
        <s v="OTPU6146441" u="1"/>
        <s v="OTPU6085433" u="1"/>
        <s v="OTPU6083739" u="1"/>
        <s v="OERU4144807" u="1"/>
        <s v="FBIU5033509" u="1"/>
        <s v="FBIU5341409" u="1"/>
        <s v="FBIU5344352" u="1"/>
        <s v="FBIU5337570" u="1"/>
        <s v="MMAU1121779" u="1"/>
        <s v="180-19156863" u="1"/>
        <s v="SEGU9886389" u="1"/>
        <s v="MSDU9833029" u="1"/>
        <s v="CRLU1170846" u="1"/>
        <s v="MEDU9866410" u="1"/>
        <s v="CAIU5547564" u="1"/>
        <s v="SMLU5460562" u="1"/>
        <s v="MRFU0025827" u="1"/>
        <s v="CAAU4167145" u="1"/>
        <s v="180-19166114" u="1"/>
        <s v="CAAU4165564" u="1"/>
        <s v="GCXU8017321" u="1"/>
        <s v="GCXU8017419" u="1"/>
        <s v="GCXU8021337" u="1"/>
        <s v="HLBU9631064" u="1"/>
        <s v="HLBU9798133" u="1"/>
        <s v="MNBU3063264" u="1"/>
        <s v="MNBU3409275" u="1"/>
        <s v="MNBU0342666" u="1"/>
        <s v="ZMOU8933219" u="1"/>
        <s v="OTPU6089130" u="1"/>
        <s v="FBIU5341780" u="1"/>
        <s v="CGMU5640467" u="1"/>
        <s v="GMOU9026450" u="1"/>
        <s v="CAIU5584697" u="1"/>
        <s v="CXRU1072675" u="1"/>
        <s v="TCLU1344375" u="1"/>
        <s v="CAIU5562213" u="1"/>
        <s v="CXRU1536143" u="1"/>
        <s v="CAIU5578499" u="1"/>
        <s v="TEMU9368956" u="1"/>
        <s v="SEGU9291077" u="1"/>
        <s v="TEMU9370716" u="1"/>
        <s v="TEMU9371585" u="1"/>
        <s v="TCLU1383828" u="1"/>
        <s v="OERU4127292" u="1"/>
        <s v="TEMU9329327" u="1"/>
        <s v="CAAU4168331" u="1"/>
        <s v="TEMU9621175" u="1"/>
        <s v="CAIU5541484" u="1"/>
        <s v="GCXU8023751" u="1"/>
        <s v="045-21046454" u="1"/>
        <s v="992-01001011" u="1"/>
        <s v="OERU4002567" u="1"/>
        <s v="992-01000786" u="1"/>
        <s v="992-01000764" u="1"/>
        <s v="074-72683483" u="1"/>
        <s v="074-72683494" u="1"/>
        <s v="074-72684010" u="1"/>
        <s v="074-71146316" u="1"/>
        <s v="497-24296731" u="1"/>
        <s v="TEMU9369799" u="1"/>
        <s v="TTNU8491866" u="1"/>
        <s v="SEGU9059138" u="1"/>
        <s v="HLXU8776395" u="1"/>
        <s v="TEMU9370470" u="1"/>
        <s v="CXRU1619989" u="1"/>
        <s v="SZLU9303572" u="1"/>
        <s v="TEMU9237637" u="1"/>
        <s v="SEKU9115637" u="1"/>
        <s v="GCXU8016768" u="1"/>
        <s v="SEGU9884690" u="1"/>
        <s v="SMLU5472408" u="1"/>
        <s v="SEGU9420770" u="1"/>
        <s v="FBIU5141571" u="1"/>
        <s v="OTPU6585681" u="1"/>
        <s v="MNBU4145881" u="1"/>
        <s v="MSGU9062771" u="1"/>
        <s v="180-19085636" u="1"/>
        <s v="OERU4233606" u="1"/>
        <s v="045-11956394" u="1"/>
        <s v="FBIU5178246" u="1"/>
        <s v="160-05678691" u="1"/>
        <s v="MRFU0003290" u="1"/>
        <s v="045-90829325" u="1"/>
        <s v="GESU9525479" u="1"/>
        <s v="EMCU5695504" u="1"/>
        <s v="EGSU5046103" u="1"/>
        <s v="EGSU5032007" u="1"/>
        <s v="OERU4125392" u="1"/>
        <s v="OERU4126608" u="1"/>
        <s v="TEMU9880324" u="1"/>
        <s v="497-24296742" u="1"/>
        <s v="OERU4113745" u="1"/>
        <s v="SEKU9201226" u="1"/>
        <s v="SEKU9260810" u="1"/>
        <s v="BMOU9883280" u="1"/>
        <s v="180-19165996" u="1"/>
        <s v="FBIU5656520" u="1"/>
        <s v="GCXU8017682" u="1"/>
        <s v="EGSU5068437" u="1"/>
        <s v="CAAU4188847" u="1"/>
        <s v="EMCU5712941" u="1"/>
        <s v="EMCU5714230" u="1"/>
        <s v="PCIU6154446" u="1"/>
        <s v="PCIU6111850" u="1"/>
        <s v="PCIU6153481" u="1"/>
        <s v="EMCU5663765" u="1"/>
        <s v="ZMOU8969783" u="1"/>
        <s v="SEKU9418607" u="1"/>
        <s v="TEMU9790750" u="1"/>
        <s v="EGSU5049669" u="1"/>
        <s v="PCIU6111697" u="1"/>
        <s v="SEKU9120417" u="1"/>
        <s v="TEMU9623007" u="1"/>
        <s v="SZLU9570481" u="1"/>
        <s v="TEMU9594362" u="1"/>
        <s v="SEKU9120377" u="1"/>
        <s v="SEKU9115961" u="1"/>
        <s v="TXGU9031865" u="1"/>
        <s v="045-13173742" u="1"/>
        <s v="HLBU9911810" u="1"/>
        <s v="SEKU9166249" u="1"/>
        <s v="SZLU9505737" u="1"/>
        <s v="SEKU9164143" u="1"/>
        <s v="MNBU3821641" u="1"/>
        <s v="MNBU4465524" u="1"/>
        <s v="CAAU4189150" u="1"/>
        <s v="PE691300267" u="1"/>
        <s v="MNBU4088930" u="1"/>
        <s v="GCXU8024228" u="1"/>
        <s v="CAAU4188277" u="1"/>
        <s v="SZLU7011226" u="1"/>
        <s v="TXGU9029301" u="1"/>
        <s v="EMCU5710471" u="1"/>
        <s v="GMOU9027626" u="1"/>
        <s v="HLBU9022622" u="1"/>
        <s v="MSDU9105609" u="1"/>
        <s v="OTPU6860438" u="1"/>
        <s v="SEKU9117347" u="1"/>
        <s v="OTPU6860525" u="1"/>
        <s v="GCXU8021445" u="1"/>
        <s v="CAAU4168310" u="1"/>
        <s v="SEGU9819499" u="1"/>
        <s v="BEAU9712092" u="1"/>
        <s v="HLBU6081745" u="1"/>
        <s v="BMOU9254585" u="1"/>
        <s v="057-02935844" u="1"/>
        <s v="014-38713850" u="1"/>
        <s v="996-14242561" u="1"/>
        <s v="996-14242572" u="1"/>
        <s v="996-14242631" u="1"/>
        <s v="996-14242620" u="1"/>
        <s v="TRIU8244027" u="1"/>
        <s v="TTNU8113444" u="1"/>
        <s v="CRSU6062990" u="1"/>
        <s v="CAAU4168706" u="1"/>
        <s v="CAAU4165918" u="1"/>
        <s v="045-21065251" u="1"/>
        <s v="BEAU9707990" u="1"/>
        <s v="TRIU8496899" u="1"/>
        <s v="HLBU6095564" u="1"/>
        <s v="HLBU9710918" u="1"/>
        <s v="SEKU9418757" u="1"/>
        <s v="SEKU9417072" u="1"/>
        <s v="MMAU1100586" u="1"/>
        <s v="MWCU5317478" u="1"/>
        <s v="MNBU3484371" u="1"/>
        <s v="FBIU5764400" u="1"/>
        <s v="OTPU6860335" u="1"/>
        <s v="OTPU6858528" u="1"/>
        <s v="OTPU6860485" u="1"/>
        <s v="CAAU4080868" u="1"/>
        <s v="OTPU6858805" u="1"/>
        <s v="OTPU6860274" u="1"/>
        <s v="TRIU8794260" u="1"/>
        <s v="SEGU9882953" u="1"/>
        <s v="MEDU9689017" u="1"/>
        <s v="SZLU9033456" u="1"/>
        <s v="MNBU3458238" u="1"/>
        <s v="MNBU0064570" u="1"/>
        <s v="GCXU8023242" u="1"/>
        <s v="081-61903575" u="1"/>
        <s v="180-19165860" u="1"/>
        <s v="HLBU9441803" u="1"/>
        <s v="HLBU9522660" u="1"/>
        <s v="HLBU9392632" u="1"/>
        <s v="HLBU9229899" u="1"/>
        <s v="071-58638650" u="1"/>
        <s v="045-21062775" u="1"/>
        <s v="992-01001324" u="1"/>
        <s v="SUDU8000855" u="1"/>
        <s v="SUDU8183843" u="1"/>
        <s v="MNBU3716651" u="1"/>
        <s v="MNBU4428829" u="1"/>
        <s v="MMAU1081130" u="1"/>
        <s v="CXRU1582811" u="1"/>
        <s v="SEGU9236953" u="1"/>
        <s v="BMOU9256490" u="1"/>
        <s v="CXRU1583994" u="1"/>
        <s v="CAIU5561562" u="1"/>
        <s v="TEMU9369680" u="1"/>
        <s v="TEMU9349473" u="1"/>
        <s v="GVG1682550181" u="1"/>
        <s v="GVG1682550180" u="1"/>
        <s v="GVG1682550179" u="1"/>
        <s v="GVG1682550178" u="1"/>
        <s v="GVG1682550182" u="1"/>
        <s v="OTPU6860607" u="1"/>
        <s v="GVG1682550176" u="1"/>
        <s v="TEMU9672362" u="1"/>
        <s v="OTPU6097100" u="1"/>
        <s v="GVG1682550177" u="1"/>
        <s v="MSDU9108357" u="1"/>
        <s v="992-01001674" u="1"/>
        <s v="045-21065236" u="1"/>
        <s v="HLBU9631568" u="1"/>
        <s v="MSDU9031867" u="1"/>
        <s v="992-01001361" u="1"/>
        <s v="992-01001350" u="1"/>
        <s v="BMOU9255679" u="1"/>
        <s v="CAAU4007363" u="1"/>
        <s v="CAIU5562888" u="1"/>
        <s v="BMOU9606520" u="1"/>
        <s v="SEGU9862617" u="1"/>
        <s v="CAAU4033260" u="1"/>
        <s v="HLBU9757387" u="1"/>
        <s v="SEGU9861610" u="1"/>
        <s v="CAXU5294236" u="1"/>
        <s v="SZLU9389107" u="1"/>
        <s v="SEGU9582616" u="1"/>
        <s v="SEGU9094226" u="1"/>
        <s v="TTNU8391023" u="1"/>
        <s v="SEGU9581414" u="1"/>
        <s v="TTNU8199617" u="1"/>
        <s v="SZLU9670304" u="1"/>
        <s v="MEDU9773508" u="1"/>
        <s v="MEDU9657365" u="1"/>
        <s v="SEGU9445022" u="1"/>
        <s v="SZLU9329176" u="1"/>
        <s v="TEMU9209580" u="1"/>
        <s v="HLBU9455514" u="1"/>
        <s v="180-19166022" u="1"/>
        <s v="180-19165812" u="1"/>
        <s v="HLBU6246505" u="1"/>
        <s v="OERU4812423" u="1"/>
        <s v="TTNU8643043" u="1"/>
        <s v="UACU4743439" u="1"/>
        <s v="045-21060690" u="1"/>
        <s v="074-72684205" u="1"/>
        <s v="996-14241721" u="1"/>
        <s v="CAAU4070155" u="1"/>
        <s v="FBIU5316999" u="1"/>
        <s v="SEKU9270628" u="1"/>
        <s v="TEMU9549532" u="1"/>
        <s v="SEKU9349379" u="1"/>
        <s v="TXGU9008021" u="1"/>
        <s v="MMAU1120200" u="1"/>
        <s v="SEKU9366890" u="1"/>
        <s v="EMCU5433649" u="1"/>
        <s v="EMCU5500670" u="1"/>
        <s v="TLLU1189657" u="1"/>
        <s v="TEMU9500363" u="1"/>
        <s v="CAAU4189503" u="1"/>
        <s v="BMOU9889987" u="1"/>
        <s v="HLBU9131161" u="1"/>
        <s v="TEMU9451762" u="1"/>
        <s v="HLBU9047507" u="1"/>
        <s v="HLBU9105162" u="1"/>
        <s v="GCXU8015695" u="1"/>
        <s v="GCXU8016080" u="1"/>
        <s v="MEDU9349486" u="1"/>
        <s v="MEDU9645425" u="1"/>
        <s v="OTPU6064364" u="1"/>
        <s v="SEGU9886270" u="1"/>
        <s v="BMOU9892229" u="1"/>
        <s v="160-04166201" u="1"/>
        <s v="045-21060653" u="1"/>
        <s v="HLBU9424447" u="1"/>
        <s v="HLBU9913427" u="1"/>
        <s v="003-31749701" u="1"/>
        <s v="HLBU9205599" u="1"/>
        <s v="HLBU9517241" u="1"/>
        <s v="MNBU4229160" u="1"/>
        <s v="MNBU3811601" u="1"/>
        <s v="PE368300226" u="1"/>
        <s v="BEAU9731739" u="1"/>
        <s v="MNBU0641564" u="1"/>
        <s v="MNBU9048246" u="1"/>
        <s v="MNBU4252452" u="1"/>
        <s v="MNBU3708975" u="1"/>
        <s v="TXGU9032028" u="1"/>
        <s v="MNBU3796826" u="1"/>
        <s v="GCXU8018673" u="1"/>
        <s v="CAAU4161471" u="1"/>
        <s v="CAAU4161316" u="1"/>
        <s v="SEGU9942440" u="1"/>
        <s v="EMCU5649793" u="1"/>
        <s v="TRIU8435810" u="1"/>
        <s v="MSDU9103592" u="1"/>
        <s v="SZLU9357434" u="1"/>
        <s v="MEDU9759984" u="1"/>
        <s v="MEDU9676093" u="1"/>
        <s v="MEDU9760938" u="1"/>
        <s v="MSDU9100530" u="1"/>
        <s v="SZLU9374508" u="1"/>
        <s v="OTPU6438417" u="1"/>
        <s v="MNBU3390631" u="1"/>
        <s v="MEDU9710979" u="1"/>
        <s v="SUDU5276080" u="1"/>
        <s v="HLBU9443339" u="1"/>
        <s v="HLBU9569184" u="1"/>
        <s v="075-62508655" u="1"/>
        <s v="996-14241706" u="1"/>
        <s v="996-13813564" u="1"/>
        <s v="SEKU9420672" u="1"/>
        <s v="MSDU9037660" u="1"/>
        <s v="MEDU9606938" u="1"/>
        <s v="HLBU9604346" u="1"/>
        <s v="MEDU9777360" u="1"/>
        <s v="MEDU9617059" u="1"/>
        <s v="MSDU9107915" u="1"/>
        <s v="MSDU9108531" u="1"/>
        <s v="CAIU5544966" u="1"/>
        <s v="SEGU9887390" u="1"/>
        <s v="SMLU5451391" u="1"/>
        <s v="SMLU5459284" u="1"/>
        <s v="SEKU9119490" u="1"/>
        <s v="TXGU9032687" u="1"/>
        <s v="045-13392094" u="1"/>
        <s v="MSDU9012506" u="1"/>
        <s v="HLBU9768000" u="1"/>
        <s v="HLBU9292280" u="1"/>
        <s v="TXGU9030703" u="1"/>
        <s v="OERU4135127" u="1"/>
        <s v="FBIU5467357" u="1"/>
        <s v="FBIU5319690" u="1"/>
        <s v="SEKU9359021" u="1"/>
        <s v="OERU4311550" u="1"/>
        <s v="MNBU3808249" u="1"/>
        <s v="PONU4992390" u="1"/>
        <s v="SEKU9384235" u="1"/>
        <s v="OTPU6674515" u="1"/>
        <s v="OTPU6857835" u="1"/>
        <s v="OTPU6857964" u="1"/>
        <s v="OTPU6858148" u="1"/>
        <s v="OTPU6858169" u="1"/>
        <s v="OTPU6857985" u="1"/>
        <s v="OTPU6858003" u="1"/>
        <s v="OTPU6858092" u="1"/>
        <s v="OTPU6858127" u="1"/>
        <s v="OTPU6858214" u="1"/>
        <s v="OTPU6858317" u="1"/>
        <s v="OTPU6858174" u="1"/>
        <s v="OTPU6858195" u="1"/>
        <s v="180-19166103" u="1"/>
        <s v="045-21063696" u="1"/>
        <s v="BEAU9710628" u="1"/>
        <s v="HLBU6122931" u="1"/>
        <s v="MNBU4641639" u="1"/>
        <s v="OTPU6857666" u="1"/>
        <s v="045-21065166" u="1"/>
        <s v="BMOU9308547" u="1"/>
        <s v="MNBU4546755" u="1"/>
        <s v="MNBU4550272" u="1"/>
        <s v="992-01001884" u="1"/>
        <s v="MNBU4641876" u="1"/>
        <s v="MNBU4338427" u="1"/>
        <s v="MNBU4389682" u="1"/>
        <s v="SEGU9151080" u="1"/>
        <s v="CAIU5552180" u="1"/>
        <s v="SEGU9469554" u="1"/>
        <s v="SEGU9447112" u="1"/>
        <s v="BMOU9653250" u="1"/>
        <s v="TEMU9371374" u="1"/>
        <s v="SEGU9427590" u="1"/>
        <s v="SEGU9290023" u="1"/>
        <s v="145-11794333" u="1"/>
        <s v="145-11840846" u="1"/>
        <s v="OTPU6858770" u="1"/>
        <s v="OTPU6859355" u="1"/>
        <s v="OTPU6859020" u="1"/>
        <s v="OTPU6858370" u="1"/>
        <s v="OTPU6858493" u="1"/>
        <s v="OTPU6858718" u="1"/>
        <s v="OTPU6858240" u="1"/>
        <s v="OTPU6858282" u="1"/>
        <s v="OTPU6858322" u="1"/>
        <s v="992-01003192" u="1"/>
        <s v="992-01003181" u="1"/>
        <s v="OTPU6859062" u="1"/>
        <s v="OTPU6858636" u="1"/>
        <s v="045-21063280" u="1"/>
        <s v="CTWU1602227" u="1"/>
        <s v="SEKU9419898" u="1"/>
        <s v="CAAU4162971" u="1"/>
        <s v="TXGU9030658" u="1"/>
        <s v="CTWU1601431" u="1"/>
        <s v="SMLU5464779" u="1"/>
        <s v="SMLU5464172" u="1"/>
        <s v="BEAU9707521" u="1"/>
        <s v="MNBU4508014" u="1"/>
        <s v="MNBU9047867" u="1"/>
        <s v="HLBU9706883" u="1"/>
        <s v="FBIU5727388" u="1"/>
        <s v="045-14365444" u="1"/>
        <s v="CXRU1638269" u="1"/>
        <s v="SEGU9235031" u="1"/>
        <s v="CAIU5551081" u="1"/>
        <s v="SEKU9362072" u="1"/>
        <s v="HLBU9357708" u="1"/>
        <s v="HLBU9837570" u="1"/>
        <s v="SEGU9431883" u="1"/>
        <s v="OTPU6858913" u="1"/>
        <s v="TEMU9754239" u="1"/>
        <s v="MNBU4488176" u="1"/>
        <s v="DFOU6145546" u="1"/>
        <s v="SZLU9674830" u="1"/>
        <s v="OTPU6857244" u="1"/>
        <s v="OTPU6860567" u="1"/>
        <s v="MSDU9789292" u="1"/>
        <s v="MSDU9786987" u="1"/>
        <s v="SZLU9436596" u="1"/>
        <s v="HLBU9495754" u="1"/>
        <s v="UAEU1256516" u="1"/>
        <s v="SZLU9214691" u="1"/>
        <s v="HLBU9029313" u="1"/>
        <s v="HLBU9004341" u="1"/>
        <s v="SEKU9016948" u="1"/>
        <s v="HLBU6226237" u="1"/>
        <s v="MSDU9837364" u="1"/>
        <s v="OERU4368710" u="1"/>
        <s v="FBIU5063170" u="1"/>
        <s v="CXRU1311888" u="1"/>
        <s v="OERU4311205" u="1"/>
        <s v="SUDU6281706" u="1"/>
        <s v="FSCU5360879" u="1"/>
        <s v="EMCU5531748" u="1"/>
        <s v="TEMU9490624" u="1"/>
        <s v="SEKU9266628" u="1"/>
        <s v="FBIU5760196" u="1"/>
        <s v="OTPU6860572" u="1"/>
        <s v="OTPU6860628" u="1"/>
        <s v="OTPU1052864" u="1"/>
        <s v="HLBU6101991" u="1"/>
        <s v="HLBU9603000" u="1"/>
        <s v="HLBU9334451" u="1"/>
        <s v="OERU4237263" u="1"/>
        <s v="FBIU5620810" u="1"/>
        <s v="EMCU5471042" u="1"/>
        <s v="GMOU8875659" u="1"/>
        <s v="145-11359762" u="1"/>
        <s v="145-11359891" u="1"/>
        <s v="SEKU9271861" u="1"/>
        <s v="TEMU9546831" u="1"/>
        <s v="TEMU9623584" u="1"/>
        <s v="GCXU8016412" u="1"/>
        <s v="TEMU9547294" u="1"/>
        <s v="TEMU9525675" u="1"/>
        <s v="SEKU9382269" u="1"/>
        <s v="SEGU9430491" u="1"/>
        <s v="045-14450671" u="1"/>
        <s v="160-04166271" u="1"/>
        <s v="TTNU8728156" u="1"/>
        <s v="TEMU9151868" u="1"/>
        <s v="TEMU9314775" u="1"/>
        <s v="MSDU9731243" u="1"/>
        <s v="MSDU9759472" u="1"/>
        <s v="MSDU9785825" u="1"/>
        <s v="CAIU5466776" u="1"/>
        <s v="CXRU1457337" u="1"/>
        <s v="SEGU9293336" u="1"/>
        <s v="CXRU1410849" u="1"/>
        <s v="MEDU9658649" u="1"/>
        <s v="MEDU9714320" u="1"/>
        <s v="TEMU9409546" u="1"/>
        <s v="HLBU6009340" u="1"/>
        <s v="HLBU9958592" u="1"/>
        <s v="HLBU9817892" u="1"/>
        <s v="HLBU9390856" u="1"/>
        <s v="HLBU6051611" u="1"/>
        <s v="BMOU9295434" u="1"/>
        <s v="HLBU9507979" u="1"/>
        <s v="HLBU9850289" u="1"/>
        <s v="HLBU9355259" u="1"/>
        <s v="HLBU9440900" u="1"/>
        <s v="SZLU5000958" u="1"/>
        <s v="FBIU5653006" u="1"/>
        <s v="EMCU5440777" u="1"/>
        <s v="MNBU0435136" u="1"/>
        <s v="GCXU8017384" u="1"/>
        <s v="CAAU4082182" u="1"/>
        <s v="TXGU9031660" u="1"/>
        <s v="OTPU6304172" u="1"/>
        <s v="MNBU0260871" u="1"/>
        <s v="FBIU5760489" u="1"/>
        <s v="CAAU4163350" u="1"/>
        <s v="GCXU8021677" u="1"/>
        <s v="MEDU9605422" u="1"/>
        <s v="MEDU9774891" u="1"/>
        <s v="MSDU9109707" u="1"/>
        <s v="MSDU9109190" u="1"/>
        <s v="MEDU9778480" u="1"/>
        <s v="MSDU9042898" u="1"/>
        <s v="MEDU9700203" u="1"/>
        <s v="MEDU9721802" u="1"/>
        <s v="HLBU9395502" u="1"/>
        <s v="HLBU9509668" u="1"/>
        <s v="HLBU9708675" u="1"/>
        <s v="HLBU9729092" u="1"/>
        <s v="045-14448733" u="1"/>
        <s v="HLBU9908863" u="1"/>
        <s v="MNBU4640838" u="1"/>
        <s v="MNBU4640951" u="1"/>
        <s v="MNBU4568590" u="1"/>
        <s v="MNBU4626510" u="1"/>
        <s v="MNBU4468251" u="1"/>
        <s v="CAAU4160860" u="1"/>
        <s v="PE691300269" u="1"/>
        <s v="045-14448722" u="1"/>
        <s v="MNBU4534965" u="1"/>
        <s v="045-14448744" u="1"/>
        <s v="014-38711120" u="1"/>
        <s v="014-38711116" u="1"/>
        <s v="MNBU3067228" u="1"/>
        <s v="SZLU7012433" u="1"/>
        <s v="OTPU6861141" u="1"/>
        <s v="OTPU6859801" u="1"/>
        <s v="OTPU6860058" u="1"/>
        <s v="OTPU6861162" u="1"/>
        <s v="VG1844552141" u="1"/>
        <s v="OTPU6858507" u="1"/>
        <s v="MEDU9119502" u="1"/>
        <s v="045-14448711" u="1"/>
        <s v="OTPU6861218" u="1"/>
        <s v="OTPU6859967" u="1"/>
        <s v="DFOU6142697" u="1"/>
        <s v="OERU4013772" u="1"/>
        <s v="TEMU9561749" u="1"/>
        <s v="MSDU9027492" u="1"/>
        <s v="OTPU6554572" u="1"/>
        <s v="MEDU9822120" u="1"/>
        <s v="TRIU8918280" u="1"/>
        <s v="TTNU8030859" u="1"/>
        <s v="OTPU6100203" u="1"/>
        <s v="045-13520511" u="1"/>
        <s v="045-13174722" u="1"/>
        <s v="CAIU5582734" u="1"/>
        <s v="145- 11846785" u="1"/>
        <s v="CAIU5579582" u="1"/>
        <s v="TCLU1385395" u="1"/>
        <s v="SEGU9290698" u="1"/>
        <s v="TTNU8962729" u="1"/>
        <s v="SEGU9433166" u="1"/>
        <s v="CAIU5564828" u="1"/>
        <s v="HLBU9217706" u="1"/>
        <s v="TCLU1343928" u="1"/>
        <s v="TCLU1384613" u="1"/>
        <s v="TEMU9371230" u="1"/>
        <s v="497-24296753" u="1"/>
        <s v="145-11874166" u="1"/>
        <s v="OTPU6860968" u="1"/>
        <s v="VG1844552137" u="1"/>
        <s v="VG1844552135" u="1"/>
        <s v="VG1844552150" u="1"/>
        <s v="OTPU6860042" u="1"/>
        <s v="OTPU6860119" u="1"/>
        <s v="OTPU6860320" u="1"/>
        <s v="OTPU6860401" u="1"/>
        <s v="OTPU6860633" u="1"/>
        <s v="OTPU6860865" u="1"/>
        <s v="VG1844552136" u="1"/>
        <s v="OTPU6861060" u="1"/>
        <s v="VG1844552134" u="1"/>
        <s v="FBIU5697977" u="1"/>
        <s v="FBIU5648273" u="1"/>
        <s v="OTPU6120724" u="1"/>
        <s v="FBIU5060206" u="1"/>
        <s v="FBIU5335113" u="1"/>
        <s v="OERU4369974" u="1"/>
        <s v="OERU4353089" u="1"/>
        <s v="MNBU4055983" u="1"/>
        <s v="CXRU1353055" u="1"/>
        <s v="SZLU9667260" u="1"/>
        <s v="SEGU9884302" u="1"/>
        <s v="SEKU9252060" u="1"/>
        <s v="VG1844552133" u="1"/>
        <s v="VG1844552142" u="1"/>
        <s v="VG1844552148" u="1"/>
        <s v="VG1844552140" u="1"/>
        <s v="HLBU9821608" u="1"/>
        <s v="OTPU6857748" u="1"/>
        <s v="TLLU1217039" u="1"/>
        <s v="OTPU6859695" u="1"/>
        <s v="OTPU6861835" u="1"/>
        <s v="OTPU6858620" u="1"/>
        <s v="FBIU5571783" u="1"/>
        <s v="EMCU5473050" u="1"/>
        <s v="SZLU5000011" u="1"/>
        <s v="SEKU9119437" u="1"/>
        <s v="VG1844552138" u="1"/>
        <s v="VG1844552145" u="1"/>
        <s v="VG1844552143" u="1"/>
        <s v="VG1844552139" u="1"/>
        <s v="VG1844552147" u="1"/>
        <s v="VG1844552146" u="1"/>
        <s v="OTPU1042207" u="1"/>
        <s v="MSDU9733204" u="1"/>
        <s v="MEDU9734604" u="1"/>
        <s v="MSDU9749432" u="1"/>
        <s v="MEDU9673263" u="1"/>
        <s v="MSDU9722642" u="1"/>
        <s v="VG1844552144" u="1"/>
        <s v="SEGU9884684" u="1"/>
        <s v="CAAU4168542" u="1"/>
        <s v="160-05678853" u="1"/>
        <s v="045-14450041" u="1"/>
        <s v="CXRU1593610" u="1"/>
        <s v="TCLU1374831" u="1"/>
        <s v="HLBU9290414" u="1"/>
        <s v="HLBU9973914" u="1"/>
        <s v="HLBU9376035" u="1"/>
        <s v="VG1844552151" u="1"/>
        <s v="SEKU9252305" u="1"/>
        <s v="PE368300227" u="1"/>
        <s v="FBIU5683660" u="1"/>
        <s v="FBIU5640544" u="1"/>
        <s v="EMCU5737852" u="1"/>
        <s v="EMCU5632337" u="1"/>
        <s v="SEGU9736455" u="1"/>
        <s v="MNBU0203254" u="1"/>
        <s v="MMAU1371994" u="1"/>
        <s v="SMLU5470787" u="1"/>
        <s v="CAAU4188256" u="1"/>
        <s v="TLLU1216222" u="1"/>
        <s v="MMAU1415602" u="1"/>
        <s v="MMAU1401379" u="1"/>
        <s v="TEMU9467291" u="1"/>
        <s v="SMLU5473528" u="1"/>
        <s v="SEGU9887560" u="1"/>
        <s v="SEKU9115431" u="1"/>
        <s v="SEGU9819478" u="1"/>
        <s v="SMLU5459303" u="1"/>
        <s v="CAAU4087836" u="1"/>
        <s v="TTNU8277010" u="1"/>
        <s v="CAAU4076256" u="1"/>
        <s v="MSDU9705835" u="1"/>
        <s v="SUDU9310433" u="1"/>
        <s v="FSCU5697089" u="1"/>
        <s v="HLBU9678550" u="1"/>
        <s v="SMLU5478047" u="1"/>
        <s v="DAYU6715503" u="1"/>
        <s v="TEMU9024272" u="1"/>
        <s v="FBIU5762877" u="1"/>
        <s v="996-14242583" u="1"/>
        <s v="014-38711186" u="1"/>
        <s v="014-38714771" u="1"/>
        <s v="996-14242690" u="1"/>
        <s v="014-38714782" u="1"/>
        <s v="996-14242605" u="1"/>
        <s v="FBIU5764530" u="1"/>
        <s v="045-13175750" u="1"/>
        <s v="996-14241743" u="1"/>
        <s v="996-14242642" u="1"/>
        <s v="MNBU3490749" u="1"/>
        <s v="MNBU3474162" u="1"/>
        <s v="MSDU9105569" u="1"/>
        <s v="SZLU9007040" u="1"/>
        <s v="TRIU8212117" u="1"/>
        <s v="MEDU9900789" u="1"/>
        <s v="MEDU9692279" u="1"/>
        <s v="CRXU6940504" u="1"/>
        <s v="MSDU9105450" u="1"/>
        <s v="MSDU9102092" u="1"/>
        <s v="MSDU9108233" u="1"/>
        <s v="MSDU9105996" u="1"/>
        <s v="BMOU9892949" u="1"/>
        <s v="TEMU9448199" u="1"/>
        <s v="TRIU8150801" u="1"/>
        <s v="TRLU1889522" u="1"/>
        <s v="SZLU9003488" u="1"/>
        <s v="TRIU8912580" u="1"/>
        <s v="MNBU0276420" u="1"/>
        <s v="045-13394161" u="1"/>
        <s v="045-13394065" u="1"/>
        <s v="SZLU9055687" u="1"/>
        <s v="DFOU6159874" u="1"/>
        <s v="OERU4368411" u="1"/>
        <s v="OERU4368160" u="1"/>
        <s v="TEMU9323838" u="1"/>
        <s v="MNBU4567906" u="1"/>
        <s v="014-38711175" u="1"/>
        <s v="TEMU9467500" u="1"/>
        <s v="CXRU1583525" u="1"/>
        <s v="CXRU1538064" u="1"/>
        <s v="SEGU9236043" u="1"/>
        <s v="SEGU9322434" u="1"/>
        <s v="SZLU9643377" u="1"/>
        <s v="CXRU1638607" u="1"/>
        <s v="497-24313450" u="1"/>
        <s v="SMLU5474015" u="1"/>
        <s v="CXRU8021614" u="1"/>
        <s v="OTPU1041330" u="1"/>
        <s v="MSDU9109081" u="1"/>
        <s v="MEDU9685515" u="1"/>
        <s v="MEDU9747480" u="1"/>
        <s v="MSDU9100150" u="1"/>
        <s v="OTPU1042378" u="1"/>
        <s v="MSDU9101408" u="1"/>
        <s v="MSDU9100720" u="1"/>
        <s v="OTPU6130189" u="1"/>
        <s v="MEDU9131149" u="1"/>
        <s v="MEDU9082614" u="1"/>
        <s v="TEMU9021397" u="1"/>
        <s v="FSCU5798356" u="1"/>
        <s v="EMCU5562482" u="1"/>
        <s v="996-14244484" u="1"/>
        <s v="996-14244473" u="1"/>
        <s v="CAAU4163031" u="1"/>
        <s v="045-14447930" u="1"/>
        <s v="FBIU5715936" u="1"/>
        <s v="EMCU5486103" u="1"/>
        <s v="EMCU5568618" u="1"/>
        <s v="FDDU2544100" u="1"/>
        <s v="FDDU2544584" u="1"/>
        <s v="FDDU2544429" u="1"/>
        <s v="TEMU9246011" u="1"/>
        <s v="SEGU9885504" u="1"/>
        <s v="160-05678982" u="1"/>
        <s v="FDDU2545507" u="1"/>
        <s v="FDDU2544769" u="1"/>
        <s v="045-12918076" u="1"/>
        <s v="045-91764680" u="1"/>
        <s v="FDDU2544049" u="1"/>
        <s v="FDDU2545169" u="1"/>
        <s v="TEMU9623624" u="1"/>
        <s v="FDDU2543968" u="1"/>
        <s v="HLBU9416842" u="1"/>
        <s v="MNBU3855106" u="1"/>
        <s v="PE691300272" u="1"/>
        <s v="SZLU5018833" u="1"/>
        <s v="SZLU5019526" u="1"/>
        <s v="GCXU8021614" u="1"/>
        <s v="SMLU5475834" u="1"/>
        <s v="SEKU9197260" u="1"/>
        <s v="EMCU5561296" u="1"/>
        <s v="MSDU9102852" u="1"/>
        <s v="MSDU9102955" u="1"/>
        <s v="CTWU1600667" u="1"/>
        <s v="FDDU2543736" u="1"/>
        <s v="FBIU5364169" u="1"/>
        <s v="FDDU2544389" u="1"/>
        <s v="FDDU2543438" u="1"/>
        <s v="OTPU6857413" u="1"/>
        <s v="OTPU6857563" u="1"/>
        <s v="OTPU6857584" u="1"/>
        <s v="TCLU1095462" u="1"/>
        <s v="TXGU9030724" u="1"/>
        <s v="MNBU3835769" u="1"/>
        <s v="BMOU9890680" u="1"/>
        <s v="SEKU9422464" u="1"/>
        <s v="OTPU6856931" u="1"/>
        <s v="OTPU6857820" u="1"/>
        <s v="OTPU6858087" u="1"/>
        <s v="OTPU6858385" u="1"/>
        <s v="BMOU9338686" u="1"/>
        <s v="BMOU9338747" u="1"/>
        <s v="OTPU6858467" u="1"/>
        <s v="BMOU9339281" u="1"/>
        <s v="OTPU6860084" u="1"/>
        <s v="OTPU6857630" u="1"/>
        <s v="045-21295190" u="1"/>
        <s v="HLBU9526069" u="1"/>
        <s v="HLBU9035888" u="1"/>
        <s v="CXRU1376596" u="1"/>
        <s v="SEGU9065505" u="1"/>
        <s v="OTPU6857774" u="1"/>
        <s v="OTPU6857645" u="1"/>
        <s v="SEGU9068551" u="1"/>
        <s v="OTPU6857901" u="1"/>
        <s v="081-62317500" u="1"/>
        <s v="BMOU9616344" u="1"/>
        <s v="CXRU1620090" u="1"/>
        <s v="BMOU9652830" u="1"/>
        <s v="045-21295201" u="1"/>
        <s v="OERU4827505" u="1"/>
        <s v="SEGU9075904" u="1"/>
        <s v="SEGU9076602" u="1"/>
        <s v="OTPU6861183" u="1"/>
        <s v="BMOU9350320" u="1"/>
        <s v="SEGU9072335" u="1"/>
        <s v="OTPU6859530" u="1"/>
        <s v="OTPU6859545" u="1"/>
        <s v="OTPU6859756" u="1"/>
        <s v="045-21295503" u="1"/>
        <s v="FBIU5314527" u="1"/>
        <s v="497-24313483" u="1"/>
        <s v="SEKU9366268" u="1"/>
        <s v="497-24313472" u="1"/>
        <s v="HLBU9658506" u="1"/>
        <s v="HLBU6019076" u="1"/>
        <s v="CXRU1472100" u="1"/>
        <s v="TEMU9403980" u="1"/>
        <s v="MSDU9107495" u="1"/>
        <s v="FBIU5729631" u="1"/>
        <s v="FBIU5729781" u="1"/>
        <s v="BMOU9353295" u="1"/>
        <s v="BMOU9353356" u="1"/>
        <s v="996-14242712" u="1"/>
        <s v="996-14242675" u="1"/>
        <s v="996-14242701" u="1"/>
        <s v="996-14242653" u="1"/>
        <s v="GCXU8017620" u="1"/>
        <s v="SEKU9347611" u="1"/>
        <s v="SEKU9153030" u="1"/>
        <s v="CAAU4165991" u="1"/>
        <s v="EMCU5409452" u="1"/>
        <s v="EMCU5589143" u="1"/>
        <s v="SEKU9203996" u="1"/>
        <s v="045-90298810" u="1"/>
        <s v="160-05679122" u="1"/>
        <s v="SMLU5470093" u="1"/>
        <s v="FDDU2543320" u="1"/>
        <s v="FDDU2545127" u="1"/>
        <s v="FDDU2544054" u="1"/>
        <s v="FDDU2544603" u="1"/>
        <s v="FDDU2543443" u="1"/>
        <s v="FDDU2544440" u="1"/>
        <s v="FDDU2545960" u="1"/>
        <s v="FDDU2540130" u="1"/>
        <s v="FDDU2543905" u="1"/>
        <s v="FDDU2544305" u="1"/>
        <s v="075-66438595" u="1"/>
        <s v="081-61900090" u="1"/>
        <s v="497-24313461" u="1"/>
        <s v="SEKU9252100" u="1"/>
        <s v="PE368300228" u="1"/>
        <s v="FBIU5365083" u="1"/>
        <s v="SZLU9574260" u="1"/>
        <s v="SEKU9376409" u="1"/>
        <s v="TEMU9749612" u="1"/>
        <s v="SMLU5469955" u="1"/>
        <s v="SEGU9429037" u="1"/>
        <s v="081-61900086" u="1"/>
        <s v="MSDU9102235" u="1"/>
        <s v="MEDU9653441" u="1"/>
        <s v="MSDU9103308" u="1"/>
        <s v="045-21292740" u="1"/>
        <s v="045-21292736" u="1"/>
        <s v="MSDU9105471" u="1"/>
        <s v="045-21292681" u="1"/>
        <s v="HLBU9888330" u="1"/>
        <s v="HLBU9220377" u="1"/>
        <s v="HLBU9695942" u="1"/>
        <s v="HLBU9365914" u="1"/>
        <s v="HLBU9339480" u="1"/>
        <s v="045-21292692" u="1"/>
        <s v="CAAU4161379" u="1"/>
        <s v="MNBU3262590" u="1"/>
        <s v="GVG2661502092" u="1"/>
        <s v="GVG2661502096" u="1"/>
        <s v="GVG2661502091" u="1"/>
        <s v="GVG2661502090" u="1"/>
        <s v="OTPU6859165" u="1"/>
        <s v="GVG2661502093" u="1"/>
        <s v="GVG2661502089" u="1"/>
        <s v="GVG2661502095" u="1"/>
        <s v="GVG2661502094" u="1"/>
        <s v="OTPU6858702" u="1"/>
        <s v="OTPU6859519" u="1"/>
        <s v="OTPU6859843" u="1"/>
        <s v="OTPU6860103" u="1"/>
        <s v="OTPU6860124" u="1"/>
        <s v="HLBU9794565" u="1"/>
        <s v="HLBU9445748" u="1"/>
        <s v="HLBU9485416" u="1"/>
        <s v="HLBU9316782" u="1"/>
        <s v="CAIU5580768" u="1"/>
        <s v="BMOU9616658" u="1"/>
        <s v="CXRU1637088" u="1"/>
        <s v="CXRU1580510" u="1"/>
        <s v="BMOU9319217" u="1"/>
        <s v="FDDU2543844" u="1"/>
        <s v="FDDU2543607" u="1"/>
        <s v="FDDU2543989" u="1"/>
        <s v="FDDU2545045" u="1"/>
        <s v="HLBU9972590" u="1"/>
        <s v="FDDU2543891" u="1"/>
        <s v="FDDU2544413" u="1"/>
        <s v="HLBU9335817" u="1"/>
        <s v="HLBU9831144" u="1"/>
        <s v="HLBU6013709" u="1"/>
        <s v="045-21292725" u="1"/>
        <s v="045-21292714" u="1"/>
        <s v="045-21292880" u="1"/>
        <s v="CXRU1423450" u="1"/>
        <s v="MSDU9108927" u="1"/>
        <s v="MSDU9714971" u="1"/>
        <s v="MSDU9733159" u="1"/>
        <s v="MSDU9783490" u="1"/>
        <s v="MSDU9722175" u="1"/>
        <s v="CXRU1207404" u="1"/>
        <s v="TRIU8935820" u="1"/>
        <s v="SZLU9112529" u="1"/>
        <s v="045-13520522" u="1"/>
        <s v="SEGU9323913" u="1"/>
        <s v="SEGU9428405" u="1"/>
        <s v="497-24313494" u="1"/>
        <s v="OTPU6319167" u="1"/>
        <s v="HLBU9252245" u="1"/>
        <s v="OTPU6859592" u="1"/>
        <s v="OTPU6859627" u="1"/>
        <s v="OTPU6319594" u="1"/>
        <s v="HLBU6250233" u="1"/>
        <s v="UACU4754794" u="1"/>
        <s v="HLBU6008003" u="1"/>
        <s v="HLBU9969093" u="1"/>
        <s v="HLBU9426408" u="1"/>
        <s v="HLBU6178801" u="1"/>
        <s v="075-62508180" u="1"/>
        <s v="FBIU5608250" u="1"/>
        <s v="SZLU9777735" u="1"/>
        <s v="SZLU9778520" u="1"/>
        <s v="996-14245851" u="1"/>
        <s v="996-14245840" u="1"/>
        <s v="SMLU5473404" u="1"/>
        <s v="FBIU5364913" u="1"/>
        <s v="GCXU8020475" u="1"/>
        <s v="FDDU2541836" u="1"/>
        <s v="OTPU6319911" u="1"/>
        <s v="OTPU6320492" u="1"/>
        <s v="FDDU2544521" u="1"/>
        <s v="FDDU2543206" u="1"/>
        <s v="045-21292703" u="1"/>
        <s v="045-21291104" u="1"/>
        <s v="235-86852356" u="1"/>
        <s v="016-12238391" u="1"/>
        <s v="FDDU2543910" u="1"/>
        <s v="FDDU2544861" u="1"/>
        <s v="SEGU9864883" u="1"/>
        <s v="VL1682603070" u="1"/>
        <s v="VL1682603071" u="1"/>
        <s v="HLBU6212104" u="1"/>
        <s v="HLBU6031488" u="1"/>
        <s v="MEDU9601160" u="1"/>
        <s v="EMCU5489247" u="1"/>
        <s v="MNBU4520663" u="1"/>
        <s v="GCXU8022288" u="1"/>
        <s v="SEGU9623891" u="1"/>
        <s v="145-11874612" u="1"/>
        <s v="145-11328645" u="1"/>
        <s v="SZLU5001717" u="1"/>
        <s v="MNBU3605663" u="1"/>
        <s v="BMOU9321699" u="1"/>
        <s v="SZLU5008882" u="1"/>
        <s v="SEGU9735150" u="1"/>
        <s v="FDDU2543865" u="1"/>
        <s v="FDDU2545410" u="1"/>
        <s v="FDDU2544809" u="1"/>
        <s v="FDDU2543567" u="1"/>
        <s v="FDDU2544579" u="1"/>
        <s v="FDDU2543839" u="1"/>
        <s v="FDDU2545214" u="1"/>
        <s v="FDDU2545929" u="1"/>
        <s v="FDDU2544774" u="1"/>
        <s v="FDDU2545019" u="1"/>
        <s v="FDDU2544687" u="1"/>
        <s v="160-05679295" u="1"/>
        <s v="045-21398823" u="1"/>
        <s v="045-21398834" u="1"/>
        <s v="CAAU4077479" u="1"/>
        <s v="FDDU2544711" u="1"/>
        <s v="FDDU2545425" u="1"/>
        <s v="FDDU2545282" u="1"/>
        <s v="FDDU2544671" u="1"/>
        <s v="SZLU7011329" u="1"/>
        <s v="PE691300275" u="1"/>
        <s v="ZMOU8930020" u="1"/>
        <s v="074-72695545" u="1"/>
        <s v="BMOU9296908" u="1"/>
        <s v="045-21398845" u="1"/>
        <s v="BMOU9250189" u="1"/>
        <s v="OTPU6857959" u="1"/>
        <s v="OTPU6859479" u="1"/>
        <s v="OTPU6859714" u="1"/>
        <s v="CAIU5577260" u="1"/>
        <s v="CXRU1638839" u="1"/>
        <s v="139-37373092" u="1"/>
        <s v="VG4043604054" u="1"/>
        <s v="VG4043604053" u="1"/>
        <s v="OTPU6861687" u="1"/>
        <s v="VG4043604058" u="1"/>
        <s v="VG4043604057" u="1"/>
        <s v="BMOU9329827" u="1"/>
        <s v="BMOU9330746" u="1"/>
        <s v="BMOU9330875" u="1"/>
        <s v="OTPU6859864" u="1"/>
        <s v="GVG4043604056" u="1"/>
        <s v="VG4043604055" u="1"/>
        <s v="OTPU6860021" u="1"/>
        <s v="SEGU9444772" u="1"/>
        <s v="497-24313505" u="1"/>
        <s v="497-24313516" u="1"/>
        <s v="145-11894120" u="1"/>
        <s v="160-05679520" u="1"/>
        <s v="BMOU9810175" u="1"/>
        <s v="UACU4744287" u="1"/>
        <s v="TCLU1031848" u="1"/>
        <s v="CXRU1529890" u="1"/>
        <s v="BMOU9330999" u="1"/>
        <s v="BMOU9336940" u="1"/>
        <s v="BMOU9337606" u="1"/>
        <s v="BMOU9345469" u="1"/>
        <s v="BMOU9352473" u="1"/>
        <s v="CAXU5282750" u="1"/>
        <s v="OERU4143441" u="1"/>
        <s v="FBIU5024960" u="1"/>
        <s v="SEKU9374221" u="1"/>
        <s v="FBIU5364997" u="1"/>
        <s v="BMOU9306966" u="1"/>
        <s v="SEGU9886901" u="1"/>
        <s v="CAAU4167551" u="1"/>
        <s v="CAAU4168671" u="1"/>
        <s v="SEKU9265196" u="1"/>
        <s v="SZLU5018793" u="1"/>
        <s v="SEGU9885818" u="1"/>
        <s v="BMOU9889950" u="1"/>
        <s v="BMOU9892471" u="1"/>
        <s v="SEGU9820170" u="1"/>
        <s v="HLBU9702450" u="1"/>
        <s v="016-66366473" u="1"/>
        <s v="160-04947795" u="1"/>
        <s v="SEGU9057840" u="1"/>
        <s v="075-62522714" u="1"/>
        <s v="074-04510936" u="1"/>
        <s v="HLBU9184433" u="1"/>
        <s v="HLBU6218252" u="1"/>
        <s v="HLBU6040330" u="1"/>
        <s v="HLBU9651250" u="1"/>
        <s v="BEAU9706063" u="1"/>
        <s v="497-24313520" u="1"/>
        <s v="SEKU9159039" u="1"/>
        <s v="CAAU4167274" u="1"/>
        <s v="SEKU9265278" u="1"/>
        <s v="CAAU4166920" u="1"/>
        <s v="GCXU8017424" u="1"/>
        <s v="TXGU9032162" u="1"/>
        <s v="CAAU4165857" u="1"/>
        <s v="BEAU9705196" u="1"/>
        <s v="TRIU8499584" u="1"/>
        <s v="TRIU8959735" u="1"/>
        <s v="TTNU8097364" u="1"/>
        <s v="CRLU1324427" u="1"/>
        <s v="MEDU9160595" u="1"/>
        <s v="CXRU1005743" u="1"/>
        <s v="TRIU8934866" u="1"/>
        <s v="TRIU8050269" u="1"/>
        <s v="MEDU9054398" u="1"/>
        <s v="996-14242734" u="1"/>
        <s v="996-14244613" u="1"/>
        <s v="CAAU4163828" u="1"/>
        <s v="PE691300277" u="1"/>
        <s v="MEDU9640167" u="1"/>
        <s v="MSDU9759343" u="1"/>
        <s v="MEDU9792154" u="1"/>
        <s v="MEDU9679261" u="1"/>
        <s v="MEDU9649890" u="1"/>
        <s v="OTPU6598945" u="1"/>
        <s v="MSDU9046091" u="1"/>
        <s v="TEMU9624929" u="1"/>
        <s v="SEKU9423970" u="1"/>
        <s v="TXGU9028537" u="1"/>
        <s v="FBIU5673614" u="1"/>
        <s v="GMOU9029167" u="1"/>
        <s v="MSDU9706195" u="1"/>
        <s v="MEDU9666921" u="1"/>
        <s v="TEMU9464116" u="1"/>
        <s v="CAIU5585456" u="1"/>
        <s v="GMOU9048573" u="1"/>
        <s v="074-72695604" u="1"/>
        <s v="TRIU8591026" u="1"/>
        <s v="TRIU8997946" u="1"/>
        <s v="MEDU9744053" u="1"/>
        <s v="CXRU1018519" u="1"/>
        <s v="TTNU8045231" u="1"/>
        <s v="MEDU9785155" u="1"/>
        <s v="MSDU9749577" u="1"/>
        <s v="TTNU8498990" u="1"/>
        <s v="TRIU8797911" u="1"/>
        <s v="TRIU8083730" u="1"/>
        <s v="SEKU9367480" u="1"/>
        <s v="FBIU5310814" u="1"/>
        <s v="FBIU5309578" u="1"/>
        <s v="497-24313531" u="1"/>
        <s v="497-24313542" u="1"/>
        <s v="UACU4778667" u="1"/>
        <s v="CXRU1091485" u="1"/>
        <s v="HLBU9646573" u="1"/>
        <s v="FBIU5320392" u="1"/>
        <s v="FBIU5418028" u="1"/>
        <s v="CAAU4169549" u="1"/>
        <s v="SZLU5020980" u="1"/>
        <s v="FBIU5366304" u="1"/>
        <s v="SEGU9886331" u="1"/>
        <s v="SEGU9818960" u="1"/>
        <s v="CTWU1602232" u="1"/>
        <s v="SEKU9117516" u="1"/>
        <s v="SEGU9882742" u="1"/>
        <s v="BEAU9705560" u="1"/>
        <s v="SEGU9883137" u="1"/>
        <s v="OTPU6301759" u="1"/>
        <s v="SEKU9263803" u="1"/>
        <s v="SEKU9166228" u="1"/>
        <s v="TXGU9031844" u="1"/>
        <s v="SEKU9420630" u="1"/>
        <s v="TXGU9028579" u="1"/>
        <s v="EMCU5747526" u="1"/>
        <s v="045-21395102" u="1"/>
        <s v="074-04517380" u="1"/>
        <s v="235-88475612" u="1"/>
        <s v="HLXU8802405" u="1"/>
        <s v="FDDU2543588" u="1"/>
        <s v="HLBU9428740" u="1"/>
        <s v="HLBU9181199" u="1"/>
        <s v="HLBU9265140" u="1"/>
        <s v="SEKU9421088" u="1"/>
        <s v="SEKU9118786" u="1"/>
        <s v="PE368300229" u="1"/>
        <s v="497-24313553" u="1"/>
        <s v="TEMU9623692" u="1"/>
        <s v="CAAU4076261" u="1"/>
        <s v="TEMU9623199" u="1"/>
        <s v="CTWU1601529" u="1"/>
        <s v="TEMU9623286" u="1"/>
        <s v="SEKU9422253" u="1"/>
        <s v="SEKU9418269" u="1"/>
        <s v="TEMU9622016" u="1"/>
        <s v="CTWU1602850" u="1"/>
        <s v="TEMU9623666" u="1"/>
        <s v="CTWU1601283" u="1"/>
        <s v="CAXU5283930" u="1"/>
        <s v="OTPU6861820" u="1"/>
        <s v="FDDU2543931" u="1"/>
        <s v="FDDU2544394" u="1"/>
        <s v="FDDU2543314" u="1"/>
        <s v="FDDU2543818" u="1"/>
        <s v="FDDU2543464" u="1"/>
        <s v="FDDU2544645" u="1"/>
        <s v="FDDU2545322" u="1"/>
        <s v="CAAU4167783" u="1"/>
        <s v="FDDU2541780" u="1"/>
        <s v="996-14245932" u="1"/>
        <s v="996-14245943" u="1"/>
        <s v="GMOU9029207" u="1"/>
        <s v="CXRU1580104" u="1"/>
        <s v="CXRU1593483" u="1"/>
        <s v="CAIU5583108" u="1"/>
        <s v="CXRU1638058" u="1"/>
        <s v="TCLU1374220" u="1"/>
        <s v="GMOU9028432" u="1"/>
        <s v="SEKU9309041" u="1"/>
        <s v="TTNU8785053" u="1"/>
        <s v="FBIU5312890" u="1"/>
        <s v="FBIU5312268" u="1"/>
        <s v="SEKU9363459" u="1"/>
        <s v="SEKU9366083" u="1"/>
        <s v="FBIU5312329" u="1"/>
        <s v="497-24313564" u="1"/>
        <s v="497-24313575" u="1"/>
        <s v="BMOU9311366" u="1"/>
        <s v="BMOU9307108" u="1"/>
        <s v="BMOU9884584" u="1"/>
        <s v="GCXU8019772" u="1"/>
        <s v="SMLU5476764" u="1"/>
        <s v="BMOU9311561" u="1"/>
        <s v="CTWU1601679" u="1"/>
        <s v="GCXU8019010" u="1"/>
        <s v="SEKU9367705" u="1"/>
        <s v="CTWU1603028" u="1"/>
        <s v="BEAU9708153" u="1"/>
        <s v="497-24313586" u="1"/>
        <s v="497-24313590" u="1"/>
        <s v="FBIU5614885" u="1"/>
        <s v="FBIU5005390" u="1"/>
        <s v="FBIU5415137" u="1"/>
        <s v="BEAU9712220" u="1"/>
        <s v="FBIU5365967" u="1"/>
        <s v="SEKU9272770" u="1"/>
        <s v="SEKU9153848" u="1"/>
        <s v="OTPU6305158" u="1"/>
        <s v="EMCU5464634" u="1"/>
        <s v="SEKU9199690" u="1"/>
        <s v="SEKU9262319" u="1"/>
        <s v="SEKU9196840" u="1"/>
        <s v="SEKU9207420" u="1"/>
        <s v="SEKU9153637" u="1"/>
        <s v="SEKU9163949" u="1"/>
        <s v="SEGU9942522" u="1"/>
        <s v="SZLU9574764" u="1"/>
        <s v="SEKU9418567" u="1"/>
        <s v="PE368300230" u="1"/>
        <s v="EMCU5401261" u="1"/>
        <s v="BMOU9893312" u="1"/>
        <s v="CAAU4164085" u="1"/>
        <s v="CAAU4161091" u="1"/>
        <s v="CAAU4169256" u="1"/>
        <s v="CAAU4167778" u="1"/>
        <s v="SEKU9207158" u="1"/>
        <s v="SEGU9940664" u="1"/>
        <s v="SEKU9171306" u="1"/>
        <s v="SEKU9349147" u="1"/>
        <s v="OTPU6304362" u="1"/>
        <s v="SZLU9419686" u="1"/>
        <s v="996-14245976" u="1"/>
        <s v="996-14244495" u="1"/>
        <s v="SEGU9886250" u="1"/>
        <s v="SEGU9819837" u="1"/>
        <s v="TXGU9031886" u="1"/>
        <s v="GCXU8021527" u="1"/>
        <s v="497-24313601" u="1"/>
        <s v="497-24313612" u="1"/>
        <s v="497-24313623" u="1"/>
        <s v="OTPU6857250" u="1"/>
        <s v="TTNU8849651" u="1"/>
        <s v="SEGU9631048" u="1"/>
        <s v="OTPU6858810" u="1"/>
        <s v="FBIU5311868" u="1"/>
        <s v="SEKU9365826" u="1"/>
        <s v="SEKU9363757" u="1"/>
        <s v="SEKU9364970" u="1"/>
        <s v="SEKU9362560" u="1"/>
        <s v="FDDU2544141" u="1"/>
        <s v="FDDU2544434" u="1"/>
        <s v="SEKU9363042" u="1"/>
        <s v="FBIU5312484" u="1"/>
        <s v="SEKU9368640" u="1"/>
        <s v="FBIU5311322" u="1"/>
        <s v="FBIU5311913" u="1"/>
        <s v="OTPU6003034" u="1"/>
        <s v="OERU4136247" u="1"/>
        <s v="OTPU6006584" u="1"/>
        <s v="OERU4201609" u="1"/>
        <s v="OERU4174020" u="1"/>
        <s v="497-24313634" u="1"/>
        <s v="497-24313645" u="1"/>
        <s v="SZLU7011714" u="1"/>
        <s v="SEKU9425843" u="1"/>
        <s v="GCXU8015437" u="1"/>
        <s v="BMOU9892888" u="1"/>
        <s v="SEKU9119479" u="1"/>
        <s v="GCXU8015340" u="1"/>
        <s v="SEKU9119859" u="1"/>
        <s v="SEGU9882911" u="1"/>
        <s v="SEGU9821325" u="1"/>
        <s v="SEKU9424831" u="1"/>
        <s v="SEKU9425062" u="1"/>
        <s v="SZLU5018509" u="1"/>
        <s v="BEAU9705370" u="1"/>
        <s v="SZLU5002396" u="1"/>
        <s v="TEMU9621215" u="1"/>
        <s v="SEGU9938517" u="1"/>
        <s v="OTPU6303833" u="1"/>
        <s v="SEKU9163682" u="1"/>
        <s v="EMCU5567972" u="1"/>
        <s v="EMCU5590329" u="1"/>
        <s v="PE368300231" u="1"/>
        <s v="BMOU9893987" u="1"/>
        <s v="BEAU9705318" u="1"/>
        <s v="SEGU9884067" u="1"/>
        <s v="OTPU6303290" u="1"/>
        <s v="497-24313656" u="1"/>
        <s v="497-24313660" u="1"/>
        <s v="497-24313671" u="1"/>
        <s v="SEKU9117408" u="1"/>
        <s v="BEAU9705067" u="1"/>
        <s v="SMLU5478561" u="1"/>
        <s v="074-74696355" u="1"/>
        <s v="996-14244521" u="1"/>
        <s v="FDDU2545132" u="1"/>
        <s v="FDDU2540470" u="1"/>
        <s v="FDDU2542278" u="1"/>
        <s v="GMOU9033547" u="1"/>
        <s v="CAIU5565207" u="1"/>
        <s v="CXRU1582323" u="1"/>
        <s v="SEKU9367937" u="1"/>
        <s v="BMOU9625705" u="1"/>
        <s v="MSDU9858460" u="1"/>
        <s v="FDDU2543227" u="1"/>
        <s v="FBIU5030963" u="1"/>
        <s v="OERU4366609" u="1"/>
        <s v="OERU4327515" u="1"/>
        <s v="OERU4306087" u="1"/>
        <s v="FBIU5312355" u="1"/>
        <s v="FBIU5312170" u="1"/>
        <s v="FBIU5310162" u="1"/>
        <s v="SEKU9367536" u="1"/>
        <s v="497-24313682" u="1"/>
        <s v="497-24313693" u="1"/>
        <s v="SEKU9116510" u="1"/>
        <s v="CAAU4160916" u="1"/>
        <s v="SEKU9119210" u="1"/>
        <s v="BMOU9890273" u="1"/>
        <s v="BEAU9706340" u="1"/>
        <s v="BMOU9892039" u="1"/>
        <s v="BMOU9893272" u="1"/>
        <s v="BMOU9891536" u="1"/>
        <s v="SEGU9819415" u="1"/>
        <s v="BMOU9894263" u="1"/>
        <s v="BMOU9893478" u="1"/>
        <s v="BMOU9889689" u="1"/>
        <s v="BMOU9891557" u="1"/>
        <s v="SMLU5476403" u="1"/>
        <s v="SEKU9164225" u="1"/>
        <s v="BEAU9708148" u="1"/>
        <s v="SEKU9117460" u="1"/>
        <s v="EMCU5752522" u="1"/>
        <s v="BEAU9707780" u="1"/>
        <s v="CTWU1601365" u="1"/>
        <s v="497-24313704" u="1"/>
        <s v="497-24313715" u="1"/>
        <s v="497-24313726" u="1"/>
        <s v="TEMU9750146" u="1"/>
        <s v="SEKU9420477" u="1"/>
        <s v="CAAU4078670" u="1"/>
        <s v="074-74696506" u="1"/>
        <s v="996-14244565" u="1"/>
        <s v="PE368300232" u="1"/>
        <s v="SEKU9366566" u="1"/>
        <s v="SEKU9365678" u="1"/>
        <s v="CAIU5580747" u="1"/>
        <s v="SEGU9445130" u="1"/>
        <s v="OERU4366487" u="1"/>
        <s v="FBIU5728450" u="1"/>
        <s v="FBIU5743429" u="1"/>
        <s v="CAAU4034395" u="1"/>
        <s v="RRSU1709054" u="1"/>
        <s v="145-11911233" u="1"/>
        <s v="145-11911255" u="1"/>
        <s v="GCXU8022550" u="1"/>
        <s v="SEGU9883461" u="1"/>
        <s v="GCXU8017213" u="1"/>
        <s v="145-11939410" u="1"/>
        <s v="145-11939196" u="1"/>
        <s v="145-11939200" u="1"/>
        <s v="145-11939130" u="1"/>
        <s v="145-11911266" u="1"/>
        <s v="145-11911060" u="1"/>
        <s v="BMOU9891480" u="1"/>
        <s v="SEGU9886157" u="1"/>
        <s v="BMOU9889478" u="1"/>
        <s v="SEGU9884133" u="1"/>
        <s v="BMOU9893462" u="1"/>
        <s v="CAAU4161872" u="1"/>
        <s v="TXGU9031063" u="1"/>
        <s v="CAAU4169620" u="1"/>
        <s v="CAAU4162307" u="1"/>
        <s v="MNBU3891504" u="1"/>
        <s v="CXRU1610087" u="1"/>
        <s v="GCXU8016460" u="1"/>
        <s v="MSGU9057693" u="1"/>
        <s v="SEGU9291143" u="1"/>
        <s v="TCLU1384995" u="1"/>
        <s v="SEGU9628960" u="1"/>
        <s v="FBIU5695315" u="1"/>
        <s v="OERU4245947" u="1"/>
        <s v="TEMU9370254" u="1"/>
        <s v="145-11939443" u="1"/>
        <s v="145-11939454" u="1"/>
        <s v="FBIU5774076" u="1"/>
        <s v="145-11939465" u="1"/>
        <s v="145-11939476" u="1"/>
        <s v="BEAU9712488" u="1"/>
        <s v="TXGU9032199" u="1"/>
        <s v="GCXU8019812" u="1"/>
        <s v="SEKU9171498" u="1"/>
        <s v="CAAU4078053" u="1"/>
        <s v="PE691300283" u="1"/>
        <s v="BEAU9710910" u="1"/>
        <s v="SEKU9420501" u="1"/>
        <s v="SEGU9883651" u="1"/>
        <s v="OERU4063080" u="1"/>
        <s v="FBIU5640781" u="1"/>
        <s v="CAIU5585142" u="1"/>
        <s v="SEGU9324268" u="1"/>
        <s v="145-12022835" u="1"/>
        <s v="145-12022846" u="1"/>
        <s v="CAIU5552391" u="1"/>
        <s v="145-12022850" u="1"/>
        <s v="145-12022861" u="1"/>
        <s v="145-12043415" u="1"/>
        <s v="GCXU8015632" u="1"/>
        <s v="PE691300284" u="1"/>
        <s v="BEAU9712467" u="1"/>
        <s v="SEGU9883820" u="1"/>
        <s v="145-12043721" u="1"/>
        <s v="145-12043500" u="1"/>
        <s v="145-12043511" u="1"/>
        <s v="145-12043732" u="1"/>
        <s v="145-12043522" u="1"/>
        <s v="145-12043533" u="1"/>
        <s v="145-11579610" u="1"/>
        <s v="145-12043673" u="1"/>
        <s v="145-12043684" u="1"/>
        <s v="PE-6913-00288" u="1"/>
        <s v="145-12043695" u="1"/>
        <s v="145-12043706" u="1"/>
        <s v="145-12043710" u="1"/>
        <s v="FBIU5059289" u="1"/>
        <s v="145-12043802" u="1"/>
        <s v="145-12043544" u="1"/>
        <s v="145-12043555" u="1"/>
        <s v="MNBU3414991" u="1"/>
        <s v="OTPU6859587" u="1"/>
        <s v="MNBU4348430" u="1"/>
        <s v="BMOU9350613" u="1"/>
        <s v="BMOU9352494" u="1"/>
        <s v="VG4043604056" u="1"/>
        <s v="DPLJ34" u="1"/>
        <s v="GVL1682603070" u="1"/>
        <s v="GVL1682603071" u="1"/>
        <s v="TWTW54" u="1"/>
        <s v="PZZB39" u="1"/>
        <s v="DPYB96" u="1"/>
        <s v="SVPW46" u="1"/>
        <s v="DJRK23" u="1"/>
        <s v="SRGP30" u="1"/>
        <s v="TTPC25" u="1"/>
        <s v="RBSK49" u="1"/>
        <s v="SVPW45" u="1"/>
        <s v="SHXB92" u="1"/>
        <s v="GSFV98" u="1"/>
        <s v="HLBU9201891" u="1"/>
        <s v="SGVG184455214" u="1"/>
        <s v="SGYX80" u="1"/>
        <s v="YN1506" u="1"/>
        <s v="LLCG35" u="1"/>
        <s v="VPKP87" u="1"/>
        <s v="CGHZ76" u="1"/>
        <s v="CKYJ26" u="1"/>
        <s v="DBFH45" u="1"/>
        <s v="FGPW68" u="1"/>
        <s v="CKFT28" u="1"/>
        <s v="CAMARA" u="1"/>
        <s v="MSDU9105276" u="1"/>
        <s v="4042549198" u="1"/>
        <s v="4042549199" u="1"/>
        <s v="4042549200" u="1"/>
        <s v="4042549201" u="1"/>
        <s v="1682550181" u="1"/>
        <s v="1682550180" u="1"/>
        <s v="1682550179" u="1"/>
        <s v="1682550178" u="1"/>
        <s v="1682550182" u="1"/>
        <s v="1682550176" u="1"/>
        <s v="1682550177" u="1"/>
        <s v="045-21065122" u="1"/>
        <s v="HRXP75" u="1"/>
        <s v="BHZX61" u="1"/>
        <s v="UL8075" u="1"/>
        <s v="VGGC15" u="1"/>
        <s v="UD2526EC010HO" u="1"/>
        <s v="SRGR18" u="1"/>
        <s v="160-04311230" u="1"/>
        <s v="SEKU9151608" u="1"/>
        <s v="180-19085286" u="1"/>
        <s v="081-61898804" u="1"/>
        <s v="145-11791415" u="1"/>
        <s v="TEMU9592780" u="1"/>
        <s v="(en blanco)" u="1"/>
        <s v="992-00202823" u="1"/>
        <s v="081-61899725" u="1"/>
        <s v="." u="1"/>
        <s v="145-11281896" u="1"/>
        <s v="ZGRU0036231" u="1"/>
        <s v="OTPU6001860 " u="1"/>
        <s v="057-5335 7673" u="1"/>
        <s v="BMOU961920" u="1"/>
      </sharedItems>
    </cacheField>
    <cacheField name="Consignee" numFmtId="0">
      <sharedItems containsBlank="1" count="76">
        <s v="HORTIFRUT COLOMBIA SAS"/>
        <s v="BERRYGOOD COM. IMP. E DISTRIBUICAO"/>
        <m/>
        <s v="HORTIFRUT COMERCIAL S.A."/>
        <s v="HORTIFRUT IMPORTS INC. (PHI-BOAT)"/>
        <s v="FRESH GO LIMITED"/>
        <s v="HORTIFRUT MARKETING EMEA S.A."/>
        <s v="Hortifrut Marketing Emea S.A c/o Di"/>
        <s v="LICA FRESH CO., LTD."/>
        <s v="SHANGHAI HUI ZHAN INTERNATIONAL TRA"/>
        <s v="FRESHMART SINGAPORE PTE. LTD."/>
        <s v="SHINE ORCHARD CORPORATION"/>
        <s v="HORTIFRUT MARKETING EMEA, S.A."/>
        <s v="SHENZHEN OHENG IMPORT &amp; EXPORT CO.,"/>
        <s v="HORTIFRUT MARKETING EMEA, S.A. C/O"/>
        <s v="IG INTERNATIONAL PVT LTD"/>
        <s v="HORTIFRUT IMPORTS"/>
        <s v="Lica Fresh Co., Ltd"/>
        <s v="SHENZHEN JOY WING MAU FRUIT CO., LTD."/>
        <s v="SHENZHEN WEI CHENG LI DE TRADE CO.,"/>
        <s v="HORTIFRUT IMPORTS INC. (LAX-BOAT)"/>
        <s v="WELLCOME COMPANY LTD."/>
        <s v="Hortifrut Marketing Emea S.A c/o BL"/>
        <s v="Hortifrut Marketing Emea S.A c/o FR"/>
        <s v="HORTIFRUT IMPORTS INC. (MIA- BOAT)"/>
        <s v="SHANGHAI HUI ZHAN INTERNATIONAL TRADE"/>
        <s v="SHINE FOOD"/>
        <s v="HORTIFRUT IMPORTS INC. (PHI- CANADA"/>
        <s v="HORTIFRUT IMPORTS INC. (HUE - CANAD"/>
        <s v="COSTCO WHOLESALE TAIWAN, INC."/>
        <s v="DSV CONTRACT LOGISTICS LIMITED"/>
        <s v="HORTIFRUT MARKETING UK LTD"/>
        <s v="HORTIFRUT MARKETING UK LTD C/O"/>
        <s v="COSTCO WHOLESALE KOREA" u="1"/>
        <s v="DELTA FRUITS INTERNATIONAL" u="1"/>
        <s v="HORTIFRUT MARKETING EMEA S.A. C/O" u="1"/>
        <s v="JWM ASIA (HONG KONG) LTD" u="1"/>
        <s v="EVER GALAN ENTERPRISE CO., LTD." u="1"/>
        <s v="." u="1"/>
        <s v="SHENZHEN OHENG IMPORT &amp; EXPORT" u="1"/>
        <s v="FU JENNY CO, LTD." u="1"/>
        <s v="DSV SOLUTIONS LIMITED" u="1"/>
        <s v="HORTIFRUT MARKETING EMEA C/O" u="1"/>
        <s v="FRUITMASTERS HOLLAND B.V." u="1"/>
        <s v="GLOBAL FRESH GROWERS IRELAND LIMITE" u="1"/>
        <s v="CHOP TONG GUAN SDN BHD" u="1"/>
        <s v="PSK INTERNATIONAL INC." u="1"/>
        <s v="LICA FRESH FRUIT INTERNATIONAL LTD." u="1"/>
        <s v="SHENZHEN JOY WING MAU FRUIT CO., LT" u="1"/>
        <s v="E ZHOU OHENG IMPORT AND EXPORT CO.," u="1"/>
        <s v="JOY JUNG CO, LTD." u="1"/>
        <s v="HORTIFRUT IMPORTS INC. (MIA - CANAD" u="1"/>
        <s v="PERISHABLE EXPRESS(CHENGDU) SUPPLY" u="1"/>
        <s v="SHANTOU TXS SUPPLY CHAIN MGMT CO.," u="1"/>
        <s v="YUQIAN SUPPLY CHAIN MANAGEMENT CO.," u="1"/>
        <s v="GUANGDONG HAI YU SUPPLY CHAIN MANAG" u="1"/>
        <s v="HORTIFRUT IMPORTS (LAX- AIR)" u="1"/>
        <s v="[NO USAR] HORTIFRUT COLOMBIA SAS" u="1"/>
        <s v="COPSAYS, S.A. de C.V." u="1"/>
        <s v="WMB SUPERMERCADOS DO BRASIL LTDA." u="1"/>
        <s v="ZHEJIANG OHENG IMPORT &amp; EXPORT CO.," u="1"/>
        <s v="H&amp;B ASIA CO. , LTD." u="1"/>
        <s v="GLOBAL TRADING CO. LTD" u="1"/>
        <s v="SAN LICA PTE. LTDA." u="1"/>
        <s v="SHENZHEN JIANRONG JIAYE TRADE CO.LT" u="1"/>
        <s v="HORTIFRUT MARKETING EMEA S.A. C/O L" u="1"/>
        <s v="_x000a_HORTIFRUT IMPORTS" u="1"/>
        <s v="INVERSIONES JORDIE" u="1"/>
        <s v="(en blanco)" u="1"/>
        <s v="EUROBERRY MARKETING S.A. C/O LBP RO" u="1"/>
        <s v="NO USAR HORTIFRUT COLOMBIA SAS" u="1"/>
        <s v="CONDOMINIO EMPRESARIAL ITAQUITI" u="1"/>
        <s v="HORTIFRUT MARKETING EMEA" u="1"/>
        <s v="HORTIFRUT MARKETING EMEA S.A C/O" u="1"/>
        <s v="OHENG SUPPLY CHAIN MANAGEMENT" u="1"/>
        <s v="HORTIFRUT IMPORTS INC. (CANADA)" u="1"/>
      </sharedItems>
    </cacheField>
    <cacheField name="Cliente" numFmtId="0">
      <sharedItems containsBlank="1" count="121">
        <s v="HORTIFRUT COLOMBIA SAS"/>
        <s v="BERRYGOOD"/>
        <s v="HORTIFRUT COLOMBIA"/>
        <s v="HORTIFRUT CHILE"/>
        <s v="NRF TIER I"/>
        <s v="JOY WING MAU"/>
        <s v="SAINSBURYS"/>
        <s v="TESCO"/>
        <s v="LICA FRESH CO., LTD."/>
        <s v="SVA"/>
        <s v="FRESHMART SINGAPORE PTE LTD"/>
        <s v="SHINE FOOD"/>
        <s v=""/>
        <s v="RIVERKING"/>
        <s v="KEELINGS"/>
        <s v="NATURIPE FARMS"/>
        <s v="NATURIPE FARMS EAST"/>
        <s v="MERCADONA"/>
        <s v="IG INTERNATIONAL"/>
        <s v="COSTCO USA"/>
        <s v="LICA"/>
        <s v="WELLCOME"/>
        <s v="WALMART"/>
        <s v="RTE"/>
        <s v="BLUE WHITE BLUEBERRIES  AGRICULTURAL COO"/>
        <s v="FRUIT BOX"/>
        <s v="NRF TIER III"/>
        <s v="KROGER"/>
        <s v="NRF TIER II"/>
        <s v="SANT'ORSOLA"/>
        <s v="EUROSPIN PUGLIA"/>
        <s v="SPOT EUROPE"/>
        <s v="COSTCO CANADA"/>
        <s v="COSTCO TAIWAN"/>
        <s v="HEB"/>
        <s v="SALLING"/>
        <s v="HONG KONG"/>
        <s v="SPAR"/>
        <m/>
        <s v="SPOT NL" u="1"/>
        <s v="COSTCO KOREA" u="1"/>
        <s v="KROGER EAST" u="1"/>
        <s v="COSTCO ESPAÑA" u="1"/>
        <s v="BERRIES PRIDE" u="1"/>
        <s v="JOY WING MAU ASIA" u="1"/>
        <s v="SPOT US" u="1"/>
        <s v="POMINA" u="1"/>
        <s v="COSTCO WHOLESALE SWEDEN AB" u="1"/>
        <s v="SAMS USA" u="1"/>
        <s v="EBM" u="1"/>
        <s v="SANT ORSOLA" u="1"/>
        <s v="ALBERT HEIJN" u="1"/>
        <s v="NATURIPE FARMS SOUTH" u="1"/>
        <s v="MEGAMARK" u="1"/>
        <s v="FUMAGALLI" u="1"/>
        <s v="MARKS &amp; SPENCER" u="1"/>
        <s v="ALDI" u="1"/>
        <s v="CONSUM" u="1"/>
        <s v="MUESTRAS EBM" u="1"/>
        <s v="PEVIANI" u="1"/>
        <s v="WAITROSE" u="1"/>
        <s v="MORRISONS" u="1"/>
        <s v="FRUITMASTERS HOLLAND B.V." u="1"/>
        <s v="GLOBAL PACIFIC" u="1"/>
        <s v="WHOLE FOODS" u="1"/>
        <s v="AGRONOM" u="1"/>
        <s v="COSTCO UK" u="1"/>
        <s v="GLOBALPACIFIC" u="1"/>
        <s v="TIER I CA TEMP" u="1"/>
        <s v="TJS" u="1"/>
        <s v="BANANAR" u="1"/>
        <s v="EUROSPIN LAZIO" u="1"/>
        <s v="GARDEN FRUTTA" u="1"/>
        <s v="ALDI SOUTH" u="1"/>
        <s v="LIDL" u="1"/>
        <s v="SOCOMO" u="1"/>
        <s v="SALLING GROUP" u="1"/>
        <s v="ITALBRIX" u="1"/>
        <s v="CAMPIÑA VERDE" u="1"/>
        <s v="BAKKER" u="1"/>
        <s v="SUPER TARGET" u="1"/>
        <s v="EL PINAR" u="1"/>
        <s v="EBUK" u="1"/>
        <s v="SPREAFICO FRANCESCO &amp; F.LLI. S.P.A." u="1"/>
        <s v="COOP TRADING" u="1"/>
        <s v="ICA" u="1"/>
        <s v="COLRUYT" u="1"/>
        <s v="GLOBAL FRESH GROWERS IRELAND LIMITED" u="1"/>
        <s v="ORTOFIN" u="1"/>
        <s v="EBM IBERIA" u="1"/>
        <s v="JUMBO" u="1"/>
        <s v="CHOP TONG" u="1"/>
        <s v="ZENALCO" u="1"/>
        <s v="PSK" u="1"/>
        <s v="LICA FRESH FRUIT INTERNATIONAL LTD." u="1"/>
        <s v="SPOT ITALIA" u="1"/>
        <s v="SHANGHAI TOPSUN FRESH CO., LTD." u="1"/>
        <s v="MULTICEDI" u="1"/>
        <s v="EDEKA" u="1"/>
        <s v="BIEDRONKA" u="1"/>
        <s v="SPOT ESPAÑA" u="1"/>
        <s v="SPOT FRANCE" u="1"/>
        <s v="HAPPY FARMERS FAMILY LTD" u="1"/>
        <s v="CHINA EASTERN AIRLINES COLD CHAIN LOGIST" u="1"/>
        <s v="VALLAFRUIT" u="1"/>
        <s v="HORTIFRUT IMPORTS INC.(MIA-CANADA)" u="1"/>
        <s v="ZHONG XIN IMPORT AND EXPORT TRADING" u="1"/>
        <s v="HORTIFRUT IMPORTS INC. (CANADA)" u="1"/>
        <s v="YOUSEE CO.,LTD" u="1"/>
        <s v="HORTIFRUT MEXICO" u="1"/>
        <s v="NATURIPE FARMS CENTR" u="1"/>
        <s v="NATURIPE FARMS CANADA CENTRAL" u="1"/>
        <s v="H&amp;B ASIA CO. , LTD." u="1"/>
        <s v="GLOBAL TRADING CO. LTD" u="1"/>
        <s v="SAN LICA PTE. LTDA." u="1"/>
        <s v="TRADER JOES SOUTH" u="1"/>
        <s v="MUESTRAS NRF" u="1"/>
        <s v="NATURIPE FARMS FAIR TRADE CENTRAL" u="1"/>
        <s v="BY BLUE" u="1"/>
        <s v="FRUIT FULL" u="1"/>
        <s v="SAM'S CLUB" u="1"/>
      </sharedItems>
    </cacheField>
    <cacheField name="Line" numFmtId="0">
      <sharedItems containsBlank="1" count="64">
        <s v="AERCARIBE"/>
        <s v="TERRESTRE"/>
        <s v="LATAM"/>
        <s v="COSCO"/>
        <s v="CITIKOLD"/>
        <s v=""/>
        <s v="Seaboard"/>
        <s v="EVERGREEN"/>
        <s v="ANKASEA"/>
        <s v="UNITED"/>
        <s v="AIR FRANCE"/>
        <s v="AIR CANADA"/>
        <s v="PIL"/>
        <s v="UNIWORLD"/>
        <s v="AIR CARIBE"/>
        <s v="MAERSK"/>
        <s v="UNITED AIRLINES"/>
        <s v="NETWORK SHIPPING"/>
        <s v="AIR EUROPE"/>
        <s v="ZIM"/>
        <s v="ONE"/>
        <s v="KLM"/>
        <s v="Aer Caribe"/>
        <s v="AIR EUROPA"/>
        <s v="DELTA AIR LINES"/>
        <s v="AZUL"/>
        <s v="KOREAN AIR"/>
        <m/>
        <s v="ATLAS" u="1"/>
        <s v="AIRMAX" u="1"/>
        <s v="HAPAG LLOYD" u="1"/>
        <s v=" EL AL" u="1"/>
        <s v="LAN" u="1"/>
        <s v="EL AL" u="1"/>
        <s v="NAC" u="1"/>
        <s v="CMA CGM" u="1"/>
        <s v="NAP" u="1"/>
        <s v="CATHAY AIRLINES" u="1"/>
        <s v="DHL AERO EXPRESO S.A." u="1"/>
        <s v="WAN HAI" u="1"/>
        <s v="LATAM AIRLINE GROUP S.A." u="1"/>
        <s v="MSC" u="1"/>
        <s v="ETHIOPIAN AIRLINES" u="1"/>
        <s v="DEL MONTE" u="1"/>
        <s v="QANTAS AIRWAYS" u="1"/>
        <s v="FEDEX EXPRESS" u="1"/>
        <s v="DELTA" u="1"/>
        <s v="AIR CHINA INTERNATIONAL" u="1"/>
        <s v="BRITISH AIRWAYS " u="1"/>
        <s v="TURKISH" u="1"/>
        <s v="DHL" u="1"/>
        <s v="IBERIA AIRLINES" u="1"/>
        <s v="COOL CARRIER" u="1"/>
        <s v="AVIANCA" u="1"/>
        <s v="DHL AERO EXPRESSO" u="1"/>
        <s v="H.LLOYD" u="1"/>
        <s v="IBERIA" u="1"/>
        <s v="QANTAS" u="1"/>
        <s v="Cool Carriers" u="1"/>
        <s v="AERO MEXICO" u="1"/>
        <s v="BRITISH AIRWAYS   " u="1"/>
        <s v="MAERSK LINE" u="1"/>
        <s v="CMA" u="1"/>
        <s v="." u="1"/>
      </sharedItems>
    </cacheField>
    <cacheField name="Nave + Viaje" numFmtId="0">
      <sharedItems containsBlank="1" count="598">
        <s v=" 24"/>
        <s v=" "/>
        <s v="COSCO MALAYSIA 109W"/>
        <s v="SEABOARD VALOR "/>
        <s v="CSCL SATURN 088W"/>
        <s v="SEABOARD VALOR 14"/>
        <s v="SEABOARD VOYAGER "/>
        <s v="EVER LUCKY 083W"/>
        <s v="SEABOARD VOYAGER 27"/>
        <s v="COSCO SHIPPING THAMES 039W"/>
        <s v="CHARLES ISLAND SR26020"/>
        <s v="XIN DA LIAN "/>
        <s v="XIN DA LIAN 151W"/>
        <s v="EVER LAMBENT "/>
        <s v="ATLANTIC REEFER SR26021"/>
        <s v="EVER LAMBENT 075W"/>
        <s v="XIN HONG KONG 082W"/>
        <s v="POLAR CHILE 624N"/>
        <s v="EVER LIBERAL "/>
        <s v="ALBEMARLE ISLAND SR26022"/>
        <s v="EVER LIBERAL 070W"/>
        <s v="SEABOARD  VOYAGER "/>
        <s v="OOCL CHENNAI "/>
        <s v="HOOD ISLAND SR26023"/>
        <s v="OOCL CHENNAI 011W"/>
        <s v="CSCL ASIA 171W"/>
        <s v="SEABOARD  VOYAGER  28"/>
        <s v="EVER LOADING 075W"/>
        <s v="VOYAGER 28"/>
        <s v="SEABOARD VOYAGER 28"/>
        <s v="EVER LUCENT "/>
        <s v="POLAR PERU 626N"/>
        <s v="PACIFIC REEFER SR26024EB"/>
        <s v="SEABOARD VICTORY "/>
        <s v="EVER LUCENT 072W"/>
        <s v="DEL MONTE VALIANT V31"/>
        <s v="CMA CGM BEIRA 0LIHMN1MA"/>
        <s v="SEABOARD VICTORY 24"/>
        <s v="VICOTRY 24"/>
        <s v="SEABOARD VERDE "/>
        <s v="POLAR COLOMBIA 27N"/>
        <s v="CSCL WINTER 061W"/>
        <s v="BARRINGTON ISLAND SR26025"/>
        <s v="BARRINGTON ISLAND  SR26025"/>
        <s v="EVER LAWFUL "/>
        <s v="SEABOARD VERDE 22"/>
        <s v="EVER LAWFUL 072W"/>
        <s v="DEL MONTE HARVESTER V32"/>
        <s v="VERDE 22"/>
        <s v="BOX ENDURANCE 68N"/>
        <s v="OOCL HO CHI MINH 074W"/>
        <s v="MOL CELEBRATION 105W"/>
        <s v="POLAR CHILE 628N"/>
        <s v="AUTUMN STREAM SR26026EB"/>
        <s v="EVER LISSOME "/>
        <s v="SEABOARD VALOR 16"/>
        <s v="SEABOARD VOYAGER 29"/>
        <s v="DEL MONTE PRIDE 33N"/>
        <s v="EVER LISSOME 074W"/>
        <s v="COSCO ASIA 103W"/>
        <s v="VALOR 16"/>
        <s v="CONTSHIP CUP 52N"/>
        <s v="POLAR ARGENTINA 629N"/>
        <s v="HYUNDAI COURAGE 124W"/>
        <s v="CHARLES ISLAND SR26027"/>
        <s v="SEASPAN GRANVILLE 001W"/>
        <s v="SEABOARD VICTORY 25"/>
        <s v="DEL MONTE VALIANT V34"/>
        <s v="VOYAGER 29"/>
        <s v="ATLANTIC REEFER SR26028"/>
        <s v="POLAR PERU 630N"/>
        <s v="CMA CGM WISDOM 0DVPVN1MA"/>
        <s v="TAMPA TRIUMPH "/>
        <s v="OOCL MEMPHIS 096W"/>
        <s v="ISTANBUL EXPRESS 6226N"/>
        <s v="TAMPA TRIUMPH 043W"/>
        <s v="SEABOARD VERDE 23"/>
        <s v="DEL MONTE HARVESTER V35"/>
        <s v="COSCO SHIPPING VOLGA 051W"/>
        <s v="VICOTRY 25"/>
        <s v="TIAN XIANG HE 157W"/>
        <s v="ALBEMARLE ISLAND SR26029"/>
        <s v="POLAR COLOMBIA 631N"/>
        <s v="CMA CGM IMAGINATION 0DVPXN1MA"/>
        <s v="EVER FRONT 039W"/>
        <s v="DEL MONTE PRIDE 36N"/>
        <s v="HALSTED 633N"/>
        <s v="VERDE 23"/>
        <s v="POLAR CHILE 632N"/>
        <s v="OCEANA 27N"/>
        <s v="HOOD ISLAND SR26030"/>
        <s v="SEABOARD VALOR 17"/>
        <s v="SEABOARD VOYAGER 30"/>
        <s v="DEL MONTE VALIANT V37"/>
        <s v="EVER LEGEND 076W"/>
        <s v="MAERSK JALAN 634N"/>
        <s v="POLAR ARGENTINA 633N"/>
        <s v="BOX ENDURANCE 69N"/>
        <s v="DUNCAN ISLAND SR26031"/>
        <s v="DUNCAN ISLAND SR2603"/>
        <s v="EVER LOTUS 071W"/>
        <s v="SEABOARD VICTORY 26"/>
        <s v="DEL MONTE HARVESTER V38"/>
        <m/>
        <s v="SEASPAN GRANVILLE " u="1"/>
        <s v="DEL MONTE PRIDE 36N+A499:T500" u="1"/>
        <s v=". " u="1"/>
        <s v="EVER LEGACY 0729069W " u="1"/>
        <s v="EA CHARA 011W" u="1"/>
        <s v="ATLANTIC REEFER SR25023" u="1"/>
        <s v="ARSOS " u="1"/>
        <s v="COSCO PRINCE RUPERT 083W" u="1"/>
        <s v="HALSTED 527" u="1"/>
        <s v="CHARLES ISLAND SR25024EB" u="1"/>
        <s v="CHARLES ISLAND SR25024" u="1"/>
        <s v="EVER LEGION 062W" u="1"/>
        <s v="COSCO PACIFIC 094W" u="1"/>
        <s v="SEABOARD VICTORY 11" u="1"/>
        <s v="XIN DA LIAN 144W" u="1"/>
        <s v="JENS MAERSK 528N" u="1"/>
        <s v="ALBEMARLE ISLAND SR25025" u="1"/>
        <s v="CALLAO EXPRESS 5223N" u="1"/>
        <s v="SEABORD VERDE " u="1"/>
        <s v="DEL MONTE PRIDE 32" u="1"/>
        <s v="SEABORD VERDE 9" u="1"/>
        <s v="EVER LUCKY 078W" u="1"/>
        <s v="EVER LUCKY 078W " u="1"/>
        <s v="OOCL CHENNAI 06W " u="1"/>
        <s v="OOCL CHENNAI 006W " u="1"/>
        <s v="HALSTED 529N" u="1"/>
        <s v="HOOD ISLAND SR25026" u="1"/>
        <s v="COSCO SHIPPING SEINE 5224N" u="1"/>
        <s v="SEABOARD VALOR 3" u="1"/>
        <s v="EVER LUNAR 076W" u="1"/>
        <s v="EVER LUNAR 076W " u="1"/>
        <s v="CSCL WINTER 057W " u="1"/>
        <s v="CSCL WINTER " u="1"/>
        <s v="SEABOARD VALOR 3NB" u="1"/>
        <s v="JENS MAERSK 530N" u="1"/>
        <s v="PACIFIC REEFER SR25027" u="1"/>
        <s v="POLAR ARGENTINA 529N" u="1"/>
        <s v="CMA CGM ESTELLE 0WCLEN1MA" u="1"/>
        <s v="VALPARAISO EXPRESS 0WCLEN1MA" u="1"/>
        <s v="CMA CGM BEIRA 0LII4N1MA" u="1"/>
        <s v="SEABOARD VOYAGER 16" u="1"/>
        <s v="DEL MONTE VALIANT V33" u="1"/>
        <s v="EVER LAMBENT 071W" u="1"/>
        <s v="KOBE C 19W" u="1"/>
        <s v="OOCL MEMPHIS " u="1"/>
        <s v="OOCL MEMPHIS 091W " u="1"/>
        <s v="OOCL MEMPHIS 091W" u="1"/>
        <s v="HALSTED 531N" u="1"/>
        <s v="DUNCAN ISLAND SR25028" u="1"/>
        <s v="MAJESTIC 0LII6N1MA" u="1"/>
        <s v="VALPARAISO EXPRESS 5226N" u="1"/>
        <s v="SEABOARD VICTORY 12" u="1"/>
        <s v="COSCO AMERICA 094W" u="1"/>
        <s v="DEL MONTE PRIDE V35" u="1"/>
        <s v="SEABOARD VERDE 10" u="1"/>
        <s v="EVER LIBRA 0738 079W" u="1"/>
        <s v="COSCO SHIPPING THAMES 035W " u="1"/>
        <s v="COSCO SHIPPING THAMES 035W" u="1"/>
        <s v="JENS MAERSK 532N" u="1"/>
        <s v="COSCO SHIPPING THAMES " u="1"/>
        <s v="COSCO SHIPPING THAMES 035W 035W" u="1"/>
        <s v="BARRINGTON ISLAND SR25029" u="1"/>
        <s v="MATTHEW SCHULTE 136N" u="1"/>
        <s v="OCEANA 11N" u="1"/>
        <s v="CARTAGENA EXPRESS 5227N" u="1"/>
        <s v="EVER LOVELY " u="1"/>
        <s v="DEL MONTE HARVESTER 36" u="1"/>
        <s v="EVER LOVELY 062W" u="1"/>
        <s v="TINA I 119W" u="1"/>
        <s v="AS FELICIA 107N" u="1"/>
        <s v="HALSTED 533N" u="1"/>
        <s v="ATLANTIC REEFER SR25030" u="1"/>
        <s v="ISTANBUL EXPRESS 5228N" u="1"/>
        <s v="ARSOS 165" u="1"/>
        <s v="EVERLAWFUL 063W" u="1"/>
        <s v="SEABOARD VALOR 4.NB" u="1"/>
        <s v="DEL MONTE VALIANT 37" u="1"/>
        <s v="EVER LAWFUL 063W " u="1"/>
        <s v="LADY JANE 038W" u="1"/>
        <s v="JENS MAERSK 534N" u="1"/>
        <s v="BOX ENDURANCE 59N" u="1"/>
        <s v="CHARLES ISLAND SR25031" u="1"/>
        <s v="CHARLES ISLAND SR2503" u="1"/>
        <s v="SEABOARD VOYAGER 17" u="1"/>
        <s v="EVER LEGACY 070W" u="1"/>
        <s v="SANTOS EXPRESS 5229N" u="1"/>
        <s v="DEL MONTE PRIDE V38" u="1"/>
        <s v="DEL MONTE PRIDE 38" u="1"/>
        <s v="CSCL ASIA 167W" u="1"/>
        <s v="CSCL ASIA 167W " u="1"/>
        <s v="HALSTED 536N" u="1"/>
        <s v="CONTSHIP CUP 43N" u="1"/>
        <s v="ALBEMARLE ISLAND SR25032" u="1"/>
        <s v="MARTINIQUE 014N" u="1"/>
        <s v="MAERSK BOGOR 535N" u="1"/>
        <s v="SEABOARD VICTORY 13" u="1"/>
        <s v="CMA CGM CARL ANTOINE 5230N" u="1"/>
        <s v="GUAYAQUIL EXPRESS 5230N" u="1"/>
        <s v="DEL MONTE HARVESTER 39" u="1"/>
        <s v="SEABOARD VERDE 11" u="1"/>
        <s v="JENS MAERSK 537N " u="1"/>
        <s v="JENS MAERSK 537N" u="1"/>
        <s v="HOOD ISLAND SR25033" u="1"/>
        <s v="CMA CGM BEIRA 0LIIGN1MA" u="1"/>
        <s v="GUAYAQUIL EXPRESS 5231N" u="1"/>
        <s v="MAERSK BULAN 536N" u="1"/>
        <s v="DEL MONTE VALIANT 40" u="1"/>
        <s v="SEABOARD VALOR 5" u="1"/>
        <s v="EVER LISSOME 0742 069W" u="1"/>
        <s v="OCEANA 18N" u="1"/>
        <s v="COSCO PRINCE RUPERT 084W " u="1"/>
        <s v="COSCO PRINCE RUPERT 084W" u="1"/>
        <s v="HALSTED 538N" u="1"/>
        <s v="PACIFIC REEFER SR25034" u="1"/>
        <s v="CMA CGM JACQUES JOSEPH 5232N" u="1"/>
        <s v="CMA CGM JACQUES JOSEPH 0WCLSN1MA" u="1"/>
        <s v="CMA CGM WHITE 0LIIIN1MA" u="1"/>
        <s v="DEL MONTE PRIDE 41" u="1"/>
        <s v="JPO LIBRA 537N" u="1"/>
        <s v="SEABOARD VOYAGER 18" u="1"/>
        <s v="EVER LEADER 074W " u="1"/>
        <s v="EVER LEADER 074W" u="1"/>
        <s v="SEABOARD VALOR 5 NB" u="1"/>
        <s v="XIN DA LIAN-145W " u="1"/>
        <s v="XIN DA LIAN-145W 145W" u="1"/>
        <s v="JENS MAERSK 539N" u="1"/>
        <s v="DUNCAN ISLAND SR25035" u="1"/>
        <s v="DUNCAN ISLAND SR2503" u="1"/>
        <s v="CALLAO EXPRESS 5233N" u="1"/>
        <s v="MATTHEW SCHULTE 137N" u="1"/>
        <s v="MAERSK BENGUELA 538N" u="1"/>
        <s v="CALLAO EXPRESS 0WCLUN1MA" u="1"/>
        <s v="SEABORD VICTORY 14" u="1"/>
        <s v="EVER LINKING 0744-066W " u="1"/>
        <s v="HALSTED 540N" u="1"/>
        <s v="SEABOARD VICTORY 14" u="1"/>
        <s v="EVER LINKING 0744 066W" u="1"/>
        <s v="OOCL CHENNAI 007W" u="1"/>
        <s v="OOCL CHENNAI-007W " u="1"/>
        <s v="BOX ENDURANCE 60N" u="1"/>
        <s v="POLAR PERU 538N" u="1"/>
        <s v="SEABORD VICTORY " u="1"/>
        <s v="CS SERVICE SR25107" u="1"/>
        <s v="COSCO SHIPPING SEINE 0WCLWN1MA" u="1"/>
        <s v="COSCO SHIPPING SEINE 5234N" u="1"/>
        <s v="MAERSK BINTAN 539N" u="1"/>
        <s v="EVER LEGION 0745-063W " u="1"/>
        <s v="DEL MONTE VALIANT 43" u="1"/>
        <s v="SEABORD VERDE 12" u="1"/>
        <s v="JENS MAERSK 541N" u="1"/>
        <s v="EVER LEGION 0745 063W" u="1"/>
        <s v="EVER LEGION 0745 " u="1"/>
        <s v="SEABOARD VOYAGER 14" u="1"/>
        <s v="CONTSHIP CUP 44N" u="1"/>
        <s v="POLAR COLOMBIA 539N" u="1"/>
        <s v="ATLANTIC REEFER SR25037" u="1"/>
        <s v="CMA CGM ESTELLE 5235N" u="1"/>
        <s v="CMA CGM ESTELLE 0WCLYN1MA" u="1"/>
        <s v="SEABOARD VERDE 12" u="1"/>
        <s v="CAPE HELLAS 011N" u="1"/>
        <s v="DEL MONTE PRIDE 44" u="1"/>
        <s v="EVER LUCKY 0746-079W " u="1"/>
        <s v="MAERSK BATUR 540N" u="1"/>
        <s v="SEABOARD VALOR 6" u="1"/>
        <s v="EVER LUCKY 0746-079W" u="1"/>
        <s v="HALSTED 542N" u="1"/>
        <s v="OOCL MEMPHIS 092W " u="1"/>
        <s v="OOCL MEMPHIS 092W 092W" u="1"/>
        <s v="OOCL MEMPHIS 092W" u="1"/>
        <s v="SEABORD VALOR " u="1"/>
        <s v="ANNIE B 144N" u="1"/>
        <s v="CAPE SKAGEN 0RPJUN1MA" u="1"/>
        <s v="POLAR CHILE 540N" u="1"/>
        <s v="POLAR CHILE " u="1"/>
        <s v="CHARLES ISLAND SR25038" u="1"/>
        <s v="EABORD VALOR 6" u="1"/>
        <s v="VALPARAISO EXPRESS 5236N" u="1"/>
        <s v="SEABORD VALOR 6" u="1"/>
        <s v="VALPARAISO EXPRESS 0WCM0N1MA" u="1"/>
        <s v="MAERSK BATAM 541N" u="1"/>
        <s v="EVER LUCENT 747-068W 0" u="1"/>
        <s v="EVER LUCENT 747-068W " u="1"/>
        <s v="SEABOARD VOYAGER 19" u="1"/>
        <s v="VELA 15W " u="1"/>
        <s v="EVER LUCENT 0747-068W" u="1"/>
        <s v="JENS MAERSK 543N" u="1"/>
        <s v="MSC CARMELA GY546R" u="1"/>
        <s v="OCEANA 19N" u="1"/>
        <s v="COSCO SHIPPING THAMES 036W " u="1"/>
        <s v="COSCO SHIPPING THAMES 036W 036W" u="1"/>
        <s v="ALBEMARLE ISLAND SR25039" u="1"/>
        <s v="COSCO SHIPPING THAMES 036W" u="1"/>
        <s v="POLAR ARGENTINA 541N" u="1"/>
        <s v="CMA CGM GREEN 0RPJWN1MA" u="1"/>
        <s v="CARTAGENA EXPRESS 5237N" u="1"/>
        <s v="MAERSK BAYETE 542N" u="1"/>
        <s v="DEL MONTE VALIANT 46" u="1"/>
        <s v="CARTAGENA EXPRESS 0WCM2N1MA" u="1"/>
        <s v="EVER LAMBENT 0748-072W " u="1"/>
        <s v="EVER LAMBENT 0748-072W 0748-072W" u="1"/>
        <s v="SEABOARD VICTORY 15" u="1"/>
        <s v="EVER LAMBENT 0748-072W" u="1"/>
        <s v="HALSTED 544N" u="1"/>
        <s v="SEABOARD VOYAGER V 19 NB" u="1"/>
        <s v="AS FELICIA 108N" u="1"/>
        <s v="TINA I 120W " u="1"/>
        <s v="TINA I 120W 120W" u="1"/>
        <s v="TINA I 120W" u="1"/>
        <s v="HOOD ISLAND SR25040" u="1"/>
        <s v="POLAR PERU 542N" u="1"/>
        <s v="FORT DESAIX 543N" u="1"/>
        <s v="ISTANBUL EXPRESS 5238N" u="1"/>
        <s v="DEL MONTE PRIDE 47" u="1"/>
        <s v="CMA CGM WHITE 0LIIUN1MA" u="1"/>
        <s v="EVER LIBERAL 0749-067W " u="1"/>
        <s v="EVER LIBERAL 0749-067W 0749-067W" u="1"/>
        <s v="SEABOARD VERDE 13" u="1"/>
        <s v="EVER LIBERAL 0749-067W" u="1"/>
        <s v="JENS MAERSK 545N" u="1"/>
        <s v="XIN OU ZHOU 075W 075W" u="1"/>
        <s v="XIN OU ZHOU 075W" u="1"/>
        <s v="XIN OU ZHOU 075W " u="1"/>
        <s v="BOX ENDURANCE 61N" u="1"/>
        <s v="HALSTED 546N" u="1"/>
        <s v="PACIFIC REEFER SR25041" u="1"/>
        <s v="CMA CGM NEVA 0RPK0N1MA" u="1"/>
        <s v="MATTHEW SCHULTE 138N" u="1"/>
        <s v="MAERSK BOGOR 544N" u="1"/>
        <s v="SANTOS EXPRESS 0WCM6N1MA" u="1"/>
        <s v="SANTOS EXPRESS 5239N" u="1"/>
        <s v="DEL MONTE HARVESTER 48" u="1"/>
        <s v="EVER LUNAR 0750-077W " u="1"/>
        <s v="EXPRESS 5239N" u="1"/>
        <s v="SEABORD VALOR 7" u="1"/>
        <s v="MSC LOME V GY544R" u="1"/>
        <s v="EVER LUNAR " u="1"/>
        <s v="EVER LUNAR 0750-077W 0750-077W" u="1"/>
        <s v="EVER LUNAR 0750-077W" u="1"/>
        <s v="CONTSHIP CUP 45N" u="1"/>
        <s v="POLAR CHILE 544N" u="1"/>
        <s v="HMM BLESSING 0036W" u="1"/>
        <s v="DUNCAN ISLAND SR25042" u="1"/>
        <s v="CMA CGM PREGOLIA 0RPK2N1MA" u="1"/>
        <s v="SEABOARD VALOR 7" u="1"/>
        <s v="CMA CGM CARL ANTOINE 5240N" u="1"/>
        <s v="CMA CGM CARL ANTOINE 0WCM8N1MA" u="1"/>
        <s v="MAERSK BULAN 545N" u="1"/>
        <s v="LAKONIA 467" u="1"/>
        <s v="SALLY MAERSK 545W" u="1"/>
        <s v="DEL MONTE VALIANT 49" u="1"/>
        <s v="EVER FEAT 0751-028W " u="1"/>
        <s v="EVER FEAT 0751-028W 0751-028W" u="1"/>
        <s v="EVER LISSOME 0753-071W" u="1"/>
        <s v="SEABORD VOYAGER 20" u="1"/>
        <s v="PELICAN I 8W " u="1"/>
        <s v="PELICAN I 8W 8W" u="1"/>
        <s v="MSC ANS GY547R" u="1"/>
        <s v="MANZANILLO EXPRESS 2539W" u="1"/>
        <s v="JENS MAERSK 547N" u="1"/>
        <s v="JENS MAERSK 49" u="1"/>
        <s v="ANNIE B 145N" u="1"/>
        <s v="SHANGHAI 116W" u="1"/>
        <s v="POLAR ARGENTINA 545N" u="1"/>
        <s v="POLAR PERU 546N" u="1"/>
        <s v="CS SERVICE SR25043" u="1"/>
        <s v="SEABOARD VOYAGER 20" u="1"/>
        <s v="NORDPACIFIC 0RPK4N1MA" u="1"/>
        <s v="GUAYAQUIL EXPRESS 0WCMAN1MA" u="1"/>
        <s v="GUAYAQUIL EXPRESS 5241N" u="1"/>
        <s v="MAERSK BALI 546N" u="1"/>
        <s v="CAPE HELLAS 012N" u="1"/>
        <s v="MAERSK BALI 546NB" u="1"/>
        <s v="DEL MONTE PRIDE 50" u="1"/>
        <s v="CHARLOTTE MAERSK 546W" u="1"/>
        <s v="SEABOARD VICTORY 16" u="1"/>
        <s v="MYD SHENZHEN 25047" u="1"/>
        <s v="HALSTED 548N" u="1"/>
        <s v="ITAJAI EXPRESS 2540W" u="1"/>
        <s v="MSC VIRGO FA547R" u="1"/>
        <s v="POLAR COLOMBIA 547N" u="1"/>
        <s v="MSC CASSANDRE NX548R" u="1"/>
        <s v="OCEANA 20N" u="1"/>
        <s v="CSCL ASIA 168W" u="1"/>
        <s v="ATLANTIC REEFER SR25044EB" u="1"/>
        <s v="CMA CGM RED 0RPK6N1MA" u="1"/>
        <s v="CMA CGM JACQUES JOSEPH CMA 0WCMCN1MA" u="1"/>
        <s v="CMA CGM JACQUES JOSEPH 0WCMCN1MA" u="1"/>
        <s v="COSCO SHIPPING VOLGA 046W" u="1"/>
        <s v="CLIFFORD MAERSK 547W" u="1"/>
        <s v="COSCO SHIPPING VOL 046W" u="1"/>
        <s v="MARTINIQUE 016N" u="1"/>
        <s v="MAERSK BENGUELA 547N" u="1"/>
        <s v="REGAL BAY CA25104" u="1"/>
        <s v="DEL MONTE HARVESTER 51" u="1"/>
        <s v="EVER LOYAL 0754-073W" u="1"/>
        <s v="ECO SIROCCO 25049" u="1"/>
        <s v="CALLAO EXPRESS 5243N" u="1"/>
        <s v="KORU EC010" u="1"/>
        <s v="POLAR CHILE 548N" u="1"/>
        <s v="RIO DE JANEIRO EXPRESS 2541W" u="1"/>
        <s v="MSC ALANYA NX549R" u="1"/>
        <s v="LAKONIA 468" u="1"/>
        <s v="SEABOARD VIKING 5" u="1"/>
        <s v="OOCL CHENNAI 008W" u="1"/>
        <s v="AS FELICIA 109N" u="1"/>
        <s v="CMA CGM IMAGINATION 0DVNIN1MA" u="1"/>
        <s v="CHARLES ISLAND SR25045" u="1"/>
        <s v="COSCO AMERICA 095W" u="1"/>
        <s v="SEABOARD VERDE 14" u="1"/>
        <s v="MYD SHENZHEN 25049" u="1"/>
        <s v="COSCO SHIPPING SEINE 5244N" u="1"/>
        <s v="MSC PALAK GY548R" u="1"/>
        <s v="MAERSK SKARSTIND 548W" u="1"/>
        <s v="POLAR ARGENTINA 549N" u="1"/>
        <s v="EVER FRONT 0755-036W" u="1"/>
        <s v="CMA CGM BEIRA 0LIJ4N1MA" u="1"/>
        <s v="DEL MONTE VALIANT V. 52" u="1"/>
        <s v="SEABOARD  VERDE 14" u="1"/>
        <s v="ZIM CONDOR 12W" u="1"/>
        <s v="SEABOARD VALOR 8" u="1"/>
        <s v="ARSOS 179" u="1"/>
        <s v="BUENAVENTURA EXPRESS 2542W" u="1"/>
        <s v="HALSTED 550N" u="1"/>
        <s v="MSC EUGENIA NX550R" u="1"/>
        <s v="ICE GRACE EC020" u="1"/>
        <s v="COSCO SHIPPING SEI 5244N" u="1"/>
        <s v="SEABOARD EXPLORER 63" u="1"/>
        <s v="ALBEMARLE ISLAND SR25046" u="1"/>
        <s v="LIMA EXPRESS 2543W " u="1"/>
        <s v="MSC NITYA B GY549R " u="1"/>
        <s v="COSCO SHIPPING SEINE 0WCMGN1MA" u="1"/>
        <s v="COSCO ASIA 100W" u="1"/>
        <s v="CMA CGM ESTELLE 5245N" u="1"/>
        <s v="MSC SASHA NX551R" u="1"/>
        <s v="LIMA EXPRESS 2543W" u="1"/>
        <s v="COSCO ASIA 100W " u="1"/>
        <s v="SC MONTREAL 0LIJ6N1MA" u="1"/>
        <s v="DEL MONTE PRIDE V.01" u="1"/>
        <s v="MAERSK BATUR 549N" u="1"/>
        <s v="EVER LINKING 067W" u="1"/>
        <s v="LAKONIA 469" u="1"/>
        <s v="MAERSK JALAN 551N" u="1"/>
        <s v="POLAR PERU 550N" u="1"/>
        <s v="SEABOARD GLOBE 60" u="1"/>
        <s v="DOLPHIN II 062W" u="1"/>
        <s v="PONGA EC030" u="1"/>
        <s v="HOOD ISLAND SR25047" u="1"/>
        <s v="MAERSK EUNAPOLIS 550N" u="1"/>
        <s v="HUMBOLDT EXPRESS 2544W" u="1"/>
        <s v="BEIJING 111W" u="1"/>
        <s v="POLAR COLOMBIA 551N" u="1"/>
        <s v="MSC EMILIA NX552R" u="1"/>
        <s v="VALPARAISO EXPRESS 5246N" u="1"/>
        <s v="MSC ZLATA R GY550R" u="1"/>
        <s v="MAERSK BATAM 550N" u="1"/>
        <s v="OOCL MEMPHIS 093W" u="1"/>
        <s v="EVER LEGION 064W" u="1"/>
        <s v="ARSOS 181" u="1"/>
        <s v="DEL MONTE HARVESTER V. 02" u="1"/>
        <s v="COSCO SHIPPING THAMES 037W" u="1"/>
        <s v="NAVIOS AMARILLO 61W" u="1"/>
        <s v="SEABOARD VICTORY 17" u="1"/>
        <s v="ASOS 181" u="1"/>
        <s v="HALSTED 552N" u="1"/>
        <s v="LAKONIA 470" u="1"/>
        <s v="SEABOARD VIKING 6" u="1"/>
        <s v="SOUTHAMPTON STAR WC010" u="1"/>
        <s v="AUTUMN STREAM EC040" u="1"/>
        <s v="COSCO MALASYA 107W" u="1"/>
        <s v="MSC ATHENS GY551R" u="1"/>
        <s v="PACIFIC REEFER SR25048" u="1"/>
        <s v="ATACAMA 551W" u="1"/>
        <s v="CARTAGENA EXPRESS 5247N" u="1"/>
        <s v="EVER LUCKY 0758-081E" u="1"/>
        <s v="ARSOS 12" u="1"/>
        <s v="SEABOARD VERDE 15" u="1"/>
        <s v="MSC EDNA NX601R" u="1"/>
        <s v="BUENOS AIRES EXPRESS 2545W" u="1"/>
        <s v="ARSOS 182" u="1"/>
        <s v="TIAN XIANG HE 154W" u="1"/>
        <s v="POLAR CHILE 552N" u="1"/>
        <s v="SEABOARD EXPLORER 64" u="1"/>
        <s v="OOCL MEMPHIS 037W" u="1"/>
        <s v="DUNCAN ISLAND SR25049" u="1"/>
        <s v="MSC RAYSHMI NX602R" u="1"/>
        <s v="EVER LUCENT 069W" u="1"/>
        <s v="ELVIRA CA26002" u="1"/>
        <s v="ALIOTH 26001" u="1"/>
        <s v="ONE SINCERITY 2546W" u="1"/>
        <s v="HALSTED 601N" u="1"/>
        <s v="SEABOARD VALOR 9" u="1"/>
        <s v="DEL MONTE PRIDE V. 04" u="1"/>
        <s v="CS CARE EC050" u="1"/>
        <s v="KORU WC020" u="1"/>
        <s v="CS SERVICE SR25050" u="1"/>
        <s v="ONE SAPPHIRE 2547W" u="1"/>
        <s v="MSC SAMIA NX603R" u="1"/>
        <s v="ARSOS 184" u="1"/>
        <s v="DEL MONTE HARVEST 05N" u="1"/>
        <s v="EVER LAMBENT 073W" u="1"/>
        <s v="LAKONIA 471" u="1"/>
        <s v="ITALIA STREAM 26003" u="1"/>
        <s v="SEABOARD VOYAGER 22" u="1"/>
        <s v="POLAR ARGENTINA 601N" u="1"/>
        <s v="WILD PEONY EC060" u="1"/>
        <s v="ATLANTIC REEFER SR25051" u="1"/>
        <s v="PONGA EC090" u="1"/>
        <s v="ICE GRACE WC030" u="1"/>
        <s v="MONTEVIDEO EXPRESS 2548W" u="1"/>
        <s v="MAGDALENA SCHULTE 0LI18N1MA" u="1"/>
        <s v="ECO SIROCCO 26003" u="1"/>
        <s v="ARSOS 185" u="1"/>
        <s v="SEABOARD VICTORY 18" u="1"/>
        <s v="SWEDISH STREAM 26004" u="1"/>
        <s v="UNITED " u="1"/>
        <s v="CMA CGM CARL ANTOINE 5250N" u="1"/>
        <s v="MSC CAROLE NX604R" u="1"/>
        <s v="EVER LIBERAL 068W" u="1"/>
        <s v="HALSTED 603N" u="1"/>
        <s v="CONTSHIP CUP 47N" u="1"/>
        <s v="CHARLES ISLAND SR25052" u="1"/>
        <s v="ICE GLACIER WC040" u="1"/>
        <s v="ONE SPHERE 2549W" u="1"/>
        <s v="EVER LUNAR 0762-078W" u="1"/>
        <s v="SEABOARD VERDE 16" u="1"/>
        <s v="DEL MONTE PRIDE 7" u="1"/>
        <s v="ARSOS 186" u="1"/>
        <s v="GUAYAQUIL EXPRESS 5251N" u="1"/>
        <s v="MSC SERENA NX605R" u="1"/>
        <s v="SEABOARD VICTORI 18" u="1"/>
        <s v="XIN DA LIAN 149W" u="1"/>
        <s v="AS CASPRIA 373N" u="1"/>
        <s v="ALBEMARLE ISLAND SR26001" u="1"/>
        <s v="HMM BLESSING 0037W" u="1"/>
        <s v="CHARM C 140N" u="1"/>
        <s v="SEABOARD VALOR 10" u="1"/>
        <s v="DEL MONTE HARVESTER V. 08" u="1"/>
        <s v="EVER FASHION 0763-024W" u="1"/>
        <s v="AUTUMN STREAM 26005" u="1"/>
        <s v="CMA CGM JACQUES JO 5252N" u="1"/>
        <s v="SOUTHAMPTON STAR WC050" u="1"/>
        <s v="OCEANA 22N" u="1"/>
        <s v="CS BEST EC100" u="1"/>
        <s v="HOOD ISLAND SR26002" u="1"/>
        <s v="CMA CGM ALIAGA 0LI1EN1MA" u="1"/>
        <s v="SEABOARD VOYAGER 23" u="1"/>
        <s v="DEL MONTE VALIANT V09" u="1"/>
        <s v="DEL MONTE VALIANT " u="1"/>
        <s v="COSCO ASIA 101W" u="1"/>
        <s v="CS CARE EC120" u="1"/>
        <s v="KORU WC060" u="1"/>
        <s v="STAR PRIMA SR26003" u="1"/>
        <s v="ELVIRA 26007" u="1"/>
        <s v="CAPE HELLAS 140N" u="1"/>
        <s v="SEABOARD VICTORY 19" u="1"/>
        <s v="DEL MONTE PRIDE 10" u="1"/>
        <s v="EVER LISSOME 072W" u="1"/>
        <s v="ITALIA STREAM 26008" u="1"/>
        <s v="BOX ENDURANCE 64N" u="1"/>
        <s v="DUNCAN ISLAND SR26004" u="1"/>
        <s v="MSC ACCRA IV PM607A" u="1"/>
        <s v="MARTINIQUE 018N" u="1"/>
        <s v="DEL MONTE HARVESTER 11N" u="1"/>
        <s v="EVER LOYAL 074W" u="1"/>
        <s v="CS SERVICE SR26005" u="1"/>
        <s v="CMA CGM WHITE 0LI2BN1MA" u="1"/>
        <s v="SEABOARD VERDE 17" u="1"/>
        <s v="SEABOARD VALOR 11" u="1"/>
        <s v="HALSTED 609N" u="1"/>
        <s v="BALTIC LADY EC160" u="1"/>
        <s v="MSC EUGENIA NX609R" u="1"/>
        <s v="CHARLES ISLAND SR26007EB" u="1"/>
        <s v="BELUGA REEFER EC170" u="1"/>
        <s v="CMA CGM BEIRA 0LIT2N1MA" u="1"/>
        <s v="SEABOARD VOYAGER 24" u="1"/>
        <s v="DEL MONTE VALIANT 13N" u="1"/>
        <s v="SEABOARD VALOR 24" u="1"/>
        <s v="COSCO SHIPPING THAMES 038W" u="1"/>
        <s v="ATLANTIC REEFER SR26006EB" u="1"/>
        <s v="ALBEMARLE ISLAND SR26008" u="1"/>
        <s v="XIN HONG KONG 081W" u="1"/>
        <s v="CMA CGM JACQUES JOSEPH 5252N" u="1"/>
        <s v="MSC SAMIA GY601B" u="1"/>
        <s v="MYD SHENZHEN 25051" u="1"/>
        <s v="BUENAVENTURA EXPRESS 2542W " u="1"/>
        <s v="EVER FEAT 0751-028W" u="1"/>
        <s v="PELICAN I 8W" u="1"/>
        <s v="EVER LUCKY 0746 079W" u="1"/>
        <s v="WAN HAI A20 001W" u="1"/>
        <s v="XIN DA LIAN 145W" u="1"/>
        <s v="EVER LEADER " u="1"/>
        <s v="SEABOARD VALOR 4" u="1"/>
        <s v="CSCL WINTER 057W" u="1"/>
        <s v="OOCL CHENNAI 006W" u="1"/>
      </sharedItems>
    </cacheField>
    <cacheField name="ETD Real" numFmtId="14">
      <sharedItems containsNonDate="0" containsDate="1" containsString="0" containsBlank="1" minDate="2025-11-25T00:00:00" maxDate="2026-09-11T00:00:00" count="96">
        <d v="2026-05-12T00:00:00"/>
        <d v="2026-05-25T00:00:00"/>
        <d v="2026-05-19T00:00:00"/>
        <d v="2026-05-20T00:00:00"/>
        <d v="2026-05-26T00:00:00"/>
        <d v="2026-06-16T00:00:00"/>
        <d v="2026-06-01T00:00:00"/>
        <d v="2026-06-04T00:00:00"/>
        <d v="2026-06-25T00:00:00"/>
        <d v="2026-06-11T00:00:00"/>
        <d v="2026-06-09T00:00:00"/>
        <d v="2026-06-08T00:00:00"/>
        <d v="2026-06-12T00:00:00"/>
        <d v="2026-06-29T00:00:00"/>
        <d v="2026-06-13T00:00:00"/>
        <d v="2026-06-14T00:00:00"/>
        <d v="2026-06-20T00:00:00"/>
        <d v="2026-06-15T00:00:00"/>
        <d v="2026-06-17T00:00:00"/>
        <d v="2026-06-18T00:00:00"/>
        <d v="2026-06-23T00:00:00"/>
        <d v="2026-06-19T00:00:00"/>
        <d v="2026-06-21T00:00:00"/>
        <d v="2026-06-22T00:00:00"/>
        <d v="2026-06-24T00:00:00"/>
        <d v="2026-07-14T00:00:00"/>
        <d v="2026-06-28T00:00:00"/>
        <d v="2026-06-27T00:00:00"/>
        <d v="2026-07-02T00:00:00"/>
        <d v="2026-06-30T00:00:00"/>
        <d v="2026-07-01T00:00:00"/>
        <d v="2026-07-03T00:00:00"/>
        <d v="2026-07-07T00:00:00"/>
        <d v="2026-07-05T00:00:00"/>
        <d v="2026-07-08T00:00:00"/>
        <d v="2026-07-29T00:00:00"/>
        <d v="2026-07-09T00:00:00"/>
        <d v="2026-07-10T00:00:00"/>
        <d v="2026-07-16T00:00:00"/>
        <d v="2026-07-11T00:00:00"/>
        <d v="2026-07-12T00:00:00"/>
        <d v="2026-07-17T00:00:00"/>
        <d v="2026-07-20T00:00:00"/>
        <d v="2026-07-15T00:00:00"/>
        <d v="2026-07-23T00:00:00"/>
        <d v="2026-07-18T00:00:00"/>
        <d v="2026-07-19T00:00:00"/>
        <d v="2026-07-21T00:00:00"/>
        <d v="2026-07-24T00:00:00"/>
        <d v="2026-07-27T00:00:00"/>
        <d v="2026-07-22T00:00:00"/>
        <d v="2026-07-25T00:00:00"/>
        <d v="2026-07-30T00:00:00"/>
        <d v="2026-07-26T00:00:00"/>
        <d v="2026-07-28T00:00:00"/>
        <d v="2026-08-06T00:00:00"/>
        <d v="2026-08-15T00:00:00"/>
        <d v="2026-08-16T00:00:00"/>
        <d v="2026-08-03T00:00:00"/>
        <d v="2026-07-31T00:00:00"/>
        <d v="2026-08-24T00:00:00"/>
        <d v="2026-08-01T00:00:00"/>
        <d v="2026-08-02T00:00:00"/>
        <d v="2026-08-04T00:00:00"/>
        <d v="2026-08-07T00:00:00"/>
        <d v="2026-08-13T00:00:00"/>
        <d v="2026-08-10T00:00:00"/>
        <d v="2026-08-22T00:00:00"/>
        <d v="2026-08-05T00:00:00"/>
        <d v="2026-08-08T00:00:00"/>
        <d v="2026-08-09T00:00:00"/>
        <d v="2026-08-11T00:00:00"/>
        <d v="2026-08-12T00:00:00"/>
        <d v="2026-08-14T00:00:00"/>
        <d v="2026-08-29T00:00:00"/>
        <d v="2026-08-30T00:00:00"/>
        <d v="2026-08-20T00:00:00"/>
        <d v="2026-08-17T00:00:00"/>
        <d v="2026-08-31T00:00:00"/>
        <d v="2026-09-08T00:00:00"/>
        <d v="2026-08-19T00:00:00"/>
        <d v="2026-08-18T00:00:00"/>
        <d v="2026-08-21T00:00:00"/>
        <d v="2026-08-23T00:00:00"/>
        <d v="2026-08-25T00:00:00"/>
        <d v="2026-08-27T00:00:00"/>
        <d v="2026-09-03T00:00:00"/>
        <d v="2026-08-26T00:00:00"/>
        <d v="2026-08-28T00:00:00"/>
        <d v="2026-09-01T00:00:00"/>
        <d v="2026-09-02T00:00:00"/>
        <d v="2026-09-10T00:00:00"/>
        <d v="2026-09-07T00:00:00"/>
        <m/>
        <d v="2026-04-07T00:00:00" u="1"/>
        <d v="2025-11-25T00:00:00" u="1"/>
      </sharedItems>
      <fieldGroup par="43"/>
    </cacheField>
    <cacheField name="ETA Real" numFmtId="0">
      <sharedItems containsNonDate="0" containsDate="1" containsString="0" containsBlank="1" minDate="2025-11-29T00:00:00" maxDate="2026-10-09T00:00:00" count="95">
        <d v="2026-05-12T00:00:00"/>
        <d v="2026-05-25T00:00:00"/>
        <d v="2026-05-19T00:00:00"/>
        <d v="2026-05-20T00:00:00"/>
        <d v="2026-05-26T00:00:00"/>
        <d v="2026-06-21T00:00:00"/>
        <d v="2026-06-15T00:00:00"/>
        <d v="2026-06-04T00:00:00"/>
        <d v="2026-06-16T00:00:00"/>
        <d v="2026-06-29T00:00:00"/>
        <d v="2026-06-22T00:00:00"/>
        <d v="2026-06-05T00:00:00"/>
        <m/>
        <d v="2026-06-11T00:00:00"/>
        <d v="2026-06-12T00:00:00"/>
        <d v="2026-07-17T00:00:00"/>
        <d v="2026-07-05T00:00:00"/>
        <d v="2026-06-23T00:00:00"/>
        <d v="2026-06-13T00:00:00"/>
        <d v="2026-06-14T00:00:00"/>
        <d v="2026-06-17T00:00:00"/>
        <d v="2026-06-18T00:00:00"/>
        <d v="2026-07-18T00:00:00"/>
        <d v="2026-08-04T00:00:00"/>
        <d v="2026-07-27T00:00:00"/>
        <d v="2026-06-24T00:00:00"/>
        <d v="2026-07-06T00:00:00"/>
        <d v="2026-07-29T00:00:00"/>
        <d v="2026-07-22T00:00:00"/>
        <d v="2026-07-31T00:00:00"/>
        <d v="2026-07-26T00:00:00"/>
        <d v="2026-07-15T00:00:00"/>
        <d v="2026-08-03T00:00:00"/>
        <d v="2026-08-06T00:00:00"/>
        <d v="2026-06-30T00:00:00"/>
        <d v="2026-07-13T00:00:00"/>
        <d v="2026-07-02T00:00:00"/>
        <d v="2026-07-01T00:00:00"/>
        <d v="2026-08-15T00:00:00"/>
        <d v="2026-07-20T00:00:00"/>
        <d v="2026-07-28T00:00:00"/>
        <d v="2026-07-21T00:00:00"/>
        <d v="2026-08-13T00:00:00"/>
        <d v="2026-08-05T00:00:00"/>
        <d v="2026-07-08T00:00:00"/>
        <d v="2026-08-29T00:00:00"/>
        <d v="2026-08-17T00:00:00"/>
        <d v="2026-07-19T00:00:00"/>
        <d v="2026-08-20T00:00:00"/>
        <d v="2026-08-18T00:00:00"/>
        <d v="2026-08-27T00:00:00"/>
        <d v="2026-07-14T00:00:00"/>
        <d v="2026-07-16T00:00:00"/>
        <d v="2026-07-30T00:00:00"/>
        <d v="2026-08-11T00:00:00"/>
        <d v="2026-08-21T00:00:00"/>
        <d v="2026-07-23T00:00:00"/>
        <d v="2026-08-02T00:00:00"/>
        <d v="2026-08-25T00:00:00"/>
        <d v="2026-08-08T00:00:00"/>
        <d v="2026-08-28T00:00:00"/>
        <d v="2026-08-23T00:00:00"/>
        <d v="2026-08-10T00:00:00"/>
        <d v="2026-09-03T00:00:00"/>
        <d v="2026-08-09T00:00:00"/>
        <d v="2026-08-16T00:00:00"/>
        <d v="2026-08-31T00:00:00"/>
        <d v="2026-09-06T00:00:00"/>
        <d v="2026-08-14T00:00:00"/>
        <d v="2026-08-19T00:00:00"/>
        <d v="2026-09-09T00:00:00"/>
        <d v="2026-09-04T00:00:00"/>
        <d v="2026-08-24T00:00:00"/>
        <d v="2026-08-26T00:00:00"/>
        <d v="2026-09-17T00:00:00"/>
        <d v="2026-09-12T00:00:00"/>
        <d v="2026-08-30T00:00:00"/>
        <d v="2026-09-14T00:00:00"/>
        <d v="2026-09-02T00:00:00"/>
        <d v="2026-09-08T00:00:00"/>
        <d v="2026-08-22T00:00:00"/>
        <d v="2026-09-24T00:00:00"/>
        <d v="2026-09-23T00:00:00"/>
        <d v="2026-09-07T00:00:00"/>
        <d v="2026-09-10T00:00:00"/>
        <d v="2026-09-28T00:00:00"/>
        <d v="2026-09-16T00:00:00"/>
        <d v="2026-09-15T00:00:00"/>
        <d v="2026-09-01T00:00:00"/>
        <d v="2026-10-05T00:00:00"/>
        <d v="2026-10-08T00:00:00"/>
        <d v="2026-09-13T00:00:00" u="1"/>
        <d v="2026-08-12T00:00:00" u="1"/>
        <d v="2026-08-07T00:00:00" u="1"/>
        <d v="2025-11-29T00:00:00" u="1"/>
      </sharedItems>
    </cacheField>
    <cacheField name="OL" numFmtId="0">
      <sharedItems containsBlank="1"/>
    </cacheField>
    <cacheField name="ETA Doc" numFmtId="14">
      <sharedItems containsDate="1" containsBlank="1" containsMixedTypes="1" minDate="1900-01-06T00:00:00" maxDate="2026-09-19T00:00:00" count="370">
        <d v="2026-05-12T00:00:00"/>
        <s v=""/>
        <d v="2026-05-19T00:00:00"/>
        <d v="2026-05-20T00:00:00"/>
        <d v="2026-05-26T00:00:00"/>
        <d v="2026-05-25T00:00:00"/>
        <d v="2026-06-09T00:00:00"/>
        <d v="2026-06-05T00:00:00"/>
        <d v="2026-06-04T00:00:00"/>
        <d v="2026-06-23T00:00:00"/>
        <d v="2026-06-12T00:00:00"/>
        <d v="2026-06-08T00:00:00"/>
        <d v="2026-06-11T00:00:00"/>
        <d v="2026-07-01T00:00:00"/>
        <d v="2026-06-30T00:00:00"/>
        <d v="2026-06-13T00:00:00"/>
        <d v="2026-06-16T00:00:00"/>
        <d v="2026-06-24T00:00:00"/>
        <d v="2026-06-14T00:00:00"/>
        <d v="2026-07-10T00:00:00"/>
        <d v="2026-06-15T00:00:00"/>
        <d v="2026-06-17T00:00:00"/>
        <d v="2026-06-18T00:00:00"/>
        <d v="2026-07-09T00:00:00"/>
        <d v="2026-07-08T00:00:00"/>
        <d v="2026-07-07T00:00:00"/>
        <d v="2026-06-20T00:00:00"/>
        <d v="2026-06-19T00:00:00"/>
        <d v="2026-06-29T00:00:00"/>
        <d v="2026-06-22T00:00:00"/>
        <d v="2026-07-15T00:00:00"/>
        <d v="2026-07-14T00:00:00"/>
        <d v="2026-06-28T00:00:00"/>
        <d v="2026-07-03T00:00:00"/>
        <d v="2026-07-29T00:00:00"/>
        <d v="2026-07-20T00:00:00"/>
        <d v="2026-07-02T00:00:00"/>
        <d v="2026-07-12T00:00:00"/>
        <d v="2026-07-22T00:00:00"/>
        <d v="2026-07-16T00:00:00"/>
        <d v="2026-08-03T00:00:00"/>
        <d v="2026-07-23T00:00:00"/>
        <d v="2026-07-21T00:00:00"/>
        <d v="2026-07-24T00:00:00"/>
        <d v="2026-07-13T00:00:00"/>
        <d v="2026-08-07T00:00:00"/>
        <d v="2026-08-05T00:00:00"/>
        <d v="2026-07-11T00:00:00"/>
        <d v="2026-07-17T00:00:00"/>
        <d v="2026-08-04T00:00:00"/>
        <d v="2026-07-31T00:00:00"/>
        <d v="2026-08-06T00:00:00"/>
        <d v="2026-07-28T00:00:00"/>
        <d v="2026-08-09T00:00:00"/>
        <d v="2026-08-12T00:00:00"/>
        <d v="2026-08-21T00:00:00"/>
        <d v="2026-07-30T00:00:00"/>
        <d v="2026-07-25T00:00:00"/>
        <d v="2026-08-17T00:00:00"/>
        <d v="2026-08-20T00:00:00"/>
        <d v="2026-08-02T00:00:00"/>
        <d v="2026-07-26T00:00:00"/>
        <d v="2026-08-10T00:00:00"/>
        <d v="2026-08-15T00:00:00"/>
        <d v="2026-08-16T00:00:00"/>
        <d v="2026-08-25T00:00:00"/>
        <d v="2026-08-01T00:00:00"/>
        <d v="2026-08-13T00:00:00"/>
        <d v="2026-08-11T00:00:00"/>
        <d v="2026-09-01T00:00:00"/>
        <d v="2026-08-08T00:00:00"/>
        <d v="2026-08-14T00:00:00"/>
        <d v="2026-08-26T00:00:00"/>
        <d v="2026-08-22T00:00:00"/>
        <d v="2026-08-24T00:00:00"/>
        <d v="2026-08-18T00:00:00"/>
        <d v="2026-08-19T00:00:00"/>
        <d v="2026-08-29T00:00:00"/>
        <d v="2026-08-30T00:00:00"/>
        <d v="2026-08-31T00:00:00"/>
        <d v="2026-08-28T00:00:00"/>
        <d v="2026-08-27T00:00:00"/>
        <d v="2026-09-04T00:00:00"/>
        <d v="2026-08-23T00:00:00"/>
        <d v="2026-09-02T00:00:00"/>
        <d v="2026-09-11T00:00:00"/>
        <d v="2026-09-03T00:00:00"/>
        <d v="2026-09-10T00:00:00"/>
        <d v="2026-09-06T00:00:00"/>
        <d v="2026-09-07T00:00:00"/>
        <d v="2026-09-17T00:00:00"/>
        <d v="2026-09-18T00:00:00"/>
        <d v="2026-09-15T00:00:00"/>
        <m/>
        <d v="2026-09-08T00:00:00" u="1"/>
        <d v="2026-04-15T00:00:00" u="1"/>
        <e v="#VALUE!" u="1"/>
        <d v="2025-11-25T00:00:00" u="1"/>
        <d v="2026-07-18T00:00:00" u="1"/>
        <d v="2026-07-19T00:00:00" u="1"/>
        <d v="2026-06-25T00:00:00" u="1"/>
        <d v="2026-07-04T00:00:00" u="1"/>
        <d v="2026-07-05T00:00:00" u="1"/>
        <d v="2025-06-03T00:00:00" u="1"/>
        <d v="2025-06-11T00:00:00" u="1"/>
        <d v="2025-07-10T00:00:00" u="1"/>
        <d v="2025-06-24T00:00:00" u="1"/>
        <d v="2025-07-01T00:00:00" u="1"/>
        <d v="2025-07-04T00:00:00" u="1"/>
        <d v="2025-07-22T00:00:00" u="1"/>
        <d v="2025-07-14T00:00:00" u="1"/>
        <d v="2025-07-11T00:00:00" u="1"/>
        <d v="2025-07-08T00:00:00" u="1"/>
        <d v="2025-07-09T00:00:00" u="1"/>
        <d v="2025-07-24T00:00:00" u="1"/>
        <d v="2025-07-16T00:00:00" u="1"/>
        <d v="2025-07-21T00:00:00" u="1"/>
        <d v="2025-07-13T00:00:00" u="1"/>
        <d v="2025-07-18T00:00:00" u="1"/>
        <d v="2025-07-19T00:00:00" u="1"/>
        <d v="2025-07-29T00:00:00" u="1"/>
        <d v="2025-07-20T00:00:00" u="1"/>
        <d v="2025-07-30T00:00:00" u="1"/>
        <d v="2025-07-17T00:00:00" u="1"/>
        <d v="2025-08-07T00:00:00" u="1"/>
        <d v="2025-07-23T00:00:00" u="1"/>
        <d v="2025-07-28T00:00:00" u="1"/>
        <d v="2025-08-04T00:00:00" u="1"/>
        <d v="2025-07-27T00:00:00" u="1"/>
        <d v="2025-08-15T00:00:00" u="1"/>
        <d v="2025-08-14T00:00:00" u="1"/>
        <d v="2025-07-31T00:00:00" u="1"/>
        <d v="2025-08-02T00:00:00" u="1"/>
        <d v="2025-08-20T00:00:00" u="1"/>
        <d v="2025-08-19T00:00:00" u="1"/>
        <d v="2025-08-25T00:00:00" u="1"/>
        <d v="2025-08-08T00:00:00" u="1"/>
        <d v="2025-08-22T00:00:00" u="1"/>
        <d v="2025-08-12T00:00:00" u="1"/>
        <d v="2025-08-03T00:00:00" u="1"/>
        <d v="2025-08-05T00:00:00" u="1"/>
        <d v="2025-08-21T00:00:00" u="1"/>
        <d v="2025-08-11T00:00:00" u="1"/>
        <d v="2025-08-26T00:00:00" u="1"/>
        <d v="2025-08-18T00:00:00" u="1"/>
        <d v="2025-08-10T00:00:00" u="1"/>
        <d v="2025-08-13T00:00:00" u="1"/>
        <d v="2025-08-09T00:00:00" u="1"/>
        <d v="2025-08-24T00:00:00" u="1"/>
        <d v="2025-08-27T00:00:00" u="1"/>
        <d v="2025-08-29T00:00:00" u="1"/>
        <d v="2025-09-04T00:00:00" u="1"/>
        <d v="2025-09-05T00:00:00" u="1"/>
        <d v="2025-08-30T00:00:00" u="1"/>
        <d v="2025-09-08T00:00:00" u="1"/>
        <d v="2025-09-09T00:00:00" u="1"/>
        <d v="2025-09-17T00:00:00" u="1"/>
        <d v="2025-09-10T00:00:00" u="1"/>
        <d v="2025-09-16T00:00:00" u="1"/>
        <d v="2025-09-02T00:00:00" u="1"/>
        <d v="2025-08-28T00:00:00" u="1"/>
        <d v="2025-09-03T00:00:00" u="1"/>
        <d v="2025-09-01T00:00:00" u="1"/>
        <d v="2025-09-11T00:00:00" u="1"/>
        <d v="2025-08-31T00:00:00" u="1"/>
        <d v="2025-09-12T00:00:00" u="1"/>
        <d v="2025-09-06T00:00:00" u="1"/>
        <d v="2025-09-23T00:00:00" u="1"/>
        <d v="2025-09-19T00:00:00" u="1"/>
        <d v="2025-09-15T00:00:00" u="1"/>
        <d v="2025-09-18T00:00:00" u="1"/>
        <d v="2025-09-30T00:00:00" u="1"/>
        <d v="2025-09-13T00:00:00" u="1"/>
        <d v="2025-09-22T00:00:00" u="1"/>
        <d v="2025-09-26T00:00:00" u="1"/>
        <d v="2025-09-28T00:00:00" u="1"/>
        <d v="2025-09-14T00:00:00" u="1"/>
        <d v="2025-10-02T00:00:00" u="1"/>
        <d v="2025-10-03T00:00:00" u="1"/>
        <d v="2025-09-25T00:00:00" u="1"/>
        <d v="2025-09-27T00:00:00" u="1"/>
        <d v="2025-10-09T00:00:00" u="1"/>
        <d v="2025-10-01T00:00:00" u="1"/>
        <d v="2025-10-13T00:00:00" u="1"/>
        <d v="2025-09-20T00:00:00" u="1"/>
        <d v="2025-10-05T00:00:00" u="1"/>
        <d v="2025-10-04T00:00:00" u="1"/>
        <d v="2025-09-24T00:00:00" u="1"/>
        <d v="2025-10-10T00:00:00" u="1"/>
        <d v="2025-10-11T00:00:00" u="1"/>
        <d v="2025-10-08T00:00:00" u="1"/>
        <d v="2025-10-07T00:00:00" u="1"/>
        <d v="2025-10-16T00:00:00" u="1"/>
        <d v="2025-10-06T00:00:00" u="1"/>
        <d v="2025-09-29T00:00:00" u="1"/>
        <d v="2025-10-17T00:00:00" u="1"/>
        <d v="2025-10-14T00:00:00" u="1"/>
        <d v="2025-10-12T00:00:00" u="1"/>
        <d v="2025-10-21T00:00:00" u="1"/>
        <d v="2025-10-24T00:00:00" u="1"/>
        <d v="2025-10-20T00:00:00" u="1"/>
        <d v="2025-10-22T00:00:00" u="1"/>
        <d v="2025-10-15T00:00:00" u="1"/>
        <d v="2025-11-03T00:00:00" u="1"/>
        <d v="2025-10-27T00:00:00" u="1"/>
        <d v="2025-10-19T00:00:00" u="1"/>
        <d v="2025-11-05T00:00:00" u="1"/>
        <d v="2025-11-04T00:00:00" u="1"/>
        <d v="2025-10-29T00:00:00" u="1"/>
        <d v="2025-10-23T00:00:00" u="1"/>
        <d v="2025-10-30T00:00:00" u="1"/>
        <d v="2025-10-31T00:00:00" u="1"/>
        <d v="2025-10-28T00:00:00" u="1"/>
        <d v="2025-11-09T00:00:00" u="1"/>
        <d v="2025-10-18T00:00:00" u="1"/>
        <d v="2025-11-07T00:00:00" u="1"/>
        <d v="2025-11-10T00:00:00" u="1"/>
        <d v="2025-11-21T00:00:00" u="1"/>
        <d v="2025-11-06T00:00:00" u="1"/>
        <d v="2025-11-22T00:00:00" u="1"/>
        <d v="2025-11-20T00:00:00" u="1"/>
        <d v="2025-12-18T00:00:00" u="1"/>
        <d v="2025-12-16T00:00:00" u="1"/>
        <d v="2025-10-25T00:00:00" u="1"/>
        <d v="2025-11-18T00:00:00" u="1"/>
        <d v="2025-11-11T00:00:00" u="1"/>
        <d v="2025-11-14T00:00:00" u="1"/>
        <d v="2025-11-12T00:00:00" u="1"/>
        <d v="2025-11-08T00:00:00" u="1"/>
        <d v="2025-11-17T00:00:00" u="1"/>
        <d v="2025-11-15T00:00:00" u="1"/>
        <d v="2025-11-13T00:00:00" u="1"/>
        <d v="2025-11-01T00:00:00" u="1"/>
        <d v="2025-11-19T00:00:00" u="1"/>
        <d v="2025-11-26T00:00:00" u="1"/>
        <d v="2025-11-27T00:00:00" u="1"/>
        <d v="2025-12-02T00:00:00" u="1"/>
        <d v="2025-12-01T00:00:00" u="1"/>
        <d v="2025-12-04T00:00:00" u="1"/>
        <d v="2025-11-24T00:00:00" u="1"/>
        <d v="2025-11-16T00:00:00" u="1"/>
        <d v="2025-12-08T00:00:00" u="1"/>
        <d v="2025-12-05T00:00:00" u="1"/>
        <d v="2025-12-09T00:00:00" u="1"/>
        <d v="2025-12-07T00:00:00" u="1"/>
        <d v="2025-12-03T00:00:00" u="1"/>
        <d v="2025-11-28T00:00:00" u="1"/>
        <d v="2025-12-12T00:00:00" u="1"/>
        <d v="2025-11-23T00:00:00" u="1"/>
        <d v="2025-12-15T00:00:00" u="1"/>
        <d v="2025-12-11T00:00:00" u="1"/>
        <d v="2025-12-10T00:00:00" u="1"/>
        <d v="2025-12-17T00:00:00" u="1"/>
        <d v="2025-12-13T00:00:00" u="1"/>
        <d v="2025-11-29T00:00:00" u="1"/>
        <d v="2025-11-30T00:00:00" u="1"/>
        <d v="2025-12-06T00:00:00" u="1"/>
        <d v="2025-12-22T00:00:00" u="1"/>
        <d v="2025-12-14T00:00:00" u="1"/>
        <d v="2026-01-13T00:00:00" u="1"/>
        <d v="2025-12-26T00:00:00" u="1"/>
        <d v="2026-01-08T00:00:00" u="1"/>
        <d v="2025-12-23T00:00:00" u="1"/>
        <d v="2025-12-24T00:00:00" u="1"/>
        <d v="2025-12-19T00:00:00" u="1"/>
        <d v="2025-12-27T00:00:00" u="1"/>
        <d v="2025-12-29T00:00:00" u="1"/>
        <d v="2025-12-25T00:00:00" u="1"/>
        <d v="2026-01-02T00:00:00" u="1"/>
        <d v="2026-01-05T00:00:00" u="1"/>
        <d v="2025-12-30T00:00:00" u="1"/>
        <d v="2025-12-31T00:00:00" u="1"/>
        <d v="2026-01-01T00:00:00" u="1"/>
        <d v="2026-01-07T00:00:00" u="1"/>
        <d v="2026-01-06T00:00:00" u="1"/>
        <d v="2026-01-21T00:00:00" u="1"/>
        <d v="2025-12-28T00:00:00" u="1"/>
        <d v="2025-12-20T00:00:00" u="1"/>
        <d v="2025-12-21T00:00:00" u="1"/>
        <d v="2026-01-15T00:00:00" u="1"/>
        <d v="2026-01-14T00:00:00" u="1"/>
        <d v="2026-01-03T00:00:00" u="1"/>
        <d v="2026-01-09T00:00:00" u="1"/>
        <d v="2026-01-10T00:00:00" u="1"/>
        <d v="2026-01-12T00:00:00" u="1"/>
        <d v="2026-01-26T00:00:00" u="1"/>
        <d v="2026-01-20T00:00:00" u="1"/>
        <d v="2026-01-28T00:00:00" u="1"/>
        <d v="2026-01-11T00:00:00" u="1"/>
        <d v="2026-01-19T00:00:00" u="1"/>
        <d v="2026-01-22T00:00:00" u="1"/>
        <d v="2026-01-04T00:00:00" u="1"/>
        <d v="2026-01-18T00:00:00" u="1"/>
        <d v="2026-01-16T00:00:00" u="1"/>
        <d v="2026-01-23T00:00:00" u="1"/>
        <d v="2026-01-17T00:00:00" u="1"/>
        <d v="2026-02-04T00:00:00" u="1"/>
        <d v="2026-01-27T00:00:00" u="1"/>
        <d v="2026-01-29T00:00:00" u="1"/>
        <d v="2026-02-03T00:00:00" u="1"/>
        <d v="2026-01-30T00:00:00" u="1"/>
        <d v="2026-02-09T00:00:00" u="1"/>
        <d v="2026-01-24T00:00:00" u="1"/>
        <d v="2026-01-25T00:00:00" u="1"/>
        <d v="2026-02-11T00:00:00" u="1"/>
        <d v="2026-01-31T00:00:00" u="1"/>
        <d v="2026-02-02T00:00:00" u="1"/>
        <d v="2026-02-05T00:00:00" u="1"/>
        <d v="2026-02-06T00:00:00" u="1"/>
        <d v="2026-02-24T00:00:00" u="1"/>
        <d v="2026-02-10T00:00:00" u="1"/>
        <d v="2026-02-12T00:00:00" u="1"/>
        <d v="2026-02-18T00:00:00" u="1"/>
        <d v="2026-02-07T00:00:00" u="1"/>
        <d v="2026-02-14T00:00:00" u="1"/>
        <d v="2026-02-25T00:00:00" u="1"/>
        <d v="2026-02-13T00:00:00" u="1"/>
        <d v="2026-02-23T00:00:00" u="1"/>
        <d v="2026-02-17T00:00:00" u="1"/>
        <d v="2026-02-16T00:00:00" u="1"/>
        <d v="2026-03-03T00:00:00" u="1"/>
        <d v="2026-02-15T00:00:00" u="1"/>
        <d v="2026-03-02T00:00:00" u="1"/>
        <d v="2026-02-19T00:00:00" u="1"/>
        <d v="2026-02-20T00:00:00" u="1"/>
        <d v="2026-02-22T00:00:00" u="1"/>
        <d v="2026-03-09T00:00:00" u="1"/>
        <d v="2026-03-08T00:00:00" u="1"/>
        <d v="2026-02-26T00:00:00" u="1"/>
        <d v="2026-02-28T00:00:00" u="1"/>
        <d v="2026-03-05T00:00:00" u="1"/>
        <d v="2026-03-17T00:00:00" u="1"/>
        <d v="2026-03-15T00:00:00" u="1"/>
        <d v="2026-03-10T00:00:00" u="1"/>
        <d v="2026-03-06T00:00:00" u="1"/>
        <d v="2026-03-04T00:00:00" u="1"/>
        <d v="2026-03-12T00:00:00" u="1"/>
        <d v="2026-03-16T00:00:00" u="1"/>
        <d v="2026-03-13T00:00:00" u="1"/>
        <d v="2026-03-18T00:00:00" u="1"/>
        <d v="2026-03-25T00:00:00" u="1"/>
        <d v="2026-03-24T00:00:00" u="1"/>
        <d v="2026-03-20T00:00:00" u="1"/>
        <d v="2026-03-26T00:00:00" u="1"/>
        <d v="2026-03-27T00:00:00" u="1"/>
        <d v="2026-03-23T00:00:00" u="1"/>
        <d v="2026-04-02T00:00:00" u="1"/>
        <d v="2026-03-28T00:00:00" u="1"/>
        <d v="2026-04-14T00:00:00" u="1"/>
        <d v="2026-03-30T00:00:00" u="1"/>
        <d v="2025-08-06T00:00:00" u="1"/>
        <d v="2026-02-27T00:00:00" u="1"/>
        <d v="2026-03-11T00:00:00" u="1"/>
        <d v="2026-03-01T00:00:00" u="1"/>
        <d v="2026-02-08T00:00:00" u="1"/>
        <d v="2026-02-01T00:00:00" u="1"/>
        <d v="2025-01-15T00:00:00" u="1"/>
        <d v="2025-11-02T00:00:00" u="1"/>
        <d v="2025-10-26T00:00:00" u="1"/>
        <d v="2025-09-21T00:00:00" u="1"/>
        <d v="2025-09-07T00:00:00" u="1"/>
        <d v="1900-01-09T00:00:00" u="1"/>
        <d v="1900-01-06T00:00:00" u="1"/>
        <d v="1900-01-07T00:00:00" u="1"/>
        <d v="2025-08-23T00:00:00" u="1"/>
        <d v="2025-08-16T00:00:00" u="1"/>
        <d v="2025-08-17T00:00:00" u="1"/>
        <d v="2025-08-01T00:00:00" u="1"/>
        <d v="2025-07-26T00:00:00" u="1"/>
        <d v="2025-07-25T00:00:00" u="1"/>
      </sharedItems>
    </cacheField>
    <cacheField name="ETD Doc" numFmtId="0">
      <sharedItems containsNonDate="0" containsDate="1" containsString="0" containsBlank="1" minDate="2026-06-04T00:00:00" maxDate="2026-09-03T00:00:00"/>
    </cacheField>
    <cacheField name="ATA DOC" numFmtId="0">
      <sharedItems containsNonDate="0" containsDate="1" containsString="0" containsBlank="1" minDate="2026-06-05T00:00:00" maxDate="2026-09-04T00:00:00"/>
    </cacheField>
    <cacheField name="% OBTENCIÓN" numFmtId="0">
      <sharedItems containsBlank="1" containsMixedTypes="1" containsNumber="1" containsInteger="1" minValue="-14" maxValue="24"/>
    </cacheField>
    <cacheField name="% ANTICIPACIÓN" numFmtId="0">
      <sharedItems containsBlank="1" containsMixedTypes="1" containsNumber="1" containsInteger="1" minValue="1" maxValue="49"/>
    </cacheField>
    <cacheField name="GUÍA DHL" numFmtId="0">
      <sharedItems containsBlank="1" containsMixedTypes="1" containsNumber="1" containsInteger="1" minValue="1000011154" maxValue="99032401052"/>
    </cacheField>
    <cacheField name="PHYTO" numFmtId="0">
      <sharedItems containsBlank="1"/>
    </cacheField>
    <cacheField name="CARTAS" numFmtId="0">
      <sharedItems containsBlank="1"/>
    </cacheField>
    <cacheField name="INVOICE" numFmtId="0">
      <sharedItems containsBlank="1"/>
    </cacheField>
    <cacheField name="BL / Gaérea" numFmtId="0">
      <sharedItems containsBlank="1"/>
    </cacheField>
    <cacheField name="PL " numFmtId="0">
      <sharedItems containsBlank="1"/>
    </cacheField>
    <cacheField name="ISF" numFmtId="0">
      <sharedItems containsBlank="1"/>
    </cacheField>
    <cacheField name="COI" numFmtId="0">
      <sharedItems containsBlank="1"/>
    </cacheField>
    <cacheField name="CO" numFmtId="0">
      <sharedItems containsBlank="1"/>
    </cacheField>
    <cacheField name="ISF Status" numFmtId="0">
      <sharedItems containsBlank="1" count="8">
        <s v=""/>
        <s v="Sent"/>
        <s v="Pending"/>
        <m/>
        <s v="Muy Urgente" u="1"/>
        <e v="#VALUE!" u="1"/>
        <s v="Urgente" u="1"/>
        <s v="Pendiente" u="1"/>
      </sharedItems>
    </cacheField>
    <cacheField name="FULL DOCUMENT" numFmtId="0">
      <sharedItems containsBlank="1"/>
    </cacheField>
    <cacheField name="COMENTARIOS" numFmtId="0">
      <sharedItems containsBlank="1"/>
    </cacheField>
    <cacheField name="Responsable" numFmtId="0">
      <sharedItems containsBlank="1"/>
    </cacheField>
    <cacheField name="Clase de Exportador " numFmtId="0">
      <sharedItems containsBlank="1"/>
    </cacheField>
    <cacheField name="Status Documental " numFmtId="0">
      <sharedItems containsBlank="1" count="8">
        <s v="Delivered"/>
        <s v="Pending"/>
        <s v="In transit"/>
        <m/>
        <e v="#VALUE!" u="1"/>
        <s v="Entregado" u="1"/>
        <s v="En tránsito" u="1"/>
        <s v="Pendiente" u="1"/>
      </sharedItems>
    </cacheField>
    <cacheField name="Status Container" numFmtId="0">
      <sharedItems containsBlank="1"/>
    </cacheField>
    <cacheField name="Release Date" numFmtId="0">
      <sharedItems containsDate="1" containsString="0" containsBlank="1" containsMixedTypes="1" minDate="2026-06-12T00:00:00" maxDate="2026-08-27T00:00:00"/>
    </cacheField>
    <cacheField name="Container Status" numFmtId="0">
      <sharedItems containsBlank="1"/>
    </cacheField>
    <cacheField name="Días (ETD Real)" numFmtId="0" databaseField="0">
      <fieldGroup base="16">
        <rangePr groupBy="days" startDate="2026-05-12T00:00:00" endDate="2026-09-11T00:00:00"/>
        <groupItems count="368">
          <s v="&lt;12/05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1/09/2026"/>
        </groupItems>
      </fieldGroup>
    </cacheField>
    <cacheField name="Meses (ETD Real)" numFmtId="0" databaseField="0">
      <fieldGroup base="16">
        <rangePr groupBy="months" startDate="2026-05-12T00:00:00" endDate="2026-09-11T00:00:00"/>
        <groupItems count="14">
          <s v="&lt;12/05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Muñoz Guevara" refreshedDate="46267.4318375" createdVersion="8" refreshedVersion="8" minRefreshableVersion="3" recordCount="518" xr:uid="{4CFAD74B-8372-4EA0-9082-1CF747D194A9}">
  <cacheSource type="worksheet">
    <worksheetSource name="Bitacora_2"/>
  </cacheSource>
  <cacheFields count="46">
    <cacheField name="Key" numFmtId="0">
      <sharedItems/>
    </cacheField>
    <cacheField name="WK" numFmtId="0">
      <sharedItems containsSemiMixedTypes="0" containsString="0" containsNumber="1" containsInteger="1" minValue="1" maxValue="53" count="48"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47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8" u="1"/>
        <n v="49" u="1"/>
        <n v="50" u="1"/>
        <n v="51" u="1"/>
        <n v="52" u="1"/>
        <n v="53" u="1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</sharedItems>
    </cacheField>
    <cacheField name="Fecha de carga" numFmtId="14">
      <sharedItems containsSemiMixedTypes="0" containsNonDate="0" containsDate="1" containsString="0" minDate="2026-05-08T00:00:00" maxDate="2026-08-31T00:00:00"/>
    </cacheField>
    <cacheField name="WK Arribo" numFmtId="0">
      <sharedItems containsString="0" containsBlank="1" containsNumber="1" containsInteger="1" minValue="1" maxValue="53" count="53">
        <n v="20"/>
        <n v="22"/>
        <n v="21"/>
        <n v="26"/>
        <n v="25"/>
        <n v="23"/>
        <n v="27"/>
        <m/>
        <n v="24"/>
        <n v="29"/>
        <n v="28"/>
        <n v="32"/>
        <n v="31"/>
        <n v="30"/>
        <n v="33"/>
        <n v="35"/>
        <n v="34"/>
        <n v="36"/>
        <n v="37"/>
        <n v="38"/>
        <n v="39"/>
        <n v="40"/>
        <n v="41"/>
        <n v="48" u="1"/>
        <n v="15" u="1"/>
        <n v="19" u="1"/>
        <n v="11" u="1"/>
        <n v="42" u="1"/>
        <n v="43" u="1"/>
        <n v="45" u="1"/>
        <n v="44" u="1"/>
        <n v="47" u="1"/>
        <n v="46" u="1"/>
        <n v="49" u="1"/>
        <n v="51" u="1"/>
        <n v="50" u="1"/>
        <n v="53" u="1"/>
        <n v="52" u="1"/>
        <n v="1" u="1"/>
        <n v="2" u="1"/>
        <n v="3" u="1"/>
        <n v="4" u="1"/>
        <n v="5" u="1"/>
        <n v="6" u="1"/>
        <n v="7" u="1"/>
        <n v="8" u="1"/>
        <n v="9" u="1"/>
        <n v="10" u="1"/>
        <n v="12" u="1"/>
        <n v="13" u="1"/>
        <n v="14" u="1"/>
        <n v="17" u="1"/>
        <n v="18" u="1"/>
      </sharedItems>
    </cacheField>
    <cacheField name="Mercado" numFmtId="0">
      <sharedItems containsBlank="1" count="9">
        <s v="LATAM"/>
        <s v="US EAST"/>
        <s v="ASIA CN + HK"/>
        <s v="UK"/>
        <s v="ASIA"/>
        <s v="EUROPE"/>
        <s v="US WEST"/>
        <s v="US SOUTH"/>
        <m u="1"/>
      </sharedItems>
    </cacheField>
    <cacheField name="POD" numFmtId="0">
      <sharedItems containsBlank="1" count="53">
        <s v="BOG"/>
        <s v="BAR"/>
        <s v="GRU"/>
        <s v="CLSAI"/>
        <s v="USPHL"/>
        <s v="JFK"/>
        <s v="CNSZX"/>
        <s v="GBDVR"/>
        <s v="CNSHA"/>
        <s v="LHR"/>
        <s v="TWKHH"/>
        <s v="CNYTN"/>
        <s v="SIN"/>
        <s v="ESALG"/>
        <s v="DEL"/>
        <s v="USNTD"/>
        <s v="HKHKG"/>
        <s v="TLV"/>
        <s v="BOM"/>
        <s v="USMIA"/>
        <s v="NLVLI"/>
        <s v="NLRTM"/>
        <s v="HKG"/>
        <s v="ICN" u="1"/>
        <s v="BLR" u="1"/>
        <s v="BKK" u="1"/>
        <s v="USLAX" u="1"/>
        <s v="CNXIG" u="1"/>
        <s v="CNSHG" u="1"/>
        <s v="AMS" u="1"/>
        <s v="MAD" u="1"/>
        <s v="SGSIN" u="1"/>
        <s v="TPE" u="1"/>
        <s v="MYPKG" u="1"/>
        <s v="CGO" u="1"/>
        <s v="CNNSA" u="1"/>
        <s v="INNSA" u="1"/>
        <s v="USGLC" u="1"/>
        <s v="EHU" u="1"/>
        <s v="PVG" u="1"/>
        <s v="CAN" u="1"/>
        <s v="LAX" u="1"/>
        <s v="MXZLO" u="1"/>
        <s v="GBLGP" u="1"/>
        <s v="SAO" u="1"/>
        <s v="KRPUS" u="1"/>
        <s v="GBSOU" u="1"/>
        <s v="USGLO" u="1"/>
        <s v="TWKEL" u="1"/>
        <s v="USILG" u="1"/>
        <m u="1"/>
        <s v="Shanghai" u="1"/>
        <s v="Gloucester" u="1"/>
      </sharedItems>
    </cacheField>
    <cacheField name="Origen" numFmtId="0">
      <sharedItems containsBlank="1" count="5">
        <s v="PE"/>
        <s v="EC"/>
        <s v="CL" u="1"/>
        <m u="1"/>
        <s v="EMCU5554174" u="1"/>
      </sharedItems>
    </cacheField>
    <cacheField name="Exportador" numFmtId="0">
      <sharedItems containsBlank="1" count="8">
        <s v="HFPE"/>
        <s v="TAL S.A."/>
        <s v="ECHF"/>
        <s v="HFBP"/>
        <s v="HFCH" u="1"/>
        <s v="INVERSIONES JORDIE" u="1"/>
        <m u="1"/>
        <s v="TALSA" u="1"/>
      </sharedItems>
    </cacheField>
    <cacheField name="Clase Expedición" numFmtId="0">
      <sharedItems containsBlank="1" count="4">
        <s v="AIR"/>
        <s v="TRK"/>
        <s v="SEA"/>
        <m u="1"/>
      </sharedItems>
    </cacheField>
    <cacheField name="Especie" numFmtId="0">
      <sharedItems containsBlank="1" count="4">
        <s v="ARAN"/>
        <s v="CERE" u="1"/>
        <s v="GROS" u="1"/>
        <m u="1"/>
      </sharedItems>
    </cacheField>
    <cacheField name="Manejo" numFmtId="0">
      <sharedItems/>
    </cacheField>
    <cacheField name="N° PO" numFmtId="0">
      <sharedItems/>
    </cacheField>
    <cacheField name="Contenedor" numFmtId="0">
      <sharedItems containsBlank="1" count="4718">
        <s v="497-24313730"/>
        <s v="PE691300300"/>
        <s v="145-12060720"/>
        <s v="145-12060926"/>
        <s v="145-12061221"/>
        <s v="145-12061232"/>
        <s v="145-12061206"/>
        <s v="OERU4327243"/>
        <s v="BMOU9893760"/>
        <s v="SZLU9302534"/>
        <s v="145-11634044"/>
        <s v="145-11634055"/>
        <s v="145-12061501"/>
        <s v="PE691300306"/>
        <s v="145-11634033"/>
        <s v="145-11634022"/>
        <s v="FBIU5460286"/>
        <s v="SEKU9424169"/>
        <s v="145-11634184"/>
        <s v="145-11634195"/>
        <s v="PE368300240"/>
        <s v="497-24320682"/>
        <s v="497-24320693"/>
        <s v="145-11634103"/>
        <s v="145-11634114"/>
        <s v="145-11470664"/>
        <s v="145-11470690"/>
        <s v="EGSU5056740"/>
        <s v="EMCU5680947"/>
        <s v="EMCU5520825"/>
        <s v="FBIU5340640"/>
        <s v="PE691300311"/>
        <s v="145-11650273"/>
        <s v="145-11651404"/>
        <s v="CXRU1529150"/>
        <s v="145-11651452"/>
        <s v="145-11651441"/>
        <s v="145-11651382"/>
        <s v="145-11651393"/>
        <s v="FBIU5684901"/>
        <s v="OERU4400719"/>
        <s v="016-29316265"/>
        <s v="016-29316011"/>
        <s v="016-65967333"/>
        <s v="014-39945426"/>
        <s v="014-39945430"/>
        <s v="145-11651570"/>
        <s v="145-11651474"/>
        <s v="145-11651581"/>
        <s v="FBIU5576194"/>
        <s v="OERU4350074"/>
        <s v="FBIU5773845"/>
        <s v="OERU4330289"/>
        <s v="PCIU6123677"/>
        <s v="145-99980742"/>
        <s v="014-39947552"/>
        <s v="074-05531621"/>
        <s v="399-50155976"/>
        <s v="497-24320715"/>
        <s v="TCLU1374512"/>
        <s v="145-99980753"/>
        <s v="145-99980801"/>
        <s v="016-29316276"/>
        <s v="016-29316136"/>
        <s v="016-29316092"/>
        <s v="014-39945533"/>
        <s v="145-99980812"/>
        <s v="145-99980845"/>
        <s v="145-11560135"/>
        <s v="145-11650553"/>
        <s v="EMCU5676211"/>
        <s v="145-99981044"/>
        <s v="EMCU5725738"/>
        <s v="CAAU4046631"/>
        <s v="FBIU5590090"/>
        <s v="BEAU9733639"/>
        <s v="145-99988840"/>
        <s v="145-99988851"/>
        <s v="MNBU3923350"/>
        <s v="EMCU5507741"/>
        <s v="EMCU5515201"/>
        <s v="399-50171844"/>
        <s v="497-24320726"/>
        <s v="TCLU1344415"/>
        <s v="CXRU1637508"/>
        <s v="016-29316302"/>
        <s v="014-39953572"/>
        <s v="016-29316335"/>
        <s v="CAAU4072097"/>
        <s v="016-29316324"/>
        <s v="FBIU5334483"/>
        <s v="497-24320730"/>
        <s v="145-99989164"/>
        <s v="497-24320741"/>
        <s v="EGSU5044693"/>
        <s v="497-24337471"/>
        <s v="497-24337482"/>
        <s v="EMCU5613050"/>
        <s v="CAAU4034292"/>
        <s v="EMCU5674060"/>
        <s v="FBIU5739877"/>
        <s v="SEKU9271162"/>
        <s v="SEGU9887030"/>
        <s v="FSCU5932589"/>
        <s v="FDDU2545847"/>
        <s v="OERU4274539"/>
        <s v="FDDU2542350"/>
        <s v="FBIU5793121"/>
        <s v="FBIU5751044"/>
        <s v="OERU4284814"/>
        <s v="FBIU5003994"/>
        <s v="016-74361324"/>
        <s v="016-74361302"/>
        <s v="014-39947622"/>
        <s v="CAAU4045050"/>
        <s v="FBIU5186920"/>
        <s v="FBIU5010186"/>
        <s v="FBIU5569678"/>
        <s v="FBIU5002410"/>
        <s v="SZLU5019892"/>
        <s v="SZLU5019399"/>
        <s v="CAAU4074567"/>
        <s v="TXGU9031839"/>
        <s v="CAAU4163258"/>
        <s v="EGSU5078055"/>
        <s v="EMCU5697765"/>
        <s v="MNBU0267346"/>
        <s v="FDDU2543886"/>
        <s v="SEKU9365071"/>
        <s v="014-42064400"/>
        <s v="CAAU4079023"/>
        <s v="CAAU4167628"/>
        <s v="SEKU9368609"/>
        <s v="EMCU5972466"/>
        <s v="EMCU5714477"/>
        <s v="GCXU8024172"/>
        <s v="EMCU5926413"/>
        <s v="EMCU5622750"/>
        <s v="EMCU5588050"/>
        <s v="EMCU5518601"/>
        <s v="EMCU5906248"/>
        <s v="EGSU5062439"/>
        <s v="EMCU5749920"/>
        <s v="399-50171903"/>
        <s v="497-24320774"/>
        <s v="TEMU9489109"/>
        <s v="OERU4287074"/>
        <s v="FBIU5511043"/>
        <s v="GCXU8016686"/>
        <s v="EMCU5662394"/>
        <s v="497-24320752"/>
        <s v="057-05135384"/>
        <s v="497-24320763"/>
        <s v="497-24285262"/>
        <s v="EMCU5542001"/>
        <s v="EMCU5487394"/>
        <s v="CAAU4077627"/>
        <s v="TXGU9030560"/>
        <s v="GCXU8024911"/>
        <s v="PE691300324"/>
        <s v="SEKU9419706"/>
        <s v="CAAU4163392"/>
        <s v="CAAU4079208"/>
        <s v="SUDU8239480"/>
        <s v="FBIU5663004"/>
        <s v="FBIU5178863"/>
        <s v="FBIU5627922"/>
        <s v="FBIU5151815"/>
        <s v="FBIU5312967"/>
        <s v="FBIU5312400"/>
        <s v="014-39953922"/>
        <s v="057-05232393"/>
        <s v="FBIU5311770"/>
        <s v="EMCU5474571"/>
        <s v="CAAU4163052"/>
        <s v="TXGU9032157"/>
        <s v="CAAU4164275"/>
        <s v="SEKU9426198"/>
        <s v="CAAU4169317"/>
        <s v="EMCU5686014"/>
        <s v="EMCU5699310"/>
        <s v="EMCU5685091"/>
        <s v="CAAU4166391"/>
        <s v="CAAU4079384"/>
        <s v="TEMU9595013"/>
        <s v="SEKU9417370"/>
        <s v="CAAU4162708"/>
        <s v="CAAU4087800"/>
        <s v="CAAU4168162"/>
        <s v="CAAU4168244"/>
        <s v="CAAU4162288"/>
        <s v="CAAU4164022"/>
        <s v="PE691300329"/>
        <s v="TXGU9031150"/>
        <s v="996-14437216"/>
        <s v="996-14437091"/>
        <s v="GMOU9023066"/>
        <s v="OERU4285127"/>
        <s v="OTPU6648331"/>
        <s v="OERU4375025"/>
        <s v="OERU4806082"/>
        <s v="FBIU5062791"/>
        <s v="OTPU6188004"/>
        <s v="ONEU9246239"/>
        <s v="OTPU6398799"/>
        <s v="MNBU3017382"/>
        <s v="FDDU2543021"/>
        <s v="FDDU2540655"/>
        <s v="TXGU9028516"/>
        <s v="074-73780453"/>
        <s v="057-05399321"/>
        <s v="FBIU5309120"/>
        <s v="EMCU5915506"/>
        <s v="CAAU4081885"/>
        <s v="SEKU9422510"/>
        <s v="BEAU9705093"/>
        <s v="SEKU9424786"/>
        <s v="PE691300331"/>
        <s v="CAAU4075727"/>
        <s v="BEAU9705128"/>
        <s v="CAAU4168455"/>
        <s v="TXGU9028455"/>
        <s v="996-14776532"/>
        <s v="996-14776543"/>
        <s v="TEMU9788666"/>
        <s v="TEMU9502793"/>
        <s v="SEKU9359171"/>
        <s v="FBIU5415944"/>
        <s v="EMCU5687453"/>
        <s v="FBIU5292433"/>
        <s v="FBIU5614458"/>
        <s v="EMCU5643687"/>
        <s v="EMCU5629740"/>
        <s v="CAAU4082259"/>
        <s v="SEKU9420815 "/>
        <s v="SEKU9418510"/>
        <s v="996-13806214"/>
        <s v="996-14437286"/>
        <s v="ZMOU8898817"/>
        <s v="MNBU0223353"/>
        <s v="ONEU9189313"/>
        <s v="SEKU9364162"/>
        <s v="ONEU9242486"/>
        <s v="057-53361151"/>
        <s v="014-42065741"/>
        <s v="FBIU5312870"/>
        <s v="SEKU9366118"/>
        <s v="145-43310245"/>
        <s v="CAAU4032108"/>
        <s v="CAAU4032448"/>
        <s v="497-24320785"/>
        <s v="145-43310234"/>
        <s v="FBIU5578772"/>
        <s v="TXGU9031130"/>
        <s v="SMLU5475161"/>
        <s v="CAAU4164552"/>
        <s v="SEKU9417750"/>
        <s v="SEKU9119231"/>
        <s v="497-24320796"/>
        <s v="399-50172161"/>
        <s v="145-90610111"/>
        <s v="145-90610100"/>
        <s v="145-90610122"/>
        <s v="145-43310282"/>
        <s v="CAAU4160496"/>
        <s v="SEKU9346425"/>
        <s v="SEKU9152116"/>
        <s v="SEGU9887071"/>
        <s v="FBIU5757865"/>
        <s v="996-14776344"/>
        <s v="996-14776521"/>
        <s v="FBIU5578216"/>
        <s v="FBIU5342832"/>
        <s v="FBIU5729380"/>
        <s v="OERU4811290"/>
        <s v="145-43227601"/>
        <s v="145-43310260"/>
        <s v="SEKU9422037"/>
        <s v="SEKU9119587"/>
        <s v="FBIU5729992"/>
        <s v="SEKU9346404"/>
        <s v="SEKU9267687"/>
        <s v="SEKU9119735"/>
        <s v="CAAU4166909"/>
        <s v="CAAU4167525"/>
        <s v="OERU4811896"/>
        <s v="CAAU4080852"/>
        <s v="GCXU8016876"/>
        <s v="OERU4362265"/>
        <s v="BMOU9891161"/>
        <s v="CAAU4161640 "/>
        <s v="SEKU9417025"/>
        <s v="SEKU9424111"/>
        <s v="FBIU5762666"/>
        <s v="PE368300233"/>
        <s v="PE368300234"/>
        <s v="BEAU9707368"/>
        <s v="CAAU4161337"/>
        <s v="996-14776510"/>
        <s v="996-14776296"/>
        <s v="SEGU9432426"/>
        <s v="MNBU3190470"/>
        <s v="CAAU4036084"/>
        <s v="MNBU3860606"/>
        <s v="SEKU9238349"/>
        <s v="145-90610133"/>
        <s v="399-50172172"/>
        <s v="057-55938444"/>
        <s v="057-02371585"/>
        <s v="FDDU2541348"/>
        <s v="FBIU5755590"/>
        <s v="CAAU4033510"/>
        <s v="CAAU4035895"/>
        <s v="EMCU5662558"/>
        <s v="GCXU8017086"/>
        <s v="SEGU9819502"/>
        <s v="497-24320800"/>
        <s v="145-43310492"/>
        <s v="145-43310540"/>
        <s v="145-43362174"/>
        <s v="145-43280425"/>
        <s v="OERU4818062"/>
        <s v="FBIU5460265"/>
        <s v="CAAU4160428"/>
        <s v="CAAU4162478"/>
        <s v="145-43284194"/>
        <s v="SEKU9385334"/>
        <s v="OERU4138229"/>
        <s v="145-43310536"/>
        <s v="996-14778702"/>
        <s v="996-14776355"/>
        <s v="OERU4815150"/>
        <s v="OERU4817472"/>
        <s v="FBIU5459794"/>
        <s v="SEKU9374556"/>
        <s v="SEKU9357184"/>
        <s v="EGSU5034036"/>
        <s v="SEKU9262807"/>
        <s v="OTPU6305440"/>
        <s v="SEKU9159960"/>
        <s v="057-74675661"/>
        <s v="057-74675650"/>
        <s v="EMCU5665048"/>
        <s v="OERU4382050"/>
        <s v="FBIU5316617"/>
        <s v="BMOU9893117"/>
        <s v="OERU4250157"/>
        <s v="CAAU4166112"/>
        <s v="BMOU9333940"/>
        <s v="CAXU5294637"/>
        <s v="CAAU4283588"/>
        <s v="CAAU4080960"/>
        <s v="SMLU5478366"/>
        <s v="CAAU4162610"/>
        <s v="PE368300235"/>
        <s v="TXGU9032115"/>
        <s v="SEKU9419080"/>
        <s v="TXGU9028199"/>
        <s v="FBIU5743434"/>
        <s v="FBIU5657634"/>
        <s v="SEKU9354689"/>
        <s v="FBIU5035292"/>
        <s v="OERU4362692"/>
        <s v="CAIU5549865"/>
        <s v="MNBU3107594"/>
        <s v="MCAU8569929"/>
        <s v="BMOU9621741"/>
        <s v="BMOU9600841"/>
        <s v="SEKU9225660"/>
        <s v="SEGU9324735"/>
        <s v="145-90610144"/>
        <s v="074-73788632"/>
        <s v="074-73798060"/>
        <s v="CAIU5564108"/>
        <s v="CAAU4077186"/>
        <s v="SEKU9375362"/>
        <s v="145-43280311"/>
        <s v="EMCU5415630"/>
        <s v="TEMU9491831"/>
        <s v="TEMU9595796"/>
        <s v="GCXU8016937"/>
        <s v="497-24285273"/>
        <s v="497-24320822"/>
        <s v="EMCU5595470"/>
        <s v="TEMU9594589"/>
        <s v="TEMU9591403"/>
        <s v="TEMU9497824"/>
        <s v="SEKU9120079"/>
        <s v="CAAU4189078"/>
        <s v="SZLU7011191"/>
        <s v="BMOU9336261"/>
        <s v="TXGU9028218"/>
        <s v="145-43372162"/>
        <s v="145-99991802"/>
        <s v="145-43279913"/>
        <s v="SEKU9425294"/>
        <s v="SZLU5008558"/>
        <s v="SEKU9423898"/>
        <s v="MNBU9152081"/>
        <s v="SEKU9420013"/>
        <s v="PE368300236"/>
        <s v="MMAU1209290"/>
        <s v="ZMOU8932038"/>
        <s v="GMOU9038940"/>
        <s v="FDDU2541604"/>
        <s v="145-43284382"/>
        <s v="FDDU2542787"/>
        <s v="FDDU2541116"/>
        <s v="497-24344865"/>
        <s v="145-43381752"/>
        <s v="145-43362281"/>
        <s v="006-45199630"/>
        <s v="014-42066010"/>
        <s v="074-73780615"/>
        <s v="497-24285284"/>
        <s v="497-24344832"/>
        <s v="497-24344843"/>
        <s v="497-24344854"/>
        <s v="577-11317762"/>
        <s v="006-45269302"/>
        <s v="006-45266852"/>
        <s v="145-43279795"/>
        <s v="GCXU8023026"/>
        <s v="CAAU4076929"/>
        <s v="SEGU9938332"/>
        <s v="145-43381730"/>
        <s v="399-50172183"/>
        <s v="145-43381660"/>
        <s v="497-24285295"/>
        <s v="145-43362056"/>
        <s v="145-43381741"/>
        <s v="145-43381726"/>
        <s v="006-45269405"/>
        <s v="145-43280635"/>
        <s v="CAAU4164188"/>
        <s v="SEKU9421072"/>
        <s v="SEKU9262710"/>
        <s v="SEKU9367114"/>
        <s v="145-43362384"/>
        <s v="SEKU9347714"/>
        <s v="SEKU9206017"/>
        <s v="EMCU5467989"/>
        <s v="TEMU9544905"/>
        <s v="TXGU9031192"/>
        <s v="SEKU9419579"/>
        <s v="TEMU9500614"/>
        <s v="145-43280694"/>
        <s v="145-43280731"/>
        <s v="SMLU5478767"/>
        <s v="CAAU4166658"/>
        <s v="CAAU4083189"/>
        <s v="MNBU3570551"/>
        <s v=""/>
        <s v="180-19347366"/>
        <s v="MNBU9014776"/>
        <s v="ZMOU8853350"/>
        <s v="CAIU5578610"/>
        <s v="BMOU9651710"/>
        <s v="BMOU9615311"/>
        <s v="CXRU1620249"/>
        <s v="145-43382076"/>
        <s v="BMOU9652681"/>
        <s v="CAIU5584573"/>
        <s v="CAIU5563518"/>
        <s v="497-24344876"/>
        <s v="497-24344880"/>
        <s v="497-24344891"/>
        <s v="497-24344913"/>
        <s v="145-43382113"/>
        <s v="EMCU5569960"/>
        <s v="EMCU5931934"/>
        <s v="497-24345996"/>
        <s v="BEAU9711347"/>
        <s v="SEKU9203419"/>
        <s v="GCXU8024022"/>
        <s v="145-43382102"/>
        <s v="497-24344924"/>
        <s v="497-24344935"/>
        <s v="145-43382091"/>
        <s v="145-43382124"/>
        <s v="145-43382080"/>
        <s v="TEMU9492144"/>
        <s v="EGSU5034587"/>
        <s v="EMCU5586139"/>
        <s v="EMCU5503387"/>
        <s v="BEAU9705129" u="1"/>
        <s v="c" u="1"/>
        <s v="369-97720486" u="1"/>
        <s v="145-90690736" u="1"/>
        <s v="145-11714850" u="1"/>
        <s v="145-11714942" u="1"/>
        <s v="145-11714931" u="1"/>
        <s v="145-11715163" u="1"/>
        <s v="EMCU5487265" u="1"/>
        <s v="057-53357452" u="1"/>
        <s v="497-24280885" u="1"/>
        <s v="497-24280874" u="1"/>
        <s v="057-53355831" u="1"/>
        <s v="SEKU9120649" u="1"/>
        <s v="OERU4281414" u="1"/>
        <s v="CAAU4033280" u="1"/>
        <s v="SEKU9118739" u="1"/>
        <s v="074-70145541" u="1"/>
        <s v="497-24280896" u="1"/>
        <s v="497-24275635" u="1"/>
        <s v="497-24280701" u="1"/>
        <s v="497-24280863" u="1"/>
        <s v="497-24275602" u="1"/>
        <s v="497-24275613" u="1"/>
        <s v="497-24275646" u="1"/>
        <s v="497-24280900" u="1"/>
        <s v="497-24275650" u="1"/>
        <s v="OERU4313701" u="1"/>
        <s v="FBIU5023835" u="1"/>
        <s v="SUDU8208685" u="1"/>
        <s v="SEGU9885459" u="1"/>
        <s v="CAAU4032216" u="1"/>
        <s v="057-53357625" u="1"/>
        <s v="145-11725814" u="1"/>
        <s v="497-24280944" u="1"/>
        <s v="497-24280911" u="1"/>
        <s v="497-24280922" u="1"/>
        <s v="CAAU4057826" u="1"/>
        <s v="497-24280966" u="1"/>
        <s v="497-24281003" u="1"/>
        <s v="497-24281014" u="1"/>
        <s v="497-24280933" u="1"/>
        <s v="OERU4057528" u="1"/>
        <s v="CAAU4045580" u="1"/>
        <s v="497-24280970" u="1"/>
        <s v="497-24280992" u="1"/>
        <s v="497-24280981" u="1"/>
        <s v="CAAU4083065" u="1"/>
        <s v="FBIU5346571" u="1"/>
        <s v="FBIU5449158" u="1"/>
        <s v="FBIU5317737" u="1"/>
        <s v="FBIU5462606" u="1"/>
        <s v="MNBU4284887" u="1"/>
        <s v="MNBU3914261" u="1"/>
        <s v="BMOU9625916" u="1"/>
        <s v="FBIU5309290" u="1"/>
        <s v="497-24281025" u="1"/>
        <s v="497-24281040" u="1"/>
        <s v="057-53358944" u="1"/>
        <s v="BMOU9630390" u="1"/>
        <s v="SEGU9693688" u="1"/>
        <s v="497-24281036" u="1"/>
        <s v="497-24275720" u="1"/>
        <s v="497-24275661" u="1"/>
        <s v="497-24275672" u="1"/>
        <s v="145-99819171" u="1"/>
        <s v="014-37105611" u="1"/>
        <s v="074- 68821793" u="1"/>
        <s v="180-14041661" u="1"/>
        <s v="SEKU9381848" u="1"/>
        <s v="FBIU5679741" u="1"/>
        <s v="497-24275683" u="1"/>
        <s v="497-24275694" u="1"/>
        <s v="SEKU9203039" u="1"/>
        <s v="TLLU1188970" u="1"/>
        <s v="EMCU5357960" u="1"/>
        <s v="SEKU9272235" u="1"/>
        <s v="OERU4144026" u="1"/>
        <s v="FBIU5694983" u="1"/>
        <s v="MMAU1195431" u="1"/>
        <s v="MNBU4051099" u="1"/>
        <s v="SEGU9428576" u="1"/>
        <s v="SEGU9445275" u="1"/>
        <s v="SEGU9868976" u="1"/>
        <s v="497-24281051" u="1"/>
        <s v="658-21215294" u="1"/>
        <s v="HLBU9757134" u="1"/>
        <s v="497-24281062" u="1"/>
        <s v="497-24275742" u="1"/>
        <s v="497-24275731" u="1"/>
        <s v="014-37107571" u="1"/>
        <s v="145-99808262" u="1"/>
        <s v="SEGU9819328" u="1"/>
        <s v="CAXU5294386" u="1"/>
        <s v="497-24275764" u="1"/>
        <s v="497-24275753" u="1"/>
        <s v="EMCU5571437" u="1"/>
        <s v="EMCU5601491" u="1"/>
        <s v="EMCU5392679" u="1"/>
        <s v="GCXU8017595" u="1"/>
        <s v="FBIU5022720" u="1"/>
        <s v="FBIU5055051" u="1"/>
        <s v="OTPU6154940" u="1"/>
        <s v="SEKU9367161" u="1"/>
        <s v="FBIU5000573" u="1"/>
        <s v="OERU4298459" u="1"/>
        <s v="OERU4323253" u="1"/>
        <s v="SUDU8040821" u="1"/>
        <s v="OERU4341149" u="1"/>
        <s v="SEGU9862371" u="1"/>
        <s v="TTNU8757724" u="1"/>
        <s v="CAIU5582945" u="1"/>
        <s v="CAIU5585029" u="1"/>
        <s v="497-24281073" u="1"/>
        <s v="497-24275786" u="1"/>
        <s v="057-53358992" u="1"/>
        <s v="497-24290512" u="1"/>
        <s v="497-24275775" u="1"/>
        <s v="SEGU9707565" u="1"/>
        <s v="GESU9583829" u="1"/>
        <s v="497-24290501" u="1"/>
        <s v="497-24275790" u="1"/>
        <s v="014-37107733" u="1"/>
        <s v="057-53361394" u="1"/>
        <s v="805-13550666" u="1"/>
        <s v="996-13806450" u="1"/>
        <s v="TLLU1101054" u="1"/>
        <s v="SZLU5010283" u="1"/>
        <s v="BMOU9884347" u="1"/>
        <s v="SEGU9885171" u="1"/>
        <s v="SEGU9938693" u="1"/>
        <s v="EMCU5688130" u="1"/>
        <s v="ZMOU8955563" u="1"/>
        <s v="497-24275801" u="1"/>
        <s v="497-24275812" u="1"/>
        <s v="SEKU9376230" u="1"/>
        <s v="996-13799752" u="1"/>
        <s v="996-13799763" u="1"/>
        <s v="TXGU9031947" u="1"/>
        <s v="CAAU4160752" u="1"/>
        <s v="SEKU9356383" u="1"/>
        <s v="CAAU4161656" u="1"/>
        <s v="CAAU4080174" u="1"/>
        <s v="SEKU9367618" u="1"/>
        <s v="SEKU9357780" u="1"/>
        <s v="FBIU5351768" u="1"/>
        <s v="TLLU1202018" u="1"/>
        <s v="OERU4249840" u="1"/>
        <s v="FBIU5006680" u="1"/>
        <s v="TXGU9024927" u="1"/>
        <s v="SEGU9446100" u="1"/>
        <s v="SEGU9242730" u="1"/>
        <s v="CXRU1589689" u="1"/>
        <s v="OERU4342700" u="1"/>
        <s v="CAIU5584676" u="1"/>
        <s v="BMOU9622394" u="1"/>
        <s v="CAIU5585137" u="1"/>
        <s v="057-53357673" u="1"/>
        <s v="497-24290534" u="1"/>
        <s v="497-24290545" u="1"/>
        <s v="OTPU6231311" u="1"/>
        <s v="ONEU9081397" u="1"/>
        <s v="074-70163144" u="1"/>
        <s v="TEMU9332948" u="1"/>
        <s v="TRIU8140418" u="1"/>
        <s v="UACU4791680" u="1"/>
        <s v="497-24290560" u="1"/>
        <s v="497-24290556" u="1"/>
        <s v="057-5335 9014" u="1"/>
        <s v="014-37107910" u="1"/>
        <s v="CAAU4075440" u="1"/>
        <s v="SEKU9116649" u="1"/>
        <s v="SEGU9935797" u="1"/>
        <s v="SEKU9196346" u="1"/>
        <s v="TXGU9031994" u="1"/>
        <s v="CAAU4164887" u="1"/>
        <s v="TXGU9032291" u="1"/>
        <s v="SEGU9939848" u="1"/>
        <s v="497-24275834" u="1"/>
        <s v="497-24275823" u="1"/>
        <s v="EMCU5665860" u="1"/>
        <s v="EMCU5720042" u="1"/>
        <s v="TXGU9032476" u="1"/>
        <s v="CAAU4077550" u="1"/>
        <s v="CAAU4080240" u="1"/>
        <s v="BMOU9890904" u="1"/>
        <s v="BMOU9332369" u="1"/>
        <s v="497-24275856" u="1"/>
        <s v="TXGU9031525" u="1"/>
        <s v="TXGU9032408" u="1"/>
        <s v="SEKU9417998" u="1"/>
        <s v="TXGU9031799" u="1"/>
        <s v="497-24257973" u="1"/>
        <s v="497-24275845" u="1"/>
        <s v="996-13799800" u="1"/>
        <s v="996-13799822" u="1"/>
        <s v="CAAU4080810" u="1"/>
        <s v="CAAU4077273" u="1"/>
        <s v="FBIU5323283" u="1"/>
        <s v="CAAU4048790" u="1"/>
        <s v="TTNU8654773" u="1"/>
        <s v="MNBU0032742" u="1"/>
        <s v="FBIU5030393" u="1"/>
        <s v="OTPU6159330" u="1"/>
        <s v="OTPU6001860" u="1"/>
        <s v="SZLU9431716" u="1"/>
        <s v="CAIU5577553" u="1"/>
        <s v="CXRU1582339" u="1"/>
        <s v="TEMU9346474" u="1"/>
        <s v="TCLU1383643" u="1"/>
        <s v="SEGU9323359" u="1"/>
        <s v="CXRU1638485" u="1"/>
        <s v="TCLU1383598" u="1"/>
        <s v="CAIU5578061" u="1"/>
        <s v="996-13799785" u="1"/>
        <s v="996-13799774" u="1"/>
        <s v="497-24290604" u="1"/>
        <s v="497-24290615" u="1"/>
        <s v="FSCU5945945" u="1"/>
        <s v="SEKU9273165" u="1"/>
        <s v="497-24275860" u="1"/>
        <s v="SZLU9683240" u="1"/>
        <s v="057-53359051" u="1"/>
        <s v="CXRU1496457" u="1"/>
        <s v="EMCU5432046" u="1"/>
        <s v="SEKU9347519" u="1"/>
        <s v="SEKU9204040" u="1"/>
        <s v="CAAU4077890" u="1"/>
        <s v="CAAU4079297" u="1"/>
        <s v="SEGU9939806" u="1"/>
        <s v="EMCU5644699" u="1"/>
        <s v="EGSU5037800" u="1"/>
        <s v="EMCU5478221" u="1"/>
        <s v="EGSU5063184" u="1"/>
        <s v="EMCU5651110" u="1"/>
        <s v="BMOU9333576" u="1"/>
        <s v="SEKU9269756" u="1"/>
        <s v="BMOU9892785" u="1"/>
        <s v="497-24275871" u="1"/>
        <s v="BMOU9334280" u="1"/>
        <s v="497-24275882" u="1"/>
        <s v="SEGU9818954" u="1"/>
        <s v="GCXU8022020" u="1"/>
        <s v="FBIU5366074" u="1"/>
        <s v="SZLU5019932" u="1"/>
        <s v="CAAU4079363" u="1"/>
        <s v="BEAU9710356" u="1"/>
        <s v="CAAU4164296" u="1"/>
        <s v="FBIU5365000" u="1"/>
        <s v="SEGU9887180" u="1"/>
        <s v="SEKU9385099" u="1"/>
        <s v="SEKU9270905" u="1"/>
        <s v="FBIU5108296" u="1"/>
        <s v="FBIU5053188" u="1"/>
        <s v="FBIU5608136" u="1"/>
        <s v="FSCU5360164" u="1"/>
        <s v="FBIU5692110" u="1"/>
        <s v="ZMOU8954280" u="1"/>
        <s v="MNBU0048672" u="1"/>
        <s v="MNBU4205430" u="1"/>
        <s v="FBIU5659724" u="1"/>
        <s v="CAIU5584871" u="1"/>
        <s v="ZMOU8852924" u="1"/>
        <s v="TCLU1344360" u="1"/>
        <s v="BMOU9619209" u="1"/>
        <s v="TTNU8492219" u="1"/>
        <s v="145-11218045" u="1"/>
        <s v="145-11218093" u="1"/>
        <s v="145-11218060" u="1"/>
        <s v="497-24275904" u="1"/>
        <s v="TEMU9212644" u="1"/>
        <s v="TCLU1385034" u="1"/>
        <s v="TEMU9368998" u="1"/>
        <s v="FBIU5151250" u="1"/>
        <s v="CAIU5585266" u="1"/>
        <s v="CXRU1637827" u="1"/>
        <s v="SEGU9322516" u="1"/>
        <s v="SEGU9289362" u="1"/>
        <s v="BMOU9600878" u="1"/>
        <s v="145-11218056" u="1"/>
        <s v="145-11218082" u="1"/>
        <s v="145-11218362" u="1"/>
        <s v="145-11218141" u="1"/>
        <s v="145-11218373" u="1"/>
        <s v="145-11218384" u="1"/>
        <s v="497-24275893" u="1"/>
        <s v="497-24275705" u="1"/>
        <s v="SEKU9270510" u="1"/>
        <s v="TLLU1144884" u="1"/>
        <s v="TLLU1144462" u="1"/>
        <s v="TTNU8574744" u="1"/>
        <s v="HLBU6005030" u="1"/>
        <s v="SEKU9374303" u="1"/>
        <s v="BMOU9883090" u="1"/>
        <s v="FBIU5364298" u="1"/>
        <s v="EMCU5668582" u="1"/>
        <s v="497-24290652" u="1"/>
        <s v="497-24290641" u="1"/>
        <s v="497-24290630" u="1"/>
        <s v="497-24275716" u="1"/>
        <s v="CAAU4163094" u="1"/>
        <s v="TXGU9031989" u="1"/>
        <s v="TEMU9552644" u="1"/>
        <s v="SEKU9273519" u="1"/>
        <s v="SZLU5020888" u="1"/>
        <s v="FBIU5364723" u="1"/>
        <s v="SEKU9199896" u="1"/>
        <s v="SEKU9376142" u="1"/>
        <s v="TEMU9489618" u="1"/>
        <s v="EMCU5666126" u="1"/>
        <s v="TEMU9494297" u="1"/>
        <s v="BMOU9306586" u="1"/>
        <s v="SEGU9820150" u="1"/>
        <s v="SZLU5010365" u="1"/>
        <s v="GCXU8017743" u="1"/>
        <s v="SEKU9367670" u="1"/>
        <s v="SEKU9367177" u="1"/>
        <s v="SEKU9273170" u="1"/>
        <s v="BMOU9307900" u="1"/>
        <s v="996-13806472" u="1"/>
        <s v="805-13550692" u="1"/>
        <s v="CAAU4081720" u="1"/>
        <s v="SEKU9271666" u="1"/>
        <s v="FBIU5649135" u="1"/>
        <s v="FBIU5050872" u="1"/>
        <s v="FBIU5293234" u="1"/>
        <s v="FBIU5042835" u="1"/>
        <s v="MNBU3413716" u="1"/>
        <s v="FBIU5291545" u="1"/>
        <s v="MNBU4599014" u="1"/>
        <s v="180-14044004" u="1"/>
        <s v="ZMOU8960472" u="1"/>
        <s v="ZMOU8891290" u="1"/>
        <s v="BMOU9250825" u="1"/>
        <s v="TTNU8492374" u="1"/>
        <s v="OERU4031272" u="1"/>
        <s v="OERU4020935" u="1"/>
        <s v="CAIU5549356" u="1"/>
        <s v="FBIU5662517" u="1"/>
        <s v="BMOU9601004" u="1"/>
        <s v="BMOU9252427" u="1"/>
        <s v="CAIU5561670" u="1"/>
        <s v="TCLU1373687" u="1"/>
        <s v="CXRU1622051" u="1"/>
        <s v="CAIU5550450" u="1"/>
        <s v="CAIU5585353" u="1"/>
        <s v="CAIU5584608" u="1"/>
        <s v="145-11218244" u="1"/>
        <s v="145-11251800" u="1"/>
        <s v="TEMU9371939" u="1"/>
        <s v="TTNU8601829" u="1"/>
        <s v="CAIU5585440" u="1"/>
        <s v="BMOU9609068" u="1"/>
        <s v="SEGU9546239" u="1"/>
        <s v="BMOU9651284" u="1"/>
        <s v="SEGU9446055" u="1"/>
        <s v="CAIU5582689" u="1"/>
        <s v="145-11246056" u="1"/>
        <s v="145-11251822" u="1"/>
        <s v="497-24296296" u="1"/>
        <s v="497-24296274" u="1"/>
        <s v="TEMU9620939" u="1"/>
        <s v="SEGU9502565" u="1"/>
        <s v="497-24296285" u="1"/>
        <s v="014-37106252" u="1"/>
        <s v="057-53359062" u="1"/>
        <s v="074-70145725" u="1"/>
        <s v="EGSU5034355" u="1"/>
        <s v="SZLU9382041" u="1"/>
        <s v="SMLU5471119" u="1"/>
        <s v="TEMU9446489" u="1"/>
        <s v="TEMU9622438" u="1"/>
        <s v="SEGU9382599" u="1"/>
        <s v="SEGU9938353" u="1"/>
        <s v="OTPU6304383" u="1"/>
        <s v="497-24296263" u="1"/>
        <s v="SZLU9381934" u="1"/>
        <s v="HLBU9516116" u="1"/>
        <s v="CAAU4161785" u="1"/>
        <s v="TXGU9032054" u="1"/>
        <s v="SZLU9300064" u="1"/>
        <s v="SZLU9302874" u="1"/>
        <s v="SEGU9522345" u="1"/>
        <s v="SZLU9300233" u="1"/>
        <s v="SEGU9734745" u="1"/>
        <s v="SEGU9625195" u="1"/>
        <s v="SZLU9295585" u="1"/>
        <s v="SZLU9301625" u="1"/>
        <s v="SZLU9302339" u="1"/>
        <s v="SEGU9937104" u="1"/>
        <s v="SEGU9941341" u="1"/>
        <s v="OTPU6304824" u="1"/>
        <s v="SEKU9197002" u="1"/>
        <s v="TLLU1144879" u="1"/>
        <s v="SEKU9374746" u="1"/>
        <s v="SEGU9546265" u="1"/>
        <s v="497-24296300" u="1"/>
        <s v="497-24290674" u="1"/>
        <s v="996-13806516" u="1"/>
        <s v="805-13550725" u="1"/>
        <s v="SEGU9735130" u="1"/>
        <s v="SEGU9520996" u="1"/>
        <s v="497-24290685" u="1"/>
        <s v="497-24296311" u="1"/>
        <s v="497-24290663" u="1"/>
        <s v="SEKU9374880" u="1"/>
        <s v="CAIU5581105" u="1"/>
        <s v="TEMU9446426" u="1"/>
        <s v="SEGU9522263" u="1"/>
        <s v="SZLU9570497" u="1"/>
        <s v="BMOU9334211" u="1"/>
        <s v="TTNU8521750" u="1"/>
        <s v="TLLU1145263" u="1"/>
        <s v="TXGU9030468" u="1"/>
        <s v="497-24290696" u="1"/>
        <s v="497-24296322" u="1"/>
        <s v="145-11218815" u="1"/>
        <s v="OERU4306071" u="1"/>
        <s v="OERU4182833" u="1"/>
        <s v="FBIU5314888" u="1"/>
        <s v="OERU4197710" u="1"/>
        <s v="SEGU9976780" u="1"/>
        <s v="MNBU9194214" u="1"/>
        <s v="145-11218826" u="1"/>
        <s v="MNBU0669005" u="1"/>
        <s v="ZMOU8956092" u="1"/>
        <s v="145-11218804" u="1"/>
        <s v="ZMOU8930293" u="1"/>
        <s v="BMOU9620621" u="1"/>
        <s v="BMOU9651670" u="1"/>
        <s v="BMOU9252031" u="1"/>
        <s v="BMOU9652418" u="1"/>
        <s v="CAIU5578502" u="1"/>
        <s v="CAIU5562949" u="1"/>
        <s v="BMOU9622840" u="1"/>
        <s v="CAIU5549593" u="1"/>
        <s v="CAIU5561789" u="1"/>
        <s v="CXRU1580830" u="1"/>
        <s v="CAAU4032319" u="1"/>
        <s v="CAIU5550296" u="1"/>
        <s v="BMOU9246044" u="1"/>
        <s v="CAIU5583047" u="1"/>
        <s v="BMOU9652697" u="1"/>
        <s v="CAIU5584568" u="1"/>
        <s v="CAIU5564324" u="1"/>
        <s v="CAIU5658254" u="1"/>
        <s v="CAAU4007640" u="1"/>
        <s v="CXRU1590566" u="1"/>
        <s v="TCLU1343785" u="1"/>
        <s v="CAIU5582821" u="1"/>
        <s v="FBIU5246660" u="1"/>
        <s v="ONEU9257188" u="1"/>
        <s v="MNBU3876557" u="1"/>
        <s v="MNBU3183871" u="1"/>
        <s v="OTPU1902063" u="1"/>
        <s v="FSCU5806657" u="1"/>
        <s v="ONEU9376947" u="1"/>
        <s v="SZLU9301728" u="1"/>
        <s v="SMLU5470262" u="1"/>
        <s v="497-24296333" u="1"/>
        <s v="497-24290744" u="1"/>
        <s v="014-37113904" u="1"/>
        <s v="057-53359143" u="1"/>
        <s v="057-53359154" u="1"/>
        <s v="145-99808450" u="1"/>
        <s v="HLBU9393222" u="1"/>
        <s v="FBIU5056361" u="1"/>
        <s v="HLBU9018788" u="1"/>
        <s v="145-11281546" u="1"/>
        <s v="HLBU9395842" u="1"/>
        <s v="TEMU9621956" u="1"/>
        <s v="SZLU9300830" u="1"/>
        <s v="SEKU9347144" u="1"/>
        <s v="SEKU9204483" u="1"/>
        <s v="BEAU9707590" u="1"/>
        <s v="FBIU5366290" u="1"/>
        <s v="HLBU6287762" u="1"/>
        <s v="MNBU3701780" u="1"/>
        <s v="497-24296344" u="1"/>
        <s v="497-24296355" u="1"/>
        <s v="145-11281550" u="1"/>
        <s v="TEMU9789370" u="1"/>
        <s v="TEMU9592061" u="1"/>
        <s v="TEMU9547062" u="1"/>
        <s v="TEMU9477113" u="1"/>
        <s v="CAAU4163324" u="1"/>
        <s v="CAAU4162122" u="1"/>
        <s v="GCXU8018903" u="1"/>
        <s v="TEMU9590963" u="1"/>
        <s v="SEGU9886877" u="1"/>
        <s v="BEAU9705257" u="1"/>
        <s v="SEGU9883369" u="1"/>
        <s v="SZLU9300399" u="1"/>
        <s v="TEMU9549677" u="1"/>
        <s v="SEKU9120470" u="1"/>
        <s v="SEKU9270839" u="1"/>
        <s v="SEGU9818907" u="1"/>
        <s v="TEMU9523667" u="1"/>
        <s v="TEMU9500281" u="1"/>
        <s v="TEMU9500722" u="1"/>
        <s v="SEKU9270736" u="1"/>
        <s v="SMLU5477185" u="1"/>
        <s v="SZLU5019953" u="1"/>
        <s v="TEMU9591804" u="1"/>
        <s v="996-13806542" u="1"/>
        <s v="996-13806553" u="1"/>
        <s v="GCXU8020515" u="1"/>
        <s v="SEGU9522073" u="1"/>
        <s v="SZLU9302581" u="1"/>
        <s v="BMOU9883145" u="1"/>
        <s v="SEKU9272765" u="1"/>
        <s v="BMOU9309754" u="1"/>
        <s v="SEGU9546033" u="1"/>
        <s v="SZLU5002436" u="1"/>
        <s v="SEKU9118580" u="1"/>
        <s v="SZLU9299960" u="1"/>
        <s v="FBIU5365714" u="1"/>
        <s v="SUDU6276042" u="1"/>
        <s v="MNBU3713570" u="1"/>
        <s v="MNBU4063280" u="1"/>
        <s v="497-24296366" u="1"/>
        <s v="497-24290733" u="1"/>
        <s v="497-24290755" u="1"/>
        <s v="497-24290722" u="1"/>
        <s v="497-24290711" u="1"/>
        <s v="TXGU9030405" u="1"/>
        <s v="PE368300219" u="1"/>
        <s v="MNBU3487128" u="1"/>
        <s v="497-24296370" u="1"/>
        <s v="497-24290700" u="1"/>
        <s v="497-24296381" u="1"/>
        <s v="MNBU3083297" u="1"/>
        <s v="MNBU4206734" u="1"/>
        <s v="SZLU9300887" u="1"/>
        <s v="CAIU5561515" u="1"/>
        <s v="TTNU8491850" u="1"/>
        <s v="SEGU9444514" u="1"/>
        <s v="SEGU9443694" u="1"/>
        <s v="TEMU9370969" u="1"/>
        <s v="SEGU9443523" u="1"/>
        <s v="TEMU9368745" u="1"/>
        <s v="SEGU9287040" u="1"/>
        <s v="CAIU5582523" u="1"/>
        <s v="TEMU9370866" u="1"/>
        <s v="BMOU9623981" u="1"/>
        <s v="CAIU5564999" u="1"/>
        <s v="SEGU9236763" u="1"/>
        <s v="CAIU5562975" u="1"/>
        <s v="BMOU9651854" u="1"/>
        <s v="TEMU9449512" u="1"/>
        <s v="BMOU9621037" u="1"/>
        <s v="416-52097216" u="1"/>
        <s v="416-52097220" u="1"/>
        <s v="416-52097231" u="1"/>
        <s v="416-52097242" u="1"/>
        <s v="416-52097253" u="1"/>
        <s v="145-11281745" u="1"/>
        <s v="416-52097264" u="1"/>
        <s v="FBIU5309198" u="1"/>
        <s v="FBIU5309958" u="1"/>
        <s v="SEKU9365786" u="1"/>
        <s v="SEKU9364666" u="1"/>
        <s v="CAIU5550932" u="1"/>
        <s v="CAAU4035811" u="1"/>
        <s v="CAAU4000780" u="1"/>
        <s v="SEKU9368297" u="1"/>
        <s v="SEKU9368131" u="1"/>
        <s v="416-52097275" u="1"/>
        <s v="416-52097290" u="1"/>
        <s v="416-52097301" u="1"/>
        <s v="416-52097286" u="1"/>
        <s v="FBIU5314260" u="1"/>
        <s v="CAAU4036079" u="1"/>
        <s v="145-11281756" u="1"/>
        <s v="145-11281771" u="1"/>
        <s v="145-11281760" u="1"/>
        <s v="OERU4288635" u="1"/>
        <s v="TLLU1208459" u="1"/>
        <s v="FBIU5264473" u="1"/>
        <s v="FSCU5831881" u="1"/>
        <s v="SEGU9976688" u="1"/>
        <s v="TTNU8773113" u="1"/>
        <s v="145-11281701" u="1"/>
        <s v="145-11218266" u="1"/>
        <s v="145-11281734" u="1"/>
        <s v="074-71127140" u="1"/>
        <s v="014-37116623" u="1"/>
        <s v="057-53359106" u="1"/>
        <s v="497-24296392" u="1"/>
        <s v="497-24296403" u="1"/>
        <s v="145-99861462" u="1"/>
        <s v="145-11290204" u="1"/>
        <s v="497-24290781" u="1"/>
        <s v="996-13806634" u="1"/>
        <s v="996-13807894" u="1"/>
        <s v="996-13806645" u="1"/>
        <s v="996-13614646" u="1"/>
        <s v="BEAU9727370" u="1"/>
        <s v="HLBU9525170" u="1"/>
        <s v="TEMU9835731" u="1"/>
        <s v="HLBU9379327" u="1"/>
        <s v="SEGU9973441" u="1"/>
        <s v="OERU4070010" u="1"/>
        <s v="OERU4027987" u="1"/>
        <s v="SZLU9473814" u="1"/>
        <s v="MNBU3995113" u="1"/>
        <s v="SEGU9501790" u="1"/>
        <s v="SZLU5008603" u="1"/>
        <s v="TLLU7001730" u="1"/>
        <s v="SEGU9432581" u="1"/>
        <s v="CAIU5553438" u="1"/>
        <s v="TEMU9623075" u="1"/>
        <s v="SEGU9735274" u="1"/>
        <s v="SZLU9301266" u="1"/>
        <s v="SEGU9502020" u="1"/>
        <s v="SEGU9431950" u="1"/>
        <s v="TEMU9594017" u="1"/>
        <s v="TEMU9497172" u="1"/>
        <s v="TEMU9497845" u="1"/>
        <s v="TEMU9494276" u="1"/>
        <s v="TEMU9547123" u="1"/>
        <s v="TEMU9498501" u="1"/>
        <s v="497-24290792" u="1"/>
        <s v="497-24298643" u="1"/>
        <s v="TEMU9464482" u="1"/>
        <s v="SEKU9117970" u="1"/>
        <s v="SEKU9271331" u="1"/>
        <s v="SEKU9271748" u="1"/>
        <s v="TEMU9547735" u="1"/>
        <s v="SEKU9367243" u="1"/>
        <s v="SEKU9271136" u="1"/>
        <s v="SEGU9734874" u="1"/>
        <s v="TEMU9492798" u="1"/>
        <s v="074-71130323" u="1"/>
        <s v="074-71131023" u="1"/>
        <s v="057-01858430" u="1"/>
        <s v="TEMU9622952" u="1"/>
        <s v="SEGU9429021" u="1"/>
        <s v="TEMU9488627" u="1"/>
        <s v="TEMU9489520" u="1"/>
        <s v="SEKU9375022" u="1"/>
        <s v="TLLU1179284" u="1"/>
        <s v="SEKU9120818" u="1"/>
        <s v="SZLU5018197" u="1"/>
        <s v="TEMU9488740" u="1"/>
        <s v="SMLU5476635" u="1"/>
        <s v="SEKU9385519" u="1"/>
        <s v="TEMU9448250" u="1"/>
        <s v="TLLU1145319" u="1"/>
        <s v="SEGU9886985" u="1"/>
        <s v="GCXU8017189" u="1"/>
        <s v="EMCU5463746" u="1"/>
        <s v="EMCU5756148" u="1"/>
        <s v="EMCU5507335" u="1"/>
        <s v="TLLU1189868" u="1"/>
        <s v="FBIU5417680" u="1"/>
        <s v="006-44919394" u="1"/>
        <s v="996-13806586" u="1"/>
        <s v="996-13806590" u="1"/>
        <s v="SEGU9323723" u="1"/>
        <s v="TEMU9448096" u="1"/>
        <s v="BMOU9884521" u="1"/>
        <s v="SEGU9520743" u="1"/>
        <s v="SMLU5475768" u="1"/>
        <s v="SEGU9429171" u="1"/>
        <s v="TEMU9622654" u="1"/>
        <s v="EMCU5509826" u="1"/>
        <s v="BMOU9311999" u="1"/>
        <s v="497-24290770" u="1"/>
        <s v="TTNU8521493" u="1"/>
        <s v="497-24290766" u="1"/>
        <s v="SZLU5022833" u="1"/>
        <s v="BMOU9883818" u="1"/>
        <s v="ZMOU8853685" u="1"/>
        <s v="145-11290274" u="1"/>
        <s v="CAAU4162992" u="1"/>
        <s v="TXGU9031551" u="1"/>
        <s v="PE368300221" u="1"/>
        <s v="ZMOU8953684" u="1"/>
        <s v="OTPU6651696" u="1"/>
        <s v="OERU4061791" u="1"/>
        <s v="OTPU6644017" u="1"/>
        <s v="OERU4238017" u="1"/>
        <s v="OERU4119810" u="1"/>
        <s v="OERU4279470" u="1"/>
        <s v="OERU4061240" u="1"/>
        <s v="TXGU9018307" u="1"/>
        <s v="OERU4081313" u="1"/>
        <s v="SUDU6202420" u="1"/>
        <s v="SUDU8237030" u="1"/>
        <s v="SUDU6295211" u="1"/>
        <s v="497-24296425" u="1"/>
        <s v="497-24296414" u="1"/>
        <s v="369-96171460" u="1"/>
        <s v="369-96171434" u="1"/>
        <s v="369-96171445" u="1"/>
        <s v="369-96171456" u="1"/>
        <s v="BEAU9709000" u="1"/>
        <s v="TCLU1385040" u="1"/>
        <s v="SEGU9864034" u="1"/>
        <s v="SEGU9428302" u="1"/>
        <s v="497-24296436" u="1"/>
        <s v="497-24296440" u="1"/>
        <s v="TEMU9369633" u="1"/>
        <s v="369-96171471" u="1"/>
        <s v="369-96171482" u="1"/>
        <s v="BMOU9651875" u="1"/>
        <s v="CAIU5551034" u="1"/>
        <s v="CAIU5577511" u="1"/>
        <s v="SEGU9242196" u="1"/>
        <s v="SEGU9325053" u="1"/>
        <s v="CAIU5577949" u="1"/>
        <s v="CXRU1602477" u="1"/>
        <s v="369-96171493" u="1"/>
        <s v="TEMU9372160" u="1"/>
        <s v="369-96171504" u="1"/>
        <s v="369-96171515" u="1"/>
        <s v="TTNU8959751" u="1"/>
        <s v="CAIU5551395" u="1"/>
        <s v="CXRU1637998" u="1"/>
        <s v="BMOU9651371" u="1"/>
        <s v="CAIU5658655" u="1"/>
        <s v="BMOU9652721" u="1"/>
        <s v="SEGU9299714" u="1"/>
        <s v="SEGU9286851" u="1"/>
        <s v="TTNU8953244" u="1"/>
        <s v="HLBU6071475" u="1"/>
        <s v="HLBU9716285" u="1"/>
        <s v="SEGU9862582" u="1"/>
        <s v="CAIU5584927" u="1"/>
        <s v="CXRU1620001" u="1"/>
        <s v="SEGU9325705" u="1"/>
        <s v="CXRU1619931" u="1"/>
        <s v="CAIU5556627" u="1"/>
        <s v="TTNU8679909" u="1"/>
        <s v="FBIU5408396" u="1"/>
        <s v="HLBU9327616" u="1"/>
        <s v="BMOU9305147" u="1"/>
        <s v="OERU4193437" u="1"/>
        <s v="ONEU9159031" u="1"/>
        <s v="IKSU2535992" u="1"/>
        <s v="ONEU9155951" u="1"/>
        <s v="FSCU5759473" u="1"/>
        <s v="SEKU9385756" u="1"/>
        <s v="OERU4311910" u="1"/>
        <s v="ONEU9017947" u="1"/>
        <s v="TEMU9546301" u="1"/>
        <s v="BMOU9318571" u="1"/>
        <s v="SMLU5474381" u="1"/>
        <s v="497-24296451" u="1"/>
        <s v="BMOU9891500" u="1"/>
        <s v="014-37116520" u="1"/>
        <s v="057-53363041" u="1"/>
        <s v="057-53362993" u="1"/>
        <s v="SZLU9508839" u="1"/>
        <s v="IKSU2536200" u="1"/>
        <s v="ONEU9000034" u="1"/>
        <s v="BEAU9710660" u="1"/>
        <s v="TLLU1145670" u="1"/>
        <s v="TEMU9496577" u="1"/>
        <s v="HLBU9851705" u="1"/>
        <s v="MWCU5322880" u="1"/>
        <s v="MNBU41322375" u="1"/>
        <s v="DFOU6134367" u="1"/>
        <s v="HLBU6235753" u="1"/>
        <s v="BEAU9705262" u="1"/>
        <s v="SEGU9883029" u="1"/>
        <s v="SZLU9300059" u="1"/>
        <s v="SZLU9300212" u="1"/>
        <s v="SEGU9886774" u="1"/>
        <s v="SEKU9120870" u="1"/>
        <s v="TLLU1178040" u="1"/>
        <s v="SEKU9116778" u="1"/>
        <s v="SEGU9429280" u="1"/>
        <s v="497-24298680" u="1"/>
        <s v="SMLU5478279" u="1"/>
        <s v="497-24296462" u="1"/>
        <s v="006-45189933" u="1"/>
        <s v="006-45189944" u="1"/>
        <s v="145-11282600" u="1"/>
        <s v="TEMU9493259" u="1"/>
        <s v="TEMU9494384" u="1"/>
        <s v="OTPU6304932" u="1"/>
        <s v="EMCU5743710" u="1"/>
        <s v="PCIU6134619" u="1"/>
        <s v="BMOU9310987" u="1"/>
        <s v="EMCU5438419" u="1"/>
        <s v="SZLU9301754" u="1"/>
        <s v="SZLU9300260" u="1"/>
        <s v="EMCU5575140" u="1"/>
        <s v="BEAU9705540" u="1"/>
        <s v="TEMU9591168" u="1"/>
        <s v="SZLU9571050" u="1"/>
        <s v="TEMU9591872" u="1"/>
        <s v="TEMU9490120" u="1"/>
        <s v="TEMU9524914" u="1"/>
        <s v="TEMU9546003" u="1"/>
        <s v="TEMU9593812" u="1"/>
        <s v="SZLU9575673" u="1"/>
        <s v="TEMU9491600" u="1"/>
        <s v="TEMU9499489" u="1"/>
        <s v="TEMU9551571" u="1"/>
        <s v="145-11282563" u="1"/>
        <s v="PE368300222" u="1"/>
        <s v="SEGU9819312" u="1"/>
        <s v="FBIU5761612" u="1"/>
        <s v="SEGU9820458" u="1"/>
        <s v="SEKU9116211" u="1"/>
        <s v="BEAU9708997" u="1"/>
        <s v="SEKU9118913" u="1"/>
        <s v="SEGU9886429" u="1"/>
        <s v="SMLU5478319" u="1"/>
        <s v="SEGU9887045" u="1"/>
        <s v="BEAU9705811" u="1"/>
        <s v="TEMU9445522" u="1"/>
        <s v="SEGU9445510" u="1"/>
        <s v="SEGU9430001" u="1"/>
        <s v="SZLU9305180" u="1"/>
        <s v="TEMU9749926" u="1"/>
        <s v="SEGU9521971" u="1"/>
        <s v="SEGU9885150" u="1"/>
        <s v="BMOU9890545" u="1"/>
        <s v="TEMU9494770" u="1"/>
        <s v="TEMU9499848" u="1"/>
        <s v="TEMU9530666" u="1"/>
        <s v="TEMU9547340" u="1"/>
        <s v="SZLU9303280" u="1"/>
        <s v="FBIU5760175" u="1"/>
        <s v="497-24296473" u="1"/>
        <s v="497-24296484" u="1"/>
        <s v="497-24298665" u="1"/>
        <s v="497-24296506" u="1"/>
        <s v="OERU4238280" u="1"/>
        <s v="EGSU5057324" u="1"/>
        <s v="SEKU9230733" u="1"/>
        <s v="PCIU6111871" u="1"/>
        <s v="OTPU6148228" u="1"/>
        <s v="CAAU4161419" u="1"/>
        <s v="CAAU4162396" u="1"/>
        <s v="996-13806520" u="1"/>
        <s v="805-13550681" u="1"/>
        <s v="805-13550670" u="1"/>
        <s v="996-13806531" u="1"/>
        <s v="TEMU9749757" u="1"/>
        <s v="FBIU5761905" u="1"/>
        <s v="TEMU9501708" u="1"/>
        <s v="SEKU9116253" u="1"/>
        <s v="SMLU5478026" u="1"/>
        <s v="BMOU9890761" u="1"/>
        <s v="FBIU5761818" u="1"/>
        <s v="497-24296495" u="1"/>
        <s v="497-24298676" u="1"/>
        <s v="497-24298702" u="1"/>
        <s v="497-24298691" u="1"/>
        <s v="416-52097953" u="1"/>
        <s v="416-52097964" u="1"/>
        <s v="416-52097975" u="1"/>
        <s v="FBIU5761720" u="1"/>
        <s v="CAAU4160500" u="1"/>
        <s v="GMOU9036490" u="1"/>
        <s v="GMOU9034369" u="1"/>
        <s v="ZMOU8959595" u="1"/>
        <s v="FBIU5452531" u="1"/>
        <s v="ZMOU8950258" u="1"/>
        <s v="FBIU5316258" u="1"/>
        <s v="OERU4117632" u="1"/>
        <s v="BMOU9256398" u="1"/>
        <s v="OERU4034986" u="1"/>
        <s v="TEMU9642049" u="1"/>
        <s v="BMOU9271725" u="1"/>
        <s v="OERU4021171" u="1"/>
        <s v="SZLU9481189" u="1"/>
        <s v="FBIU5623260" u="1"/>
        <s v="TEMU9644340" u="1"/>
        <s v="OERU4162056" u="1"/>
        <s v="FBIU5568692" u="1"/>
        <s v="MNBU4598954" u="1"/>
        <s v="ZCLU9922500" u="1"/>
        <s v="416-52097986" u="1"/>
        <s v="416-52097990" u="1"/>
        <s v="416-52098001" u="1"/>
        <s v="416-52098012" u="1"/>
        <s v="416-52098023" u="1"/>
        <s v="416-52098034" u="1"/>
        <s v="MNBU4590547" u="1"/>
        <s v="MMAU1255715" u="1"/>
        <s v="MNBU4297420" u="1"/>
        <s v="145-11283075" u="1"/>
        <s v="145-11283086" u="1"/>
        <s v="145-11283090" u="1"/>
        <s v="145-11283101" u="1"/>
        <s v="SEGU9299400" u="1"/>
        <s v="TCLU1384887" u="1"/>
        <s v="TEMU9368811" u="1"/>
        <s v="SEGU9445212" u="1"/>
        <s v="SEGU9447555" u="1"/>
        <s v="CAIU5549989" u="1"/>
        <s v="CAIU5582518" u="1"/>
        <s v="CXRU1639394" u="1"/>
        <s v="SEGU9298488" u="1"/>
        <s v="SEGU9322882" u="1"/>
        <s v="CAAU4034559" u="1"/>
        <s v="CAIU5585414" u="1"/>
        <s v="SEGU9863573" u="1"/>
        <s v="SEGU9286770" u="1"/>
        <s v="CXRU1620260" u="1"/>
        <s v="BMOU9651704" u="1"/>
        <s v="CAAU4034815" u="1"/>
        <s v="BMOU9624416" u="1"/>
        <s v="SEGU9444221" u="1"/>
        <s v="CAIU5562717" u="1"/>
        <s v="SZLU9303464" u="1"/>
        <s v="SEGU9864332" u="1"/>
        <s v="045-13483912" u="1"/>
        <s v="160-01210160" u="1"/>
        <s v="SEGU9444896" u="1"/>
        <s v="BMOU9652526" u="1"/>
        <s v="OERU4048275" u="1"/>
        <s v="OERU4037809" u="1"/>
        <s v="RRSU8013319" u="1"/>
        <s v="HLBU6230520" u="1"/>
        <s v="SEGU9323390" u="1"/>
        <s v="CXRU1073007" u="1"/>
        <s v="SEGU9446224" u="1"/>
        <s v="CAIU5580217" u="1"/>
        <s v="CAAU4055675" u="1"/>
        <s v="TTNU8675204" u="1"/>
        <s v="HLBU6249551" u="1"/>
        <s v="BMOU9600517" u="1"/>
        <s v="TEMU9459465" u="1"/>
        <s v="FBIU5761187" u="1"/>
        <s v="TLLU1178117" u="1"/>
        <s v="CTWU1602654" u="1"/>
        <s v="BMOU9309760" u="1"/>
        <s v="ONEU9428974" u="1"/>
        <s v="FBIU5764252" u="1"/>
        <s v="FBIU5761850" u="1"/>
        <s v="FBIU5763071" u="1"/>
        <s v="TTNU8802443" u="1"/>
        <s v="ONEU9237197" u="1"/>
        <s v="ONEU9167232" u="1"/>
        <s v="SEGU9897526" u="1"/>
        <s v="ONEU9377943" u="1"/>
        <s v="FBIU5745669" u="1"/>
        <s v="FBIU5764885" u="1"/>
        <s v="CAAU4189571" u="1"/>
        <s v="145-11283215" u="1"/>
        <s v="145-11283204" u="1"/>
        <s v="145-11283182" u="1"/>
        <s v="497-24296510" u="1"/>
        <s v="014-38697702" u="1"/>
        <s v="057-53362956" u="1"/>
        <s v="057-53363074" u="1"/>
        <s v="HLBU6156187" u="1"/>
        <s v="497-24298750" u="1"/>
        <s v="996-13809261" u="1"/>
        <s v="SUDU5198541" u="1"/>
        <s v="CGMU5286857" u="1"/>
        <s v="996-13809272" u="1"/>
        <s v="057-53363133" u="1"/>
        <s v="805-13550740" u="1"/>
        <s v="996-13809283" u="1"/>
        <s v="805-13550736" u="1"/>
        <s v="MNBU3659720" u="1"/>
        <s v="HLBU9109548" u="1"/>
        <s v="HLBU9927251" u="1"/>
        <s v="TTNU8961342" u="1"/>
        <s v="FBIU5365648" u="1"/>
        <s v="SEGU9885649" u="1"/>
        <s v="CAAU4188322" u="1"/>
        <s v="SEGU9383281" u="1"/>
        <s v="497-24298761" u="1"/>
        <s v="497-24298772" u="1"/>
        <s v="497-24298783" u="1"/>
        <s v="497-24298794" u="1"/>
        <s v="SEKU9115529" u="1"/>
        <s v="BEAU9709165" u="1"/>
        <s v="TEMU9623060" u="1"/>
        <s v="CAXU5294961" u="1"/>
        <s v="CAAU4189036" u="1"/>
        <s v="SEGU9885361" u="1"/>
        <s v="CAXU5294663" u="1"/>
        <s v="SZLU9304389" u="1"/>
        <s v="BMOU9891264" u="1"/>
        <s v="FBIU5760914" u="1"/>
        <s v="FBIU5761757" u="1"/>
        <s v="FBIU5759765" u="1"/>
        <s v="FBIU5760339" u="1"/>
        <s v="BMOU9892018" u="1"/>
        <s v="EMCU5754274" u="1"/>
        <s v="EMCU5600962" u="1"/>
        <s v="EMCU5665942" u="1"/>
        <s v="EMCU5628450" u="1"/>
        <s v="BEAU9733876" u="1"/>
        <s v="FBIU5764490" u="1"/>
        <s v="SUDU9204107" u="1"/>
        <s v="MNBU9124496" u="1"/>
        <s v="PE691300252" u="1"/>
        <s v="MNBU0124392" u="1"/>
        <s v="MNBU4579846" u="1"/>
        <s v="MNBU0175825" u="1"/>
        <s v="MNBU4263950" u="1"/>
        <s v="FBIU5764000" u="1"/>
        <s v="FBIU5759127" u="1"/>
        <s v="FBIU5764036" u="1"/>
        <s v="FBIU5763636" u="1"/>
        <s v="FBIU5763472" u="1"/>
        <s v="CAAU4188235" u="1"/>
        <s v="FBIU5760555" u="1"/>
        <s v="FBIU5760600" u="1"/>
        <s v="FBIU5762537" u="1"/>
        <s v="MNBU0278567" u="1"/>
        <s v="MNBU4533552" u="1"/>
        <s v="MNBU0305750" u="1"/>
        <s v="EMCU5574441" u="1"/>
        <s v="MNBU0475709" u="1"/>
        <s v="EMCU5751486" u="1"/>
        <s v="MNBU4288985" u="1"/>
        <s v="FBIU5693312" u="1"/>
        <s v="MNBU0187066" u="1"/>
        <s v="EGSU5028711" u="1"/>
        <s v="FBIU5763908" u="1"/>
        <s v="PCIU6111927" u="1"/>
        <s v="FBIU5760370" u="1"/>
        <s v="FBIU5764123" u="1"/>
        <s v="FBIU5764503" u="1"/>
        <s v="497-24296543" u="1"/>
        <s v="497-24296554" u="1"/>
        <s v="497-24296565" u="1"/>
        <s v="497-24296521" u="1"/>
        <s v="FBIU5764674" u="1"/>
        <s v="CAAU4188111" u="1"/>
        <s v="FBIU5062554" u="1"/>
        <s v="OERU4813060" u="1"/>
        <s v="497-24296532" u="1"/>
        <s v="497-24296576" u="1"/>
        <s v="FBIU5761628" u="1"/>
        <s v="CAAU4188174" u="1"/>
        <s v="MNBU3010310" u="1"/>
        <s v="MNBU0187359" u="1"/>
        <s v="MNBU0593609" u="1"/>
        <s v="MNBU0104462" u="1"/>
        <s v="FSCU5717204" u="1"/>
        <s v="MNBU3496726" u="1"/>
        <s v="CAAU4188338" u="1"/>
        <s v="TEMU9751543" u="1"/>
        <s v="CAAU4189709" u="1"/>
        <s v="FBIU5762347" u="1"/>
        <s v="CAAU4189144" u="1"/>
        <s v="BMOU9893333" u="1"/>
        <s v="CAAU4160407" u="1"/>
        <s v="CAAU4162729" u="1"/>
        <s v="TTNU8575627" u="1"/>
        <s v="CXRU1633328" u="1"/>
        <s v="SEGU9435750" u="1"/>
        <s v="SEGU9428555" u="1"/>
        <s v="SZLU9222320" u="1"/>
        <s v="SEGU9477781" u="1"/>
        <s v="TEMU9535821" u="1"/>
        <s v="ZMOU8959110" u="1"/>
        <s v="ZMOU8933902" u="1"/>
        <s v="GMOU9031755" u="1"/>
        <s v="GMOU9024611" u="1"/>
        <s v="ZMOU8961458" u="1"/>
        <s v="ZMOU8961294" u="1"/>
        <s v="TTNU8573537" u="1"/>
        <s v="SEGU9451302" u="1"/>
        <s v="TTNU8576840" u="1"/>
        <s v="MNBU0612822" u="1"/>
        <s v="MNBU3046565" u="1"/>
        <s v="SUDU6179839" u="1"/>
        <s v="MNBU0408357" u="1"/>
        <s v="FBIU5762244" u="1"/>
        <s v="160-01210333" u="1"/>
        <s v="SUDU6276248" u="1"/>
        <s v="MNBU0303612" u="1"/>
        <s v="SZLU9383325" u="1"/>
        <s v="TTNU8955020" u="1"/>
        <s v="TLLU1043390" u="1"/>
        <s v="TEMU9370085" u="1"/>
        <s v="CAIU5580372" u="1"/>
        <s v="CAIU5550059" u="1"/>
        <s v="TEMU9459090" u="1"/>
        <s v="SEGU9445439" u="1"/>
        <s v="CAIU5549335" u="1"/>
        <s v="TEMU9369567" u="1"/>
        <s v="SEGU9447637" u="1"/>
        <s v="SEGU9433422" u="1"/>
        <s v="CXRU1622658" u="1"/>
        <s v="CAIU5563544" u="1"/>
        <s v="TEMU9369715" u="1"/>
        <s v="CAIU5563729" u="1"/>
        <s v="SEGU9236589" u="1"/>
        <s v="CAIU5579767" u="1"/>
        <s v="CAIU5564047" u="1"/>
        <s v="CAIU5579216" u="1"/>
        <s v="CAIU5582858" u="1"/>
        <s v="160-01210366" u="1"/>
        <s v="CXRU1111560" u="1"/>
        <s v="CXRU1581883" u="1"/>
        <s v="TTNU8476136" u="1"/>
        <s v="SEGU9150422" u="1"/>
        <s v="TTNU8477220" u="1"/>
        <s v="CAIU5579366" u="1"/>
        <s v="SEGU9650921" u="1"/>
        <s v="TTNU8447375" u="1"/>
        <s v="TCLU1384608" u="1"/>
        <s v="BMOU9621063" u="1"/>
        <s v="CXRU1637869" u="1"/>
        <s v="SEGU9235068" u="1"/>
        <s v="CGMU5736975" u="1"/>
        <s v="HLBU6256946" u="1"/>
        <s v="CAIU5550320" u="1"/>
        <s v="SEGU9446116" u="1"/>
        <s v="CXRU1584455" u="1"/>
        <s v="CAIU5585420" u="1"/>
        <s v="FBIU5760344" u="1"/>
        <s v="FBIU5762650" u="1"/>
        <s v="CAAU4188997" u="1"/>
        <s v="FBIU5759786" u="1"/>
        <s v="497-24298805" u="1"/>
        <s v="FBIU5760690" u="1"/>
        <s v="FBIU5760236" u="1"/>
        <s v="FBIU5762706" u="1"/>
        <s v="BMOU9307284" u="1"/>
        <s v="FBIU5761886" u="1"/>
        <s v="CAAU4188765" u="1"/>
        <s v="CAAU4188019" u="1"/>
        <s v="SEGU9885757" u="1"/>
        <s v="FBIU5762542" u="1"/>
        <s v="CAAU4188451" u="1"/>
        <s v="014-38697820" u="1"/>
        <s v="057-53363166" u="1"/>
        <s v="074-71127136" u="1"/>
        <s v="HLBU6281379" u="1"/>
        <s v="SUDU8220232" u="1"/>
        <s v="SUDU8041068" u="1"/>
        <s v="MMAU1223446" u="1"/>
        <s v="TTNU8103560" u="1"/>
        <s v="HLBU9231031" u="1"/>
        <s v="HLBU9408317" u="1"/>
        <s v="TLLU1054040" u="1"/>
        <s v="HLBU6242114" u="1"/>
        <s v="EMCU5569738" u="1"/>
        <s v="EMCU5471037" u="1"/>
        <s v="EMCU5727089" u="1"/>
        <s v="PCIU6133490" u="1"/>
        <s v="EMCU5643780" u="1"/>
        <s v="PCIU6113323" u="1"/>
        <s v="SZLU9763480" u="1"/>
        <s v="EMCU5463767" u="1"/>
        <s v="CGMU5164355" u="1"/>
        <s v="OTPU6740664" u="1"/>
        <s v="TCLU1364303" u="1"/>
        <s v="EMCU5548273" u="1"/>
        <s v="HLBU6242032" u="1"/>
        <s v="GCXU8010395" u="1"/>
        <s v="FBIU5760832" u="1"/>
        <s v="CAAU4188600" u="1"/>
        <s v="FBIU5762624" u="1"/>
        <s v="CAAU4188359" u="1"/>
        <s v="TEMU9476673" u="1"/>
        <s v="TEMU9552557" u="1"/>
        <s v="TEMU9497850" u="1"/>
        <s v="SZLU9575061" u="1"/>
        <s v="SEKU9261740" u="1"/>
        <s v="FBIU5763467" u="1"/>
        <s v="FBIU5760750" u="1"/>
        <s v="FBIU5762630" u="1"/>
        <s v="497-24298816" u="1"/>
        <s v="497-24298820" u="1"/>
        <s v="497-24298831" u="1"/>
        <s v="145-11783951" u="1"/>
        <s v="145-11783962" u="1"/>
        <s v="FBIU5762990" u="1"/>
        <s v="FBIU5762455" u="1"/>
        <s v="CAAU4188425" u="1"/>
        <s v="FBIU5762141" u="1"/>
        <s v="CAAU4188955" u="1"/>
        <s v="FBIU5761741" u="1"/>
        <s v="CAAU4188723" u="1"/>
        <s v="SEKU9350071" u="1"/>
        <s v="SEKU9169680" u="1"/>
        <s v="SEGU9938707" u="1"/>
        <s v="SEKU9203949" u="1"/>
        <s v="SEGU9939452" u="1"/>
        <s v="SEKU9346390" u="1"/>
        <s v="TEMU9524030" u="1"/>
        <s v="EMCU5662331" u="1"/>
        <s v="EMCU5499008" u="1"/>
        <s v="EMCU5687849" u="1"/>
        <s v="EMCU5654399" u="1"/>
        <s v="EGSU5030160" u="1"/>
        <s v="FBIU5413371" u="1"/>
        <s v="EMCU5671396" u="1"/>
        <s v="EMCU5573105" u="1"/>
        <s v="EMCU5670548" u="1"/>
        <s v="EMCU5508990" u="1"/>
        <s v="EMCU5562986" u="1"/>
        <s v="160-01210344" u="1"/>
        <s v="PE691300254" u="1"/>
        <s v="SEGU9887092" u="1"/>
        <s v="FBIU5762408" u="1"/>
        <s v="TEMU9594660" u="1"/>
        <s v="SEGU9940073" u="1"/>
        <s v="MNBU9176946" u="1"/>
        <s v="497-24298864" u="1"/>
        <s v="FBIU5762460" u="1"/>
        <s v="CAAU4189606" u="1"/>
        <s v="SZLU9304331" u="1"/>
        <s v="CAAU4188488" u="1"/>
        <s v="MNBU4455104" u="1"/>
        <s v="MNBU4188380" u="1"/>
        <s v="MNBU4303138" u="1"/>
        <s v="FBIU5241694" u="1"/>
        <s v="EMCU5501893" u="1"/>
        <s v="EMCU5578149" u="1"/>
        <s v="TLLU1190998" u="1"/>
        <s v="EMCU5644174" u="1"/>
        <s v="EMCU5598079" u="1"/>
        <s v="EMCU5673948" u="1"/>
        <s v="EMCU5530280" u="1"/>
        <s v="EMCU5658959" u="1"/>
        <s v="EMCU5738925" u="1"/>
        <s v="EMCU5514680" u="1"/>
        <s v="TLLU1191187" u="1"/>
        <s v="FBIU5763507" u="1"/>
        <s v="416-52109293" u="1"/>
        <s v="416-52110774" u="1"/>
        <s v="SEGU9622920" u="1"/>
        <s v="FBIU5763338" u="1"/>
        <s v="FBIU5759868" u="1"/>
        <s v="FBIU5760257" u="1"/>
        <s v="FBIU5760200" u="1"/>
        <s v="MWCU5336591" u="1"/>
        <s v="MNBU4343634" u="1"/>
        <s v="FBIU5234062" u="1"/>
        <s v="805-13550714" u="1"/>
        <s v="996-13809121" u="1"/>
        <s v="996-13809132" u="1"/>
        <s v="057-53363096" u="1"/>
        <s v="057-53363030" u="1"/>
        <s v="805-13550703" u="1"/>
        <s v="497-24296580" u="1"/>
        <s v="FBIU5173959" u="1"/>
        <s v="FBIU5595300" u="1"/>
        <s v="416-52110785" u="1"/>
        <s v="416-52110800" u="1"/>
        <s v="416-52110811" u="1"/>
        <s v="CAAU4188493" u="1"/>
        <s v="FBIU5764910" u="1"/>
        <s v="FBIU5762579" u="1"/>
        <s v="145-11791312" u="1"/>
        <s v="497-24298842" u="1"/>
        <s v="497-24298853" u="1"/>
        <s v="416-52110796" u="1"/>
        <s v="FBIU5761947" u="1"/>
        <s v="TLLU1178333" u="1"/>
        <s v="FBIU5764740" u="1"/>
        <s v="TXGU9030724 " u="1"/>
        <s v="CAAU4080317" u="1"/>
        <s v="145-11791463" u="1"/>
        <s v="416-52110822" u="1"/>
        <s v="416-52110833" u="1"/>
        <s v="416-52110844" u="1"/>
        <s v="ZMOU8863765" u="1"/>
        <s v="ZMOU8861504" u="1"/>
        <s v="ZMOU8847390" u="1"/>
        <s v="ZMOU8867307" u="1"/>
        <s v="ZMOU8896542" u="1"/>
        <s v="ZMOU8866126" u="1"/>
        <s v="MNBU0344653" u="1"/>
        <s v="MNBU4012868" u="1"/>
        <s v="MNBU1182916" u="1"/>
        <s v="180-19080563" u="1"/>
        <s v="160-01210414" u="1"/>
        <s v="CXRU1542742" u="1"/>
        <s v="CAIU5563159" u="1"/>
        <s v="SEGU9325670" u="1"/>
        <s v="CAIU5538304" u="1"/>
        <s v="CXRU1524100" u="1"/>
        <s v="CAIU5552025" u="1"/>
        <s v="SEGU9325006" u="1"/>
        <s v="SEGU9323826" u="1"/>
        <s v="TEMU9371409" u="1"/>
        <s v="SEGU9151389" u="1"/>
        <s v="CAIU5550212" u="1"/>
        <s v="CXRU1619741" u="1"/>
        <s v="CAIU5578478" u="1"/>
        <s v="TTNU8338918" u="1"/>
        <s v="TCLU1384640" u="1"/>
        <s v="TCLU1374636" u="1"/>
        <s v="SEGU9232536" u="1"/>
        <s v="TEMU9372278" u="1"/>
        <s v="TLLU1042516" u="1"/>
        <s v="CAIU5550001" u="1"/>
        <s v="CAIU5563502" u="1"/>
        <s v="TEMU9370892" u="1"/>
        <s v="CAXU5294318" u="1"/>
        <s v="992-00200830" u="1"/>
        <s v="TCLU1384906" u="1"/>
        <s v="CAIU5562722" u="1"/>
        <s v="CAIU5551733" u="1"/>
        <s v="HLBU6243569" u="1"/>
        <s v="HLBU6246911" u="1"/>
        <s v="HLBU6249227" u="1"/>
        <s v="TEMU9371749" u="1"/>
        <s v="BMOU9651812" u="1"/>
        <s v="HLBU6249839" u="1"/>
        <s v="HLBU6250953" u="1"/>
        <s v="FBIU5020353" u="1"/>
        <s v="FBIU5347541" u="1"/>
        <s v="SEGU9446271" u="1"/>
        <s v="SEGU9324777" u="1"/>
        <s v="BEAU9719440" u="1"/>
        <s v="CAAU4189170" u="1"/>
        <s v="497-24298886" u="1"/>
        <s v="CAAU4189524" u="1"/>
        <s v="014-38697982" u="1"/>
        <s v="057-53362971" u="1"/>
        <s v="057-53363170" u="1"/>
        <s v="996-13811604" u="1"/>
        <s v="996-13811626" u="1"/>
        <s v="805-13550773" u="1"/>
        <s v="805-13565053" u="1"/>
        <s v="996-13811593" u="1"/>
        <s v="996-13811615" u="1"/>
        <s v="FSCU5932613" u="1"/>
        <s v="FBIU5763370" u="1"/>
        <s v="GCXU8015334" u="1"/>
        <s v="TEMU9550528" u="1"/>
        <s v="TEMU9499920" u="1"/>
        <s v="CAAU4189798" u="1"/>
        <s v="CAAU4189334" u="1"/>
        <s v="FBIU5763826" u="1"/>
        <s v="CAAU4189801" u="1"/>
        <s v="TEMU9524940" u="1"/>
        <s v="TEMU9552325" u="1"/>
        <s v="EMCU5719972" u="1"/>
        <s v="EMCU5679761" u="1"/>
        <s v="HLBU9119274" u="1"/>
        <s v="CGMU9368568" u="1"/>
        <s v="PCIU6104867" u="1"/>
        <s v="EMCU5469019" u="1"/>
        <s v="MMAU1001686" u="1"/>
        <s v="PCIU6132489" u="1"/>
        <s v="CXRU1305611" u="1"/>
        <s v="OERU4816100" u="1"/>
        <s v="MNBU4389424" u="1"/>
        <s v="SZLU5020018" u="1"/>
        <s v="SEKU9385632" u="1"/>
        <s v="FBIU5364301" u="1"/>
        <s v="BMOU9310098" u="1"/>
        <s v="FBIU5746330" u="1"/>
        <s v="497-24298890" u="1"/>
        <s v="497-24298901" u="1"/>
        <s v="SEKU9201294" u="1"/>
        <s v="OTPU6301419" u="1"/>
        <s v="FBIU5763770" u="1"/>
        <s v="CAAU4189519" u="1"/>
        <s v="SEGU9521523" u="1"/>
        <s v="FBIU5761926" u="1"/>
        <s v="GCXU8020578" u="1"/>
        <s v="SEGU9523260" u="1"/>
        <s v="SEKU9270567" u="1"/>
        <s v="BMOU9293690" u="1"/>
        <s v="SZLU5021246" u="1"/>
        <s v="SEGU9734869" u="1"/>
        <s v="OTPU6304090" u="1"/>
        <s v="BMOU9333597" u="1"/>
        <s v="SEKU9350195" u="1"/>
        <s v="SEKU9266715" u="1"/>
        <s v="SZLU9505167" u="1"/>
        <s v="TEMU9497594" u="1"/>
        <s v="BMOU9332353" u="1"/>
        <s v="SEKU9153489" u="1"/>
        <s v="SZLU9575586" u="1"/>
        <s v="SZLU9295625" u="1"/>
        <s v="FBIU5762115" u="1"/>
        <s v="FBIU5365150" u="1"/>
        <s v="SEGU9325095" u="1"/>
        <s v="GCXU8019453" u="1"/>
        <s v="EGSU5047080" u="1"/>
        <s v="EMCU5506262" u="1"/>
        <s v="OTPU6214280" u="1"/>
        <s v="EMCU5472590" u="1"/>
        <s v="PCIU6084626" u="1"/>
        <s v="EMCU5493000" u="1"/>
        <s v="EMCU5547322" u="1"/>
        <s v="EGSU5044332" u="1"/>
        <s v="FBIU5594433" u="1"/>
        <s v="CAAU4189817" u="1"/>
        <s v="160-01210462" u="1"/>
        <s v="PE691300255" u="1"/>
        <s v="TEMU9495821" u="1"/>
        <s v="SEKU9152420" u="1"/>
        <s v="SEKU9205453" u="1"/>
        <s v="TEMU9497059" u="1"/>
        <s v="SEGU9545103" u="1"/>
        <s v="SEGU9429654" u="1"/>
        <s v="SZLU5009127" u="1"/>
        <s v="SEKU9273782" u="1"/>
        <s v="SEKU9375948" u="1"/>
        <s v="SEGU9430151" u="1"/>
        <s v="SZLU5009209" u="1"/>
        <s v="GCXU8019875" u="1"/>
        <s v="SEKU9375526" u="1"/>
        <s v="SEKU9383007" u="1"/>
        <s v="SZLU9295522" u="1"/>
        <s v="MNBU0544517" u="1"/>
        <s v="TEMU9544696" u="1"/>
        <s v="TEMU9476565" u="1"/>
        <s v="SZLU9572951" u="1"/>
        <s v="TEMU9526603" u="1"/>
        <s v="TEMU9543771" u="1"/>
        <s v="SZLU9576005" u="1"/>
        <s v="TLLU1187850" u="1"/>
        <s v="EMCU5555708" u="1"/>
        <s v="EMCU5546440" u="1"/>
        <s v="EMCU5712622" u="1"/>
        <s v="SEKU9168977" u="1"/>
        <s v="EMCU5484158" u="1"/>
        <s v="EMCU5445228" u="1"/>
        <s v="SZLU9760603" u="1"/>
        <s v="497-24298912" u="1"/>
        <s v="497-24298923" u="1"/>
        <s v="497-24296591" u="1"/>
        <s v="CAXU5294806" u="1"/>
        <s v="CXRU1637236" u="1"/>
        <s v="SZLU9779620" u="1"/>
        <s v="GCXU8019725" u="1"/>
        <s v="FBIU5759106" u="1"/>
        <s v="OERU4065631" u="1"/>
        <s v="OERU4322257" u="1"/>
        <s v="FBIU5460157" u="1"/>
        <s v="OERU4114042" u="1"/>
        <s v="OTPU6153965" u="1"/>
        <s v="MNBU0643736" u="1"/>
        <s v="SEKU9382910" u="1"/>
        <s v="OERU4059270" u="1"/>
        <s v="OERU4814977" u="1"/>
        <s v="FBIU5459639" u="1"/>
        <s v="CAAU4189226" u="1"/>
        <s v="CAAU4189381" u="1"/>
        <s v="FBIU5462191" u="1"/>
        <s v="OERU4044140" u="1"/>
        <s v="FBIU5459900" u="1"/>
        <s v="SEGU9734365" u="1"/>
        <s v="FBIU5760350" u="1"/>
        <s v="FBIU5620039" u="1"/>
        <s v="ZMOU8950670" u="1"/>
        <s v="GMOU9020010" u="1"/>
        <s v="CGMU5806630" u="1"/>
        <s v="MNBU3613015" u="1"/>
        <s v="MMAU1264240" u="1"/>
        <s v="SUDU6275935" u="1"/>
        <s v="FBIU5315858" u="1"/>
        <s v="FBIU5664839" u="1"/>
        <s v="OERU4817298" u="1"/>
        <s v="OERU4816373" u="1"/>
        <s v="FBIU5656767" u="1"/>
        <s v="FBIU5513149" u="1"/>
        <s v="OERU4122520" u="1"/>
        <s v="FBIU5348450" u="1"/>
        <s v="OERU4815443" u="1"/>
        <s v="OERU4817301" u="1"/>
        <s v="GCXU8018884" u="1"/>
        <s v="CAAU4189910" u="1"/>
        <s v="160-01210565" u="1"/>
        <s v="180-19082210" u="1"/>
        <s v="CAIU5585179" u="1"/>
        <s v="CAIU5531300" u="1"/>
        <s v="TCLU1385190" u="1"/>
        <s v="CAIU5584892" u="1"/>
        <s v="CAIU5577722" u="1"/>
        <s v="CAIU5561599" u="1"/>
        <s v="SEGU9444495" u="1"/>
        <s v="CXRU1523803" u="1"/>
        <s v="SEGU9147060" u="1"/>
        <s v="CAIU5579279" u="1"/>
        <s v="CAIU5550568" u="1"/>
        <s v="CAIU5549802" u="1"/>
        <s v="CAIU5582800" u="1"/>
        <s v="CAIU5563333" u="1"/>
        <s v="CAIU5659477" u="1"/>
        <s v="CXRU1636482" u="1"/>
        <s v="TEMU9212583" u="1"/>
        <s v="CXRU1623335" u="1"/>
        <s v="SEGU9869247" u="1"/>
        <s v="TEMU9369850" u="1"/>
        <s v="992-00202101" u="1"/>
        <s v="992-00202090" u="1"/>
        <s v="SEGU9091309" u="1"/>
        <s v="TEMU9215725" u="1"/>
        <s v="BMOU9626390" u="1"/>
        <s v="CAIU5549021" u="1"/>
        <s v="SEGU9429551" u="1"/>
        <s v="SEGU9299530" u="1"/>
        <s v="SEGU9234570" u="1"/>
        <s v="TEMU9466398" u="1"/>
        <s v="FBIU5004590" u="1"/>
        <s v="CXRU1624434" u="1"/>
        <s v="TEMU9557348" u="1"/>
        <s v="HLBU9343290" u="1"/>
        <s v="CXRU1588980" u="1"/>
        <s v="UACU4762681" u="1"/>
        <s v="OERU4041671" u="1"/>
        <s v="HLBU6247353" u="1"/>
        <s v="HLBU9052191" u="1"/>
        <s v="CAIU5565423" u="1"/>
        <s v="SEGU9146633" u="1"/>
        <s v="TEMU9371420" u="1"/>
        <s v="SEKU9382612" u="1"/>
        <s v="BMOU9884250" u="1"/>
        <s v="160-01210646" u="1"/>
        <s v="160-02710584" u="1"/>
        <s v="TXGU9030473" u="1"/>
        <s v="SEGU9744276" u="1"/>
        <s v="SEKU9271795" u="1"/>
        <s v="FBIU5763683" u="1"/>
        <s v="SZLU9779846" u="1"/>
        <s v="SEGU9522068" u="1"/>
        <s v="SEGU9382900" u="1"/>
        <s v="FBIU5764329" u="1"/>
        <s v="CGMU9375124" u="1"/>
        <s v="MWCU5327624" u="1"/>
        <s v="SUDU6228810" u="1"/>
        <s v="CAIU5535136" u="1"/>
        <s v="CGMU5482119" u="1"/>
        <s v="MNBU0103996" u="1"/>
        <s v="MNBU3005400" u="1"/>
        <s v="PCIU6140437" u="1"/>
        <s v="CAAU4064569" u="1"/>
        <s v="CAAU4050816" u="1"/>
        <s v="EMCU5675489" u="1"/>
        <s v="EMCU5661130" u="1"/>
        <s v="BMOU9310077" u="1"/>
        <s v="BMOU9311406" u="1"/>
        <s v="SEGU9734940" u="1"/>
        <s v="SZLU5010600" u="1"/>
        <s v="SEGU9499158" u="1"/>
        <s v="FBIU5762861" u="1"/>
        <s v="CAAU4189118" u="1"/>
        <s v="SZLU5019486" u="1"/>
        <s v="CAXU5294088" u="1"/>
        <s v="SMLU5471757" u="1"/>
        <s v="FBIU5762780" u="1"/>
        <s v="BMOU9884305" u="1"/>
        <s v="SEKU9384045" u="1"/>
        <s v="CAXU5294452" u="1"/>
        <s v="TXGU9030323" u="1"/>
        <s v="GCXU8019751" u="1"/>
        <s v="SEKU9381684" u="1"/>
        <s v="SEGU9523125" u="1"/>
        <s v="BMOU9311350" u="1"/>
        <s v="FBIU5764102" u="1"/>
        <s v="FBIU5763662" u="1"/>
        <s v="CAAU4188214" u="1"/>
        <s v="CAAU4189210" u="1"/>
        <s v="PCIU6115692" u="1"/>
        <s v="PCIU6119297" u="1"/>
        <s v="GMOU9020827" u="1"/>
        <s v="ZMOU8967559" u="1"/>
        <s v="EMCU5725044" u="1"/>
        <s v="EMCU5660323" u="1"/>
        <s v="EMCU5639183" u="1"/>
        <s v="ZMOU8822370" u="1"/>
        <s v="ZMOU8861084" u="1"/>
        <s v="EMCU5449265" u="1"/>
        <s v="EMCU5554173" u="1"/>
        <s v="160-01210484" u="1"/>
        <s v="180-19085393" u="1"/>
        <s v="SEGU9500080" u="1"/>
        <s v="CAXU5293630" u="1"/>
        <s v="FBIU5760982" u="1"/>
        <s v="MNBU4098183" u="1"/>
        <s v="EMCU5544004" u="1"/>
        <s v="SEGU9383023" u="1"/>
        <s v="SZLU5008012" u="1"/>
        <s v="BMOU9892548" u="1"/>
        <s v="SEGU9884160" u="1"/>
        <s v="SEGU9626144" u="1"/>
        <s v="SEKU9369040" u="1"/>
        <s v="SMLU5471356" u="1"/>
        <s v="SZLU5020105" u="1"/>
        <s v="GCXU8020768" u="1"/>
        <s v="MNBU3571990" u="1"/>
        <s v="MNBU4468652" u="1"/>
        <s v="MNBU3608739" u="1"/>
        <s v="MNBU4191090" u="1"/>
        <s v="TTNU8524194" u="1"/>
        <s v="BMOU9244503" u="1"/>
        <s v="GCXU8020270" u="1"/>
        <s v="SMLU5472753" u="1"/>
        <s v="SEGU9498906" u="1"/>
        <s v="SEGU9521652" u="1"/>
        <s v="BMOU9294593" u="1"/>
        <s v="SMLU5471042" u="1"/>
        <s v="MNBU0637878" u="1"/>
        <s v="MNBU3690412" u="1"/>
        <s v="MNBU3886302" u="1"/>
        <s v="TLLU1222950" u="1"/>
        <s v="MNBU3876644" u="1"/>
        <s v="MNBU0359967" u="1"/>
        <s v="EMCU5734982" u="1"/>
        <s v="EMCU5561362" u="1"/>
        <s v="GMOU9025412" u="1"/>
        <s v="GMOU9022440" u="1"/>
        <s v="ZMOU8950999" u="1"/>
        <s v="ZMOU8891582" u="1"/>
        <s v="EMCU5624476" u="1"/>
        <s v="EMCU5742709" u="1"/>
        <s v="045-13521056" u="1"/>
        <s v="045-21046395" u="1"/>
        <s v="045-21047364" u="1"/>
        <s v="369-96721763" u="1"/>
        <s v="MSGU9061055" u="1"/>
        <s v="SZLU5036499" u="1"/>
        <s v="996-13809202" u="1"/>
        <s v="805-13564795" u="1"/>
        <s v="805-13550762" u="1"/>
        <s v="996-13809191" u="1"/>
        <s v="996-13809250" u="1"/>
        <s v="805-13550751" u="1"/>
        <s v="MNBU0478312" u="1"/>
        <s v="FBIU5762619" u="1"/>
        <s v="SEKU9251931" u="1"/>
        <s v="TLLU1178056" u="1"/>
        <s v="BMOU9884265" u="1"/>
        <s v="MNBU0154967" u="1"/>
        <s v="MNBU0093671" u="1"/>
        <s v="MNBU0330979" u="1"/>
        <s v="SUDU8030187" u="1"/>
        <s v="SEKU9273102" u="1"/>
        <s v="FBIU5764843" u="1"/>
        <s v="FBIU5764545" u="1"/>
        <s v="SUDU8138886" u="1"/>
        <s v="SUDU6250984" u="1"/>
        <s v="MNBU0396791" u="1"/>
        <s v="MNBU3999253" u="1"/>
        <s v="SUDU8207101" u="1"/>
        <s v="MNBU0303762" u="1"/>
        <s v="MNBU0321365" u="1"/>
        <s v="MNBU0552390" u="1"/>
        <s v="SEKU9273695" u="1"/>
        <s v="CAAU4162380" u="1"/>
        <s v="ZCLU9929824" u="1"/>
        <s v="SEGU9484559" u="1"/>
        <s v="FBIU5461641" u="1"/>
        <s v="FBIU5514778" u="1"/>
        <s v="FBIU5460136" u="1"/>
        <s v="ZMOU8953690" u="1"/>
        <s v="BMOU9652892" u="1"/>
        <s v="SEGU9444480" u="1"/>
        <s v="TEMU9372154" u="1"/>
        <s v="SEGU9444263" u="1"/>
        <s v="TCLU1383920" u="1"/>
        <s v="SEKU9025301" u="1"/>
        <s v="OERU4285410" u="1"/>
        <s v="OERU4021016" u="1"/>
        <s v="OERU4810539" u="1"/>
        <s v="OERU4006222" u="1"/>
        <s v="OERU4012014" u="1"/>
        <s v="OERU4301871" u="1"/>
        <s v="SEGU9973800" u="1"/>
        <s v="MNBU3331834" u="1"/>
        <s v="GMOU9028284" u="1"/>
        <s v="MMAU1260753" u="1"/>
        <s v="MNBU0181237" u="1"/>
        <s v="MNBU0612268" u="1"/>
        <s v="MWCU5264125" u="1"/>
        <s v="SEGU9734339" u="1"/>
        <s v="160-01210720" u="1"/>
        <s v="SEGU9325773" u="1"/>
        <s v="TCLU1384064" u="1"/>
        <s v="CAIU5584640" u="1"/>
        <s v="BMOU9652552" u="1"/>
        <s v="TEMU9368787" u="1"/>
        <s v="TEMU9370526" u="1"/>
        <s v="OERU4163242" u="1"/>
        <s v="OERU4186926" u="1"/>
        <s v="SZLU9432060" u="1"/>
        <s v="SEGU9445254" u="1"/>
        <s v="CAIU5565320" u="1"/>
        <s v="SEGU9290194" u="1"/>
        <s v="BMOU9630430" u="1"/>
        <s v="BMOU9895486" u="1"/>
        <s v="BMOU9652125" u="1"/>
        <s v="CAIU5562390" u="1"/>
        <s v="AMCU9388219" u="1"/>
        <s v="CGMU5712211" u="1"/>
        <s v="SEKU9366669" u="1"/>
        <s v="992-00994254" u="1"/>
        <s v="992-00202845" u="1"/>
        <s v="TTNU8296900" u="1"/>
        <s v="CAIU5580270" u="1"/>
        <s v="CAIU5563668" u="1"/>
        <s v="SZLU9440430" u="1"/>
        <s v="CAIU5551380" u="1"/>
        <s v="TEMU9537486" u="1"/>
        <s v="SEGU9241693" u="1"/>
        <s v="HLBU9240408" u="1"/>
        <s v="CAIU5578009" u="1"/>
        <s v="TEMU9369295" u="1"/>
        <s v="CAIU5550444" u="1"/>
        <s v="TEMU9368935" u="1"/>
        <s v="TEMU9556193" u="1"/>
        <s v="SEGU9495553" u="1"/>
        <s v="SEGU9692871" u="1"/>
        <s v="TEMU9369905" u="1"/>
        <s v="SZLU9303839" u="1"/>
        <s v="160-01210786" u="1"/>
        <s v="MNBU3025583" u="1"/>
        <s v="SUDU6049199" u="1"/>
        <s v="SUDU8192681" u="1"/>
        <s v="MNBU4437841" u="1"/>
        <s v="OTPU6301640" u="1"/>
        <s v="SEKU9207190" u="1"/>
        <s v="MNBU3430879" u="1"/>
        <s v="SUDU8207170" u="1"/>
        <s v="MMAU1226698" u="1"/>
        <s v="SEGU9624075" u="1"/>
        <s v="SEGU9498568" u="1"/>
        <s v="TEMU9623645" u="1"/>
        <s v="OTPU6303319" u="1"/>
        <s v="OTPU6302879" u="1"/>
        <s v="996-13811700" u="1"/>
        <s v="MNBU3798346" u="1"/>
        <s v="SUDU8184069" u="1"/>
        <s v="AMCU9356926" u="1"/>
        <s v="CGMU6552566" u="1"/>
        <s v="MNBU1029701" u="1"/>
        <s v="SUDU6282955" u="1"/>
        <s v="TEMU9817661" u="1"/>
        <s v="EMCU5498721" u="1"/>
        <s v="EMCU5614610" u="1"/>
        <s v="EMCU5560617" u="1"/>
        <s v="TEMU9490882" u="1"/>
        <s v="SEGU9500562" u="1"/>
        <s v="TEMU9489979" u="1"/>
        <s v="OTPU6301770" u="1"/>
        <s v="EGSU5048404" u="1"/>
        <s v="EMCU5655630" u="1"/>
        <s v="FBIU5760977" u="1"/>
        <s v="TEMU9751190" u="1"/>
        <s v="SEGU9431414" u="1"/>
        <s v="CAAU4188087" u="1"/>
        <s v="CAAU4188106" u="1"/>
        <s v="SZLU9303232" u="1"/>
        <s v="GCXU8020325" u="1"/>
        <s v="SEKU9375594" u="1"/>
        <s v="SZLU9570183" u="1"/>
        <s v="TEMU9595646" u="1"/>
        <s v="TEMU9502221" u="1"/>
        <s v="SZLU9573048" u="1"/>
        <s v="BMOU9884706" u="1"/>
        <s v="SZLU9304455" u="1"/>
        <s v="SEGU9721727" u="1"/>
        <s v="SZLU5009739" u="1"/>
        <s v="SEGU9886558" u="1"/>
        <s v="SZLU9304178" u="1"/>
        <s v="SEGU9937059" u="1"/>
        <s v="SZLU9505249" u="1"/>
        <s v="OTPU6304779" u="1"/>
        <s v="SZLU9574830" u="1"/>
        <s v="EMCU5689250" u="1"/>
        <s v="PCIU6111803" u="1"/>
        <s v="PCIU6135174" u="1"/>
        <s v="PCIU6123595" u="1"/>
        <s v="160-02710632" u="1"/>
        <s v="SEGU9625050" u="1"/>
        <s v="BMOU9850270" u="1"/>
        <s v="CAAU4189397" u="1"/>
        <s v="TEMU9789277" u="1"/>
        <s v="SEGU9937383" u="1"/>
        <s v="SZLU5010154" u="1"/>
        <s v="SEGU9429952" u="1"/>
        <s v="FBIU5761891" u="1"/>
        <s v="EMCU5702985" u="1"/>
        <s v="EMCU5749513" u="1"/>
        <s v="OTPU6677474" u="1"/>
        <s v="EMCU5502061" u="1"/>
        <s v="SZLU5000963" u="1"/>
        <s v="CTWU1603223" u="1"/>
        <s v="FBIU5587985" u="1"/>
        <s v="EMCU5683015" u="1"/>
        <s v="SEGU9819204" u="1"/>
        <s v="TLLU1215437" u="1"/>
        <s v="FBIU5760365" u="1"/>
        <s v="CAAU4188699" u="1"/>
        <s v="MNBU0374874" u="1"/>
        <s v="MNBU0622815" u="1"/>
        <s v="TEMU9592689" u="1"/>
        <s v="BMOU9335250" u="1"/>
        <s v="SEKU9366714" u="1"/>
        <s v="045-13177135" u="1"/>
        <s v="FBIU5764519" u="1"/>
        <s v="TEMU9749947" u="1"/>
        <s v="FBIU5764268" u="1"/>
        <s v="MNBU3487920" u="1"/>
        <s v="MNBU0365044" u="1"/>
        <s v="FBIU5760787" u="1"/>
        <s v="SMLU5477354" u="1"/>
        <s v="BMOU9307068" u="1"/>
        <s v="071-58638436" u="1"/>
        <s v="TXGU9031968" u="1"/>
        <s v="CAAU4161614" u="1"/>
        <s v="ZMOU8964164" u="1"/>
        <s v="ZMOU8931330" u="1"/>
        <s v="FBIU5511906" u="1"/>
        <s v="FBIU5587500" u="1"/>
        <s v="FBIU5341040" u="1"/>
        <s v="FBIU5648231" u="1"/>
        <s v="TTNU8648913" u="1"/>
        <s v="OERU4007297" u="1"/>
        <s v="TTNU8676540" u="1"/>
        <s v="OERU4289307" u="1"/>
        <s v="OTPU6611190" u="1"/>
        <s v="SEKU9354694" u="1"/>
        <s v="SZLU9431249" u="1"/>
        <s v="SZLU9451287" u="1"/>
        <s v="CAIU5584660" u="1"/>
        <s v="SEGU9300311" u="1"/>
        <s v="TEMU9369989" u="1"/>
        <s v="TTNU8672740" u="1"/>
        <s v="FBIU5059946" u="1"/>
        <s v="SUDU6043694" u="1"/>
        <s v="MNBU3720841" u="1"/>
        <s v="FBIU5343490" u="1"/>
        <s v="OTPU6006542" u="1"/>
        <s v="FSCU5928634" u="1"/>
        <s v="MNBU3607809" u="1"/>
        <s v="SUDU8207225" u="1"/>
        <s v="SMLU5471551" u="1"/>
        <s v="180-19080434" u="1"/>
        <s v="160-02709976" u="1"/>
        <s v="071-58638440" u="1"/>
        <s v="FBIU5188809" u="1"/>
        <s v="CXRU1523721" u="1"/>
        <s v="CAIU5584969" u="1"/>
        <s v="CAIU5579350" u="1"/>
        <s v="CAIU5564725" u="1"/>
        <s v="CAIU5584784" u="1"/>
        <s v="SEGU9443550" u="1"/>
        <s v="SEGU9446292" u="1"/>
        <s v="CXRU1350713" u="1"/>
        <s v="SEGU9862181" u="1"/>
        <s v="TEMU9457101" u="1"/>
        <s v="CAIU5582694" u="1"/>
        <s v="CAIU5549588" u="1"/>
        <s v="BMOU9251734" u="1"/>
        <s v="SEGU9862495" u="1"/>
        <s v="CAIU5585477" u="1"/>
        <s v="TEMU9460790" u="1"/>
        <s v="CXRU1622853" u="1"/>
        <s v="SEGU9622684" u="1"/>
        <s v="992-00995094" u="1"/>
        <s v="992-00995072" u="1"/>
        <s v="497-24299015" u="1"/>
        <s v="SUDU8209892" u="1"/>
        <s v="MNBU0293010" u="1"/>
        <s v="SEGU9154773" u="1"/>
        <s v="MNBU0202366" u="1"/>
        <s v="MNBU0274664" u="1"/>
        <s v="DAYU6720618" u="1"/>
        <s v="074-71127195" u="1"/>
        <s v="014-38703534" u="1"/>
        <s v="014-38704175" u="1"/>
        <s v="SEKU9118852" u="1"/>
        <s v="TEMU9750110" u="1"/>
        <s v="SEGU9089894" u="1"/>
        <s v="MNBU3212542" u="1"/>
        <s v="TCLU1374683" u="1"/>
        <s v="SEKU9115730" u="1"/>
        <s v="CAIU5582631" u="1"/>
        <s v="SEKU9120525" u="1"/>
        <s v="TEMU9348707" u="1"/>
        <s v="SEGU9324864" u="1"/>
        <s v="CXRU1603597" u="1"/>
        <s v="CGMU5082616" u="1"/>
        <s v="HLBU9320442" u="1"/>
        <s v="CGMU9362030" u="1"/>
        <s v="SEGU9147265" u="1"/>
        <s v="SEGU9447200" u="1"/>
        <s v="MNBU0650381" u="1"/>
        <s v="HLBU9245586" u="1"/>
        <s v="HLBU9406823" u="1"/>
        <s v="SEGU9323657" u="1"/>
        <s v="CAAU4188786" u="1"/>
        <s v="MNBU3336630" u="1"/>
        <s v="045-90741884" u="1"/>
        <s v="996-13811766" u="1"/>
        <s v="996-13811755" u="1"/>
        <s v="057-53361965" u="1"/>
        <s v="996-13811781" u="1"/>
        <s v="996-13811770" u="1"/>
        <s v="805-13432720" u="1"/>
        <s v="TEMU9495919" u="1"/>
        <s v="TEMU9499690" u="1"/>
        <s v="SEGU9622215" u="1"/>
        <s v="SEGU9522710" u="1"/>
        <s v="SEGU9502518" u="1"/>
        <s v="BMOU9251863" u="1"/>
        <s v="FBIU5014279" u="1"/>
        <s v="SEKU9251443" u="1"/>
        <s v="SMLU5472080" u="1"/>
        <s v="TEMU9552747" u="1"/>
        <s v="SEKU9170300" u="1"/>
        <s v="TEMU9789220" u="1"/>
        <s v="TEMU9496685" u="1"/>
        <s v="FBIU5763929" u="1"/>
        <s v="SUDU6245714" u="1"/>
        <s v="SEGU9977581" u="1"/>
        <s v="SEKU9376395" u="1"/>
        <s v="SZLU9301522" u="1"/>
        <s v="SZLU9305106" u="1"/>
        <s v="MNBU4196385" u="1"/>
        <s v="MMAU1085650" u="1"/>
        <s v="OERU4817111" u="1"/>
        <s v="MNBU4492514" u="1"/>
        <s v="HLBU9329959" u="1"/>
        <s v="EMCU5454370" u="1"/>
        <s v="EMCU5686035" u="1"/>
        <s v="EMCU5451961" u="1"/>
        <s v="HLBU6142727" u="1"/>
        <s v="EMCU5451730" u="1"/>
        <s v="SUDU9312293" u="1"/>
        <s v="SUDU6035106" u="1"/>
        <s v="MNBU3374332" u="1"/>
        <s v="497-24298982" u="1"/>
        <s v="497-24299004" u="1"/>
        <s v="GCXU8019704" u="1"/>
        <s v="SEGU9545762" u="1"/>
        <s v="SEGU9430819" u="1"/>
        <s v="SZLU9575056" u="1"/>
        <s v="TEMU9477371" u="1"/>
        <s v="SEGU9325536" u="1"/>
        <s v="TEMU9447398" u="1"/>
        <s v="SEGU9545119" u="1"/>
        <s v="TEMU9447818" u="1"/>
        <s v="SEKU9271748 " u="1"/>
        <s v="SEGU9545314" u="1"/>
        <s v="TEMU9491195" u="1"/>
        <s v="TEMU9499112" u="1"/>
        <s v="TEMU9592708" u="1"/>
        <s v="BMOU9848859" u="1"/>
        <s v="SZLU9303438 " u="1"/>
        <s v="TEMU9750995" u="1"/>
        <s v="SEGU9432724" u="1"/>
        <s v="TEMU9622232" u="1"/>
        <s v="SZLU9779614" u="1"/>
        <s v="EMCU5522237" u="1"/>
        <s v="EMCU5423717" u="1"/>
        <s v="EMCU5450733" u="1"/>
        <s v="EMCU5694236" u="1"/>
        <s v="EMCU5686631" u="1"/>
        <s v="EMCU5450538" u="1"/>
        <s v="PCIU6111763" u="1"/>
        <s v="PCIU6111450" u="1"/>
        <s v="PCIU6111064" u="1"/>
        <s v="160-02710131" u="1"/>
        <s v="045-13173860" u="1"/>
        <s v="SEGU9940052" u="1"/>
        <s v="TEMU9790600" u="1"/>
        <s v="SEKU9207939" u="1"/>
        <s v="SEKU9375130" u="1"/>
        <s v="SZLU5020764" u="1"/>
        <s v="FBIU5762856" u="1"/>
        <s v="TEMU9500065 " u="1"/>
        <s v="SEKU9273870" u="1"/>
        <s v="MNBU0210398" u="1"/>
        <s v="MNBU0649821" u="1"/>
        <s v="CAAU4188071" u="1"/>
        <s v="CAAU4189139" u="1"/>
        <s v="CAAU4188641" u="1"/>
        <s v="CAAU4189674" u="1"/>
        <s v="CAAU4189822" u="1"/>
        <s v="CAAU4188770" u="1"/>
        <s v="CAAU4188030" u="1"/>
        <s v="MNBU0559477" u="1"/>
        <s v="SUDU8021890" u="1"/>
        <s v="MNBU0154360" u="1"/>
        <s v="GCXU8018138" u="1"/>
        <s v="SEKU9368954" u="1"/>
        <s v="CAAU4189782" u="1"/>
        <s v="PCIU6111167" u="1"/>
        <s v="EMCU5453007" u="1"/>
        <s v="PCIU6126850" u="1"/>
        <s v="EGSU5032347" u="1"/>
        <s v="SEKU9193917" u="1"/>
        <s v="045-13394625" u="1"/>
        <s v="014-38703593" u="1"/>
        <s v="996-13811652" u="1"/>
        <s v="996-13811663" u="1"/>
        <s v="996-13811641" u="1"/>
        <s v="497-24298945" u="1"/>
        <s v="497-24298993" u="1"/>
        <s v="497-24298971" u="1"/>
        <s v="497-24298960" u="1"/>
        <s v="FBIU5763702" u="1"/>
        <s v="CAAU4189777" u="1"/>
        <s v="SEKU9374854" u="1"/>
        <s v="CAAU4188810" u="1"/>
        <s v="CAAU4189247" u="1"/>
        <s v="OERU4344615" u="1"/>
        <s v="OERU4346217" u="1"/>
        <s v="OTPU6609530" u="1"/>
        <s v="SZLU9420157" u="1"/>
        <s v="SZLU9449042" u="1"/>
        <s v="SZLU9479535" u="1"/>
        <s v="TTNU8672268" u="1"/>
        <s v="FBIU5054796" u="1"/>
        <s v="OERU4074700" u="1"/>
        <s v="OERU4059407" u="1"/>
        <s v="FBIU5177044" u="1"/>
        <s v="OERU4195872" u="1"/>
        <s v="SMLU5476390" u="1"/>
        <s v="071-58638521" u="1"/>
        <s v="SZLU7010153" u="1"/>
        <s v="497-24298956" u="1"/>
        <s v="497-24296602" u="1"/>
        <s v="ZMOU8882580" u="1"/>
        <s v="ZMOU8845484" u="1"/>
        <s v="ZMOU8849263" u="1"/>
        <s v="TXGU9019556" u="1"/>
        <s v="FBIU5012131" u="1"/>
        <s v="MNBU9012541" u="1"/>
        <s v="MMAU1072268" u="1"/>
        <s v="MMAU1088325" u="1"/>
        <s v="MNBU0437150" u="1"/>
        <s v="FBIU5455654" u="1"/>
        <s v="FBIU5057244" u="1"/>
        <s v="FBIU5040004" u="1"/>
        <s v="SZLU9303248" u="1"/>
        <s v="180-19085651" u="1"/>
        <s v="TLLU1043430" u="1"/>
        <s v="CAIU5562830" u="1"/>
        <s v="BMOU9651690" u="1"/>
        <s v="CXRU1624368" u="1"/>
        <s v="CXRU1622128" u="1"/>
        <s v="SEGU9869020" u="1"/>
        <s v="SEGU9286701" u="1"/>
        <s v="CXRU1622508" u="1"/>
        <s v="SEGU9862406" u="1"/>
        <s v="CGMU5806917" u="1"/>
        <s v="BMOU9899291" u="1"/>
        <s v="SEGU9445296" u="1"/>
        <s v="CXRU1581040" u="1"/>
        <s v="BMOU9651411" u="1"/>
        <s v="SEGU9446564" u="1"/>
        <s v="FBIU5759132" u="1"/>
        <s v="CAAU4188636" u="1"/>
        <s v="369-95761315" u="1"/>
        <s v="369-95761934" u="1"/>
        <s v="992-00996203" u="1"/>
        <s v="071-58638532" u="1"/>
        <s v="014-38703604" u="1"/>
        <s v="014-38703626" u="1"/>
        <s v="805-13565716" u="1"/>
        <s v="BMOU9652974" u="1"/>
        <s v="145-11387364" u="1"/>
        <s v="074-71127173" u="1"/>
        <s v="014-38704396" u="1"/>
        <s v="057-53365502" u="1"/>
        <s v="CAIU5585184" u="1"/>
        <s v="SEGU9446836" u="1"/>
        <s v="BMOU9618856" u="1"/>
        <s v="CXRU1535229" u="1"/>
        <s v="FBIU5175566" u="1"/>
        <s v="TEMU9749952" u="1"/>
        <s v="SMLU5474118" u="1"/>
        <s v="BEAU9710401" u="1"/>
        <s v="SUDU8104490" u="1"/>
        <s v="BMOU9603136" u="1"/>
        <s v="SZLU5019594" u="1"/>
        <s v="CAIU5562208" u="1"/>
        <s v="TEMU9620918" u="1"/>
        <s v="MNBU4448419" u="1"/>
        <s v="MMAU1172903" u="1"/>
        <s v="SEGU9152370" u="1"/>
        <s v="BMOU9622692" u="1"/>
        <s v="AMCU9365044" u="1"/>
        <s v="TTNU8682862" u="1"/>
        <s v="SEGU9398229" u="1"/>
        <s v="SZLU9378381" u="1"/>
        <s v="SEGU9345450" u="1"/>
        <s v="MMAU1172457" u="1"/>
        <s v="SUDU8110066" u="1"/>
        <s v="CAIU5580310" u="1"/>
        <s v="SZLU9389426" u="1"/>
        <s v="SZLU9392570" u="1"/>
        <s v="TEMU9370676" u="1"/>
        <s v="FBIU5764566" u="1"/>
        <s v="081-61899515" u="1"/>
        <s v="045-13392750" u="1"/>
        <s v="369-97825243" u="1"/>
        <s v="160-02710212" u="1"/>
        <s v="497-24299063" u="1"/>
        <s v="497-24299074" u="1"/>
        <s v="006-45190364" u="1"/>
        <s v="MNBU3785647" u="1"/>
        <s v="MNBU4435026" u="1"/>
        <s v="MNBU3980601" u="1"/>
        <s v="MNBU9122940" u="1"/>
        <s v="TEMU9497980" u="1"/>
        <s v="TEMU9792497" u="1"/>
        <s v="MNBU3804650" u="1"/>
        <s v="MNBU3853510" u="1"/>
        <s v="MNBU3433369" u="1"/>
        <s v="GCXU8020182" u="1"/>
        <s v="SEKU9374772" u="1"/>
        <s v="SEGU9522617" u="1"/>
        <s v="SEGU9737636" u="1"/>
        <s v="SMLU5472286" u="1"/>
        <s v="TEMU9448286" u="1"/>
        <s v="SMLU5470560" u="1"/>
        <s v="SEKU9172154" u="1"/>
        <s v="TEMU9543616" u="1"/>
        <s v="EMCU5733857" u="1"/>
        <s v="OTPU6216359" u="1"/>
        <s v="EMCU5684156" u="1"/>
        <s v="HLBU9365386" u="1"/>
        <s v="HLBU6282400" u="1"/>
        <s v="MMAU1258709" u="1"/>
        <s v="MMAU1126261" u="1"/>
        <s v="EMCU5407866" u="1"/>
        <s v="EMCU5685050" u="1"/>
        <s v="EMCU5426819" u="1"/>
        <s v="EMCU5452947" u="1"/>
        <s v="HLBU6192878" u="1"/>
        <s v="HLBU6199152" u="1"/>
        <s v="HLBU9713650" u="1"/>
        <s v="MNBU3098770" u="1"/>
        <s v="MMAU1052446" u="1"/>
        <s v="145-11388016" u="1"/>
        <s v="CAAU4188908" u="1"/>
        <s v="497-24299041" u="1"/>
        <s v="497-24299052" u="1"/>
        <s v="145-11387946" u="1"/>
        <s v="145-11774265" u="1"/>
        <s v="EMCU5680130" u="1"/>
        <s v="FBIU5764550" u="1"/>
        <s v="FBIU5763451" u="1"/>
        <s v="CAAU4189123" u="1"/>
        <s v="CAAU4189421" u="1"/>
        <s v="FBIU5761130" u="1"/>
        <s v="FBIU5764709" u="1"/>
        <s v="TEMU9593319" u="1"/>
        <s v="SEKU9163091" u="1"/>
        <s v="SEKU9163698" u="1"/>
        <s v="BMOU9320373" u="1"/>
        <s v="CAAU4188868" u="1"/>
        <s v="FBIU5764015" u="1"/>
        <s v="FBIU5759554" u="1"/>
        <s v="GCXU8020095" u="1"/>
        <s v="SZLU9295693" u="1"/>
        <s v="SZLU5008959" u="1"/>
        <s v="SEKU9200786" u="1"/>
        <s v="TEMU9791778" u="1"/>
        <s v="TEMU9792619" u="1"/>
        <s v="EMCU5466690" u="1"/>
        <s v="EMCU5577707" u="1"/>
        <s v="EMCU5619150" u="1"/>
        <s v="EMCU5539116" u="1"/>
        <s v="EGSU5071575" u="1"/>
        <s v="EGSU5041138" u="1"/>
        <s v="EGSU5061920" u="1"/>
        <s v="EMCU5408707" u="1"/>
        <s v="EMCU5402838" u="1"/>
        <s v="EMCU5732104" u="1"/>
        <s v="EMCU5666424" u="1"/>
        <s v="EMCU5697180" u="1"/>
        <s v="EMCU5715914" u="1"/>
        <s v="045-13393940" u="1"/>
        <s v="160-02710234" u="1"/>
        <s v="TEMU9304843" u="1"/>
        <s v="FBIU5762033" u="1"/>
        <s v="FBIU5760299" u="1"/>
        <s v="BMOU9331188" u="1"/>
        <s v="SEKU9161186" u="1"/>
        <s v="TEMU9593089" u="1"/>
        <s v="SEKU9195550" u="1"/>
        <s v="SEKU9376374" u="1"/>
        <s v="SEGU9522900" u="1"/>
        <s v="FBIU5764139" u="1"/>
        <s v="TTNU8523449" u="1"/>
        <s v="FBIU5764756" u="1"/>
        <s v="SZLU5010719" u="1"/>
        <s v="SEGU9745170" u="1"/>
        <s v="SUDU6278913" u="1"/>
        <s v="MNBU0357619" u="1"/>
        <s v="CAAU4189627" u="1"/>
        <s v="SZLU5009960" u="1"/>
        <s v="EMCU5653685" u="1"/>
        <s v="SEKU9364250" u="1"/>
        <s v="EMCU5744677" u="1"/>
        <s v="EMCU5602610" u="1"/>
        <s v="EGSU5038833" u="1"/>
        <s v="EMCU5444509" u="1"/>
        <s v="EMCU5706933" u="1"/>
        <s v="FBIU5327078" u="1"/>
        <s v="EMCU5725260" u="1"/>
        <s v="EGSU5032183" u="1"/>
        <s v="EMCU5622046" u="1"/>
        <s v="BMOU9305743" u="1"/>
        <s v="SZLU5020445" u="1"/>
        <s v="FBIU5763493" u="1"/>
        <s v="TLLU1177759" u="1"/>
        <s v="FBIU5760853" u="1"/>
        <s v="BMOU9883119" u="1"/>
        <s v="SUDU8200508" u="1"/>
        <s v="MNBU0287044" u="1"/>
        <s v="SEKU9368810" u="1"/>
        <s v="045-13392540" u="1"/>
        <s v="369-97825405" u="1"/>
        <s v="016-71387142" u="1"/>
        <s v="805-13565646" u="1"/>
        <s v="996-13811685" u="1"/>
        <s v="996-13811696" u="1"/>
        <s v="805-13565930" u="1"/>
        <s v="996-13811674" u="1"/>
        <s v="497-24299085" u="1"/>
        <s v="497-24296613" u="1"/>
        <s v="SEGU9883986" u="1"/>
        <s v="FBIU5761649" u="1"/>
        <s v="SZLU5022957" u="1"/>
        <s v="CAAU4188148" u="1"/>
        <s v="FBIU5762120" u="1"/>
        <s v="CAAU4188940" u="1"/>
        <s v="996-13811733" u="1"/>
        <s v="CAAU4162225" u="1"/>
        <s v="ZMOU8886499" u="1"/>
        <s v="ZMOU8898993" u="1"/>
        <s v="ZM0U8856200" u="1"/>
        <s v="GMOU8874164" u="1"/>
        <s v="MNBU3233967" u="1"/>
        <s v="SUDU5238198" u="1"/>
        <s v="MMAU1097712" u="1"/>
        <s v="CAAU4188580" u="1"/>
        <s v="TEMU9836240" u="1"/>
        <s v="180-19085441" u="1"/>
        <s v="TEMU9459892" u="1"/>
        <s v="CAIU5583073" u="1"/>
        <s v="SEGU9148831" u="1"/>
        <s v="CAIU5578246" u="1"/>
        <s v="TCLU1344610" u="1"/>
        <s v="SEGU9448248" u="1"/>
        <s v="ZMOU8893570" u="1"/>
        <s v="ZMOU8897214" u="1"/>
        <s v="CGMU5716330" u="1"/>
        <s v="CGMU5716412" u="1"/>
        <s v="CGMU5808735" u="1"/>
        <s v="SEGU9322590" u="1"/>
        <s v="CAIU5582797" u="1"/>
        <s v="CAAU4000409" u="1"/>
        <s v="CAIU5583052" u="1"/>
        <s v="CAAU4001494" u="1"/>
        <s v="TEMU9369464" u="1"/>
        <s v="SEGU9087037" u="1"/>
        <s v="045-13390543" u="1"/>
        <s v="369-97711880" u="1"/>
        <s v="071-58953355" u="1"/>
        <s v="160-04310316" u="1"/>
        <s v="SEGU9432869" u="1"/>
        <s v="SEGU9286609" u="1"/>
        <s v="SMLU5472352" u="1"/>
        <s v="BMOU9653142" u="1"/>
        <s v="SEKU9115597" u="1"/>
        <s v="SEGU9681809" u="1"/>
        <s v="CAIU5558390" u="1"/>
        <s v="SZLU5009111" u="1"/>
        <s v="SEGU9886624" u="1"/>
        <s v="497-24299133" u="1"/>
        <s v="014-38704116" u="1"/>
        <s v="074-71127265" u="1"/>
        <s v="057-55937324" u="1"/>
        <s v="145-11387983" u="1"/>
        <s v="SEGU9416596" u="1"/>
        <s v="OTPU6008740" u="1"/>
        <s v="SEGU9707518" u="1"/>
        <s v="SEGU9445064" u="1"/>
        <s v="MNBU4260709" u="1"/>
        <s v="MMAU1055620" u="1"/>
        <s v="CXRU1637494" u="1"/>
        <s v="SUDU6143409" u="1"/>
        <s v="SEGU9863824" u="1"/>
        <s v="HLBU9359721" u="1"/>
        <s v="HLBU9548221" u="1"/>
        <s v="FBIU5762584" u="1"/>
        <s v="FBIU5760684" u="1"/>
        <s v="CAAU4167504" u="1"/>
        <s v="MNBU0667419" u="1"/>
        <s v="369-97709850" u="1"/>
        <s v="369-97709872" u="1"/>
        <s v="045-21044796" u="1"/>
        <s v="023-93593430" u="1"/>
        <s v="996-13813645" u="1"/>
        <s v="996-13813656" u="1"/>
        <s v="057-71074500" u="1"/>
        <s v="996-13813623" u="1"/>
        <s v="996-13813634" u="1"/>
        <s v="805-13566486" u="1"/>
        <s v="MNBU4180795" u="1"/>
        <s v="MNBU9033837" u="1"/>
        <s v="CAAU4188404" u="1"/>
        <s v="TEMU9593284" u="1"/>
        <s v="FBIU5760149" u="1"/>
        <s v="FBIU5760452" u="1"/>
        <s v="FBIU5364580" u="1"/>
        <s v="TEMU9489346" u="1"/>
        <s v="TEMU9490054" u="1"/>
        <s v="MNBU4454068" u="1"/>
        <s v="MNBU4301182" u="1"/>
        <s v="SUDU8024040" u="1"/>
        <s v="FBIU5764099" u="1"/>
        <s v="FBIU5764205" u="1"/>
        <s v="SEKU9165134" u="1"/>
        <s v="SEKU9164082" u="1"/>
        <s v="TEMU9488458" u="1"/>
        <s v="006-45189830" u="1"/>
        <s v="006-45192851" u="1"/>
        <s v="145-11387445" u="1"/>
        <s v="145-11359003" u="1"/>
        <s v="MNBU3103541" u="1"/>
        <s v="OERU4159833" u="1"/>
        <s v="OERU4114886" u="1"/>
        <s v="HLBU6130074" u="1"/>
        <s v="HLBU9913598" u="1"/>
        <s v="PCIU6149840" u="1"/>
        <s v="EMCU5448799" u="1"/>
        <s v="EMCU5636965" u="1"/>
        <s v="EMCU5470365" u="1"/>
        <s v="CAAU4069133" u="1"/>
        <s v="FBIU5735399" u="1"/>
        <s v="EMCU5455099" u="1"/>
        <s v="BMOU9848355" u="1"/>
        <s v="FBIU5600270" u="1"/>
        <s v="112-00246385" u="1"/>
        <s v="FBIU5760154" u="1"/>
        <s v="CAAU4188472" u="1"/>
        <s v="FBIU5760998" u="1"/>
        <s v="FBIU5760241" u="1"/>
        <s v="497-24299100" u="1"/>
        <s v="497-24296624" u="1"/>
        <s v="CAAU4188092" u="1"/>
        <s v="FBIU5761736" u="1"/>
        <s v="SZLU9572313" u="1"/>
        <s v="FBIU5760637" u="1"/>
        <s v="CAAU4188220" u="1"/>
        <s v="SEKU9347400" u="1"/>
        <s v="145-11794156" u="1"/>
        <s v="FBIU5392710" u="1"/>
        <s v="ZMOU8964009" u="1"/>
        <s v="EMCU5745122" u="1"/>
        <s v="EMCU5633800" u="1"/>
        <s v="EMCU5384971" u="1"/>
        <s v="EMCU5634237" u="1"/>
        <s v="ZM0U8855230" u="1"/>
        <s v="GMOU9048249" u="1"/>
        <s v="EMCU5562836" u="1"/>
        <s v="EMCU5367547" u="1"/>
        <s v="EMCU5352254" u="1"/>
        <s v="160-02710341" u="1"/>
        <s v="MEDU9886470" u="1"/>
        <s v="HLBU6171387" u="1"/>
        <s v="045-13391232" u="1"/>
        <s v="045-10712505" u="1"/>
        <s v="CAAU4188364" u="1"/>
        <s v="CAAU4188852" u="1"/>
        <s v="MNBU4642527" u="1"/>
        <s v="TEMU9789934" u="1"/>
        <s v="TEMU9791818" u="1"/>
        <s v="SEKU9169696" u="1"/>
        <s v="SEKU9205176" u="1"/>
        <s v="497-24298713" u="1"/>
        <s v="FBIU5762162" u="1"/>
        <s v="FBIU5760895" u="1"/>
        <s v="FBIU5761530" u="1"/>
        <s v="OTPU6691852" u="1"/>
        <s v="EMCU5396150" u="1"/>
        <s v="SZLU9302869" u="1"/>
        <s v="FBIU5763240" u="1"/>
        <s v="FBIU5762898" u="1"/>
        <s v="FBIU5762521" u="1"/>
        <s v="SEKU9374155" u="1"/>
        <s v="MNBU4424839" u="1"/>
        <s v="145-11794086" u="1"/>
        <s v="145-11794134" u="1"/>
        <s v="145-11794661" u="1"/>
        <s v="TEMU9466865" u="1"/>
        <s v="PE368300224" u="1"/>
        <s v="FBIU5760703" u="1"/>
        <s v="497-24299111" u="1"/>
        <s v="497-24299122" u="1"/>
        <s v="145-11801112" u="1"/>
        <s v="497-24296635" u="1"/>
        <s v="145-11801123" u="1"/>
        <s v="SZLU9305066" u="1"/>
        <s v="081-61898745" u="1"/>
        <s v="HLBU6256777" u="1"/>
        <s v="HLBU9771370" u="1"/>
        <s v="045-21047375" u="1"/>
        <s v="369-97825814" u="1"/>
        <s v="369-97825825" u="1"/>
        <s v="045-21044973" u="1"/>
        <s v="CAAU4161260 " u="1"/>
        <s v="ZMOU8888362" u="1"/>
        <s v="497-24298735" u="1"/>
        <s v="SEKU9357137" u="1"/>
        <s v="FBIU5340608" u="1"/>
        <s v="OERU4078602" u="1"/>
        <s v="OERU4325810" u="1"/>
        <s v="OERU4318600" u="1"/>
        <s v="FBIU5615710" u="1"/>
        <s v="OERU4233695" u="1"/>
        <s v="FBIU5695320" u="1"/>
        <s v="FBIU5653161" u="1"/>
        <s v="FBIU5308777" u="1"/>
        <s v="FSCU5358254" u="1"/>
        <s v="SUDU6174966" u="1"/>
        <s v="MNBU4340023" u="1"/>
        <s v="MNBU3451022" u="1"/>
        <s v="MNBU4201521" u="1"/>
        <s v="BMOU9320033" u="1"/>
        <s v="145-11801101" u="1"/>
        <s v="SZLU5018807" u="1"/>
        <s v="SMLU5456921" u="1"/>
        <s v="MMAU1232134" u="1"/>
        <s v="CXRU1530464" u="1"/>
        <s v="CAIU5566184" u="1"/>
        <s v="TCLU1344246" u="1"/>
        <s v="CAIU5567365" u="1"/>
        <s v="TEMU9370552" u="1"/>
        <s v="SEGU9325217" u="1"/>
        <s v="CXRU1639326" u="1"/>
        <s v="SMLU5478176" u="1"/>
        <s v="CGMU5630664" u="1"/>
        <s v="CXRU1583443" u="1"/>
        <s v="TCLU1384742" u="1"/>
        <s v="TCLU1344502" u="1"/>
        <s v="SEGU9325789" u="1"/>
        <s v="CXRU1623206" u="1"/>
        <s v="FBIU5763148" u="1"/>
        <s v="SZLU5018432" u="1"/>
        <s v="160-04310493" u="1"/>
        <s v="045-21046432" u="1"/>
        <s v="075-66245841" u="1"/>
        <s v="SEGU9473180" u="1"/>
        <s v="SEGU9235216" u="1"/>
        <s v="CXRU1524369" u="1"/>
        <s v="CAIU5580238" u="1"/>
        <s v="SZLU9779698" u="1"/>
        <s v="SZLU5018535" u="1"/>
        <s v="SEKU9120823" u="1"/>
        <s v="SZLU5002077" u="1"/>
        <s v="BEAU9710280" u="1"/>
        <s v="CAIU5577424" u="1"/>
        <s v="497-24308255" u="1"/>
        <s v="145-11387526" u="1"/>
        <s v="074-71127313" u="1"/>
        <s v="TTNU8684417" u="1"/>
        <s v="014-38704330" u="1"/>
        <s v="CGMU5291534" u="1"/>
        <s v="OTPU6083765" u="1"/>
        <s v="MMAU1146020" u="1"/>
        <s v="TEMU9371266" u="1"/>
        <s v="TCLU1384085" u="1"/>
        <s v="MNBU3049013" u="1"/>
        <s v="SEGU9447745" u="1"/>
        <s v="FBIU5763153" u="1"/>
        <s v="BMOU9269332" u="1"/>
        <s v="160-04311414" u="1"/>
        <s v="MSGU9065744" u="1"/>
        <s v="MSGU9061630" u="1"/>
        <s v="369-97826024" u="1"/>
        <s v="FBIU5760302" u="1"/>
        <s v="FBIU5762516" u="1"/>
        <s v="SZLU5008619" u="1"/>
        <s v="FBIU5151203" u="1"/>
        <s v="MNBU4290977" u="1"/>
        <s v="MNBU0089630" u="1"/>
        <s v="SEKU9150406" u="1"/>
        <s v="MNBU4352826" u="1"/>
        <s v="MNBU0517424" u="1"/>
        <s v="FBIU5339675" u="1"/>
        <s v="BMOU9334680" u="1"/>
        <s v="497-24308281" u="1"/>
        <s v="497-24296646" u="1"/>
        <s v="145-11801160" u="1"/>
        <s v="057-71074603" u="1"/>
        <s v="805-13426195" u="1"/>
        <s v="014-38711013" u="1"/>
        <s v="014-38706824" u="1"/>
        <s v="HLBU9348012" u="1"/>
        <s v="145-11794241" u="1"/>
        <s v="145-11801226" u="1"/>
        <s v="PCIU6134584" u="1"/>
        <s v="EMCU5559175" u="1"/>
        <s v="PCIU6127008" u="1"/>
        <s v="EMCU5677394" u="1"/>
        <s v="SZLU9598766" u="1"/>
        <s v="OERU4129551" u="1"/>
        <s v="HLBU9558390" u="1"/>
        <s v="FBIU5762373" u="1"/>
        <s v="235-86858236" u="1"/>
        <s v="MNBU4407580" u="1"/>
        <s v="MSGU9046929" u="1"/>
        <s v="497-24308266" u="1"/>
        <s v="497-24308270" u="1"/>
        <s v="145-11793526" u="1"/>
        <s v="145-11793552" u="1"/>
        <s v="006-45193072" u="1"/>
        <s v="006-45193551" u="1"/>
        <s v="SEKU9201118" u="1"/>
        <s v="CAAU4189870" u="1"/>
        <s v="GCXU8017717" u="1"/>
        <s v="FBIU5764308" u="1"/>
        <s v="FBIU5763580" u="1"/>
        <s v="BMOU9891177" u="1"/>
        <s v="SEGU9936920" u="1"/>
        <s v="EMCU5657103" u="1"/>
        <s v="PCIU6111552" u="1"/>
        <s v="EMCU5753663" u="1"/>
        <s v="EGSU5054958" u="1"/>
        <s v="EMCU5512455" u="1"/>
        <s v="EMCU5636013" u="1"/>
        <s v="EMCU5462499" u="1"/>
        <s v="EMCU5592656" u="1"/>
        <s v="TXGU9029770" u="1"/>
        <s v="160-02710470" u="1"/>
        <s v="045-21045135" u="1"/>
        <s v="PE368300225" u="1"/>
        <s v="CAAU4188575" u="1"/>
        <s v="TEMU9499278" u="1"/>
        <s v="TEMU9502303" u="1"/>
        <s v="SZLU9574790" u="1"/>
        <s v="SEKU9152625" u="1"/>
        <s v="TEMU9488777" u="1"/>
        <s v="FBIU5762352" u="1"/>
        <s v="497-24308292" u="1"/>
        <s v="SEGU9884128" u="1"/>
        <s v="MNBU3673333" u="1"/>
        <s v="TEMU9490938" u="1"/>
        <s v="MNBU3532588" u="1"/>
        <s v="OTPU6192730" u="1"/>
        <s v="PCIU6135472" u="1"/>
        <s v="EMCU5448612" u="1"/>
        <s v="EMCU5708767" u="1"/>
        <s v="TLLU1177640" u="1"/>
        <s v="TLLU1178230" u="1"/>
        <s v="SEKU9374690" u="1"/>
        <s v="BMOU9311181" u="1"/>
        <s v="497-24296650" u="1"/>
        <s v="CAAU4160393" u="1"/>
        <s v="BMOU9890313" u="1"/>
        <s v="GCXU8021065" u="1"/>
        <s v="HLBU6005874" u="1"/>
        <s v="HLBU9952866" u="1"/>
        <s v="HLBU9958041" u="1"/>
        <s v="071-58973110" u="1"/>
        <s v="996-13813531" u="1"/>
        <s v="996-13813542" u="1"/>
        <s v="996-13813553" u="1"/>
        <s v="497-24308303" u="1"/>
        <s v="497-24308314" u="1"/>
        <s v="006-45193105" u="1"/>
        <s v="SEGU9522577" u="1"/>
        <s v="FBIU5764798" u="1"/>
        <s v="MNBU3165076" u="1"/>
        <s v="TRIU8627978" u="1"/>
        <s v="014-31812561" u="1"/>
        <s v="GCXU8022272" u="1"/>
        <s v="SMLU5450219" u="1"/>
        <s v="SMLU5455036" u="1"/>
        <s v="045-14365455" u="1"/>
        <s v="HLBU9868246" u="1"/>
        <s v="HLBU6112342" u="1"/>
        <s v="369-97826186" u="1"/>
        <s v="MEDU9673279" u="1"/>
        <s v="075-66246552" u="1"/>
        <s v="235-87635472" u="1"/>
        <s v="ZCLU9926764" u="1"/>
        <s v="ZMOU8969401" u="1"/>
        <s v="OERU4353031" u="1"/>
        <s v="MNBU3617725" u="1"/>
        <s v="MMAU1262756" u="1"/>
        <s v="FBIU5506197" u="1"/>
        <s v="SEKU9359274" u="1"/>
        <s v="FBIU5661594" u="1"/>
        <s v="OTPU6007657" u="1"/>
        <s v="OERU4340055" u="1"/>
        <s v="FBIU5611016" u="1"/>
        <s v="FBIU5665033" u="1"/>
        <s v="FBIU5013713" u="1"/>
        <s v="OERU4310240" u="1"/>
        <s v="OERU4317610" u="1"/>
        <s v="OERU4158380" u="1"/>
        <s v="CXRU1321438" u="1"/>
        <s v="MSCU7315900" u="1"/>
        <s v="SMLU5477288" u="1"/>
        <s v="SMLU5472096" u="1"/>
        <s v="MMAU1341367" u="1"/>
        <s v="180-19085301" u="1"/>
        <s v="HLBU9945363" u="1"/>
        <s v="HLBU6063042" u="1"/>
        <s v="045-14365433" u="1"/>
        <s v="992-00999832" u="1"/>
        <s v="MMAU1200158" u="1"/>
        <s v="MWCU5337556" u="1"/>
        <s v="MMAU1049226" u="1"/>
        <s v="SUDU8048545" u="1"/>
        <s v="TTNU8602358" u="1"/>
        <s v="TTNU8492414" u="1"/>
        <s v="CXRU1590669" u="1"/>
        <s v="TEMU9457040" u="1"/>
        <s v="CXRU1639310" u="1"/>
        <s v="SEGU9182184" u="1"/>
        <s v="CAIU5563380" u="1"/>
        <s v="CAIU5585380" u="1"/>
        <s v="SEGU9324798" u="1"/>
        <s v="TCLU1385179" u="1"/>
        <s v="ZMOU8877603" u="1"/>
        <s v="GMOU9021865" u="1"/>
        <s v="BMOU9651392" u="1"/>
        <s v="TCLU1343810" u="1"/>
        <s v="145-11793913" u="1"/>
        <s v="663-00348703" u="1"/>
        <s v="663-00348714" u="1"/>
        <s v="075-67432573" u="1"/>
        <s v="CGMU5714111" u="1"/>
        <s v="663-00346065" u="1"/>
        <s v="075-66545824" u="1"/>
        <s v="BMOU9306591" u="1"/>
        <s v="FBIU5764186" u="1"/>
        <s v="TEMU9467645" u="1"/>
        <s v="045-14365411" u="1"/>
        <s v="992-00999784" u="1"/>
        <s v="071-58973143" u="1"/>
        <s v="CAIU5550357" u="1"/>
        <s v="CGMU8025564" u="1"/>
        <s v="CXRU1636456" u="1"/>
        <s v="SEGU9325135" u="1"/>
        <s v="HLBU9261102" u="1"/>
        <s v="SEGU9026601" u="1"/>
        <s v="TEMU9211289" u="1"/>
        <s v="BMOU9652784" u="1"/>
        <s v="TCLU1384716" u="1"/>
        <s v="SEGU9433470" u="1"/>
        <s v="CAIU5549612" u="1"/>
        <s v="TCLU1343722" u="1"/>
        <s v="BEAU9719203" u="1"/>
        <s v="BEAU9710736" u="1"/>
        <s v="145-11388042" u="1"/>
        <s v="145-11282143" u="1"/>
        <s v="145-11801355" u="1"/>
        <s v="FBIU5764289" u="1"/>
        <s v="OERU4049688" u="1"/>
        <s v="SZLU9390197" u="1"/>
        <s v="180-19166151" u="1"/>
        <s v="FBIU5620506" u="1"/>
        <s v="FBIU5444876" u="1"/>
        <s v="MNBU4624539" u="1"/>
        <s v="OERU4059032" u="1"/>
        <s v="FBIU5746433" u="1"/>
        <s v="FBIU5551494" u="1"/>
        <s v="TEMU9648279" u="1"/>
        <s v="FBIU5317320" u="1"/>
        <s v="SUDU6219675" u="1"/>
        <s v="CAAU4007023" u="1"/>
        <s v="SEKU9202346" u="1"/>
        <s v="SEGU9939426" u="1"/>
        <s v="MMAU1116540" u="1"/>
        <s v="HLBU9741760" u="1"/>
        <s v="EMCU5730816" u="1"/>
        <s v="EMCU5728059" u="1"/>
        <s v="GCXU8022312" u="1"/>
        <s v="497-24296705" u="1"/>
        <s v="497-24296694" u="1"/>
        <s v="FBIU5721435" u="1"/>
        <s v="EGSU5034571" u="1"/>
        <s v="EMCU5733060" u="1"/>
        <s v="EMCU5470410" u="1"/>
        <s v="OTPU6632417" u="1"/>
        <s v="BEAU9711687" u="1"/>
        <s v="TEMU9526394" u="1"/>
        <s v="CTWU1603060" u="1"/>
        <s v="BMOU9892152" u="1"/>
        <s v="FBIU5760494" u="1"/>
        <s v="CAAU4007661" u="1"/>
        <s v="TEMU9495396" u="1"/>
        <s v="SZLU9504730" u="1"/>
        <s v="TEMU9593710" u="1"/>
        <s v="145-11793666" u="1"/>
        <s v="145-11359611" u="1"/>
        <s v="145-11359401" u="1"/>
        <s v="145-11793806" u="1"/>
        <s v="145-11794031" u="1"/>
        <s v="EGSU5029739" u="1"/>
        <s v="497-24296672" u="1"/>
        <s v="497-24296661" u="1"/>
        <s v="HLBU6179290" u="1"/>
        <s v="HLBU9794760" u="1"/>
        <s v="160-04165615" u="1"/>
        <s v="045-14364313" u="1"/>
        <s v="045-14364324" u="1"/>
        <s v="GVG4042549198" u="1"/>
        <s v="GVG4042549199" u="1"/>
        <s v="SEKU9153278" u="1"/>
        <s v="SEKU9270612" u="1"/>
        <s v="SZLU9299451" u="1"/>
        <s v="SEKU9271202" u="1"/>
        <s v="SEKU9381792" u="1"/>
        <s v="SEKU9347458" u="1"/>
        <s v="PE691300265" u="1"/>
        <s v="TEMU9501098" u="1"/>
        <s v="SEGU9884344" u="1"/>
        <s v="SEKU9271820" u="1"/>
        <s v="SEKU9376498" u="1"/>
        <s v="MNBU0639464" u="1"/>
        <s v="MNBU0058460" u="1"/>
        <s v="MNBU4587456" u="1"/>
        <s v="EMCU5656679" u="1"/>
        <s v="EMCU5628105" u="1"/>
        <s v="OTPU6199020" u="1"/>
        <s v="TTNU8849142" u="1"/>
        <s v="BMOU9337078" u="1"/>
        <s v="SEGU9683822" u="1"/>
        <s v="MNBU3253330" u="1"/>
        <s v="CXRU1482284" u="1"/>
        <s v="CXRU1483716" u="1"/>
        <s v="CXRU1582909" u="1"/>
        <s v="CXRU1610301" u="1"/>
        <s v="CXRU1610370" u="1"/>
        <s v="CXRU1610620" u="1"/>
        <s v="GVG4042549200" u="1"/>
        <s v="GVG4042549201" u="1"/>
        <s v="HLBU9864620" u="1"/>
        <s v="TXGU9032286" u="1"/>
        <s v="SEKU9374514" u="1"/>
        <s v="145-11832424" u="1"/>
        <s v="497-24296683" u="1"/>
        <s v="497-24296716" u="1"/>
        <s v="497-24296720" u="1"/>
        <s v="SEKU9117820" u="1"/>
        <s v="OTPU6592947" u="1"/>
        <s v="MEDU9046556" u="1"/>
        <s v="SEKU9417468" u="1"/>
        <s v="SEKU9418968" u="1"/>
        <s v="SMLU5463860" u="1"/>
        <s v="SMLU5453413" u="1"/>
        <s v="CAAU4167905" u="1"/>
        <s v="081-61903601" u="1"/>
        <s v="045-21045371" u="1"/>
        <s v="MRFU0019085" u="1"/>
        <s v="729-92703461" u="1"/>
        <s v="SEKU9417576" u="1"/>
        <s v="OTPU6146441" u="1"/>
        <s v="OTPU6085433" u="1"/>
        <s v="OTPU6083739" u="1"/>
        <s v="OERU4144807" u="1"/>
        <s v="FBIU5033509" u="1"/>
        <s v="FBIU5341409" u="1"/>
        <s v="FBIU5344352" u="1"/>
        <s v="FBIU5337570" u="1"/>
        <s v="MMAU1121779" u="1"/>
        <s v="180-19156863" u="1"/>
        <s v="SEGU9886389" u="1"/>
        <s v="MSDU9833029" u="1"/>
        <s v="CRLU1170846" u="1"/>
        <s v="MEDU9866410" u="1"/>
        <s v="CAIU5547564" u="1"/>
        <s v="SMLU5460562" u="1"/>
        <s v="MRFU0025827" u="1"/>
        <s v="CAAU4167145" u="1"/>
        <s v="180-19166114" u="1"/>
        <s v="CAAU4165564" u="1"/>
        <s v="GCXU8017321" u="1"/>
        <s v="GCXU8017419" u="1"/>
        <s v="GCXU8021337" u="1"/>
        <s v="HLBU9631064" u="1"/>
        <s v="HLBU9798133" u="1"/>
        <s v="MNBU3063264" u="1"/>
        <s v="MNBU3409275" u="1"/>
        <s v="MNBU0342666" u="1"/>
        <s v="ZMOU8933219" u="1"/>
        <s v="OTPU6089130" u="1"/>
        <s v="FBIU5341780" u="1"/>
        <s v="CGMU5640467" u="1"/>
        <s v="GMOU9026450" u="1"/>
        <s v="CAIU5584697" u="1"/>
        <s v="CXRU1072675" u="1"/>
        <s v="TCLU1344375" u="1"/>
        <s v="CAIU5562213" u="1"/>
        <s v="CXRU1536143" u="1"/>
        <s v="CAIU5578499" u="1"/>
        <s v="TEMU9368956" u="1"/>
        <s v="SEGU9291077" u="1"/>
        <s v="TEMU9370716" u="1"/>
        <s v="TEMU9371585" u="1"/>
        <s v="TCLU1383828" u="1"/>
        <s v="OERU4127292" u="1"/>
        <s v="TEMU9329327" u="1"/>
        <s v="CAAU4168331" u="1"/>
        <s v="TEMU9621175" u="1"/>
        <s v="CAIU5541484" u="1"/>
        <s v="GCXU8023751" u="1"/>
        <s v="045-21046454" u="1"/>
        <s v="992-01001011" u="1"/>
        <s v="OERU4002567" u="1"/>
        <s v="992-01000786" u="1"/>
        <s v="992-01000764" u="1"/>
        <s v="074-72683483" u="1"/>
        <s v="074-72683494" u="1"/>
        <s v="074-72684010" u="1"/>
        <s v="074-71146316" u="1"/>
        <s v="497-24296731" u="1"/>
        <s v="TEMU9369799" u="1"/>
        <s v="TTNU8491866" u="1"/>
        <s v="SEGU9059138" u="1"/>
        <s v="HLXU8776395" u="1"/>
        <s v="TEMU9370470" u="1"/>
        <s v="CXRU1619989" u="1"/>
        <s v="SZLU9303572" u="1"/>
        <s v="TEMU9237637" u="1"/>
        <s v="SEKU9115637" u="1"/>
        <s v="GCXU8016768" u="1"/>
        <s v="SEGU9884690" u="1"/>
        <s v="SMLU5472408" u="1"/>
        <s v="SEGU9420770" u="1"/>
        <s v="FBIU5141571" u="1"/>
        <s v="OTPU6585681" u="1"/>
        <s v="MNBU4145881" u="1"/>
        <s v="MSGU9062771" u="1"/>
        <s v="180-19085636" u="1"/>
        <s v="OERU4233606" u="1"/>
        <s v="045-11956394" u="1"/>
        <s v="FBIU5178246" u="1"/>
        <s v="160-05678691" u="1"/>
        <s v="MRFU0003290" u="1"/>
        <s v="045-90829325" u="1"/>
        <s v="GESU9525479" u="1"/>
        <s v="EMCU5695504" u="1"/>
        <s v="EGSU5046103" u="1"/>
        <s v="EGSU5032007" u="1"/>
        <s v="OERU4125392" u="1"/>
        <s v="OERU4126608" u="1"/>
        <s v="TEMU9880324" u="1"/>
        <s v="497-24296742" u="1"/>
        <s v="OERU4113745" u="1"/>
        <s v="SEKU9201226" u="1"/>
        <s v="SEKU9260810" u="1"/>
        <s v="BMOU9883280" u="1"/>
        <s v="180-19165996" u="1"/>
        <s v="FBIU5656520" u="1"/>
        <s v="GCXU8017682" u="1"/>
        <s v="EGSU5068437" u="1"/>
        <s v="CAAU4188847" u="1"/>
        <s v="EMCU5712941" u="1"/>
        <s v="EMCU5714230" u="1"/>
        <s v="PCIU6154446" u="1"/>
        <s v="PCIU6111850" u="1"/>
        <s v="PCIU6153481" u="1"/>
        <s v="EMCU5663765" u="1"/>
        <s v="ZMOU8969783" u="1"/>
        <s v="SEKU9418607" u="1"/>
        <s v="TEMU9790750" u="1"/>
        <s v="EGSU5049669" u="1"/>
        <s v="PCIU6111697" u="1"/>
        <s v="SEKU9120417" u="1"/>
        <s v="TEMU9623007" u="1"/>
        <s v="SZLU9570481" u="1"/>
        <s v="TEMU9594362" u="1"/>
        <s v="SEKU9120377" u="1"/>
        <s v="SEKU9115961" u="1"/>
        <s v="TXGU9031865" u="1"/>
        <s v="045-13173742" u="1"/>
        <s v="HLBU9911810" u="1"/>
        <s v="SEKU9166249" u="1"/>
        <s v="SZLU9505737" u="1"/>
        <s v="SEKU9164143" u="1"/>
        <s v="MNBU3821641" u="1"/>
        <s v="MNBU4465524" u="1"/>
        <s v="CAAU4189150" u="1"/>
        <s v="PE691300267" u="1"/>
        <s v="MNBU4088930" u="1"/>
        <s v="GCXU8024228" u="1"/>
        <s v="CAAU4188277" u="1"/>
        <s v="SZLU7011226" u="1"/>
        <s v="TXGU9029301" u="1"/>
        <s v="EMCU5710471" u="1"/>
        <s v="GMOU9027626" u="1"/>
        <s v="HLBU9022622" u="1"/>
        <s v="MSDU9105609" u="1"/>
        <s v="OTPU6860438" u="1"/>
        <s v="SEKU9117347" u="1"/>
        <s v="OTPU6860525" u="1"/>
        <s v="GCXU8021445" u="1"/>
        <s v="CAAU4168310" u="1"/>
        <s v="SEGU9819499" u="1"/>
        <s v="BEAU9712092" u="1"/>
        <s v="HLBU6081745" u="1"/>
        <s v="BMOU9254585" u="1"/>
        <s v="057-02935844" u="1"/>
        <s v="014-38713850" u="1"/>
        <s v="996-14242561" u="1"/>
        <s v="996-14242572" u="1"/>
        <s v="996-14242631" u="1"/>
        <s v="996-14242620" u="1"/>
        <s v="TRIU8244027" u="1"/>
        <s v="TTNU8113444" u="1"/>
        <s v="CRSU6062990" u="1"/>
        <s v="CAAU4168706" u="1"/>
        <s v="CAAU4165918" u="1"/>
        <s v="045-21065251" u="1"/>
        <s v="BEAU9707990" u="1"/>
        <s v="TRIU8496899" u="1"/>
        <s v="HLBU6095564" u="1"/>
        <s v="HLBU9710918" u="1"/>
        <s v="SEKU9418757" u="1"/>
        <s v="SEKU9417072" u="1"/>
        <s v="MMAU1100586" u="1"/>
        <s v="MWCU5317478" u="1"/>
        <s v="MNBU3484371" u="1"/>
        <s v="FBIU5764400" u="1"/>
        <s v="OTPU6860335" u="1"/>
        <s v="OTPU6858528" u="1"/>
        <s v="OTPU6860485" u="1"/>
        <s v="CAAU4080868" u="1"/>
        <s v="OTPU6858805" u="1"/>
        <s v="OTPU6860274" u="1"/>
        <s v="TRIU8794260" u="1"/>
        <s v="SEGU9882953" u="1"/>
        <s v="MEDU9689017" u="1"/>
        <s v="SZLU9033456" u="1"/>
        <s v="MNBU3458238" u="1"/>
        <s v="MNBU0064570" u="1"/>
        <s v="GCXU8023242" u="1"/>
        <s v="081-61903575" u="1"/>
        <s v="180-19165860" u="1"/>
        <s v="HLBU9441803" u="1"/>
        <s v="HLBU9522660" u="1"/>
        <s v="HLBU9392632" u="1"/>
        <s v="HLBU9229899" u="1"/>
        <s v="071-58638650" u="1"/>
        <s v="045-21062775" u="1"/>
        <s v="992-01001324" u="1"/>
        <s v="SUDU8000855" u="1"/>
        <s v="SUDU8183843" u="1"/>
        <s v="MNBU3716651" u="1"/>
        <s v="MNBU4428829" u="1"/>
        <s v="MMAU1081130" u="1"/>
        <s v="CXRU1582811" u="1"/>
        <s v="SEGU9236953" u="1"/>
        <s v="BMOU9256490" u="1"/>
        <s v="CXRU1583994" u="1"/>
        <s v="CAIU5561562" u="1"/>
        <s v="TEMU9369680" u="1"/>
        <s v="TEMU9349473" u="1"/>
        <s v="GVG1682550181" u="1"/>
        <s v="GVG1682550180" u="1"/>
        <s v="GVG1682550179" u="1"/>
        <s v="GVG1682550178" u="1"/>
        <s v="GVG1682550182" u="1"/>
        <s v="OTPU6860607" u="1"/>
        <s v="GVG1682550176" u="1"/>
        <s v="TEMU9672362" u="1"/>
        <s v="OTPU6097100" u="1"/>
        <s v="GVG1682550177" u="1"/>
        <s v="MSDU9108357" u="1"/>
        <s v="992-01001674" u="1"/>
        <s v="045-21065236" u="1"/>
        <s v="HLBU9631568" u="1"/>
        <s v="MSDU9031867" u="1"/>
        <s v="992-01001361" u="1"/>
        <s v="992-01001350" u="1"/>
        <s v="BMOU9255679" u="1"/>
        <s v="CAAU4007363" u="1"/>
        <s v="CAIU5562888" u="1"/>
        <s v="BMOU9606520" u="1"/>
        <s v="SEGU9862617" u="1"/>
        <s v="CAAU4033260" u="1"/>
        <s v="HLBU9757387" u="1"/>
        <s v="SEGU9861610" u="1"/>
        <s v="CAXU5294236" u="1"/>
        <s v="SZLU9389107" u="1"/>
        <s v="SEGU9582616" u="1"/>
        <s v="SEGU9094226" u="1"/>
        <s v="TTNU8391023" u="1"/>
        <s v="SEGU9581414" u="1"/>
        <s v="TTNU8199617" u="1"/>
        <s v="SZLU9670304" u="1"/>
        <s v="MEDU9773508" u="1"/>
        <s v="MEDU9657365" u="1"/>
        <s v="SEGU9445022" u="1"/>
        <s v="SZLU9329176" u="1"/>
        <s v="TEMU9209580" u="1"/>
        <s v="HLBU9455514" u="1"/>
        <s v="180-19166022" u="1"/>
        <s v="180-19165812" u="1"/>
        <s v="HLBU6246505" u="1"/>
        <s v="OERU4812423" u="1"/>
        <s v="TTNU8643043" u="1"/>
        <s v="UACU4743439" u="1"/>
        <s v="045-21060690" u="1"/>
        <s v="074-72684205" u="1"/>
        <s v="996-14241721" u="1"/>
        <s v="CAAU4070155" u="1"/>
        <s v="FBIU5316999" u="1"/>
        <s v="SEKU9270628" u="1"/>
        <s v="TEMU9549532" u="1"/>
        <s v="SEKU9349379" u="1"/>
        <s v="TXGU9008021" u="1"/>
        <s v="MMAU1120200" u="1"/>
        <s v="SEKU9366890" u="1"/>
        <s v="EMCU5433649" u="1"/>
        <s v="EMCU5500670" u="1"/>
        <s v="TLLU1189657" u="1"/>
        <s v="TEMU9500363" u="1"/>
        <s v="CAAU4189503" u="1"/>
        <s v="BMOU9889987" u="1"/>
        <s v="HLBU9131161" u="1"/>
        <s v="TEMU9451762" u="1"/>
        <s v="HLBU9047507" u="1"/>
        <s v="HLBU9105162" u="1"/>
        <s v="GCXU8015695" u="1"/>
        <s v="GCXU8016080" u="1"/>
        <s v="MEDU9349486" u="1"/>
        <s v="MEDU9645425" u="1"/>
        <s v="OTPU6064364" u="1"/>
        <s v="SEGU9886270" u="1"/>
        <s v="BMOU9892229" u="1"/>
        <s v="160-04166201" u="1"/>
        <s v="045-21060653" u="1"/>
        <s v="HLBU9424447" u="1"/>
        <s v="HLBU9913427" u="1"/>
        <s v="003-31749701" u="1"/>
        <s v="HLBU9205599" u="1"/>
        <s v="HLBU9517241" u="1"/>
        <s v="MNBU4229160" u="1"/>
        <s v="MNBU3811601" u="1"/>
        <s v="PE368300226" u="1"/>
        <s v="BEAU9731739" u="1"/>
        <s v="MNBU0641564" u="1"/>
        <s v="MNBU9048246" u="1"/>
        <s v="MNBU4252452" u="1"/>
        <s v="MNBU3708975" u="1"/>
        <s v="TXGU9032028" u="1"/>
        <s v="MNBU3796826" u="1"/>
        <s v="GCXU8018673" u="1"/>
        <s v="CAAU4161471" u="1"/>
        <s v="CAAU4161316" u="1"/>
        <s v="SEGU9942440" u="1"/>
        <s v="EMCU5649793" u="1"/>
        <s v="TRIU8435810" u="1"/>
        <s v="MSDU9103592" u="1"/>
        <s v="SZLU9357434" u="1"/>
        <s v="MEDU9759984" u="1"/>
        <s v="MEDU9676093" u="1"/>
        <s v="MEDU9760938" u="1"/>
        <s v="MSDU9100530" u="1"/>
        <s v="SZLU9374508" u="1"/>
        <s v="OTPU6438417" u="1"/>
        <s v="MNBU3390631" u="1"/>
        <s v="MEDU9710979" u="1"/>
        <s v="SUDU5276080" u="1"/>
        <s v="HLBU9443339" u="1"/>
        <s v="HLBU9569184" u="1"/>
        <s v="075-62508655" u="1"/>
        <s v="996-14241706" u="1"/>
        <s v="996-13813564" u="1"/>
        <s v="SEKU9420672" u="1"/>
        <s v="MSDU9037660" u="1"/>
        <s v="MEDU9606938" u="1"/>
        <s v="HLBU9604346" u="1"/>
        <s v="MEDU9777360" u="1"/>
        <s v="MEDU9617059" u="1"/>
        <s v="MSDU9107915" u="1"/>
        <s v="MSDU9108531" u="1"/>
        <s v="CAIU5544966" u="1"/>
        <s v="SEGU9887390" u="1"/>
        <s v="SMLU5451391" u="1"/>
        <s v="SMLU5459284" u="1"/>
        <s v="SEKU9119490" u="1"/>
        <s v="TXGU9032687" u="1"/>
        <s v="045-13392094" u="1"/>
        <s v="MSDU9012506" u="1"/>
        <s v="HLBU9768000" u="1"/>
        <s v="HLBU9292280" u="1"/>
        <s v="TXGU9030703" u="1"/>
        <s v="OERU4135127" u="1"/>
        <s v="FBIU5467357" u="1"/>
        <s v="FBIU5319690" u="1"/>
        <s v="SEKU9359021" u="1"/>
        <s v="OERU4311550" u="1"/>
        <s v="MNBU3808249" u="1"/>
        <s v="PONU4992390" u="1"/>
        <s v="SEKU9384235" u="1"/>
        <s v="OTPU6674515" u="1"/>
        <s v="OTPU6857835" u="1"/>
        <s v="OTPU6857964" u="1"/>
        <s v="OTPU6858148" u="1"/>
        <s v="OTPU6858169" u="1"/>
        <s v="OTPU6857985" u="1"/>
        <s v="OTPU6858003" u="1"/>
        <s v="OTPU6858092" u="1"/>
        <s v="OTPU6858127" u="1"/>
        <s v="OTPU6858214" u="1"/>
        <s v="OTPU6858317" u="1"/>
        <s v="OTPU6858174" u="1"/>
        <s v="OTPU6858195" u="1"/>
        <s v="180-19166103" u="1"/>
        <s v="045-21063696" u="1"/>
        <s v="BEAU9710628" u="1"/>
        <s v="HLBU6122931" u="1"/>
        <s v="MNBU4641639" u="1"/>
        <s v="OTPU6857666" u="1"/>
        <s v="045-21065166" u="1"/>
        <s v="BMOU9308547" u="1"/>
        <s v="MNBU4546755" u="1"/>
        <s v="MNBU4550272" u="1"/>
        <s v="992-01001884" u="1"/>
        <s v="MNBU4641876" u="1"/>
        <s v="MNBU4338427" u="1"/>
        <s v="MNBU4389682" u="1"/>
        <s v="SEGU9151080" u="1"/>
        <s v="CAIU5552180" u="1"/>
        <s v="SEGU9469554" u="1"/>
        <s v="SEGU9447112" u="1"/>
        <s v="BMOU9653250" u="1"/>
        <s v="TEMU9371374" u="1"/>
        <s v="SEGU9427590" u="1"/>
        <s v="SEGU9290023" u="1"/>
        <s v="145-11794333" u="1"/>
        <s v="145-11840846" u="1"/>
        <s v="OTPU6858770" u="1"/>
        <s v="OTPU6859355" u="1"/>
        <s v="OTPU6859020" u="1"/>
        <s v="OTPU6858370" u="1"/>
        <s v="OTPU6858493" u="1"/>
        <s v="OTPU6858718" u="1"/>
        <s v="OTPU6858240" u="1"/>
        <s v="OTPU6858282" u="1"/>
        <s v="OTPU6858322" u="1"/>
        <s v="992-01003192" u="1"/>
        <s v="992-01003181" u="1"/>
        <s v="OTPU6859062" u="1"/>
        <s v="OTPU6858636" u="1"/>
        <s v="045-21063280" u="1"/>
        <s v="CTWU1602227" u="1"/>
        <s v="SEKU9419898" u="1"/>
        <s v="CAAU4162971" u="1"/>
        <s v="TXGU9030658" u="1"/>
        <s v="CTWU1601431" u="1"/>
        <s v="SMLU5464779" u="1"/>
        <s v="SMLU5464172" u="1"/>
        <s v="BEAU9707521" u="1"/>
        <s v="MNBU4508014" u="1"/>
        <s v="MNBU9047867" u="1"/>
        <s v="HLBU9706883" u="1"/>
        <s v="FBIU5727388" u="1"/>
        <s v="045-14365444" u="1"/>
        <s v="CXRU1638269" u="1"/>
        <s v="SEGU9235031" u="1"/>
        <s v="CAIU5551081" u="1"/>
        <s v="SEKU9362072" u="1"/>
        <s v="HLBU9357708" u="1"/>
        <s v="HLBU9837570" u="1"/>
        <s v="SEGU9431883" u="1"/>
        <s v="OTPU6858913" u="1"/>
        <s v="TEMU9754239" u="1"/>
        <s v="MNBU4488176" u="1"/>
        <s v="DFOU6145546" u="1"/>
        <s v="SZLU9674830" u="1"/>
        <s v="OTPU6857244" u="1"/>
        <s v="OTPU6860567" u="1"/>
        <s v="MSDU9789292" u="1"/>
        <s v="MSDU9786987" u="1"/>
        <s v="SZLU9436596" u="1"/>
        <s v="HLBU9495754" u="1"/>
        <s v="UAEU1256516" u="1"/>
        <s v="SZLU9214691" u="1"/>
        <s v="HLBU9029313" u="1"/>
        <s v="HLBU9004341" u="1"/>
        <s v="SEKU9016948" u="1"/>
        <s v="HLBU6226237" u="1"/>
        <s v="MSDU9837364" u="1"/>
        <s v="OERU4368710" u="1"/>
        <s v="FBIU5063170" u="1"/>
        <s v="CXRU1311888" u="1"/>
        <s v="OERU4311205" u="1"/>
        <s v="SUDU6281706" u="1"/>
        <s v="FSCU5360879" u="1"/>
        <s v="EMCU5531748" u="1"/>
        <s v="TEMU9490624" u="1"/>
        <s v="SEKU9266628" u="1"/>
        <s v="FBIU5760196" u="1"/>
        <s v="OTPU6860572" u="1"/>
        <s v="OTPU6860628" u="1"/>
        <s v="OTPU1052864" u="1"/>
        <s v="HLBU6101991" u="1"/>
        <s v="HLBU9603000" u="1"/>
        <s v="HLBU9334451" u="1"/>
        <s v="OERU4237263" u="1"/>
        <s v="FBIU5620810" u="1"/>
        <s v="EMCU5471042" u="1"/>
        <s v="GMOU8875659" u="1"/>
        <s v="145-11359762" u="1"/>
        <s v="145-11359891" u="1"/>
        <s v="SEKU9271861" u="1"/>
        <s v="TEMU9546831" u="1"/>
        <s v="TEMU9623584" u="1"/>
        <s v="GCXU8016412" u="1"/>
        <s v="TEMU9547294" u="1"/>
        <s v="TEMU9525675" u="1"/>
        <s v="SEKU9382269" u="1"/>
        <s v="SEGU9430491" u="1"/>
        <s v="045-14450671" u="1"/>
        <s v="160-04166271" u="1"/>
        <s v="TTNU8728156" u="1"/>
        <s v="TEMU9151868" u="1"/>
        <s v="TEMU9314775" u="1"/>
        <s v="MSDU9731243" u="1"/>
        <s v="MSDU9759472" u="1"/>
        <s v="MSDU9785825" u="1"/>
        <s v="CAIU5466776" u="1"/>
        <s v="CXRU1457337" u="1"/>
        <s v="SEGU9293336" u="1"/>
        <s v="CXRU1410849" u="1"/>
        <s v="MEDU9658649" u="1"/>
        <s v="MEDU9714320" u="1"/>
        <s v="TEMU9409546" u="1"/>
        <s v="HLBU6009340" u="1"/>
        <s v="HLBU9958592" u="1"/>
        <s v="HLBU9817892" u="1"/>
        <s v="HLBU9390856" u="1"/>
        <s v="HLBU6051611" u="1"/>
        <s v="BMOU9295434" u="1"/>
        <s v="HLBU9507979" u="1"/>
        <s v="HLBU9850289" u="1"/>
        <s v="HLBU9355259" u="1"/>
        <s v="HLBU9440900" u="1"/>
        <s v="SZLU5000958" u="1"/>
        <s v="FBIU5653006" u="1"/>
        <s v="EMCU5440777" u="1"/>
        <s v="MNBU0435136" u="1"/>
        <s v="GCXU8017384" u="1"/>
        <s v="CAAU4082182" u="1"/>
        <s v="TXGU9031660" u="1"/>
        <s v="OTPU6304172" u="1"/>
        <s v="MNBU0260871" u="1"/>
        <s v="FBIU5760489" u="1"/>
        <s v="CAAU4163350" u="1"/>
        <s v="GCXU8021677" u="1"/>
        <s v="MEDU9605422" u="1"/>
        <s v="MEDU9774891" u="1"/>
        <s v="MSDU9109707" u="1"/>
        <s v="MSDU9109190" u="1"/>
        <s v="MEDU9778480" u="1"/>
        <s v="MSDU9042898" u="1"/>
        <s v="MEDU9700203" u="1"/>
        <s v="MEDU9721802" u="1"/>
        <s v="HLBU9395502" u="1"/>
        <s v="HLBU9509668" u="1"/>
        <s v="HLBU9708675" u="1"/>
        <s v="HLBU9729092" u="1"/>
        <s v="045-14448733" u="1"/>
        <s v="HLBU9908863" u="1"/>
        <s v="MNBU4640838" u="1"/>
        <s v="MNBU4640951" u="1"/>
        <s v="MNBU4568590" u="1"/>
        <s v="MNBU4626510" u="1"/>
        <s v="MNBU4468251" u="1"/>
        <s v="CAAU4160860" u="1"/>
        <s v="PE691300269" u="1"/>
        <s v="045-14448722" u="1"/>
        <s v="MNBU4534965" u="1"/>
        <s v="045-14448744" u="1"/>
        <s v="014-38711120" u="1"/>
        <s v="014-38711116" u="1"/>
        <s v="MNBU3067228" u="1"/>
        <s v="SZLU7012433" u="1"/>
        <s v="OTPU6861141" u="1"/>
        <s v="OTPU6859801" u="1"/>
        <s v="OTPU6860058" u="1"/>
        <s v="OTPU6861162" u="1"/>
        <s v="VG1844552141" u="1"/>
        <s v="OTPU6858507" u="1"/>
        <s v="MEDU9119502" u="1"/>
        <s v="045-14448711" u="1"/>
        <s v="OTPU6861218" u="1"/>
        <s v="OTPU6859967" u="1"/>
        <s v="DFOU6142697" u="1"/>
        <s v="OERU4013772" u="1"/>
        <s v="TEMU9561749" u="1"/>
        <s v="MSDU9027492" u="1"/>
        <s v="OTPU6554572" u="1"/>
        <s v="MEDU9822120" u="1"/>
        <s v="TRIU8918280" u="1"/>
        <s v="TTNU8030859" u="1"/>
        <s v="OTPU6100203" u="1"/>
        <s v="045-13520511" u="1"/>
        <s v="045-13174722" u="1"/>
        <s v="CAIU5582734" u="1"/>
        <s v="145- 11846785" u="1"/>
        <s v="CAIU5579582" u="1"/>
        <s v="TCLU1385395" u="1"/>
        <s v="SEGU9290698" u="1"/>
        <s v="TTNU8962729" u="1"/>
        <s v="SEGU9433166" u="1"/>
        <s v="CAIU5564828" u="1"/>
        <s v="HLBU9217706" u="1"/>
        <s v="TCLU1343928" u="1"/>
        <s v="TCLU1384613" u="1"/>
        <s v="TEMU9371230" u="1"/>
        <s v="497-24296753" u="1"/>
        <s v="145-11874166" u="1"/>
        <s v="OTPU6860968" u="1"/>
        <s v="VG1844552137" u="1"/>
        <s v="VG1844552135" u="1"/>
        <s v="VG1844552150" u="1"/>
        <s v="OTPU6860042" u="1"/>
        <s v="OTPU6860119" u="1"/>
        <s v="OTPU6860320" u="1"/>
        <s v="OTPU6860401" u="1"/>
        <s v="OTPU6860633" u="1"/>
        <s v="OTPU6860865" u="1"/>
        <s v="VG1844552136" u="1"/>
        <s v="OTPU6861060" u="1"/>
        <s v="VG1844552134" u="1"/>
        <s v="FBIU5697977" u="1"/>
        <s v="FBIU5648273" u="1"/>
        <s v="OTPU6120724" u="1"/>
        <s v="FBIU5060206" u="1"/>
        <s v="FBIU5335113" u="1"/>
        <s v="OERU4369974" u="1"/>
        <s v="OERU4353089" u="1"/>
        <s v="MNBU4055983" u="1"/>
        <s v="CXRU1353055" u="1"/>
        <s v="SZLU9667260" u="1"/>
        <s v="SEGU9884302" u="1"/>
        <s v="SEKU9252060" u="1"/>
        <s v="VG1844552133" u="1"/>
        <s v="VG1844552142" u="1"/>
        <s v="VG1844552148" u="1"/>
        <s v="VG1844552140" u="1"/>
        <s v="HLBU9821608" u="1"/>
        <s v="OTPU6857748" u="1"/>
        <s v="TLLU1217039" u="1"/>
        <s v="OTPU6859695" u="1"/>
        <s v="OTPU6861835" u="1"/>
        <s v="OTPU6858620" u="1"/>
        <s v="FBIU5571783" u="1"/>
        <s v="EMCU5473050" u="1"/>
        <s v="SZLU5000011" u="1"/>
        <s v="SEKU9119437" u="1"/>
        <s v="VG1844552138" u="1"/>
        <s v="VG1844552145" u="1"/>
        <s v="VG1844552143" u="1"/>
        <s v="VG1844552139" u="1"/>
        <s v="VG1844552147" u="1"/>
        <s v="VG1844552146" u="1"/>
        <s v="OTPU1042207" u="1"/>
        <s v="MSDU9733204" u="1"/>
        <s v="MEDU9734604" u="1"/>
        <s v="MSDU9749432" u="1"/>
        <s v="MEDU9673263" u="1"/>
        <s v="MSDU9722642" u="1"/>
        <s v="VG1844552144" u="1"/>
        <s v="SEGU9884684" u="1"/>
        <s v="CAAU4168542" u="1"/>
        <s v="160-05678853" u="1"/>
        <s v="045-14450041" u="1"/>
        <s v="CXRU1593610" u="1"/>
        <s v="TCLU1374831" u="1"/>
        <s v="HLBU9290414" u="1"/>
        <s v="HLBU9973914" u="1"/>
        <s v="HLBU9376035" u="1"/>
        <s v="VG1844552151" u="1"/>
        <s v="SEKU9252305" u="1"/>
        <s v="PE368300227" u="1"/>
        <s v="FBIU5683660" u="1"/>
        <s v="FBIU5640544" u="1"/>
        <s v="EMCU5737852" u="1"/>
        <s v="EMCU5632337" u="1"/>
        <s v="SEGU9736455" u="1"/>
        <s v="MNBU0203254" u="1"/>
        <s v="MMAU1371994" u="1"/>
        <s v="SMLU5470787" u="1"/>
        <s v="CAAU4188256" u="1"/>
        <s v="TLLU1216222" u="1"/>
        <s v="MMAU1415602" u="1"/>
        <s v="MMAU1401379" u="1"/>
        <s v="TEMU9467291" u="1"/>
        <s v="SMLU5473528" u="1"/>
        <s v="SEGU9887560" u="1"/>
        <s v="SEKU9115431" u="1"/>
        <s v="SEGU9819478" u="1"/>
        <s v="SMLU5459303" u="1"/>
        <s v="CAAU4087836" u="1"/>
        <s v="TTNU8277010" u="1"/>
        <s v="CAAU4076256" u="1"/>
        <s v="MSDU9705835" u="1"/>
        <s v="SUDU9310433" u="1"/>
        <s v="FSCU5697089" u="1"/>
        <s v="HLBU9678550" u="1"/>
        <s v="SMLU5478047" u="1"/>
        <s v="DAYU6715503" u="1"/>
        <s v="TEMU9024272" u="1"/>
        <s v="FBIU5762877" u="1"/>
        <s v="996-14242583" u="1"/>
        <s v="014-38711186" u="1"/>
        <s v="014-38714771" u="1"/>
        <s v="996-14242690" u="1"/>
        <s v="014-38714782" u="1"/>
        <s v="996-14242605" u="1"/>
        <s v="FBIU5764530" u="1"/>
        <s v="045-13175750" u="1"/>
        <s v="996-14241743" u="1"/>
        <s v="996-14242642" u="1"/>
        <s v="MNBU3490749" u="1"/>
        <s v="MNBU3474162" u="1"/>
        <s v="MSDU9105569" u="1"/>
        <s v="SZLU9007040" u="1"/>
        <s v="TRIU8212117" u="1"/>
        <s v="MEDU9900789" u="1"/>
        <s v="MEDU9692279" u="1"/>
        <s v="CRXU6940504" u="1"/>
        <s v="MSDU9105450" u="1"/>
        <s v="MSDU9102092" u="1"/>
        <s v="MSDU9108233" u="1"/>
        <s v="MSDU9105996" u="1"/>
        <s v="BMOU9892949" u="1"/>
        <s v="TEMU9448199" u="1"/>
        <s v="TRIU8150801" u="1"/>
        <s v="TRLU1889522" u="1"/>
        <s v="SZLU9003488" u="1"/>
        <s v="TRIU8912580" u="1"/>
        <s v="MNBU0276420" u="1"/>
        <s v="045-13394161" u="1"/>
        <s v="045-13394065" u="1"/>
        <s v="SZLU9055687" u="1"/>
        <s v="DFOU6159874" u="1"/>
        <s v="OERU4368411" u="1"/>
        <s v="OERU4368160" u="1"/>
        <s v="TEMU9323838" u="1"/>
        <s v="MNBU4567906" u="1"/>
        <s v="014-38711175" u="1"/>
        <s v="TEMU9467500" u="1"/>
        <s v="CXRU1583525" u="1"/>
        <s v="CXRU1538064" u="1"/>
        <s v="SEGU9236043" u="1"/>
        <s v="SEGU9322434" u="1"/>
        <s v="SZLU9643377" u="1"/>
        <s v="CXRU1638607" u="1"/>
        <s v="497-24313450" u="1"/>
        <s v="SMLU5474015" u="1"/>
        <s v="CXRU8021614" u="1"/>
        <s v="OTPU1041330" u="1"/>
        <s v="MSDU9109081" u="1"/>
        <s v="MEDU9685515" u="1"/>
        <s v="MEDU9747480" u="1"/>
        <s v="MSDU9100150" u="1"/>
        <s v="OTPU1042378" u="1"/>
        <s v="MSDU9101408" u="1"/>
        <s v="MSDU9100720" u="1"/>
        <s v="OTPU6130189" u="1"/>
        <s v="MEDU9131149" u="1"/>
        <s v="MEDU9082614" u="1"/>
        <s v="TEMU9021397" u="1"/>
        <s v="FSCU5798356" u="1"/>
        <s v="EMCU5562482" u="1"/>
        <s v="996-14244484" u="1"/>
        <s v="996-14244473" u="1"/>
        <s v="CAAU4163031" u="1"/>
        <s v="045-14447930" u="1"/>
        <s v="FBIU5715936" u="1"/>
        <s v="EMCU5486103" u="1"/>
        <s v="EMCU5568618" u="1"/>
        <s v="FDDU2544100" u="1"/>
        <s v="FDDU2544584" u="1"/>
        <s v="FDDU2544429" u="1"/>
        <s v="TEMU9246011" u="1"/>
        <s v="SEGU9885504" u="1"/>
        <s v="160-05678982" u="1"/>
        <s v="FDDU2545507" u="1"/>
        <s v="FDDU2544769" u="1"/>
        <s v="045-12918076" u="1"/>
        <s v="045-91764680" u="1"/>
        <s v="FDDU2544049" u="1"/>
        <s v="FDDU2545169" u="1"/>
        <s v="TEMU9623624" u="1"/>
        <s v="FDDU2543968" u="1"/>
        <s v="HLBU9416842" u="1"/>
        <s v="MNBU3855106" u="1"/>
        <s v="PE691300272" u="1"/>
        <s v="SZLU5018833" u="1"/>
        <s v="SZLU5019526" u="1"/>
        <s v="GCXU8021614" u="1"/>
        <s v="SMLU5475834" u="1"/>
        <s v="SEKU9197260" u="1"/>
        <s v="EMCU5561296" u="1"/>
        <s v="MSDU9102852" u="1"/>
        <s v="MSDU9102955" u="1"/>
        <s v="CTWU1600667" u="1"/>
        <s v="FDDU2543736" u="1"/>
        <s v="FBIU5364169" u="1"/>
        <s v="FDDU2544389" u="1"/>
        <s v="FDDU2543438" u="1"/>
        <s v="OTPU6857413" u="1"/>
        <s v="OTPU6857563" u="1"/>
        <s v="OTPU6857584" u="1"/>
        <s v="TCLU1095462" u="1"/>
        <s v="TXGU9030724" u="1"/>
        <s v="MNBU3835769" u="1"/>
        <s v="BMOU9890680" u="1"/>
        <s v="SEKU9422464" u="1"/>
        <s v="OTPU6856931" u="1"/>
        <s v="OTPU6857820" u="1"/>
        <s v="OTPU6858087" u="1"/>
        <s v="OTPU6858385" u="1"/>
        <s v="BMOU9338686" u="1"/>
        <s v="BMOU9338747" u="1"/>
        <s v="OTPU6858467" u="1"/>
        <s v="BMOU9339281" u="1"/>
        <s v="OTPU6860084" u="1"/>
        <s v="OTPU6857630" u="1"/>
        <s v="045-21295190" u="1"/>
        <s v="HLBU9526069" u="1"/>
        <s v="HLBU9035888" u="1"/>
        <s v="CXRU1376596" u="1"/>
        <s v="SEGU9065505" u="1"/>
        <s v="OTPU6857774" u="1"/>
        <s v="OTPU6857645" u="1"/>
        <s v="SEGU9068551" u="1"/>
        <s v="OTPU6857901" u="1"/>
        <s v="081-62317500" u="1"/>
        <s v="BMOU9616344" u="1"/>
        <s v="CXRU1620090" u="1"/>
        <s v="BMOU9652830" u="1"/>
        <s v="045-21295201" u="1"/>
        <s v="OERU4827505" u="1"/>
        <s v="SEGU9075904" u="1"/>
        <s v="SEGU9076602" u="1"/>
        <s v="OTPU6861183" u="1"/>
        <s v="BMOU9350320" u="1"/>
        <s v="SEGU9072335" u="1"/>
        <s v="OTPU6859530" u="1"/>
        <s v="OTPU6859545" u="1"/>
        <s v="OTPU6859756" u="1"/>
        <s v="045-21295503" u="1"/>
        <s v="FBIU5314527" u="1"/>
        <s v="497-24313483" u="1"/>
        <s v="SEKU9366268" u="1"/>
        <s v="497-24313472" u="1"/>
        <s v="HLBU9658506" u="1"/>
        <s v="HLBU6019076" u="1"/>
        <s v="CXRU1472100" u="1"/>
        <s v="TEMU9403980" u="1"/>
        <s v="MSDU9107495" u="1"/>
        <s v="FBIU5729631" u="1"/>
        <s v="FBIU5729781" u="1"/>
        <s v="BMOU9353295" u="1"/>
        <s v="BMOU9353356" u="1"/>
        <s v="996-14242712" u="1"/>
        <s v="996-14242675" u="1"/>
        <s v="996-14242701" u="1"/>
        <s v="996-14242653" u="1"/>
        <s v="GCXU8017620" u="1"/>
        <s v="SEKU9347611" u="1"/>
        <s v="SEKU9153030" u="1"/>
        <s v="CAAU4165991" u="1"/>
        <s v="EMCU5409452" u="1"/>
        <s v="EMCU5589143" u="1"/>
        <s v="SEKU9203996" u="1"/>
        <s v="045-90298810" u="1"/>
        <s v="160-05679122" u="1"/>
        <s v="SMLU5470093" u="1"/>
        <s v="FDDU2543320" u="1"/>
        <s v="FDDU2545127" u="1"/>
        <s v="FDDU2544054" u="1"/>
        <s v="FDDU2544603" u="1"/>
        <s v="FDDU2543443" u="1"/>
        <s v="FDDU2544440" u="1"/>
        <s v="FDDU2545960" u="1"/>
        <s v="FDDU2540130" u="1"/>
        <s v="FDDU2543905" u="1"/>
        <s v="FDDU2544305" u="1"/>
        <s v="075-66438595" u="1"/>
        <s v="081-61900090" u="1"/>
        <s v="497-24313461" u="1"/>
        <s v="SEKU9252100" u="1"/>
        <s v="PE368300228" u="1"/>
        <s v="FBIU5365083" u="1"/>
        <s v="SZLU9574260" u="1"/>
        <s v="SEKU9376409" u="1"/>
        <s v="TEMU9749612" u="1"/>
        <s v="SMLU5469955" u="1"/>
        <s v="SEGU9429037" u="1"/>
        <s v="081-61900086" u="1"/>
        <s v="MSDU9102235" u="1"/>
        <s v="MEDU9653441" u="1"/>
        <s v="MSDU9103308" u="1"/>
        <s v="045-21292740" u="1"/>
        <s v="045-21292736" u="1"/>
        <s v="MSDU9105471" u="1"/>
        <s v="045-21292681" u="1"/>
        <s v="HLBU9888330" u="1"/>
        <s v="HLBU9220377" u="1"/>
        <s v="HLBU9695942" u="1"/>
        <s v="HLBU9365914" u="1"/>
        <s v="HLBU9339480" u="1"/>
        <s v="045-21292692" u="1"/>
        <s v="CAAU4161379" u="1"/>
        <s v="MNBU3262590" u="1"/>
        <s v="GVG2661502092" u="1"/>
        <s v="GVG2661502096" u="1"/>
        <s v="GVG2661502091" u="1"/>
        <s v="GVG2661502090" u="1"/>
        <s v="OTPU6859165" u="1"/>
        <s v="GVG2661502093" u="1"/>
        <s v="GVG2661502089" u="1"/>
        <s v="GVG2661502095" u="1"/>
        <s v="GVG2661502094" u="1"/>
        <s v="OTPU6858702" u="1"/>
        <s v="OTPU6859519" u="1"/>
        <s v="OTPU6859843" u="1"/>
        <s v="OTPU6860103" u="1"/>
        <s v="OTPU6860124" u="1"/>
        <s v="HLBU9794565" u="1"/>
        <s v="HLBU9445748" u="1"/>
        <s v="HLBU9485416" u="1"/>
        <s v="HLBU9316782" u="1"/>
        <s v="CAIU5580768" u="1"/>
        <s v="BMOU9616658" u="1"/>
        <s v="CXRU1637088" u="1"/>
        <s v="CXRU1580510" u="1"/>
        <s v="BMOU9319217" u="1"/>
        <s v="FDDU2543844" u="1"/>
        <s v="FDDU2543607" u="1"/>
        <s v="FDDU2543989" u="1"/>
        <s v="FDDU2545045" u="1"/>
        <s v="HLBU9972590" u="1"/>
        <s v="FDDU2543891" u="1"/>
        <s v="FDDU2544413" u="1"/>
        <s v="HLBU9335817" u="1"/>
        <s v="HLBU9831144" u="1"/>
        <s v="HLBU6013709" u="1"/>
        <s v="045-21292725" u="1"/>
        <s v="045-21292714" u="1"/>
        <s v="045-21292880" u="1"/>
        <s v="CXRU1423450" u="1"/>
        <s v="MSDU9108927" u="1"/>
        <s v="MSDU9714971" u="1"/>
        <s v="MSDU9733159" u="1"/>
        <s v="MSDU9783490" u="1"/>
        <s v="MSDU9722175" u="1"/>
        <s v="CXRU1207404" u="1"/>
        <s v="TRIU8935820" u="1"/>
        <s v="SZLU9112529" u="1"/>
        <s v="045-13520522" u="1"/>
        <s v="SEGU9323913" u="1"/>
        <s v="SEGU9428405" u="1"/>
        <s v="497-24313494" u="1"/>
        <s v="OTPU6319167" u="1"/>
        <s v="HLBU9252245" u="1"/>
        <s v="OTPU6859592" u="1"/>
        <s v="OTPU6859627" u="1"/>
        <s v="OTPU6319594" u="1"/>
        <s v="HLBU6250233" u="1"/>
        <s v="UACU4754794" u="1"/>
        <s v="HLBU6008003" u="1"/>
        <s v="HLBU9969093" u="1"/>
        <s v="HLBU9426408" u="1"/>
        <s v="HLBU6178801" u="1"/>
        <s v="075-62508180" u="1"/>
        <s v="FBIU5608250" u="1"/>
        <s v="SZLU9777735" u="1"/>
        <s v="SZLU9778520" u="1"/>
        <s v="996-14245851" u="1"/>
        <s v="996-14245840" u="1"/>
        <s v="SMLU5473404" u="1"/>
        <s v="FBIU5364913" u="1"/>
        <s v="GCXU8020475" u="1"/>
        <s v="FDDU2541836" u="1"/>
        <s v="OTPU6319911" u="1"/>
        <s v="OTPU6320492" u="1"/>
        <s v="FDDU2544521" u="1"/>
        <s v="FDDU2543206" u="1"/>
        <s v="045-21292703" u="1"/>
        <s v="045-21291104" u="1"/>
        <s v="235-86852356" u="1"/>
        <s v="016-12238391" u="1"/>
        <s v="FDDU2543910" u="1"/>
        <s v="FDDU2544861" u="1"/>
        <s v="SEGU9864883" u="1"/>
        <s v="VL1682603070" u="1"/>
        <s v="VL1682603071" u="1"/>
        <s v="HLBU6212104" u="1"/>
        <s v="HLBU6031488" u="1"/>
        <s v="MEDU9601160" u="1"/>
        <s v="EMCU5489247" u="1"/>
        <s v="MNBU4520663" u="1"/>
        <s v="GCXU8022288" u="1"/>
        <s v="SEGU9623891" u="1"/>
        <s v="145-11874612" u="1"/>
        <s v="145-11328645" u="1"/>
        <s v="SZLU5001717" u="1"/>
        <s v="MNBU3605663" u="1"/>
        <s v="BMOU9321699" u="1"/>
        <s v="SZLU5008882" u="1"/>
        <s v="SEGU9735150" u="1"/>
        <s v="FDDU2543865" u="1"/>
        <s v="FDDU2545410" u="1"/>
        <s v="FDDU2544809" u="1"/>
        <s v="FDDU2543567" u="1"/>
        <s v="FDDU2544579" u="1"/>
        <s v="FDDU2543839" u="1"/>
        <s v="FDDU2545214" u="1"/>
        <s v="FDDU2545929" u="1"/>
        <s v="FDDU2544774" u="1"/>
        <s v="FDDU2545019" u="1"/>
        <s v="FDDU2544687" u="1"/>
        <s v="160-05679295" u="1"/>
        <s v="045-21398823" u="1"/>
        <s v="045-21398834" u="1"/>
        <s v="CAAU4077479" u="1"/>
        <s v="FDDU2544711" u="1"/>
        <s v="FDDU2545425" u="1"/>
        <s v="FDDU2545282" u="1"/>
        <s v="FDDU2544671" u="1"/>
        <s v="SZLU7011329" u="1"/>
        <s v="PE691300275" u="1"/>
        <s v="ZMOU8930020" u="1"/>
        <s v="074-72695545" u="1"/>
        <s v="BMOU9296908" u="1"/>
        <s v="045-21398845" u="1"/>
        <s v="BMOU9250189" u="1"/>
        <s v="OTPU6857959" u="1"/>
        <s v="OTPU6859479" u="1"/>
        <s v="OTPU6859714" u="1"/>
        <s v="CAIU5577260" u="1"/>
        <s v="CXRU1638839" u="1"/>
        <s v="139-37373092" u="1"/>
        <s v="VG4043604054" u="1"/>
        <s v="VG4043604053" u="1"/>
        <s v="OTPU6861687" u="1"/>
        <s v="VG4043604058" u="1"/>
        <s v="VG4043604057" u="1"/>
        <s v="BMOU9329827" u="1"/>
        <s v="BMOU9330746" u="1"/>
        <s v="BMOU9330875" u="1"/>
        <s v="OTPU6859864" u="1"/>
        <s v="GVG4043604056" u="1"/>
        <s v="VG4043604055" u="1"/>
        <s v="OTPU6860021" u="1"/>
        <s v="SEGU9444772" u="1"/>
        <s v="497-24313505" u="1"/>
        <s v="497-24313516" u="1"/>
        <s v="145-11894120" u="1"/>
        <s v="160-05679520" u="1"/>
        <s v="BMOU9810175" u="1"/>
        <s v="UACU4744287" u="1"/>
        <s v="TCLU1031848" u="1"/>
        <s v="CXRU1529890" u="1"/>
        <s v="BMOU9330999" u="1"/>
        <s v="BMOU9336940" u="1"/>
        <s v="BMOU9337606" u="1"/>
        <s v="BMOU9345469" u="1"/>
        <s v="BMOU9352473" u="1"/>
        <s v="CAXU5282750" u="1"/>
        <s v="OERU4143441" u="1"/>
        <s v="FBIU5024960" u="1"/>
        <s v="SEKU9374221" u="1"/>
        <s v="FBIU5364997" u="1"/>
        <s v="BMOU9306966" u="1"/>
        <s v="SEGU9886901" u="1"/>
        <s v="CAAU4167551" u="1"/>
        <s v="CAAU4168671" u="1"/>
        <s v="SEKU9265196" u="1"/>
        <s v="SZLU5018793" u="1"/>
        <s v="SEGU9885818" u="1"/>
        <s v="BMOU9889950" u="1"/>
        <s v="BMOU9892471" u="1"/>
        <s v="SEGU9820170" u="1"/>
        <s v="HLBU9702450" u="1"/>
        <s v="016-66366473" u="1"/>
        <s v="160-04947795" u="1"/>
        <s v="SEGU9057840" u="1"/>
        <s v="075-62522714" u="1"/>
        <s v="074-04510936" u="1"/>
        <s v="HLBU9184433" u="1"/>
        <s v="HLBU6218252" u="1"/>
        <s v="HLBU6040330" u="1"/>
        <s v="HLBU9651250" u="1"/>
        <s v="BEAU9706063" u="1"/>
        <s v="497-24313520" u="1"/>
        <s v="SEKU9159039" u="1"/>
        <s v="CAAU4167274" u="1"/>
        <s v="SEKU9265278" u="1"/>
        <s v="CAAU4166920" u="1"/>
        <s v="GCXU8017424" u="1"/>
        <s v="TXGU9032162" u="1"/>
        <s v="CAAU4165857" u="1"/>
        <s v="BEAU9705196" u="1"/>
        <s v="TRIU8499584" u="1"/>
        <s v="TRIU8959735" u="1"/>
        <s v="TTNU8097364" u="1"/>
        <s v="CRLU1324427" u="1"/>
        <s v="MEDU9160595" u="1"/>
        <s v="CXRU1005743" u="1"/>
        <s v="TRIU8934866" u="1"/>
        <s v="TRIU8050269" u="1"/>
        <s v="MEDU9054398" u="1"/>
        <s v="996-14242734" u="1"/>
        <s v="996-14244613" u="1"/>
        <s v="CAAU4163828" u="1"/>
        <s v="PE691300277" u="1"/>
        <s v="MEDU9640167" u="1"/>
        <s v="MSDU9759343" u="1"/>
        <s v="MEDU9792154" u="1"/>
        <s v="MEDU9679261" u="1"/>
        <s v="MEDU9649890" u="1"/>
        <s v="OTPU6598945" u="1"/>
        <s v="MSDU9046091" u="1"/>
        <s v="TEMU9624929" u="1"/>
        <s v="SEKU9423970" u="1"/>
        <s v="TXGU9028537" u="1"/>
        <s v="FBIU5673614" u="1"/>
        <s v="GMOU9029167" u="1"/>
        <s v="MSDU9706195" u="1"/>
        <s v="MEDU9666921" u="1"/>
        <s v="TEMU9464116" u="1"/>
        <s v="CAIU5585456" u="1"/>
        <s v="GMOU9048573" u="1"/>
        <s v="074-72695604" u="1"/>
        <s v="TRIU8591026" u="1"/>
        <s v="TRIU8997946" u="1"/>
        <s v="MEDU9744053" u="1"/>
        <s v="CXRU1018519" u="1"/>
        <s v="TTNU8045231" u="1"/>
        <s v="MEDU9785155" u="1"/>
        <s v="MSDU9749577" u="1"/>
        <s v="TTNU8498990" u="1"/>
        <s v="TRIU8797911" u="1"/>
        <s v="TRIU8083730" u="1"/>
        <s v="SEKU9367480" u="1"/>
        <s v="FBIU5310814" u="1"/>
        <s v="FBIU5309578" u="1"/>
        <s v="497-24313531" u="1"/>
        <s v="497-24313542" u="1"/>
        <s v="UACU4778667" u="1"/>
        <s v="CXRU1091485" u="1"/>
        <s v="HLBU9646573" u="1"/>
        <s v="FBIU5320392" u="1"/>
        <s v="FBIU5418028" u="1"/>
        <s v="CAAU4169549" u="1"/>
        <s v="SZLU5020980" u="1"/>
        <s v="FBIU5366304" u="1"/>
        <s v="SEGU9886331" u="1"/>
        <s v="SEGU9818960" u="1"/>
        <s v="CTWU1602232" u="1"/>
        <s v="SEKU9117516" u="1"/>
        <s v="SEGU9882742" u="1"/>
        <s v="BEAU9705560" u="1"/>
        <s v="SEGU9883137" u="1"/>
        <s v="OTPU6301759" u="1"/>
        <s v="SEKU9263803" u="1"/>
        <s v="SEKU9166228" u="1"/>
        <s v="TXGU9031844" u="1"/>
        <s v="SEKU9420630" u="1"/>
        <s v="TXGU9028579" u="1"/>
        <s v="EMCU5747526" u="1"/>
        <s v="045-21395102" u="1"/>
        <s v="074-04517380" u="1"/>
        <s v="235-88475612" u="1"/>
        <s v="HLXU8802405" u="1"/>
        <s v="FDDU2543588" u="1"/>
        <s v="HLBU9428740" u="1"/>
        <s v="HLBU9181199" u="1"/>
        <s v="HLBU9265140" u="1"/>
        <s v="SEKU9421088" u="1"/>
        <s v="SEKU9118786" u="1"/>
        <s v="PE368300229" u="1"/>
        <s v="497-24313553" u="1"/>
        <s v="TEMU9623692" u="1"/>
        <s v="CAAU4076261" u="1"/>
        <s v="TEMU9623199" u="1"/>
        <s v="CTWU1601529" u="1"/>
        <s v="TEMU9623286" u="1"/>
        <s v="SEKU9422253" u="1"/>
        <s v="SEKU9418269" u="1"/>
        <s v="TEMU9622016" u="1"/>
        <s v="CTWU1602850" u="1"/>
        <s v="TEMU9623666" u="1"/>
        <s v="CTWU1601283" u="1"/>
        <s v="CAXU5283930" u="1"/>
        <s v="OTPU6861820" u="1"/>
        <s v="FDDU2543931" u="1"/>
        <s v="FDDU2544394" u="1"/>
        <s v="FDDU2543314" u="1"/>
        <s v="FDDU2543818" u="1"/>
        <s v="FDDU2543464" u="1"/>
        <s v="FDDU2544645" u="1"/>
        <s v="FDDU2545322" u="1"/>
        <s v="CAAU4167783" u="1"/>
        <s v="FDDU2541780" u="1"/>
        <s v="996-14245932" u="1"/>
        <s v="996-14245943" u="1"/>
        <s v="GMOU9029207" u="1"/>
        <s v="CXRU1580104" u="1"/>
        <s v="CXRU1593483" u="1"/>
        <s v="CAIU5583108" u="1"/>
        <s v="CXRU1638058" u="1"/>
        <s v="TCLU1374220" u="1"/>
        <s v="GMOU9028432" u="1"/>
        <s v="SEKU9309041" u="1"/>
        <s v="TTNU8785053" u="1"/>
        <s v="FBIU5312890" u="1"/>
        <s v="FBIU5312268" u="1"/>
        <s v="SEKU9363459" u="1"/>
        <s v="SEKU9366083" u="1"/>
        <s v="FBIU5312329" u="1"/>
        <s v="497-24313564" u="1"/>
        <s v="497-24313575" u="1"/>
        <s v="BMOU9311366" u="1"/>
        <s v="BMOU9307108" u="1"/>
        <s v="BMOU9884584" u="1"/>
        <s v="GCXU8019772" u="1"/>
        <s v="SMLU5476764" u="1"/>
        <s v="BMOU9311561" u="1"/>
        <s v="CTWU1601679" u="1"/>
        <s v="GCXU8019010" u="1"/>
        <s v="SEKU9367705" u="1"/>
        <s v="CTWU1603028" u="1"/>
        <s v="BEAU9708153" u="1"/>
        <s v="497-24313586" u="1"/>
        <s v="497-24313590" u="1"/>
        <s v="FBIU5614885" u="1"/>
        <s v="FBIU5005390" u="1"/>
        <s v="FBIU5415137" u="1"/>
        <s v="BEAU9712220" u="1"/>
        <s v="FBIU5365967" u="1"/>
        <s v="SEKU9272770" u="1"/>
        <s v="SEKU9153848" u="1"/>
        <s v="OTPU6305158" u="1"/>
        <s v="EMCU5464634" u="1"/>
        <s v="SEKU9199690" u="1"/>
        <s v="SEKU9262319" u="1"/>
        <s v="SEKU9196840" u="1"/>
        <s v="SEKU9207420" u="1"/>
        <s v="SEKU9153637" u="1"/>
        <s v="SEKU9163949" u="1"/>
        <s v="SEGU9942522" u="1"/>
        <s v="SZLU9574764" u="1"/>
        <s v="SEKU9418567" u="1"/>
        <s v="PE368300230" u="1"/>
        <s v="EMCU5401261" u="1"/>
        <s v="BMOU9893312" u="1"/>
        <s v="CAAU4164085" u="1"/>
        <s v="CAAU4161091" u="1"/>
        <s v="CAAU4169256" u="1"/>
        <s v="CAAU4167778" u="1"/>
        <s v="SEKU9207158" u="1"/>
        <s v="SEGU9940664" u="1"/>
        <s v="SEKU9171306" u="1"/>
        <s v="SEKU9349147" u="1"/>
        <s v="OTPU6304362" u="1"/>
        <s v="SZLU9419686" u="1"/>
        <s v="996-14245976" u="1"/>
        <s v="996-14244495" u="1"/>
        <s v="SEGU9886250" u="1"/>
        <s v="SEGU9819837" u="1"/>
        <s v="TXGU9031886" u="1"/>
        <s v="GCXU8021527" u="1"/>
        <s v="497-24313601" u="1"/>
        <s v="497-24313612" u="1"/>
        <s v="497-24313623" u="1"/>
        <s v="OTPU6857250" u="1"/>
        <s v="TTNU8849651" u="1"/>
        <s v="SEGU9631048" u="1"/>
        <s v="OTPU6858810" u="1"/>
        <s v="FBIU5311868" u="1"/>
        <s v="SEKU9365826" u="1"/>
        <s v="SEKU9363757" u="1"/>
        <s v="SEKU9364970" u="1"/>
        <s v="SEKU9362560" u="1"/>
        <s v="FDDU2544141" u="1"/>
        <s v="FDDU2544434" u="1"/>
        <s v="SEKU9363042" u="1"/>
        <s v="FBIU5312484" u="1"/>
        <s v="SEKU9368640" u="1"/>
        <s v="FBIU5311322" u="1"/>
        <s v="FBIU5311913" u="1"/>
        <s v="OTPU6003034" u="1"/>
        <s v="OERU4136247" u="1"/>
        <s v="OTPU6006584" u="1"/>
        <s v="OERU4201609" u="1"/>
        <s v="OERU4174020" u="1"/>
        <s v="497-24313634" u="1"/>
        <s v="497-24313645" u="1"/>
        <s v="SZLU7011714" u="1"/>
        <s v="SEKU9425843" u="1"/>
        <s v="GCXU8015437" u="1"/>
        <s v="BMOU9892888" u="1"/>
        <s v="SEKU9119479" u="1"/>
        <s v="GCXU8015340" u="1"/>
        <s v="SEKU9119859" u="1"/>
        <s v="SEGU9882911" u="1"/>
        <s v="SEGU9821325" u="1"/>
        <s v="SEKU9424831" u="1"/>
        <s v="SEKU9425062" u="1"/>
        <s v="SZLU5018509" u="1"/>
        <s v="BEAU9705370" u="1"/>
        <s v="SZLU5002396" u="1"/>
        <s v="TEMU9621215" u="1"/>
        <s v="SEGU9938517" u="1"/>
        <s v="OTPU6303833" u="1"/>
        <s v="SEKU9163682" u="1"/>
        <s v="EMCU5567972" u="1"/>
        <s v="EMCU5590329" u="1"/>
        <s v="PE368300231" u="1"/>
        <s v="BMOU9893987" u="1"/>
        <s v="BEAU9705318" u="1"/>
        <s v="SEGU9884067" u="1"/>
        <s v="OTPU6303290" u="1"/>
        <s v="497-24313656" u="1"/>
        <s v="497-24313660" u="1"/>
        <s v="497-24313671" u="1"/>
        <s v="SEKU9117408" u="1"/>
        <s v="BEAU9705067" u="1"/>
        <s v="SMLU5478561" u="1"/>
        <s v="074-74696355" u="1"/>
        <s v="996-14244521" u="1"/>
        <s v="FDDU2545132" u="1"/>
        <s v="FDDU2540470" u="1"/>
        <s v="FDDU2542278" u="1"/>
        <s v="GMOU9033547" u="1"/>
        <s v="CAIU5565207" u="1"/>
        <s v="CXRU1582323" u="1"/>
        <s v="SEKU9367937" u="1"/>
        <s v="BMOU9625705" u="1"/>
        <s v="MSDU9858460" u="1"/>
        <s v="FDDU2543227" u="1"/>
        <s v="FBIU5030963" u="1"/>
        <s v="OERU4366609" u="1"/>
        <s v="OERU4327515" u="1"/>
        <s v="OERU4306087" u="1"/>
        <s v="FBIU5312355" u="1"/>
        <s v="FBIU5312170" u="1"/>
        <s v="FBIU5310162" u="1"/>
        <s v="SEKU9367536" u="1"/>
        <s v="497-24313682" u="1"/>
        <s v="497-24313693" u="1"/>
        <s v="SEKU9116510" u="1"/>
        <s v="CAAU4160916" u="1"/>
        <s v="SEKU9119210" u="1"/>
        <s v="BMOU9890273" u="1"/>
        <s v="BEAU9706340" u="1"/>
        <s v="BMOU9892039" u="1"/>
        <s v="BMOU9893272" u="1"/>
        <s v="BMOU9891536" u="1"/>
        <s v="SEGU9819415" u="1"/>
        <s v="BMOU9894263" u="1"/>
        <s v="BMOU9893478" u="1"/>
        <s v="BMOU9889689" u="1"/>
        <s v="BMOU9891557" u="1"/>
        <s v="SMLU5476403" u="1"/>
        <s v="SEKU9164225" u="1"/>
        <s v="BEAU9708148" u="1"/>
        <s v="SEKU9117460" u="1"/>
        <s v="EMCU5752522" u="1"/>
        <s v="BEAU9707780" u="1"/>
        <s v="CTWU1601365" u="1"/>
        <s v="497-24313704" u="1"/>
        <s v="497-24313715" u="1"/>
        <s v="497-24313726" u="1"/>
        <s v="TEMU9750146" u="1"/>
        <s v="SEKU9420477" u="1"/>
        <s v="CAAU4078670" u="1"/>
        <s v="074-74696506" u="1"/>
        <s v="996-14244565" u="1"/>
        <s v="PE368300232" u="1"/>
        <s v="SEKU9366566" u="1"/>
        <s v="SEKU9365678" u="1"/>
        <s v="CAIU5580747" u="1"/>
        <s v="SEGU9445130" u="1"/>
        <s v="OERU4366487" u="1"/>
        <s v="FBIU5728450" u="1"/>
        <s v="FBIU5743429" u="1"/>
        <s v="CAAU4034395" u="1"/>
        <s v="RRSU1709054" u="1"/>
        <s v="145-11911233" u="1"/>
        <s v="145-11911255" u="1"/>
        <s v="GCXU8022550" u="1"/>
        <s v="SEGU9883461" u="1"/>
        <s v="GCXU8017213" u="1"/>
        <s v="145-11939410" u="1"/>
        <s v="145-11939196" u="1"/>
        <s v="145-11939200" u="1"/>
        <s v="145-11939130" u="1"/>
        <s v="145-11911266" u="1"/>
        <s v="145-11911060" u="1"/>
        <s v="BMOU9891480" u="1"/>
        <s v="SEGU9886157" u="1"/>
        <s v="BMOU9889478" u="1"/>
        <s v="SEGU9884133" u="1"/>
        <s v="BMOU9893462" u="1"/>
        <s v="CAAU4161872" u="1"/>
        <s v="TXGU9031063" u="1"/>
        <s v="CAAU4169620" u="1"/>
        <s v="CAAU4162307" u="1"/>
        <s v="MNBU3891504" u="1"/>
        <s v="CXRU1610087" u="1"/>
        <s v="GCXU8016460" u="1"/>
        <s v="MSGU9057693" u="1"/>
        <s v="SEGU9291143" u="1"/>
        <s v="TCLU1384995" u="1"/>
        <s v="SEGU9628960" u="1"/>
        <s v="FBIU5695315" u="1"/>
        <s v="OERU4245947" u="1"/>
        <s v="TEMU9370254" u="1"/>
        <s v="145-11939443" u="1"/>
        <s v="145-11939454" u="1"/>
        <s v="FBIU5774076" u="1"/>
        <s v="145-11939465" u="1"/>
        <s v="145-11939476" u="1"/>
        <s v="BEAU9712488" u="1"/>
        <s v="TXGU9032199" u="1"/>
        <s v="GCXU8019812" u="1"/>
        <s v="SEKU9171498" u="1"/>
        <s v="CAAU4078053" u="1"/>
        <s v="PE691300283" u="1"/>
        <s v="BEAU9710910" u="1"/>
        <s v="SEKU9420501" u="1"/>
        <s v="SEGU9883651" u="1"/>
        <s v="OERU4063080" u="1"/>
        <s v="FBIU5640781" u="1"/>
        <s v="CAIU5585142" u="1"/>
        <s v="SEGU9324268" u="1"/>
        <s v="145-12022835" u="1"/>
        <s v="145-12022846" u="1"/>
        <s v="CAIU5552391" u="1"/>
        <s v="145-12022850" u="1"/>
        <s v="145-12022861" u="1"/>
        <s v="145-12043415" u="1"/>
        <s v="GCXU8015632" u="1"/>
        <s v="PE691300284" u="1"/>
        <s v="BEAU9712467" u="1"/>
        <s v="SEGU9883820" u="1"/>
        <s v="145-12043721" u="1"/>
        <s v="145-12043500" u="1"/>
        <s v="145-12043511" u="1"/>
        <s v="145-12043732" u="1"/>
        <s v="145-12043522" u="1"/>
        <s v="145-12043533" u="1"/>
        <s v="145-11579610" u="1"/>
        <s v="145-12043673" u="1"/>
        <s v="145-12043684" u="1"/>
        <s v="PE-6913-00288" u="1"/>
        <s v="145-12043695" u="1"/>
        <s v="145-12043706" u="1"/>
        <s v="145-12043710" u="1"/>
        <s v="FBIU5059289" u="1"/>
        <s v="145-12043802" u="1"/>
        <s v="145-12043544" u="1"/>
        <s v="145-12043555" u="1"/>
        <s v="MNBU3414991" u="1"/>
        <s v="OTPU6859587" u="1"/>
        <s v="MNBU4348430" u="1"/>
        <s v="BMOU9350613" u="1"/>
        <s v="BMOU9352494" u="1"/>
        <s v="VG4043604056" u="1"/>
        <s v="DPLJ34" u="1"/>
        <m u="1"/>
        <s v="GVL1682603070" u="1"/>
        <s v="GVL1682603071" u="1"/>
        <s v="TWTW54" u="1"/>
        <s v="PZZB39" u="1"/>
        <s v="DPYB96" u="1"/>
        <s v="SVPW46" u="1"/>
        <s v="DJRK23" u="1"/>
        <s v="SRGP30" u="1"/>
        <s v="TTPC25" u="1"/>
        <s v="RBSK49" u="1"/>
        <s v="SVPW45" u="1"/>
        <s v="SHXB92" u="1"/>
        <s v="GSFV98" u="1"/>
        <s v="HLBU9201891" u="1"/>
        <s v="SGVG184455214" u="1"/>
        <s v="SGYX80" u="1"/>
        <s v="YN1506" u="1"/>
        <s v="LLCG35" u="1"/>
        <s v="VPKP87" u="1"/>
        <s v="CGHZ76" u="1"/>
        <s v="CKYJ26" u="1"/>
        <s v="DBFH45" u="1"/>
        <s v="FGPW68" u="1"/>
        <s v="CKFT28" u="1"/>
        <s v="CAMARA" u="1"/>
        <s v="MSDU9105276" u="1"/>
        <s v="4042549198" u="1"/>
        <s v="4042549199" u="1"/>
        <s v="4042549200" u="1"/>
        <s v="4042549201" u="1"/>
        <s v="1682550181" u="1"/>
        <s v="1682550180" u="1"/>
        <s v="1682550179" u="1"/>
        <s v="1682550178" u="1"/>
        <s v="1682550182" u="1"/>
        <s v="1682550176" u="1"/>
        <s v="1682550177" u="1"/>
        <s v="045-21065122" u="1"/>
        <s v="HRXP75" u="1"/>
        <s v="BHZX61" u="1"/>
        <s v="UL8075" u="1"/>
        <s v="VGGC15" u="1"/>
        <s v="UD2526EC010HO" u="1"/>
        <s v="SRGR18" u="1"/>
        <s v="160-04311230" u="1"/>
        <s v="SEKU9151608" u="1"/>
        <s v="180-19085286" u="1"/>
        <s v="081-61898804" u="1"/>
        <s v="145-11791415" u="1"/>
        <s v="TEMU9592780" u="1"/>
        <s v="(en blanco)" u="1"/>
        <s v="992-00202823" u="1"/>
        <s v="081-61899725" u="1"/>
        <s v="." u="1"/>
        <s v="145-11281896" u="1"/>
        <s v="ZGRU0036231" u="1"/>
        <s v="OTPU6001860 " u="1"/>
        <s v="057-5335 7673" u="1"/>
        <s v="BMOU961920" u="1"/>
      </sharedItems>
    </cacheField>
    <cacheField name="Consignee" numFmtId="0">
      <sharedItems containsBlank="1" count="76">
        <s v="HORTIFRUT COLOMBIA SAS"/>
        <s v="BERRYGOOD COM. IMP. E DISTRIBUICAO"/>
        <m/>
        <s v="HORTIFRUT COMERCIAL S.A."/>
        <s v="HORTIFRUT IMPORTS INC. (PHI-BOAT)"/>
        <s v="FRESH GO LIMITED"/>
        <s v="HORTIFRUT MARKETING EMEA S.A."/>
        <s v="Hortifrut Marketing Emea S.A c/o Di"/>
        <s v="LICA FRESH CO., LTD."/>
        <s v="SHANGHAI HUI ZHAN INTERNATIONAL TRA"/>
        <s v="FRESHMART SINGAPORE PTE. LTD."/>
        <s v="SHINE ORCHARD CORPORATION"/>
        <s v="HORTIFRUT MARKETING EMEA, S.A."/>
        <s v="SHENZHEN OHENG IMPORT &amp; EXPORT CO.,"/>
        <s v="HORTIFRUT MARKETING EMEA, S.A. C/O"/>
        <s v="IG INTERNATIONAL PVT LTD"/>
        <s v="HORTIFRUT IMPORTS"/>
        <s v="Lica Fresh Co., Ltd"/>
        <s v="SHENZHEN JOY WING MAU FRUIT CO., LTD."/>
        <s v="SHENZHEN WEI CHENG LI DE TRADE CO.,"/>
        <s v="HORTIFRUT IMPORTS INC. (LAX-BOAT)"/>
        <s v="WELLCOME COMPANY LTD."/>
        <s v="Hortifrut Marketing Emea S.A c/o BL"/>
        <s v="Hortifrut Marketing Emea S.A c/o FR"/>
        <s v="HORTIFRUT IMPORTS INC. (MIA- BOAT)"/>
        <s v="SHANGHAI HUI ZHAN INTERNATIONAL TRADE"/>
        <s v="SHINE FOOD"/>
        <s v="HORTIFRUT IMPORTS INC. (PHI- CANADA"/>
        <s v="HORTIFRUT IMPORTS INC. (HUE - CANAD"/>
        <s v="COSTCO WHOLESALE TAIWAN, INC."/>
        <s v="DSV CONTRACT LOGISTICS LIMITED"/>
        <s v="HORTIFRUT MARKETING UK LTD"/>
        <s v="HORTIFRUT MARKETING UK LTD C/O"/>
        <s v="COSTCO WHOLESALE KOREA" u="1"/>
        <s v="DELTA FRUITS INTERNATIONAL" u="1"/>
        <s v="HORTIFRUT MARKETING EMEA S.A. C/O" u="1"/>
        <s v="JWM ASIA (HONG KONG) LTD" u="1"/>
        <s v="EVER GALAN ENTERPRISE CO., LTD." u="1"/>
        <s v="." u="1"/>
        <s v="SHENZHEN OHENG IMPORT &amp; EXPORT" u="1"/>
        <s v="FU JENNY CO, LTD." u="1"/>
        <s v="DSV SOLUTIONS LIMITED" u="1"/>
        <s v="HORTIFRUT MARKETING EMEA C/O" u="1"/>
        <s v="FRUITMASTERS HOLLAND B.V." u="1"/>
        <s v="GLOBAL FRESH GROWERS IRELAND LIMITE" u="1"/>
        <s v="CHOP TONG GUAN SDN BHD" u="1"/>
        <s v="PSK INTERNATIONAL INC." u="1"/>
        <s v="LICA FRESH FRUIT INTERNATIONAL LTD." u="1"/>
        <s v="SHENZHEN JOY WING MAU FRUIT CO., LT" u="1"/>
        <s v="E ZHOU OHENG IMPORT AND EXPORT CO.," u="1"/>
        <s v="JOY JUNG CO, LTD." u="1"/>
        <s v="HORTIFRUT IMPORTS INC. (MIA - CANAD" u="1"/>
        <s v="PERISHABLE EXPRESS(CHENGDU) SUPPLY" u="1"/>
        <s v="SHANTOU TXS SUPPLY CHAIN MGMT CO.," u="1"/>
        <s v="YUQIAN SUPPLY CHAIN MANAGEMENT CO.," u="1"/>
        <s v="GUANGDONG HAI YU SUPPLY CHAIN MANAG" u="1"/>
        <s v="HORTIFRUT IMPORTS (LAX- AIR)" u="1"/>
        <s v="[NO USAR] HORTIFRUT COLOMBIA SAS" u="1"/>
        <s v="COPSAYS, S.A. de C.V." u="1"/>
        <s v="WMB SUPERMERCADOS DO BRASIL LTDA." u="1"/>
        <s v="ZHEJIANG OHENG IMPORT &amp; EXPORT CO.," u="1"/>
        <s v="H&amp;B ASIA CO. , LTD." u="1"/>
        <s v="GLOBAL TRADING CO. LTD" u="1"/>
        <s v="SAN LICA PTE. LTDA." u="1"/>
        <s v="SHENZHEN JIANRONG JIAYE TRADE CO.LT" u="1"/>
        <s v="HORTIFRUT MARKETING EMEA S.A. C/O L" u="1"/>
        <s v="_x000a_HORTIFRUT IMPORTS" u="1"/>
        <s v="INVERSIONES JORDIE" u="1"/>
        <s v="(en blanco)" u="1"/>
        <s v="EUROBERRY MARKETING S.A. C/O LBP RO" u="1"/>
        <s v="NO USAR HORTIFRUT COLOMBIA SAS" u="1"/>
        <s v="CONDOMINIO EMPRESARIAL ITAQUITI" u="1"/>
        <s v="HORTIFRUT MARKETING EMEA" u="1"/>
        <s v="HORTIFRUT MARKETING EMEA S.A C/O" u="1"/>
        <s v="OHENG SUPPLY CHAIN MANAGEMENT" u="1"/>
        <s v="HORTIFRUT IMPORTS INC. (CANADA)" u="1"/>
      </sharedItems>
    </cacheField>
    <cacheField name="Cliente" numFmtId="0">
      <sharedItems containsBlank="1" count="122">
        <s v="HORTIFRUT COLOMBIA SAS"/>
        <s v="BERRYGOOD"/>
        <s v="HORTIFRUT COLOMBIA"/>
        <s v="HORTIFRUT CHILE"/>
        <s v="NRF TIER I"/>
        <s v="JOY WING MAU"/>
        <s v="SAINSBURYS"/>
        <s v="TESCO"/>
        <s v="LICA FRESH CO., LTD."/>
        <s v="SVA"/>
        <s v="FRESHMART SINGAPORE PTE LTD"/>
        <s v="SHINE FOOD"/>
        <s v=""/>
        <s v="RIVERKING"/>
        <s v="KEELINGS"/>
        <s v="NATURIPE FARMS"/>
        <s v="NATURIPE FARMS EAST"/>
        <s v="MERCADONA"/>
        <s v="IG INTERNATIONAL"/>
        <s v="COSTCO USA"/>
        <s v="LICA"/>
        <s v="WELLCOME"/>
        <s v="WALMART"/>
        <s v="RTE"/>
        <s v="BLUE WHITE BLUEBERRIES  AGRICULTURAL COO"/>
        <s v="FRUIT BOX"/>
        <s v="NRF TIER III"/>
        <s v="KROGER"/>
        <s v="NRF TIER II"/>
        <s v="SANT'ORSOLA"/>
        <s v="EUROSPIN PUGLIA"/>
        <s v="SPOT EUROPE"/>
        <s v="COSTCO CANADA"/>
        <s v="COSTCO TAIWAN"/>
        <s v="HEB"/>
        <s v="SALLING"/>
        <s v="HONG KONG"/>
        <s v="SPAR"/>
        <s v="SPOT NL" u="1"/>
        <s v="COSTCO KOREA" u="1"/>
        <s v="CHARLES ISLAND SR26027" u="1"/>
        <s v="KROGER EAST" u="1"/>
        <s v="COSTCO ESPAÑA" u="1"/>
        <s v="BERRIES PRIDE" u="1"/>
        <s v="JOY WING MAU ASIA" u="1"/>
        <s v="SPOT US" u="1"/>
        <s v="POMINA" u="1"/>
        <s v="COSTCO WHOLESALE SWEDEN AB" u="1"/>
        <s v="SAMS USA" u="1"/>
        <s v="EBM" u="1"/>
        <s v="SANT ORSOLA" u="1"/>
        <s v="ALBERT HEIJN" u="1"/>
        <s v="NATURIPE FARMS SOUTH" u="1"/>
        <s v="MEGAMARK" u="1"/>
        <s v="FUMAGALLI" u="1"/>
        <s v="MARKS &amp; SPENCER" u="1"/>
        <s v="ALDI" u="1"/>
        <s v="CONSUM" u="1"/>
        <s v="MUESTRAS EBM" u="1"/>
        <s v="PEVIANI" u="1"/>
        <s v="WAITROSE" u="1"/>
        <s v="MORRISONS" u="1"/>
        <s v="FRUITMASTERS HOLLAND B.V." u="1"/>
        <s v="GLOBAL PACIFIC" u="1"/>
        <s v="WHOLE FOODS" u="1"/>
        <s v="AGRONOM" u="1"/>
        <s v="COSTCO UK" u="1"/>
        <s v="GLOBALPACIFIC" u="1"/>
        <s v="TIER I CA TEMP" u="1"/>
        <s v="TJS" u="1"/>
        <s v="BANANAR" u="1"/>
        <s v="EUROSPIN LAZIO" u="1"/>
        <s v="GARDEN FRUTTA" u="1"/>
        <s v="ALDI SOUTH" u="1"/>
        <s v="LIDL" u="1"/>
        <s v="SOCOMO" u="1"/>
        <s v="SALLING GROUP" u="1"/>
        <s v="ITALBRIX" u="1"/>
        <s v="CAMPIÑA VERDE" u="1"/>
        <s v="BAKKER" u="1"/>
        <s v="SUPER TARGET" u="1"/>
        <s v="EL PINAR" u="1"/>
        <s v="EBUK" u="1"/>
        <s v="SPREAFICO FRANCESCO &amp; F.LLI. S.P.A." u="1"/>
        <s v="COOP TRADING" u="1"/>
        <s v="ICA" u="1"/>
        <s v="COLRUYT" u="1"/>
        <s v="GLOBAL FRESH GROWERS IRELAND LIMITED" u="1"/>
        <s v="ORTOFIN" u="1"/>
        <s v="EBM IBERIA" u="1"/>
        <s v="JUMBO" u="1"/>
        <s v="CHOP TONG" u="1"/>
        <s v="ZENALCO" u="1"/>
        <s v="PSK" u="1"/>
        <s v="LICA FRESH FRUIT INTERNATIONAL LTD." u="1"/>
        <s v="SPOT ITALIA" u="1"/>
        <s v="SHANGHAI TOPSUN FRESH CO., LTD." u="1"/>
        <s v="MULTICEDI" u="1"/>
        <s v="EDEKA" u="1"/>
        <s v="BIEDRONKA" u="1"/>
        <s v="SPOT ESPAÑA" u="1"/>
        <s v="SPOT FRANCE" u="1"/>
        <s v="HAPPY FARMERS FAMILY LTD" u="1"/>
        <s v="CHINA EASTERN AIRLINES COLD CHAIN LOGIST" u="1"/>
        <s v="VALLAFRUIT" u="1"/>
        <s v="HORTIFRUT IMPORTS INC.(MIA-CANADA)" u="1"/>
        <s v="ZHONG XIN IMPORT AND EXPORT TRADING" u="1"/>
        <s v="HORTIFRUT IMPORTS INC. (CANADA)" u="1"/>
        <s v="YOUSEE CO.,LTD" u="1"/>
        <s v="HORTIFRUT MEXICO" u="1"/>
        <s v="NATURIPE FARMS CENTR" u="1"/>
        <s v="NATURIPE FARMS CANADA CENTRAL" u="1"/>
        <s v="H&amp;B ASIA CO. , LTD." u="1"/>
        <s v="GLOBAL TRADING CO. LTD" u="1"/>
        <s v="SAN LICA PTE. LTDA." u="1"/>
        <s v="TRADER JOES SOUTH" u="1"/>
        <s v="MUESTRAS NRF" u="1"/>
        <s v="NATURIPE FARMS FAIR TRADE CENTRAL" u="1"/>
        <s v="BY BLUE" u="1"/>
        <m u="1"/>
        <s v="FRUIT FULL" u="1"/>
        <s v="SAM'S CLUB" u="1"/>
      </sharedItems>
    </cacheField>
    <cacheField name="Line" numFmtId="0">
      <sharedItems count="28">
        <s v="AERCARIBE"/>
        <s v="TERRESTRE"/>
        <s v="LATAM"/>
        <s v="COSCO"/>
        <s v="CITIKOLD"/>
        <s v=""/>
        <s v="Seaboard"/>
        <s v="EVERGREEN"/>
        <s v="ANKASEA"/>
        <s v="UNITED"/>
        <s v="AIR FRANCE"/>
        <s v="AIR CANADA"/>
        <s v="PIL"/>
        <s v="UNIWORLD"/>
        <s v="AIR CARIBE"/>
        <s v="MAERSK"/>
        <s v="UNITED AIRLINES"/>
        <s v="NETWORK SHIPPING"/>
        <s v="AIR EUROPE"/>
        <s v="ZIM"/>
        <s v="ONE"/>
        <s v="KLM"/>
        <s v="Aer Caribe"/>
        <s v="AIR EUROPA"/>
        <s v="DELTA AIR LINES"/>
        <s v="AZUL"/>
        <s v="KOREAN AIR"/>
        <s v="ATLAS" u="1"/>
      </sharedItems>
    </cacheField>
    <cacheField name="Nave + Viaje" numFmtId="0">
      <sharedItems containsBlank="1" count="599">
        <s v=" 24"/>
        <s v=" "/>
        <s v="COSCO MALAYSIA 109W"/>
        <s v="SEABOARD VALOR "/>
        <s v="CSCL SATURN 088W"/>
        <s v="SEABOARD VALOR 14"/>
        <s v="SEABOARD VOYAGER "/>
        <s v="EVER LUCKY 083W"/>
        <s v="SEABOARD VOYAGER 27"/>
        <s v="COSCO SHIPPING THAMES 039W"/>
        <s v="CHARLES ISLAND SR26020"/>
        <s v="XIN DA LIAN "/>
        <s v="XIN DA LIAN 151W"/>
        <s v="EVER LAMBENT "/>
        <s v="ATLANTIC REEFER SR26021"/>
        <s v="EVER LAMBENT 075W"/>
        <s v="XIN HONG KONG 082W"/>
        <s v="POLAR CHILE 624N"/>
        <s v="EVER LIBERAL "/>
        <s v="ALBEMARLE ISLAND SR26022"/>
        <s v="EVER LIBERAL 070W"/>
        <s v="SEABOARD  VOYAGER "/>
        <s v="OOCL CHENNAI "/>
        <s v="HOOD ISLAND SR26023"/>
        <s v="OOCL CHENNAI 011W"/>
        <s v="CSCL ASIA 171W"/>
        <s v="SEABOARD  VOYAGER  28"/>
        <s v="EVER LOADING 075W"/>
        <s v="VOYAGER 28"/>
        <s v="SEABOARD VOYAGER 28"/>
        <s v="EVER LUCENT "/>
        <s v="POLAR PERU 626N"/>
        <s v="PACIFIC REEFER SR26024EB"/>
        <s v="SEABOARD VICTORY "/>
        <s v="EVER LUCENT 072W"/>
        <s v="DEL MONTE VALIANT V31"/>
        <s v="CMA CGM BEIRA 0LIHMN1MA"/>
        <s v="SEABOARD VICTORY 24"/>
        <s v="VICOTRY 24"/>
        <s v="SEABOARD VERDE "/>
        <s v="POLAR COLOMBIA 27N"/>
        <s v="CSCL WINTER 061W"/>
        <s v="BARRINGTON ISLAND SR26025"/>
        <s v="BARRINGTON ISLAND  SR26025"/>
        <s v="EVER LAWFUL "/>
        <s v="SEABOARD VERDE 22"/>
        <s v="EVER LAWFUL 072W"/>
        <s v="DEL MONTE HARVESTER V32"/>
        <s v="VERDE 22"/>
        <s v="BOX ENDURANCE 68N"/>
        <s v="OOCL HO CHI MINH 074W"/>
        <s v="MOL CELEBRATION 105W"/>
        <s v="POLAR CHILE 628N"/>
        <s v="AUTUMN STREAM SR26026EB"/>
        <s v="EVER LISSOME "/>
        <s v="SEABOARD VALOR 16"/>
        <s v="SEABOARD VOYAGER 29"/>
        <s v="DEL MONTE PRIDE 33N"/>
        <s v="EVER LISSOME 074W"/>
        <s v="COSCO ASIA 103W"/>
        <s v="VALOR 16"/>
        <s v="CONTSHIP CUP 52N"/>
        <s v="POLAR ARGENTINA 629N"/>
        <s v="HYUNDAI COURAGE 124W"/>
        <s v="CHARLES ISLAND SR26027"/>
        <s v="SEASPAN GRANVILLE 001W"/>
        <s v="SEABOARD VICTORY 25"/>
        <s v="DEL MONTE VALIANT V34"/>
        <s v="VOYAGER 29"/>
        <s v="ATLANTIC REEFER SR26028"/>
        <s v="POLAR PERU 630N"/>
        <s v="CMA CGM WISDOM 0DVPVN1MA"/>
        <s v="TAMPA TRIUMPH "/>
        <s v="OOCL MEMPHIS 096W"/>
        <s v="ISTANBUL EXPRESS 6226N"/>
        <s v="TAMPA TRIUMPH 043W"/>
        <s v="SEABOARD VERDE 23"/>
        <s v="DEL MONTE HARVESTER V35"/>
        <s v="COSCO SHIPPING VOLGA 051W"/>
        <s v="VICOTRY 25"/>
        <s v="TIAN XIANG HE 157W"/>
        <s v="ALBEMARLE ISLAND SR26029"/>
        <s v="POLAR COLOMBIA 631N"/>
        <s v="CMA CGM IMAGINATION 0DVPXN1MA"/>
        <s v="EVER FRONT 039W"/>
        <s v="DEL MONTE PRIDE 36N"/>
        <s v="HALSTED 633N"/>
        <s v="VERDE 23"/>
        <s v="POLAR CHILE 632N"/>
        <s v="OCEANA 27N"/>
        <s v="HOOD ISLAND SR26030"/>
        <s v="SEABOARD VALOR 17"/>
        <s v="SEABOARD VOYAGER 30"/>
        <s v="DEL MONTE VALIANT V37"/>
        <s v="EVER LEGEND 076W"/>
        <s v="MAERSK JALAN 634N"/>
        <s v="POLAR ARGENTINA 633N"/>
        <s v="BOX ENDURANCE 69N"/>
        <s v="DUNCAN ISLAND SR26031"/>
        <s v="DUNCAN ISLAND SR2603"/>
        <s v="EVER LOTUS 071W"/>
        <s v="SEABOARD VICTORY 26"/>
        <s v="DEL MONTE HARVESTER V38"/>
        <s v="SEASPAN GRANVILLE " u="1"/>
        <s v="DEL MONTE PRIDE 36N+A499:T500" u="1"/>
        <s v=" 25" u="1"/>
        <s v=". " u="1"/>
        <s v="EVER LEGACY 0729069W " u="1"/>
        <s v="EA CHARA 011W" u="1"/>
        <s v="ATLANTIC REEFER SR25023" u="1"/>
        <s v="ARSOS " u="1"/>
        <s v="COSCO PRINCE RUPERT 083W" u="1"/>
        <s v="HALSTED 527" u="1"/>
        <s v="CHARLES ISLAND SR25024EB" u="1"/>
        <s v="CHARLES ISLAND SR25024" u="1"/>
        <s v="EVER LEGION 062W" u="1"/>
        <s v="COSCO PACIFIC 094W" u="1"/>
        <s v="SEABOARD VICTORY 11" u="1"/>
        <s v="XIN DA LIAN 144W" u="1"/>
        <s v="JENS MAERSK 528N" u="1"/>
        <s v="ALBEMARLE ISLAND SR25025" u="1"/>
        <s v="CALLAO EXPRESS 5223N" u="1"/>
        <s v="SEABORD VERDE " u="1"/>
        <s v="DEL MONTE PRIDE 32" u="1"/>
        <s v="SEABORD VERDE 9" u="1"/>
        <s v="EVER LUCKY 078W" u="1"/>
        <s v="EVER LUCKY 078W " u="1"/>
        <s v="OOCL CHENNAI 06W " u="1"/>
        <s v="OOCL CHENNAI 006W " u="1"/>
        <s v="HALSTED 529N" u="1"/>
        <s v="HOOD ISLAND SR25026" u="1"/>
        <s v="COSCO SHIPPING SEINE 5224N" u="1"/>
        <s v="SEABOARD VALOR 3" u="1"/>
        <s v="EVER LUNAR 076W" u="1"/>
        <s v="EVER LUNAR 076W " u="1"/>
        <s v="CSCL WINTER 057W " u="1"/>
        <s v="CSCL WINTER " u="1"/>
        <s v="SEABOARD VALOR 3NB" u="1"/>
        <s v="JENS MAERSK 530N" u="1"/>
        <s v="PACIFIC REEFER SR25027" u="1"/>
        <s v="POLAR ARGENTINA 529N" u="1"/>
        <s v="CMA CGM ESTELLE 0WCLEN1MA" u="1"/>
        <s v="VALPARAISO EXPRESS 0WCLEN1MA" u="1"/>
        <s v="CMA CGM BEIRA 0LII4N1MA" u="1"/>
        <s v="SEABOARD VOYAGER 16" u="1"/>
        <s v="DEL MONTE VALIANT V33" u="1"/>
        <s v="EVER LAMBENT 071W" u="1"/>
        <s v="KOBE C 19W" u="1"/>
        <s v="OOCL MEMPHIS " u="1"/>
        <s v="OOCL MEMPHIS 091W " u="1"/>
        <s v="OOCL MEMPHIS 091W" u="1"/>
        <s v="HALSTED 531N" u="1"/>
        <s v="DUNCAN ISLAND SR25028" u="1"/>
        <s v="MAJESTIC 0LII6N1MA" u="1"/>
        <s v="VALPARAISO EXPRESS 5226N" u="1"/>
        <s v="SEABOARD VICTORY 12" u="1"/>
        <s v="COSCO AMERICA 094W" u="1"/>
        <s v="DEL MONTE PRIDE V35" u="1"/>
        <s v="SEABOARD VERDE 10" u="1"/>
        <s v="EVER LIBRA 0738 079W" u="1"/>
        <s v="COSCO SHIPPING THAMES 035W " u="1"/>
        <s v="COSCO SHIPPING THAMES 035W" u="1"/>
        <s v="JENS MAERSK 532N" u="1"/>
        <s v="COSCO SHIPPING THAMES " u="1"/>
        <s v="COSCO SHIPPING THAMES 035W 035W" u="1"/>
        <s v="BARRINGTON ISLAND SR25029" u="1"/>
        <s v="MATTHEW SCHULTE 136N" u="1"/>
        <s v="OCEANA 11N" u="1"/>
        <s v="CARTAGENA EXPRESS 5227N" u="1"/>
        <s v="EVER LOVELY " u="1"/>
        <s v="DEL MONTE HARVESTER 36" u="1"/>
        <s v="EVER LOVELY 062W" u="1"/>
        <s v="TINA I 119W" u="1"/>
        <s v="AS FELICIA 107N" u="1"/>
        <s v="HALSTED 533N" u="1"/>
        <s v="ATLANTIC REEFER SR25030" u="1"/>
        <s v="ISTANBUL EXPRESS 5228N" u="1"/>
        <s v="ARSOS 165" u="1"/>
        <s v="EVERLAWFUL 063W" u="1"/>
        <s v="SEABOARD VALOR 4.NB" u="1"/>
        <s v="DEL MONTE VALIANT 37" u="1"/>
        <s v="EVER LAWFUL 063W " u="1"/>
        <s v="LADY JANE 038W" u="1"/>
        <s v="JENS MAERSK 534N" u="1"/>
        <s v="BOX ENDURANCE 59N" u="1"/>
        <s v="CHARLES ISLAND SR25031" u="1"/>
        <s v="CHARLES ISLAND SR2503" u="1"/>
        <s v="SEABOARD VOYAGER 17" u="1"/>
        <s v="EVER LEGACY 070W" u="1"/>
        <s v="SANTOS EXPRESS 5229N" u="1"/>
        <s v="DEL MONTE PRIDE V38" u="1"/>
        <s v="DEL MONTE PRIDE 38" u="1"/>
        <s v="CSCL ASIA 167W" u="1"/>
        <s v="CSCL ASIA 167W " u="1"/>
        <s v="HALSTED 536N" u="1"/>
        <s v="CONTSHIP CUP 43N" u="1"/>
        <s v="ALBEMARLE ISLAND SR25032" u="1"/>
        <s v="MARTINIQUE 014N" u="1"/>
        <s v="MAERSK BOGOR 535N" u="1"/>
        <s v="SEABOARD VICTORY 13" u="1"/>
        <s v="CMA CGM CARL ANTOINE 5230N" u="1"/>
        <s v="GUAYAQUIL EXPRESS 5230N" u="1"/>
        <s v="DEL MONTE HARVESTER 39" u="1"/>
        <s v="SEABOARD VERDE 11" u="1"/>
        <s v="JENS MAERSK 537N " u="1"/>
        <s v="JENS MAERSK 537N" u="1"/>
        <s v="HOOD ISLAND SR25033" u="1"/>
        <s v="CMA CGM BEIRA 0LIIGN1MA" u="1"/>
        <s v="GUAYAQUIL EXPRESS 5231N" u="1"/>
        <s v="MAERSK BULAN 536N" u="1"/>
        <s v="DEL MONTE VALIANT 40" u="1"/>
        <s v="SEABOARD VALOR 5" u="1"/>
        <s v="EVER LISSOME 0742 069W" u="1"/>
        <s v="OCEANA 18N" u="1"/>
        <s v="COSCO PRINCE RUPERT 084W " u="1"/>
        <s v="COSCO PRINCE RUPERT 084W" u="1"/>
        <s v="HALSTED 538N" u="1"/>
        <s v="PACIFIC REEFER SR25034" u="1"/>
        <s v="CMA CGM JACQUES JOSEPH 5232N" u="1"/>
        <s v="CMA CGM JACQUES JOSEPH 0WCLSN1MA" u="1"/>
        <s v="CMA CGM WHITE 0LIIIN1MA" u="1"/>
        <s v="DEL MONTE PRIDE 41" u="1"/>
        <s v="JPO LIBRA 537N" u="1"/>
        <s v="SEABOARD VOYAGER 18" u="1"/>
        <s v="EVER LEADER 074W " u="1"/>
        <s v="EVER LEADER 074W" u="1"/>
        <s v="SEABOARD VALOR 5 NB" u="1"/>
        <s v="XIN DA LIAN-145W " u="1"/>
        <s v="XIN DA LIAN-145W 145W" u="1"/>
        <s v="JENS MAERSK 539N" u="1"/>
        <s v="DUNCAN ISLAND SR25035" u="1"/>
        <s v="DUNCAN ISLAND SR2503" u="1"/>
        <s v="CALLAO EXPRESS 5233N" u="1"/>
        <s v="MATTHEW SCHULTE 137N" u="1"/>
        <s v="MAERSK BENGUELA 538N" u="1"/>
        <s v="CALLAO EXPRESS 0WCLUN1MA" u="1"/>
        <s v="SEABORD VICTORY 14" u="1"/>
        <s v="EVER LINKING 0744-066W " u="1"/>
        <s v="HALSTED 540N" u="1"/>
        <s v="SEABOARD VICTORY 14" u="1"/>
        <s v="EVER LINKING 0744 066W" u="1"/>
        <s v="OOCL CHENNAI 007W" u="1"/>
        <s v="OOCL CHENNAI-007W " u="1"/>
        <s v="BOX ENDURANCE 60N" u="1"/>
        <s v="POLAR PERU 538N" u="1"/>
        <s v="SEABORD VICTORY " u="1"/>
        <s v="CS SERVICE SR25107" u="1"/>
        <s v="COSCO SHIPPING SEINE 0WCLWN1MA" u="1"/>
        <s v="COSCO SHIPPING SEINE 5234N" u="1"/>
        <s v="MAERSK BINTAN 539N" u="1"/>
        <s v="EVER LEGION 0745-063W " u="1"/>
        <s v="DEL MONTE VALIANT 43" u="1"/>
        <s v="SEABORD VERDE 12" u="1"/>
        <s v="JENS MAERSK 541N" u="1"/>
        <s v="EVER LEGION 0745 063W" u="1"/>
        <s v="EVER LEGION 0745 " u="1"/>
        <s v="SEABOARD VOYAGER 14" u="1"/>
        <s v="CONTSHIP CUP 44N" u="1"/>
        <s v="POLAR COLOMBIA 539N" u="1"/>
        <s v="ATLANTIC REEFER SR25037" u="1"/>
        <s v="CMA CGM ESTELLE 5235N" u="1"/>
        <s v="CMA CGM ESTELLE 0WCLYN1MA" u="1"/>
        <s v="SEABOARD VERDE 12" u="1"/>
        <s v="CAPE HELLAS 011N" u="1"/>
        <s v="DEL MONTE PRIDE 44" u="1"/>
        <s v="EVER LUCKY 0746-079W " u="1"/>
        <s v="MAERSK BATUR 540N" u="1"/>
        <s v="SEABOARD VALOR 6" u="1"/>
        <s v="EVER LUCKY 0746-079W" u="1"/>
        <s v="HALSTED 542N" u="1"/>
        <s v="OOCL MEMPHIS 092W " u="1"/>
        <s v="OOCL MEMPHIS 092W 092W" u="1"/>
        <s v="OOCL MEMPHIS 092W" u="1"/>
        <s v="SEABORD VALOR " u="1"/>
        <s v="ANNIE B 144N" u="1"/>
        <s v="CAPE SKAGEN 0RPJUN1MA" u="1"/>
        <s v="POLAR CHILE 540N" u="1"/>
        <s v="POLAR CHILE " u="1"/>
        <s v="CHARLES ISLAND SR25038" u="1"/>
        <s v="EABORD VALOR 6" u="1"/>
        <s v="VALPARAISO EXPRESS 5236N" u="1"/>
        <s v="SEABORD VALOR 6" u="1"/>
        <s v="VALPARAISO EXPRESS 0WCM0N1MA" u="1"/>
        <s v="MAERSK BATAM 541N" u="1"/>
        <s v="EVER LUCENT 747-068W 0" u="1"/>
        <s v="EVER LUCENT 747-068W " u="1"/>
        <s v="SEABOARD VOYAGER 19" u="1"/>
        <s v="VELA 15W " u="1"/>
        <s v="EVER LUCENT 0747-068W" u="1"/>
        <s v="JENS MAERSK 543N" u="1"/>
        <s v="MSC CARMELA GY546R" u="1"/>
        <s v="OCEANA 19N" u="1"/>
        <s v="COSCO SHIPPING THAMES 036W " u="1"/>
        <s v="COSCO SHIPPING THAMES 036W 036W" u="1"/>
        <s v="ALBEMARLE ISLAND SR25039" u="1"/>
        <s v="COSCO SHIPPING THAMES 036W" u="1"/>
        <s v="POLAR ARGENTINA 541N" u="1"/>
        <s v="CMA CGM GREEN 0RPJWN1MA" u="1"/>
        <s v="CARTAGENA EXPRESS 5237N" u="1"/>
        <s v="MAERSK BAYETE 542N" u="1"/>
        <s v="DEL MONTE VALIANT 46" u="1"/>
        <s v="CARTAGENA EXPRESS 0WCM2N1MA" u="1"/>
        <s v="EVER LAMBENT 0748-072W " u="1"/>
        <s v="EVER LAMBENT 0748-072W 0748-072W" u="1"/>
        <s v="SEABOARD VICTORY 15" u="1"/>
        <s v="EVER LAMBENT 0748-072W" u="1"/>
        <s v="HALSTED 544N" u="1"/>
        <s v="SEABOARD VOYAGER V 19 NB" u="1"/>
        <s v="AS FELICIA 108N" u="1"/>
        <s v="TINA I 120W " u="1"/>
        <s v="TINA I 120W 120W" u="1"/>
        <s v="TINA I 120W" u="1"/>
        <s v="HOOD ISLAND SR25040" u="1"/>
        <s v="POLAR PERU 542N" u="1"/>
        <s v="FORT DESAIX 543N" u="1"/>
        <s v="ISTANBUL EXPRESS 5238N" u="1"/>
        <s v="DEL MONTE PRIDE 47" u="1"/>
        <s v="CMA CGM WHITE 0LIIUN1MA" u="1"/>
        <s v="EVER LIBERAL 0749-067W " u="1"/>
        <s v="EVER LIBERAL 0749-067W 0749-067W" u="1"/>
        <s v="SEABOARD VERDE 13" u="1"/>
        <s v="EVER LIBERAL 0749-067W" u="1"/>
        <s v="JENS MAERSK 545N" u="1"/>
        <s v="XIN OU ZHOU 075W 075W" u="1"/>
        <s v="XIN OU ZHOU 075W" u="1"/>
        <s v="XIN OU ZHOU 075W " u="1"/>
        <s v="BOX ENDURANCE 61N" u="1"/>
        <s v="HALSTED 546N" u="1"/>
        <s v="PACIFIC REEFER SR25041" u="1"/>
        <s v="CMA CGM NEVA 0RPK0N1MA" u="1"/>
        <s v="MATTHEW SCHULTE 138N" u="1"/>
        <s v="MAERSK BOGOR 544N" u="1"/>
        <s v="SANTOS EXPRESS 0WCM6N1MA" u="1"/>
        <s v="SANTOS EXPRESS 5239N" u="1"/>
        <s v="DEL MONTE HARVESTER 48" u="1"/>
        <s v="EVER LUNAR 0750-077W " u="1"/>
        <s v="EXPRESS 5239N" u="1"/>
        <s v="SEABORD VALOR 7" u="1"/>
        <s v="MSC LOME V GY544R" u="1"/>
        <s v="EVER LUNAR " u="1"/>
        <s v="EVER LUNAR 0750-077W 0750-077W" u="1"/>
        <s v="EVER LUNAR 0750-077W" u="1"/>
        <s v="CONTSHIP CUP 45N" u="1"/>
        <s v="POLAR CHILE 544N" u="1"/>
        <s v="HMM BLESSING 0036W" u="1"/>
        <s v="DUNCAN ISLAND SR25042" u="1"/>
        <s v="CMA CGM PREGOLIA 0RPK2N1MA" u="1"/>
        <s v="SEABOARD VALOR 7" u="1"/>
        <s v="CMA CGM CARL ANTOINE 5240N" u="1"/>
        <s v="CMA CGM CARL ANTOINE 0WCM8N1MA" u="1"/>
        <s v="MAERSK BULAN 545N" u="1"/>
        <s v="LAKONIA 467" u="1"/>
        <s v="SALLY MAERSK 545W" u="1"/>
        <s v="DEL MONTE VALIANT 49" u="1"/>
        <s v="EVER FEAT 0751-028W " u="1"/>
        <s v="EVER FEAT 0751-028W 0751-028W" u="1"/>
        <s v="EVER LISSOME 0753-071W" u="1"/>
        <s v="SEABORD VOYAGER 20" u="1"/>
        <s v="PELICAN I 8W " u="1"/>
        <s v="PELICAN I 8W 8W" u="1"/>
        <s v="MSC ANS GY547R" u="1"/>
        <s v="MANZANILLO EXPRESS 2539W" u="1"/>
        <s v="JENS MAERSK 547N" u="1"/>
        <s v="JENS MAERSK 49" u="1"/>
        <s v="ANNIE B 145N" u="1"/>
        <s v="SHANGHAI 116W" u="1"/>
        <s v="POLAR ARGENTINA 545N" u="1"/>
        <s v="POLAR PERU 546N" u="1"/>
        <s v="CS SERVICE SR25043" u="1"/>
        <s v="SEABOARD VOYAGER 20" u="1"/>
        <s v="NORDPACIFIC 0RPK4N1MA" u="1"/>
        <s v="GUAYAQUIL EXPRESS 0WCMAN1MA" u="1"/>
        <s v="GUAYAQUIL EXPRESS 5241N" u="1"/>
        <s v="MAERSK BALI 546N" u="1"/>
        <s v="CAPE HELLAS 012N" u="1"/>
        <s v="MAERSK BALI 546NB" u="1"/>
        <s v="DEL MONTE PRIDE 50" u="1"/>
        <s v="CHARLOTTE MAERSK 546W" u="1"/>
        <s v="SEABOARD VICTORY 16" u="1"/>
        <s v="MYD SHENZHEN 25047" u="1"/>
        <s v="HALSTED 548N" u="1"/>
        <s v="ITAJAI EXPRESS 2540W" u="1"/>
        <s v="MSC VIRGO FA547R" u="1"/>
        <s v="POLAR COLOMBIA 547N" u="1"/>
        <s v="MSC CASSANDRE NX548R" u="1"/>
        <s v="OCEANA 20N" u="1"/>
        <s v="CSCL ASIA 168W" u="1"/>
        <s v="ATLANTIC REEFER SR25044EB" u="1"/>
        <s v="CMA CGM RED 0RPK6N1MA" u="1"/>
        <s v="CMA CGM JACQUES JOSEPH CMA 0WCMCN1MA" u="1"/>
        <s v="CMA CGM JACQUES JOSEPH 0WCMCN1MA" u="1"/>
        <s v="COSCO SHIPPING VOLGA 046W" u="1"/>
        <s v="CLIFFORD MAERSK 547W" u="1"/>
        <s v="COSCO SHIPPING VOL 046W" u="1"/>
        <s v="MARTINIQUE 016N" u="1"/>
        <s v="MAERSK BENGUELA 547N" u="1"/>
        <s v="REGAL BAY CA25104" u="1"/>
        <s v="DEL MONTE HARVESTER 51" u="1"/>
        <s v="EVER LOYAL 0754-073W" u="1"/>
        <s v="ECO SIROCCO 25049" u="1"/>
        <s v="CALLAO EXPRESS 5243N" u="1"/>
        <s v="KORU EC010" u="1"/>
        <s v="POLAR CHILE 548N" u="1"/>
        <s v="RIO DE JANEIRO EXPRESS 2541W" u="1"/>
        <s v="MSC ALANYA NX549R" u="1"/>
        <s v="LAKONIA 468" u="1"/>
        <s v="SEABOARD VIKING 5" u="1"/>
        <s v="OOCL CHENNAI 008W" u="1"/>
        <s v="AS FELICIA 109N" u="1"/>
        <s v="CMA CGM IMAGINATION 0DVNIN1MA" u="1"/>
        <s v="CHARLES ISLAND SR25045" u="1"/>
        <s v="COSCO AMERICA 095W" u="1"/>
        <s v="SEABOARD VERDE 14" u="1"/>
        <s v="MYD SHENZHEN 25049" u="1"/>
        <s v="COSCO SHIPPING SEINE 5244N" u="1"/>
        <s v="MSC PALAK GY548R" u="1"/>
        <s v="MAERSK SKARSTIND 548W" u="1"/>
        <s v="POLAR ARGENTINA 549N" u="1"/>
        <s v="EVER FRONT 0755-036W" u="1"/>
        <s v="CMA CGM BEIRA 0LIJ4N1MA" u="1"/>
        <s v="DEL MONTE VALIANT V. 52" u="1"/>
        <s v="SEABOARD  VERDE 14" u="1"/>
        <s v="ZIM CONDOR 12W" u="1"/>
        <s v="SEABOARD VALOR 8" u="1"/>
        <s v="ARSOS 179" u="1"/>
        <s v="BUENAVENTURA EXPRESS 2542W" u="1"/>
        <s v="HALSTED 550N" u="1"/>
        <s v="MSC EUGENIA NX550R" u="1"/>
        <s v="ICE GRACE EC020" u="1"/>
        <s v="COSCO SHIPPING SEI 5244N" u="1"/>
        <s v="SEABOARD EXPLORER 63" u="1"/>
        <s v="ALBEMARLE ISLAND SR25046" u="1"/>
        <s v="LIMA EXPRESS 2543W " u="1"/>
        <s v="MSC NITYA B GY549R " u="1"/>
        <s v="COSCO SHIPPING SEINE 0WCMGN1MA" u="1"/>
        <s v="COSCO ASIA 100W" u="1"/>
        <s v="CMA CGM ESTELLE 5245N" u="1"/>
        <s v="MSC SASHA NX551R" u="1"/>
        <s v="LIMA EXPRESS 2543W" u="1"/>
        <s v="COSCO ASIA 100W " u="1"/>
        <s v="SC MONTREAL 0LIJ6N1MA" u="1"/>
        <s v="DEL MONTE PRIDE V.01" u="1"/>
        <s v="MAERSK BATUR 549N" u="1"/>
        <s v="EVER LINKING 067W" u="1"/>
        <s v="LAKONIA 469" u="1"/>
        <s v="MAERSK JALAN 551N" u="1"/>
        <s v="POLAR PERU 550N" u="1"/>
        <s v="SEABOARD GLOBE 60" u="1"/>
        <s v="DOLPHIN II 062W" u="1"/>
        <s v="PONGA EC030" u="1"/>
        <s v="HOOD ISLAND SR25047" u="1"/>
        <s v="MAERSK EUNAPOLIS 550N" u="1"/>
        <s v="HUMBOLDT EXPRESS 2544W" u="1"/>
        <s v="BEIJING 111W" u="1"/>
        <s v="POLAR COLOMBIA 551N" u="1"/>
        <s v="MSC EMILIA NX552R" u="1"/>
        <s v="VALPARAISO EXPRESS 5246N" u="1"/>
        <s v="MSC ZLATA R GY550R" u="1"/>
        <s v="MAERSK BATAM 550N" u="1"/>
        <s v="OOCL MEMPHIS 093W" u="1"/>
        <s v="EVER LEGION 064W" u="1"/>
        <s v="ARSOS 181" u="1"/>
        <s v="DEL MONTE HARVESTER V. 02" u="1"/>
        <s v="COSCO SHIPPING THAMES 037W" u="1"/>
        <s v="NAVIOS AMARILLO 61W" u="1"/>
        <s v="SEABOARD VICTORY 17" u="1"/>
        <s v="ASOS 181" u="1"/>
        <s v="HALSTED 552N" u="1"/>
        <s v="LAKONIA 470" u="1"/>
        <s v="SEABOARD VIKING 6" u="1"/>
        <s v="SOUTHAMPTON STAR WC010" u="1"/>
        <s v="AUTUMN STREAM EC040" u="1"/>
        <s v="COSCO MALASYA 107W" u="1"/>
        <s v="MSC ATHENS GY551R" u="1"/>
        <s v="PACIFIC REEFER SR25048" u="1"/>
        <s v="ATACAMA 551W" u="1"/>
        <s v="CARTAGENA EXPRESS 5247N" u="1"/>
        <s v="EVER LUCKY 0758-081E" u="1"/>
        <s v="ARSOS 12" u="1"/>
        <s v="SEABOARD VERDE 15" u="1"/>
        <s v="MSC EDNA NX601R" u="1"/>
        <s v="BUENOS AIRES EXPRESS 2545W" u="1"/>
        <s v="ARSOS 182" u="1"/>
        <s v="TIAN XIANG HE 154W" u="1"/>
        <s v="POLAR CHILE 552N" u="1"/>
        <s v="SEABOARD EXPLORER 64" u="1"/>
        <s v="OOCL MEMPHIS 037W" u="1"/>
        <s v="DUNCAN ISLAND SR25049" u="1"/>
        <s v="MSC RAYSHMI NX602R" u="1"/>
        <s v="EVER LUCENT 069W" u="1"/>
        <s v="ELVIRA CA26002" u="1"/>
        <s v="ALIOTH 26001" u="1"/>
        <s v="ONE SINCERITY 2546W" u="1"/>
        <s v="HALSTED 601N" u="1"/>
        <s v="SEABOARD VALOR 9" u="1"/>
        <s v="DEL MONTE PRIDE V. 04" u="1"/>
        <s v="CS CARE EC050" u="1"/>
        <s v="KORU WC020" u="1"/>
        <s v="CS SERVICE SR25050" u="1"/>
        <s v="ONE SAPPHIRE 2547W" u="1"/>
        <s v="MSC SAMIA NX603R" u="1"/>
        <s v="ARSOS 184" u="1"/>
        <s v="DEL MONTE HARVEST 05N" u="1"/>
        <s v="EVER LAMBENT 073W" u="1"/>
        <s v="LAKONIA 471" u="1"/>
        <s v="ITALIA STREAM 26003" u="1"/>
        <s v="SEABOARD VOYAGER 22" u="1"/>
        <s v="POLAR ARGENTINA 601N" u="1"/>
        <s v="WILD PEONY EC060" u="1"/>
        <s v="ATLANTIC REEFER SR25051" u="1"/>
        <s v="PONGA EC090" u="1"/>
        <s v="ICE GRACE WC030" u="1"/>
        <s v="MONTEVIDEO EXPRESS 2548W" u="1"/>
        <s v="MAGDALENA SCHULTE 0LI18N1MA" u="1"/>
        <s v="ECO SIROCCO 26003" u="1"/>
        <s v="ARSOS 185" u="1"/>
        <s v="SEABOARD VICTORY 18" u="1"/>
        <s v="SWEDISH STREAM 26004" u="1"/>
        <s v="UNITED " u="1"/>
        <s v="CMA CGM CARL ANTOINE 5250N" u="1"/>
        <s v="MSC CAROLE NX604R" u="1"/>
        <s v="EVER LIBERAL 068W" u="1"/>
        <s v="HALSTED 603N" u="1"/>
        <s v="CONTSHIP CUP 47N" u="1"/>
        <s v="CHARLES ISLAND SR25052" u="1"/>
        <s v="ICE GLACIER WC040" u="1"/>
        <s v="ONE SPHERE 2549W" u="1"/>
        <s v="EVER LUNAR 0762-078W" u="1"/>
        <s v="SEABOARD VERDE 16" u="1"/>
        <s v="DEL MONTE PRIDE 7" u="1"/>
        <s v="ARSOS 186" u="1"/>
        <s v="GUAYAQUIL EXPRESS 5251N" u="1"/>
        <s v="MSC SERENA NX605R" u="1"/>
        <s v="SEABOARD VICTORI 18" u="1"/>
        <s v="XIN DA LIAN 149W" u="1"/>
        <s v="AS CASPRIA 373N" u="1"/>
        <s v="ALBEMARLE ISLAND SR26001" u="1"/>
        <s v="HMM BLESSING 0037W" u="1"/>
        <s v="CHARM C 140N" u="1"/>
        <s v="SEABOARD VALOR 10" u="1"/>
        <s v="DEL MONTE HARVESTER V. 08" u="1"/>
        <s v="EVER FASHION 0763-024W" u="1"/>
        <s v="AUTUMN STREAM 26005" u="1"/>
        <s v="CMA CGM JACQUES JO 5252N" u="1"/>
        <s v="SOUTHAMPTON STAR WC050" u="1"/>
        <s v="OCEANA 22N" u="1"/>
        <s v="CS BEST EC100" u="1"/>
        <s v="HOOD ISLAND SR26002" u="1"/>
        <s v="CMA CGM ALIAGA 0LI1EN1MA" u="1"/>
        <s v="SEABOARD VOYAGER 23" u="1"/>
        <s v="DEL MONTE VALIANT V09" u="1"/>
        <s v="DEL MONTE VALIANT " u="1"/>
        <s v="COSCO ASIA 101W" u="1"/>
        <s v="CS CARE EC120" u="1"/>
        <s v="KORU WC060" u="1"/>
        <s v="STAR PRIMA SR26003" u="1"/>
        <s v="ELVIRA 26007" u="1"/>
        <s v="CAPE HELLAS 140N" u="1"/>
        <s v="SEABOARD VICTORY 19" u="1"/>
        <s v="DEL MONTE PRIDE 10" u="1"/>
        <s v="EVER LISSOME 072W" u="1"/>
        <s v="ITALIA STREAM 26008" u="1"/>
        <s v="BOX ENDURANCE 64N" u="1"/>
        <s v="DUNCAN ISLAND SR26004" u="1"/>
        <s v="MSC ACCRA IV PM607A" u="1"/>
        <s v="MARTINIQUE 018N" u="1"/>
        <s v="DEL MONTE HARVESTER 11N" u="1"/>
        <s v="EVER LOYAL 074W" u="1"/>
        <s v="CS SERVICE SR26005" u="1"/>
        <s v="CMA CGM WHITE 0LI2BN1MA" u="1"/>
        <s v="SEABOARD VERDE 17" u="1"/>
        <s v="SEABOARD VALOR 11" u="1"/>
        <s v="HALSTED 609N" u="1"/>
        <s v="BALTIC LADY EC160" u="1"/>
        <s v="MSC EUGENIA NX609R" u="1"/>
        <s v="CHARLES ISLAND SR26007EB" u="1"/>
        <s v="BELUGA REEFER EC170" u="1"/>
        <s v="CMA CGM BEIRA 0LIT2N1MA" u="1"/>
        <s v="SEABOARD VOYAGER 24" u="1"/>
        <s v="DEL MONTE VALIANT 13N" u="1"/>
        <s v="SEABOARD VALOR 24" u="1"/>
        <s v="COSCO SHIPPING THAMES 038W" u="1"/>
        <s v="ATLANTIC REEFER SR26006EB" u="1"/>
        <s v="ALBEMARLE ISLAND SR26008" u="1"/>
        <s v="XIN HONG KONG 081W" u="1"/>
        <s v="CMA CGM JACQUES JOSEPH 5252N" u="1"/>
        <m u="1"/>
        <s v="MSC SAMIA GY601B" u="1"/>
        <s v="MYD SHENZHEN 25051" u="1"/>
        <s v="BUENAVENTURA EXPRESS 2542W " u="1"/>
        <s v="EVER FEAT 0751-028W" u="1"/>
        <s v="PELICAN I 8W" u="1"/>
        <s v="EVER LUCKY 0746 079W" u="1"/>
        <s v="WAN HAI A20 001W" u="1"/>
        <s v="XIN DA LIAN 145W" u="1"/>
        <s v="EVER LEADER " u="1"/>
        <s v="SEABOARD VALOR 4" u="1"/>
        <s v="CSCL WINTER 057W" u="1"/>
        <s v="OOCL CHENNAI 006W" u="1"/>
      </sharedItems>
    </cacheField>
    <cacheField name="ETD Real" numFmtId="14">
      <sharedItems containsSemiMixedTypes="0" containsNonDate="0" containsDate="1" containsString="0" minDate="2025-11-25T00:00:00" maxDate="2026-09-11T00:00:00" count="96">
        <d v="2026-05-12T00:00:00"/>
        <d v="2026-05-25T00:00:00"/>
        <d v="2026-05-19T00:00:00"/>
        <d v="2026-05-20T00:00:00"/>
        <d v="2026-05-26T00:00:00"/>
        <d v="2026-06-16T00:00:00"/>
        <d v="2026-06-01T00:00:00"/>
        <d v="2026-06-04T00:00:00"/>
        <d v="2026-06-25T00:00:00"/>
        <d v="2026-06-11T00:00:00"/>
        <d v="2026-06-09T00:00:00"/>
        <d v="2026-06-08T00:00:00"/>
        <d v="2026-06-12T00:00:00"/>
        <d v="2026-06-29T00:00:00"/>
        <d v="2026-06-13T00:00:00"/>
        <d v="2026-06-14T00:00:00"/>
        <d v="2026-06-20T00:00:00"/>
        <d v="2026-06-15T00:00:00"/>
        <d v="2026-06-17T00:00:00"/>
        <d v="2026-06-18T00:00:00"/>
        <d v="2026-06-23T00:00:00"/>
        <d v="2026-06-19T00:00:00"/>
        <d v="2026-06-21T00:00:00"/>
        <d v="2026-06-22T00:00:00"/>
        <d v="2026-06-24T00:00:00"/>
        <d v="2026-07-14T00:00:00"/>
        <d v="2026-06-28T00:00:00"/>
        <d v="2026-06-27T00:00:00"/>
        <d v="2026-07-02T00:00:00"/>
        <d v="2026-06-30T00:00:00"/>
        <d v="2026-07-01T00:00:00"/>
        <d v="2026-07-03T00:00:00"/>
        <d v="2026-07-07T00:00:00"/>
        <d v="2026-07-05T00:00:00"/>
        <d v="2026-07-08T00:00:00"/>
        <d v="2026-07-29T00:00:00"/>
        <d v="2026-07-09T00:00:00"/>
        <d v="2026-07-10T00:00:00"/>
        <d v="2026-07-16T00:00:00"/>
        <d v="2026-07-11T00:00:00"/>
        <d v="2026-07-12T00:00:00"/>
        <d v="2026-07-17T00:00:00"/>
        <d v="2026-07-20T00:00:00"/>
        <d v="2026-07-15T00:00:00"/>
        <d v="2026-07-23T00:00:00"/>
        <d v="2026-07-18T00:00:00"/>
        <d v="2026-07-19T00:00:00"/>
        <d v="2026-07-21T00:00:00"/>
        <d v="2026-07-24T00:00:00"/>
        <d v="2026-07-27T00:00:00"/>
        <d v="2026-07-22T00:00:00"/>
        <d v="2026-07-25T00:00:00"/>
        <d v="2026-07-30T00:00:00"/>
        <d v="2026-07-26T00:00:00"/>
        <d v="2026-07-28T00:00:00"/>
        <d v="2026-08-06T00:00:00"/>
        <d v="2026-08-15T00:00:00"/>
        <d v="2026-08-16T00:00:00"/>
        <d v="2026-08-03T00:00:00"/>
        <d v="2026-07-31T00:00:00"/>
        <d v="2026-08-24T00:00:00"/>
        <d v="2026-08-01T00:00:00"/>
        <d v="2026-08-02T00:00:00"/>
        <d v="2026-08-04T00:00:00"/>
        <d v="2026-08-07T00:00:00"/>
        <d v="2026-08-13T00:00:00"/>
        <d v="2026-08-10T00:00:00"/>
        <d v="2026-08-22T00:00:00"/>
        <d v="2026-08-05T00:00:00"/>
        <d v="2026-08-08T00:00:00"/>
        <d v="2026-08-09T00:00:00"/>
        <d v="2026-08-11T00:00:00"/>
        <d v="2026-08-12T00:00:00"/>
        <d v="2026-08-14T00:00:00"/>
        <d v="2026-08-29T00:00:00"/>
        <d v="2026-08-30T00:00:00"/>
        <d v="2026-08-20T00:00:00"/>
        <d v="2026-08-17T00:00:00"/>
        <d v="2026-08-31T00:00:00"/>
        <d v="2026-09-08T00:00:00"/>
        <d v="2026-08-19T00:00:00"/>
        <d v="2026-08-18T00:00:00"/>
        <d v="2026-08-21T00:00:00"/>
        <d v="2026-08-23T00:00:00"/>
        <d v="2026-08-25T00:00:00"/>
        <d v="2026-08-27T00:00:00"/>
        <d v="2026-09-03T00:00:00"/>
        <d v="2026-08-26T00:00:00"/>
        <d v="2026-08-28T00:00:00"/>
        <d v="2026-09-01T00:00:00"/>
        <d v="2026-09-02T00:00:00"/>
        <d v="2026-09-10T00:00:00"/>
        <d v="2026-09-07T00:00:00"/>
        <d v="2026-04-07T00:00:00" u="1"/>
        <d v="2026-09-06T00:00:00" u="1"/>
        <d v="2025-11-25T00:00:00" u="1"/>
      </sharedItems>
    </cacheField>
    <cacheField name="ETA Real" numFmtId="14">
      <sharedItems containsNonDate="0" containsDate="1" containsString="0" containsBlank="1" minDate="2025-11-29T00:00:00" maxDate="2026-10-09T00:00:00" count="95">
        <d v="2026-05-12T00:00:00"/>
        <d v="2026-05-25T00:00:00"/>
        <d v="2026-05-19T00:00:00"/>
        <d v="2026-05-20T00:00:00"/>
        <d v="2026-05-26T00:00:00"/>
        <d v="2026-06-21T00:00:00"/>
        <d v="2026-06-15T00:00:00"/>
        <d v="2026-06-04T00:00:00"/>
        <d v="2026-06-16T00:00:00"/>
        <d v="2026-06-29T00:00:00"/>
        <d v="2026-06-22T00:00:00"/>
        <d v="2026-06-05T00:00:00"/>
        <m/>
        <d v="2026-06-11T00:00:00"/>
        <d v="2026-06-12T00:00:00"/>
        <d v="2026-07-17T00:00:00"/>
        <d v="2026-07-05T00:00:00"/>
        <d v="2026-06-23T00:00:00"/>
        <d v="2026-06-13T00:00:00"/>
        <d v="2026-06-14T00:00:00"/>
        <d v="2026-06-17T00:00:00"/>
        <d v="2026-06-18T00:00:00"/>
        <d v="2026-07-18T00:00:00"/>
        <d v="2026-08-04T00:00:00"/>
        <d v="2026-07-27T00:00:00"/>
        <d v="2026-06-24T00:00:00"/>
        <d v="2026-07-06T00:00:00"/>
        <d v="2026-07-29T00:00:00"/>
        <d v="2026-07-22T00:00:00"/>
        <d v="2026-07-31T00:00:00"/>
        <d v="2026-07-26T00:00:00"/>
        <d v="2026-07-15T00:00:00"/>
        <d v="2026-08-03T00:00:00"/>
        <d v="2026-08-06T00:00:00"/>
        <d v="2026-06-30T00:00:00"/>
        <d v="2026-07-13T00:00:00"/>
        <d v="2026-07-02T00:00:00"/>
        <d v="2026-07-01T00:00:00"/>
        <d v="2026-08-15T00:00:00"/>
        <d v="2026-07-20T00:00:00"/>
        <d v="2026-07-28T00:00:00"/>
        <d v="2026-07-21T00:00:00"/>
        <d v="2026-08-13T00:00:00"/>
        <d v="2026-08-05T00:00:00"/>
        <d v="2026-07-08T00:00:00"/>
        <d v="2026-08-29T00:00:00"/>
        <d v="2026-08-17T00:00:00"/>
        <d v="2026-07-19T00:00:00"/>
        <d v="2026-08-20T00:00:00"/>
        <d v="2026-08-18T00:00:00"/>
        <d v="2026-08-27T00:00:00"/>
        <d v="2026-07-14T00:00:00"/>
        <d v="2026-07-16T00:00:00"/>
        <d v="2026-07-30T00:00:00"/>
        <d v="2026-08-11T00:00:00"/>
        <d v="2026-08-21T00:00:00"/>
        <d v="2026-07-23T00:00:00"/>
        <d v="2026-08-02T00:00:00"/>
        <d v="2026-08-25T00:00:00"/>
        <d v="2026-08-08T00:00:00"/>
        <d v="2026-08-28T00:00:00"/>
        <d v="2026-08-23T00:00:00"/>
        <d v="2026-08-10T00:00:00"/>
        <d v="2026-09-03T00:00:00"/>
        <d v="2026-08-09T00:00:00"/>
        <d v="2026-08-16T00:00:00"/>
        <d v="2026-08-31T00:00:00"/>
        <d v="2026-09-06T00:00:00"/>
        <d v="2026-08-14T00:00:00"/>
        <d v="2026-08-19T00:00:00"/>
        <d v="2026-09-09T00:00:00"/>
        <d v="2026-09-04T00:00:00"/>
        <d v="2026-08-24T00:00:00"/>
        <d v="2026-08-26T00:00:00"/>
        <d v="2026-09-17T00:00:00"/>
        <d v="2026-09-12T00:00:00"/>
        <d v="2026-08-30T00:00:00"/>
        <d v="2026-09-14T00:00:00"/>
        <d v="2026-09-02T00:00:00"/>
        <d v="2026-09-08T00:00:00"/>
        <d v="2026-08-22T00:00:00"/>
        <d v="2026-09-24T00:00:00"/>
        <d v="2026-09-23T00:00:00"/>
        <d v="2026-09-07T00:00:00"/>
        <d v="2026-09-10T00:00:00"/>
        <d v="2026-09-28T00:00:00"/>
        <d v="2026-09-16T00:00:00"/>
        <d v="2026-09-15T00:00:00"/>
        <d v="2026-09-01T00:00:00"/>
        <d v="2026-10-05T00:00:00"/>
        <d v="2026-10-08T00:00:00"/>
        <d v="2026-09-13T00:00:00" u="1"/>
        <d v="2026-08-12T00:00:00" u="1"/>
        <d v="2025-11-29T00:00:00" u="1"/>
        <d v="2026-08-07T00:00:00" u="1"/>
      </sharedItems>
    </cacheField>
    <cacheField name="OL" numFmtId="0">
      <sharedItems containsBlank="1"/>
    </cacheField>
    <cacheField name="ETA Doc" numFmtId="14">
      <sharedItems containsDate="1" containsMixedTypes="1" minDate="1900-01-07T00:00:00" maxDate="2026-09-19T00:00:00" count="368">
        <d v="2026-05-12T00:00:00"/>
        <s v=""/>
        <d v="2026-05-19T00:00:00"/>
        <d v="2026-05-20T00:00:00"/>
        <d v="2026-05-26T00:00:00"/>
        <d v="2026-05-25T00:00:00"/>
        <d v="2026-06-09T00:00:00"/>
        <d v="2026-06-05T00:00:00"/>
        <d v="2026-06-04T00:00:00"/>
        <d v="2026-06-23T00:00:00"/>
        <d v="2026-06-12T00:00:00"/>
        <d v="2026-06-08T00:00:00"/>
        <d v="2026-06-11T00:00:00"/>
        <d v="2026-07-01T00:00:00"/>
        <d v="2026-06-30T00:00:00"/>
        <d v="2026-06-13T00:00:00"/>
        <d v="2026-06-16T00:00:00"/>
        <d v="2026-06-24T00:00:00"/>
        <d v="2026-06-14T00:00:00"/>
        <d v="2026-07-10T00:00:00"/>
        <d v="2026-06-15T00:00:00"/>
        <d v="2026-06-17T00:00:00"/>
        <d v="2026-06-18T00:00:00"/>
        <d v="2026-07-09T00:00:00"/>
        <d v="2026-07-08T00:00:00"/>
        <d v="2026-07-07T00:00:00"/>
        <d v="2026-06-20T00:00:00"/>
        <d v="2026-06-19T00:00:00"/>
        <d v="2026-06-29T00:00:00"/>
        <d v="2026-06-22T00:00:00"/>
        <d v="2026-07-15T00:00:00"/>
        <d v="2026-07-14T00:00:00"/>
        <d v="2026-06-28T00:00:00"/>
        <d v="2026-07-03T00:00:00"/>
        <d v="2026-07-29T00:00:00"/>
        <d v="2026-07-20T00:00:00"/>
        <d v="2026-07-02T00:00:00"/>
        <d v="2026-07-12T00:00:00"/>
        <d v="2026-07-22T00:00:00"/>
        <d v="2026-07-16T00:00:00"/>
        <d v="2026-08-03T00:00:00"/>
        <d v="2026-07-23T00:00:00"/>
        <d v="2026-07-21T00:00:00"/>
        <d v="2026-07-24T00:00:00"/>
        <d v="2026-07-13T00:00:00"/>
        <d v="2026-08-07T00:00:00"/>
        <d v="2026-08-05T00:00:00"/>
        <d v="2026-07-11T00:00:00"/>
        <d v="2026-07-17T00:00:00"/>
        <d v="2026-08-04T00:00:00"/>
        <d v="2026-07-31T00:00:00"/>
        <d v="2026-08-06T00:00:00"/>
        <d v="2026-07-28T00:00:00"/>
        <d v="2026-08-09T00:00:00"/>
        <d v="2026-08-12T00:00:00"/>
        <d v="2026-08-21T00:00:00"/>
        <d v="2026-07-30T00:00:00"/>
        <d v="2026-07-25T00:00:00"/>
        <d v="2026-08-17T00:00:00"/>
        <d v="2026-08-20T00:00:00"/>
        <d v="2026-08-02T00:00:00"/>
        <d v="2026-07-26T00:00:00"/>
        <d v="2026-08-10T00:00:00"/>
        <d v="2026-08-15T00:00:00"/>
        <d v="2026-08-16T00:00:00"/>
        <d v="2026-08-25T00:00:00"/>
        <d v="2026-08-01T00:00:00"/>
        <d v="2026-08-13T00:00:00"/>
        <d v="2026-08-11T00:00:00"/>
        <d v="2026-09-01T00:00:00"/>
        <d v="2026-08-08T00:00:00"/>
        <d v="2026-08-14T00:00:00"/>
        <d v="2026-08-26T00:00:00"/>
        <d v="2026-08-22T00:00:00"/>
        <d v="2026-08-24T00:00:00"/>
        <d v="2026-08-18T00:00:00"/>
        <d v="2026-08-19T00:00:00"/>
        <d v="2026-08-29T00:00:00"/>
        <d v="2026-08-30T00:00:00"/>
        <d v="2026-08-31T00:00:00"/>
        <d v="2026-08-28T00:00:00"/>
        <d v="2026-08-27T00:00:00"/>
        <d v="2026-09-04T00:00:00"/>
        <d v="2026-08-23T00:00:00"/>
        <d v="2026-09-02T00:00:00"/>
        <d v="2026-09-11T00:00:00"/>
        <d v="2026-09-03T00:00:00"/>
        <d v="2026-09-10T00:00:00"/>
        <d v="2026-09-06T00:00:00"/>
        <d v="2026-09-07T00:00:00"/>
        <d v="2026-09-17T00:00:00"/>
        <d v="2026-09-18T00:00:00"/>
        <d v="2026-09-15T00:00:00"/>
        <d v="2026-09-08T00:00:00" u="1"/>
        <d v="2026-04-15T00:00:00" u="1"/>
        <d v="2026-09-09T00:00:00" u="1"/>
        <d v="2025-11-25T00:00:00" u="1"/>
        <d v="2026-07-18T00:00:00" u="1"/>
        <d v="2026-07-19T00:00:00" u="1"/>
        <d v="2026-06-25T00:00:00" u="1"/>
        <d v="2026-07-04T00:00:00" u="1"/>
        <d v="2026-07-05T00:00:00" u="1"/>
        <d v="2025-06-03T00:00:00" u="1"/>
        <d v="2025-06-11T00:00:00" u="1"/>
        <d v="2025-07-10T00:00:00" u="1"/>
        <d v="2025-06-24T00:00:00" u="1"/>
        <d v="2025-07-01T00:00:00" u="1"/>
        <d v="2025-07-04T00:00:00" u="1"/>
        <d v="2025-07-22T00:00:00" u="1"/>
        <d v="2025-07-14T00:00:00" u="1"/>
        <d v="2025-07-11T00:00:00" u="1"/>
        <d v="2025-07-08T00:00:00" u="1"/>
        <d v="2025-07-09T00:00:00" u="1"/>
        <d v="2025-07-24T00:00:00" u="1"/>
        <d v="2025-07-16T00:00:00" u="1"/>
        <d v="2025-07-21T00:00:00" u="1"/>
        <d v="2025-07-13T00:00:00" u="1"/>
        <d v="2025-07-18T00:00:00" u="1"/>
        <d v="2025-07-19T00:00:00" u="1"/>
        <d v="2025-07-29T00:00:00" u="1"/>
        <d v="2025-07-20T00:00:00" u="1"/>
        <d v="2025-07-30T00:00:00" u="1"/>
        <d v="2025-07-17T00:00:00" u="1"/>
        <d v="2025-08-07T00:00:00" u="1"/>
        <d v="2025-07-23T00:00:00" u="1"/>
        <d v="2025-07-28T00:00:00" u="1"/>
        <d v="2025-08-04T00:00:00" u="1"/>
        <d v="2025-07-27T00:00:00" u="1"/>
        <d v="2025-08-15T00:00:00" u="1"/>
        <d v="2025-08-14T00:00:00" u="1"/>
        <d v="2025-07-31T00:00:00" u="1"/>
        <d v="2025-08-02T00:00:00" u="1"/>
        <d v="2025-08-20T00:00:00" u="1"/>
        <d v="2025-08-19T00:00:00" u="1"/>
        <d v="2025-08-25T00:00:00" u="1"/>
        <d v="2025-08-08T00:00:00" u="1"/>
        <d v="2025-08-22T00:00:00" u="1"/>
        <d v="2025-08-12T00:00:00" u="1"/>
        <d v="2025-08-03T00:00:00" u="1"/>
        <d v="2025-08-05T00:00:00" u="1"/>
        <d v="2025-08-21T00:00:00" u="1"/>
        <d v="2025-08-11T00:00:00" u="1"/>
        <d v="2025-08-26T00:00:00" u="1"/>
        <d v="2025-08-18T00:00:00" u="1"/>
        <d v="2025-08-10T00:00:00" u="1"/>
        <d v="2025-08-13T00:00:00" u="1"/>
        <d v="2025-08-09T00:00:00" u="1"/>
        <d v="2025-08-24T00:00:00" u="1"/>
        <d v="2025-08-27T00:00:00" u="1"/>
        <d v="2025-08-29T00:00:00" u="1"/>
        <d v="2025-09-04T00:00:00" u="1"/>
        <d v="2025-09-05T00:00:00" u="1"/>
        <d v="2025-08-30T00:00:00" u="1"/>
        <d v="2025-09-08T00:00:00" u="1"/>
        <d v="2025-09-09T00:00:00" u="1"/>
        <d v="2025-09-17T00:00:00" u="1"/>
        <d v="2025-09-10T00:00:00" u="1"/>
        <d v="2025-09-16T00:00:00" u="1"/>
        <d v="2025-09-02T00:00:00" u="1"/>
        <d v="2025-08-28T00:00:00" u="1"/>
        <d v="2025-09-03T00:00:00" u="1"/>
        <d v="2025-09-01T00:00:00" u="1"/>
        <d v="2025-09-11T00:00:00" u="1"/>
        <d v="2025-08-31T00:00:00" u="1"/>
        <d v="2025-09-12T00:00:00" u="1"/>
        <d v="2025-09-06T00:00:00" u="1"/>
        <d v="2025-09-23T00:00:00" u="1"/>
        <d v="2025-09-19T00:00:00" u="1"/>
        <d v="2025-09-15T00:00:00" u="1"/>
        <d v="2025-09-18T00:00:00" u="1"/>
        <d v="2025-09-30T00:00:00" u="1"/>
        <d v="2025-09-13T00:00:00" u="1"/>
        <d v="2025-09-22T00:00:00" u="1"/>
        <d v="2025-09-26T00:00:00" u="1"/>
        <d v="2025-09-28T00:00:00" u="1"/>
        <d v="2025-09-14T00:00:00" u="1"/>
        <d v="2025-10-02T00:00:00" u="1"/>
        <d v="2025-10-03T00:00:00" u="1"/>
        <d v="2025-09-25T00:00:00" u="1"/>
        <d v="2025-09-27T00:00:00" u="1"/>
        <d v="2025-10-09T00:00:00" u="1"/>
        <d v="2025-10-01T00:00:00" u="1"/>
        <d v="2025-10-13T00:00:00" u="1"/>
        <d v="2025-09-20T00:00:00" u="1"/>
        <d v="2025-10-05T00:00:00" u="1"/>
        <d v="2025-10-04T00:00:00" u="1"/>
        <d v="2025-09-24T00:00:00" u="1"/>
        <d v="2025-10-10T00:00:00" u="1"/>
        <d v="2025-10-11T00:00:00" u="1"/>
        <d v="2025-10-08T00:00:00" u="1"/>
        <d v="2025-10-07T00:00:00" u="1"/>
        <d v="2025-10-16T00:00:00" u="1"/>
        <d v="2025-10-06T00:00:00" u="1"/>
        <d v="2025-09-29T00:00:00" u="1"/>
        <d v="2025-10-17T00:00:00" u="1"/>
        <d v="2025-10-14T00:00:00" u="1"/>
        <d v="2025-10-12T00:00:00" u="1"/>
        <d v="2025-10-21T00:00:00" u="1"/>
        <d v="2025-10-24T00:00:00" u="1"/>
        <d v="2025-10-20T00:00:00" u="1"/>
        <d v="2025-10-22T00:00:00" u="1"/>
        <d v="2025-10-15T00:00:00" u="1"/>
        <d v="2025-11-03T00:00:00" u="1"/>
        <d v="2025-10-27T00:00:00" u="1"/>
        <d v="2025-10-19T00:00:00" u="1"/>
        <d v="2025-11-05T00:00:00" u="1"/>
        <d v="2025-11-04T00:00:00" u="1"/>
        <d v="2025-10-29T00:00:00" u="1"/>
        <d v="2025-10-23T00:00:00" u="1"/>
        <d v="2025-10-30T00:00:00" u="1"/>
        <d v="2025-10-31T00:00:00" u="1"/>
        <d v="2025-10-28T00:00:00" u="1"/>
        <d v="2025-11-09T00:00:00" u="1"/>
        <d v="2025-10-18T00:00:00" u="1"/>
        <d v="2025-11-07T00:00:00" u="1"/>
        <d v="2025-11-10T00:00:00" u="1"/>
        <d v="2025-11-21T00:00:00" u="1"/>
        <d v="2025-11-06T00:00:00" u="1"/>
        <d v="2025-11-22T00:00:00" u="1"/>
        <d v="2025-11-20T00:00:00" u="1"/>
        <d v="2025-12-18T00:00:00" u="1"/>
        <d v="2025-12-16T00:00:00" u="1"/>
        <d v="2025-10-25T00:00:00" u="1"/>
        <d v="2025-11-18T00:00:00" u="1"/>
        <d v="2025-11-11T00:00:00" u="1"/>
        <d v="2025-11-14T00:00:00" u="1"/>
        <d v="2025-11-12T00:00:00" u="1"/>
        <d v="2025-11-08T00:00:00" u="1"/>
        <d v="2025-11-17T00:00:00" u="1"/>
        <d v="2025-11-15T00:00:00" u="1"/>
        <d v="2025-11-13T00:00:00" u="1"/>
        <d v="2025-11-01T00:00:00" u="1"/>
        <d v="2025-11-19T00:00:00" u="1"/>
        <d v="2025-11-26T00:00:00" u="1"/>
        <d v="2025-11-27T00:00:00" u="1"/>
        <d v="2025-12-02T00:00:00" u="1"/>
        <d v="2025-12-01T00:00:00" u="1"/>
        <d v="2025-12-04T00:00:00" u="1"/>
        <d v="2025-11-24T00:00:00" u="1"/>
        <d v="2025-11-16T00:00:00" u="1"/>
        <d v="2025-12-08T00:00:00" u="1"/>
        <d v="2025-12-05T00:00:00" u="1"/>
        <d v="2025-12-09T00:00:00" u="1"/>
        <d v="2025-12-07T00:00:00" u="1"/>
        <d v="2025-12-03T00:00:00" u="1"/>
        <d v="2025-11-28T00:00:00" u="1"/>
        <d v="2025-12-12T00:00:00" u="1"/>
        <d v="2025-11-23T00:00:00" u="1"/>
        <d v="2025-12-15T00:00:00" u="1"/>
        <d v="2025-12-11T00:00:00" u="1"/>
        <d v="2025-12-10T00:00:00" u="1"/>
        <d v="2025-12-17T00:00:00" u="1"/>
        <d v="2025-12-13T00:00:00" u="1"/>
        <d v="2025-11-29T00:00:00" u="1"/>
        <d v="2025-11-30T00:00:00" u="1"/>
        <d v="2025-12-06T00:00:00" u="1"/>
        <d v="2025-12-22T00:00:00" u="1"/>
        <d v="2025-12-14T00:00:00" u="1"/>
        <d v="2026-01-13T00:00:00" u="1"/>
        <d v="2025-12-26T00:00:00" u="1"/>
        <d v="2026-01-08T00:00:00" u="1"/>
        <d v="2025-12-23T00:00:00" u="1"/>
        <d v="2025-12-24T00:00:00" u="1"/>
        <d v="2025-12-19T00:00:00" u="1"/>
        <d v="2025-12-27T00:00:00" u="1"/>
        <d v="2025-12-29T00:00:00" u="1"/>
        <d v="2025-12-25T00:00:00" u="1"/>
        <d v="2026-01-02T00:00:00" u="1"/>
        <d v="2026-01-05T00:00:00" u="1"/>
        <d v="2025-12-30T00:00:00" u="1"/>
        <d v="2025-12-31T00:00:00" u="1"/>
        <d v="2026-01-01T00:00:00" u="1"/>
        <d v="2026-01-07T00:00:00" u="1"/>
        <d v="2026-01-06T00:00:00" u="1"/>
        <d v="2026-01-21T00:00:00" u="1"/>
        <d v="2025-12-28T00:00:00" u="1"/>
        <d v="2025-12-20T00:00:00" u="1"/>
        <d v="2025-12-21T00:00:00" u="1"/>
        <d v="2026-01-15T00:00:00" u="1"/>
        <d v="2026-01-14T00:00:00" u="1"/>
        <d v="2026-01-03T00:00:00" u="1"/>
        <d v="2026-01-09T00:00:00" u="1"/>
        <d v="2026-01-10T00:00:00" u="1"/>
        <d v="2026-01-12T00:00:00" u="1"/>
        <d v="2026-01-26T00:00:00" u="1"/>
        <d v="2026-01-20T00:00:00" u="1"/>
        <d v="2026-01-28T00:00:00" u="1"/>
        <d v="2026-01-11T00:00:00" u="1"/>
        <d v="2026-01-19T00:00:00" u="1"/>
        <d v="2026-01-22T00:00:00" u="1"/>
        <d v="2026-01-04T00:00:00" u="1"/>
        <d v="2026-01-18T00:00:00" u="1"/>
        <d v="2026-01-16T00:00:00" u="1"/>
        <d v="2026-01-23T00:00:00" u="1"/>
        <d v="2026-01-17T00:00:00" u="1"/>
        <d v="2026-02-04T00:00:00" u="1"/>
        <d v="2026-01-27T00:00:00" u="1"/>
        <d v="2026-01-29T00:00:00" u="1"/>
        <d v="2026-02-03T00:00:00" u="1"/>
        <d v="2026-01-30T00:00:00" u="1"/>
        <d v="2026-02-09T00:00:00" u="1"/>
        <d v="2026-01-24T00:00:00" u="1"/>
        <d v="2026-01-25T00:00:00" u="1"/>
        <d v="2026-02-11T00:00:00" u="1"/>
        <d v="2026-01-31T00:00:00" u="1"/>
        <d v="2026-02-02T00:00:00" u="1"/>
        <d v="2026-02-05T00:00:00" u="1"/>
        <d v="2026-02-06T00:00:00" u="1"/>
        <d v="2026-02-24T00:00:00" u="1"/>
        <d v="2026-02-10T00:00:00" u="1"/>
        <d v="2026-02-12T00:00:00" u="1"/>
        <d v="2026-02-18T00:00:00" u="1"/>
        <d v="2026-02-07T00:00:00" u="1"/>
        <d v="2026-02-14T00:00:00" u="1"/>
        <d v="2026-02-25T00:00:00" u="1"/>
        <d v="2026-02-13T00:00:00" u="1"/>
        <d v="2026-02-23T00:00:00" u="1"/>
        <d v="2026-02-17T00:00:00" u="1"/>
        <d v="2026-02-16T00:00:00" u="1"/>
        <d v="2026-03-03T00:00:00" u="1"/>
        <d v="2026-02-15T00:00:00" u="1"/>
        <d v="2026-03-02T00:00:00" u="1"/>
        <d v="2026-02-19T00:00:00" u="1"/>
        <d v="2026-02-20T00:00:00" u="1"/>
        <d v="2026-02-22T00:00:00" u="1"/>
        <d v="2026-03-09T00:00:00" u="1"/>
        <d v="2026-03-08T00:00:00" u="1"/>
        <d v="2026-02-26T00:00:00" u="1"/>
        <d v="2026-02-28T00:00:00" u="1"/>
        <d v="2026-03-05T00:00:00" u="1"/>
        <d v="2026-03-17T00:00:00" u="1"/>
        <d v="2026-03-15T00:00:00" u="1"/>
        <d v="2026-03-10T00:00:00" u="1"/>
        <d v="2026-03-06T00:00:00" u="1"/>
        <d v="2026-03-04T00:00:00" u="1"/>
        <d v="2026-03-12T00:00:00" u="1"/>
        <d v="2026-03-16T00:00:00" u="1"/>
        <d v="2026-03-13T00:00:00" u="1"/>
        <d v="2026-03-18T00:00:00" u="1"/>
        <d v="2026-03-25T00:00:00" u="1"/>
        <d v="2026-03-24T00:00:00" u="1"/>
        <d v="2026-03-20T00:00:00" u="1"/>
        <d v="2026-03-26T00:00:00" u="1"/>
        <d v="2026-03-27T00:00:00" u="1"/>
        <d v="2026-03-23T00:00:00" u="1"/>
        <d v="2026-04-02T00:00:00" u="1"/>
        <d v="2026-03-28T00:00:00" u="1"/>
        <d v="2026-04-14T00:00:00" u="1"/>
        <d v="2026-03-30T00:00:00" u="1"/>
        <d v="2025-08-06T00:00:00" u="1"/>
        <d v="2026-02-27T00:00:00" u="1"/>
        <d v="2026-03-11T00:00:00" u="1"/>
        <d v="2026-03-01T00:00:00" u="1"/>
        <d v="2026-02-08T00:00:00" u="1"/>
        <d v="2026-02-01T00:00:00" u="1"/>
        <d v="2025-01-15T00:00:00" u="1"/>
        <d v="2025-11-02T00:00:00" u="1"/>
        <d v="2025-10-26T00:00:00" u="1"/>
        <d v="2025-09-21T00:00:00" u="1"/>
        <d v="2025-09-07T00:00:00" u="1"/>
        <d v="1900-01-09T00:00:00" u="1"/>
        <d v="1900-01-07T00:00:00" u="1"/>
        <d v="2025-08-23T00:00:00" u="1"/>
        <d v="2025-08-16T00:00:00" u="1"/>
        <d v="2025-08-17T00:00:00" u="1"/>
        <d v="2025-08-01T00:00:00" u="1"/>
        <d v="2025-07-26T00:00:00" u="1"/>
        <d v="2025-07-25T00:00:00" u="1"/>
      </sharedItems>
    </cacheField>
    <cacheField name="ETD Doc" numFmtId="14">
      <sharedItems containsNonDate="0" containsDate="1" containsString="0" containsBlank="1" minDate="2026-06-04T00:00:00" maxDate="2026-09-03T00:00:00"/>
    </cacheField>
    <cacheField name="ATA DOC" numFmtId="14">
      <sharedItems containsNonDate="0" containsDate="1" containsString="0" containsBlank="1" minDate="2026-06-05T00:00:00" maxDate="2026-09-04T00:00:00" count="60">
        <m/>
        <d v="2026-06-09T00:00:00"/>
        <d v="2026-06-05T00:00:00"/>
        <d v="2026-06-23T00:00:00"/>
        <d v="2026-06-12T00:00:00"/>
        <d v="2026-07-01T00:00:00"/>
        <d v="2026-06-30T00:00:00"/>
        <d v="2026-06-24T00:00:00"/>
        <d v="2026-07-10T00:00:00"/>
        <d v="2026-07-09T00:00:00"/>
        <d v="2026-07-08T00:00:00"/>
        <d v="2026-07-07T00:00:00"/>
        <d v="2026-06-15T00:00:00"/>
        <d v="2026-06-29T00:00:00"/>
        <d v="2026-07-15T00:00:00"/>
        <d v="2026-07-14T00:00:00"/>
        <d v="2026-07-03T00:00:00"/>
        <d v="2026-07-29T00:00:00"/>
        <d v="2026-07-20T00:00:00"/>
        <d v="2026-07-12T00:00:00"/>
        <d v="2026-07-22T00:00:00"/>
        <d v="2026-07-16T00:00:00"/>
        <d v="2026-08-03T00:00:00"/>
        <d v="2026-07-23T00:00:00"/>
        <d v="2026-07-21T00:00:00"/>
        <d v="2026-07-24T00:00:00"/>
        <d v="2026-07-13T00:00:00"/>
        <d v="2026-08-07T00:00:00"/>
        <d v="2026-08-05T00:00:00"/>
        <d v="2026-07-17T00:00:00"/>
        <d v="2026-08-04T00:00:00"/>
        <d v="2026-07-31T00:00:00"/>
        <d v="2026-08-06T00:00:00"/>
        <d v="2026-07-28T00:00:00"/>
        <d v="2026-08-09T00:00:00"/>
        <d v="2026-08-12T00:00:00"/>
        <d v="2026-08-21T00:00:00"/>
        <d v="2026-07-30T00:00:00"/>
        <d v="2026-08-17T00:00:00"/>
        <d v="2026-08-20T00:00:00"/>
        <d v="2026-08-02T00:00:00"/>
        <d v="2026-08-10T00:00:00"/>
        <d v="2026-08-25T00:00:00"/>
        <d v="2026-08-13T00:00:00"/>
        <d v="2026-08-11T00:00:00"/>
        <d v="2026-09-01T00:00:00"/>
        <d v="2026-08-08T00:00:00"/>
        <d v="2026-08-14T00:00:00"/>
        <d v="2026-08-26T00:00:00"/>
        <d v="2026-08-24T00:00:00"/>
        <d v="2026-08-18T00:00:00"/>
        <d v="2026-08-19T00:00:00"/>
        <d v="2026-08-15T00:00:00"/>
        <d v="2026-08-31T00:00:00"/>
        <d v="2026-08-27T00:00:00"/>
        <d v="2026-08-28T00:00:00"/>
        <d v="2026-09-02T00:00:00"/>
        <d v="2026-08-01T00:00:00"/>
        <d v="2026-08-29T00:00:00"/>
        <d v="2026-09-03T00:00:00"/>
      </sharedItems>
      <fieldGroup par="45"/>
    </cacheField>
    <cacheField name="% OBTENCIÓN" numFmtId="1">
      <sharedItems containsMixedTypes="1" containsNumber="1" containsInteger="1" minValue="-14" maxValue="24"/>
    </cacheField>
    <cacheField name="% ANTICIPACIÓN" numFmtId="1">
      <sharedItems containsMixedTypes="1" containsNumber="1" containsInteger="1" minValue="1" maxValue="49"/>
    </cacheField>
    <cacheField name="GUÍA DHL" numFmtId="0">
      <sharedItems containsBlank="1" containsMixedTypes="1" containsNumber="1" containsInteger="1" minValue="1000011154" maxValue="99032401052"/>
    </cacheField>
    <cacheField name="PHYTO" numFmtId="0">
      <sharedItems containsBlank="1"/>
    </cacheField>
    <cacheField name="CARTAS" numFmtId="0">
      <sharedItems containsBlank="1"/>
    </cacheField>
    <cacheField name="INVOICE" numFmtId="0">
      <sharedItems containsBlank="1"/>
    </cacheField>
    <cacheField name="BL / Gaérea" numFmtId="0">
      <sharedItems containsBlank="1"/>
    </cacheField>
    <cacheField name="PL " numFmtId="0">
      <sharedItems containsBlank="1"/>
    </cacheField>
    <cacheField name="ISF" numFmtId="0">
      <sharedItems containsBlank="1"/>
    </cacheField>
    <cacheField name="COI" numFmtId="0">
      <sharedItems containsBlank="1"/>
    </cacheField>
    <cacheField name="CO" numFmtId="0">
      <sharedItems containsBlank="1"/>
    </cacheField>
    <cacheField name="ISF Status" numFmtId="0">
      <sharedItems/>
    </cacheField>
    <cacheField name="FULL DOCUMENT" numFmtId="0">
      <sharedItems containsMixedTypes="1" containsNumber="1" containsInteger="1" minValue="0" maxValue="0" count="3">
        <s v="Complete"/>
        <s v="Incomplete"/>
        <n v="0" u="1"/>
      </sharedItems>
    </cacheField>
    <cacheField name="COMENTARIOS" numFmtId="0">
      <sharedItems containsBlank="1"/>
    </cacheField>
    <cacheField name="Responsable" numFmtId="0">
      <sharedItems containsBlank="1"/>
    </cacheField>
    <cacheField name="Clase de Exportador " numFmtId="0">
      <sharedItems/>
    </cacheField>
    <cacheField name="Status Documental " numFmtId="0">
      <sharedItems count="6">
        <s v="Delivered"/>
        <s v="Pending"/>
        <s v="In transit"/>
        <s v="Entregado" u="1"/>
        <s v="Pendiente" u="1"/>
        <s v="En tránsito" u="1"/>
      </sharedItems>
    </cacheField>
    <cacheField name="Status Container" numFmtId="0">
      <sharedItems containsBlank="1"/>
    </cacheField>
    <cacheField name="Release Date" numFmtId="0">
      <sharedItems containsDate="1" containsString="0" containsBlank="1" containsMixedTypes="1" minDate="2026-06-12T00:00:00" maxDate="2026-08-27T00:00:00"/>
    </cacheField>
    <cacheField name="Container Status" numFmtId="0">
      <sharedItems/>
    </cacheField>
    <cacheField name="Comments (Status container)" numFmtId="0">
      <sharedItems containsBlank="1"/>
    </cacheField>
    <cacheField name="Días (ATA DOC)" numFmtId="0" databaseField="0">
      <fieldGroup base="22">
        <rangePr groupBy="days" startDate="2026-06-05T00:00:00" endDate="2026-09-04T00:00:00"/>
        <groupItems count="368">
          <s v="&lt;5/06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4/09/2026"/>
        </groupItems>
      </fieldGroup>
    </cacheField>
    <cacheField name="Meses (ATA DOC)" numFmtId="0" databaseField="0">
      <fieldGroup base="22">
        <rangePr groupBy="months" startDate="2026-06-05T00:00:00" endDate="2026-09-04T00:00:00"/>
        <groupItems count="14">
          <s v="&lt;5/06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4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8">
  <r>
    <x v="0"/>
    <d v="2026-05-08T00:00:00"/>
    <x v="0"/>
    <x v="0"/>
    <x v="0"/>
    <x v="0"/>
    <x v="0"/>
    <x v="0"/>
    <x v="0"/>
    <s v="CONV"/>
    <s v="PO00000050459"/>
    <x v="0"/>
    <x v="0"/>
    <x v="0"/>
    <x v="0"/>
    <x v="0"/>
    <x v="0"/>
    <x v="0"/>
    <s v="HELLMANN"/>
    <x v="0"/>
    <m/>
    <m/>
    <s v=""/>
    <s v=""/>
    <m/>
    <m/>
    <m/>
    <m/>
    <m/>
    <m/>
    <m/>
    <m/>
    <m/>
    <x v="0"/>
    <s v="Complete"/>
    <m/>
    <m/>
    <s v="Propio"/>
    <x v="0"/>
    <m/>
    <m/>
    <s v=""/>
  </r>
  <r>
    <x v="1"/>
    <d v="2026-05-12T00:00:00"/>
    <x v="1"/>
    <x v="0"/>
    <x v="1"/>
    <x v="0"/>
    <x v="0"/>
    <x v="1"/>
    <x v="0"/>
    <s v="CONV"/>
    <s v="PO00000050458"/>
    <x v="1"/>
    <x v="1"/>
    <x v="1"/>
    <x v="1"/>
    <x v="1"/>
    <x v="1"/>
    <x v="1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"/>
    <d v="2026-05-16T00:00:00"/>
    <x v="2"/>
    <x v="0"/>
    <x v="0"/>
    <x v="0"/>
    <x v="0"/>
    <x v="0"/>
    <x v="0"/>
    <s v="CONV"/>
    <s v="PO00000050664"/>
    <x v="2"/>
    <x v="0"/>
    <x v="2"/>
    <x v="2"/>
    <x v="0"/>
    <x v="2"/>
    <x v="2"/>
    <s v="HELLMANN"/>
    <x v="2"/>
    <m/>
    <m/>
    <s v=""/>
    <s v=""/>
    <m/>
    <m/>
    <m/>
    <m/>
    <m/>
    <m/>
    <m/>
    <m/>
    <m/>
    <x v="0"/>
    <s v="Complete"/>
    <m/>
    <m/>
    <s v="Propio"/>
    <x v="0"/>
    <m/>
    <m/>
    <s v=""/>
  </r>
  <r>
    <x v="1"/>
    <d v="2026-05-16T00:00:00"/>
    <x v="2"/>
    <x v="0"/>
    <x v="2"/>
    <x v="0"/>
    <x v="0"/>
    <x v="0"/>
    <x v="0"/>
    <s v="CONV"/>
    <s v="PO00000050665"/>
    <x v="3"/>
    <x v="1"/>
    <x v="1"/>
    <x v="2"/>
    <x v="0"/>
    <x v="3"/>
    <x v="3"/>
    <s v="HELLMANN"/>
    <x v="3"/>
    <m/>
    <m/>
    <s v=""/>
    <s v=""/>
    <m/>
    <m/>
    <m/>
    <m/>
    <m/>
    <m/>
    <m/>
    <m/>
    <m/>
    <x v="0"/>
    <s v="Complete"/>
    <m/>
    <m/>
    <s v="Propio"/>
    <x v="0"/>
    <m/>
    <m/>
    <s v=""/>
  </r>
  <r>
    <x v="2"/>
    <d v="2026-05-22T00:00:00"/>
    <x v="1"/>
    <x v="0"/>
    <x v="0"/>
    <x v="0"/>
    <x v="0"/>
    <x v="0"/>
    <x v="0"/>
    <s v="CONV"/>
    <s v="PO00000050778"/>
    <x v="4"/>
    <x v="0"/>
    <x v="2"/>
    <x v="2"/>
    <x v="0"/>
    <x v="4"/>
    <x v="4"/>
    <s v="HELLMANN"/>
    <x v="4"/>
    <m/>
    <m/>
    <s v=""/>
    <s v=""/>
    <m/>
    <m/>
    <m/>
    <m/>
    <m/>
    <m/>
    <m/>
    <m/>
    <m/>
    <x v="0"/>
    <s v="Complete"/>
    <m/>
    <m/>
    <s v="Propio"/>
    <x v="0"/>
    <m/>
    <m/>
    <s v=""/>
  </r>
  <r>
    <x v="2"/>
    <d v="2026-05-22T00:00:00"/>
    <x v="1"/>
    <x v="0"/>
    <x v="0"/>
    <x v="0"/>
    <x v="0"/>
    <x v="0"/>
    <x v="0"/>
    <s v="CONV"/>
    <s v="PO00000050779"/>
    <x v="5"/>
    <x v="0"/>
    <x v="2"/>
    <x v="2"/>
    <x v="0"/>
    <x v="4"/>
    <x v="4"/>
    <s v="HELLMANN"/>
    <x v="4"/>
    <m/>
    <m/>
    <s v=""/>
    <s v=""/>
    <m/>
    <m/>
    <m/>
    <m/>
    <m/>
    <m/>
    <m/>
    <m/>
    <m/>
    <x v="0"/>
    <s v="Complete"/>
    <m/>
    <m/>
    <s v="Propio"/>
    <x v="0"/>
    <m/>
    <m/>
    <s v=""/>
  </r>
  <r>
    <x v="2"/>
    <d v="2026-05-23T00:00:00"/>
    <x v="1"/>
    <x v="0"/>
    <x v="2"/>
    <x v="0"/>
    <x v="1"/>
    <x v="0"/>
    <x v="0"/>
    <s v="CONV"/>
    <s v="RC-3547T"/>
    <x v="6"/>
    <x v="2"/>
    <x v="1"/>
    <x v="2"/>
    <x v="1"/>
    <x v="1"/>
    <x v="1"/>
    <m/>
    <x v="5"/>
    <m/>
    <m/>
    <s v=""/>
    <s v=""/>
    <m/>
    <m/>
    <m/>
    <m/>
    <m/>
    <m/>
    <m/>
    <m/>
    <m/>
    <x v="0"/>
    <s v="Complete"/>
    <m/>
    <m/>
    <s v="Tercero"/>
    <x v="0"/>
    <m/>
    <m/>
    <s v=""/>
  </r>
  <r>
    <x v="3"/>
    <d v="2026-05-26T00:00:00"/>
    <x v="3"/>
    <x v="0"/>
    <x v="3"/>
    <x v="0"/>
    <x v="0"/>
    <x v="2"/>
    <x v="0"/>
    <s v="CONV"/>
    <s v="PO00000050807"/>
    <x v="7"/>
    <x v="3"/>
    <x v="3"/>
    <x v="3"/>
    <x v="2"/>
    <x v="5"/>
    <x v="5"/>
    <s v="NWT"/>
    <x v="6"/>
    <d v="2026-06-04T00:00:00"/>
    <d v="2026-06-09T00:00:00"/>
    <n v="-12"/>
    <n v="12"/>
    <n v="2393622070"/>
    <s v="X"/>
    <s v="X"/>
    <s v="X"/>
    <s v="X"/>
    <s v="X"/>
    <m/>
    <m/>
    <s v="X"/>
    <x v="0"/>
    <s v="Complete"/>
    <m/>
    <m/>
    <s v="Propio"/>
    <x v="0"/>
    <s v="Released"/>
    <d v="2026-07-01T00:00:00"/>
    <s v="Released"/>
  </r>
  <r>
    <x v="3"/>
    <d v="2026-05-28T00:00:00"/>
    <x v="4"/>
    <x v="1"/>
    <x v="4"/>
    <x v="0"/>
    <x v="1"/>
    <x v="2"/>
    <x v="0"/>
    <s v="CONV"/>
    <s v="RH|0002T"/>
    <x v="8"/>
    <x v="2"/>
    <x v="4"/>
    <x v="4"/>
    <x v="3"/>
    <x v="6"/>
    <x v="6"/>
    <m/>
    <x v="7"/>
    <d v="2026-06-05T00:00:00"/>
    <d v="2026-06-05T00:00:00"/>
    <n v="4"/>
    <n v="10"/>
    <s v="-"/>
    <s v="X"/>
    <s v="X"/>
    <s v="X"/>
    <s v="X"/>
    <s v="X"/>
    <s v="x"/>
    <m/>
    <m/>
    <x v="1"/>
    <s v="Complete"/>
    <m/>
    <m/>
    <s v="Tercero"/>
    <x v="0"/>
    <s v="Released"/>
    <d v="2026-06-12T00:00:00"/>
    <s v="Released"/>
  </r>
  <r>
    <x v="3"/>
    <d v="2026-05-29T00:00:00"/>
    <x v="4"/>
    <x v="1"/>
    <x v="4"/>
    <x v="0"/>
    <x v="1"/>
    <x v="2"/>
    <x v="0"/>
    <s v="CONV"/>
    <s v="PO00000050909T"/>
    <x v="9"/>
    <x v="2"/>
    <x v="4"/>
    <x v="4"/>
    <x v="3"/>
    <x v="7"/>
    <x v="6"/>
    <m/>
    <x v="7"/>
    <d v="2026-06-05T00:00:00"/>
    <d v="2026-06-05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d v="2026-06-12T00:00:00"/>
    <s v="Released"/>
  </r>
  <r>
    <x v="3"/>
    <d v="2026-05-30T00:00:00"/>
    <x v="5"/>
    <x v="0"/>
    <x v="0"/>
    <x v="0"/>
    <x v="0"/>
    <x v="0"/>
    <x v="0"/>
    <s v="CONV"/>
    <s v="PO00000050870"/>
    <x v="10"/>
    <x v="0"/>
    <x v="2"/>
    <x v="5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3"/>
    <d v="2026-05-30T00:00:00"/>
    <x v="5"/>
    <x v="0"/>
    <x v="0"/>
    <x v="0"/>
    <x v="0"/>
    <x v="0"/>
    <x v="0"/>
    <s v="CONV"/>
    <s v="PO00000050871"/>
    <x v="11"/>
    <x v="0"/>
    <x v="2"/>
    <x v="5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3"/>
    <d v="2026-05-30T00:00:00"/>
    <x v="5"/>
    <x v="0"/>
    <x v="0"/>
    <x v="0"/>
    <x v="1"/>
    <x v="0"/>
    <x v="0"/>
    <s v="CONV"/>
    <s v="RH|0004T"/>
    <x v="12"/>
    <x v="2"/>
    <x v="0"/>
    <x v="2"/>
    <x v="1"/>
    <x v="7"/>
    <x v="7"/>
    <m/>
    <x v="8"/>
    <m/>
    <m/>
    <s v=""/>
    <s v=""/>
    <m/>
    <m/>
    <m/>
    <m/>
    <m/>
    <m/>
    <m/>
    <m/>
    <m/>
    <x v="0"/>
    <s v="Complete"/>
    <m/>
    <m/>
    <s v="Tercero"/>
    <x v="0"/>
    <m/>
    <m/>
    <s v=""/>
  </r>
  <r>
    <x v="4"/>
    <d v="2026-06-01T00:00:00"/>
    <x v="4"/>
    <x v="0"/>
    <x v="1"/>
    <x v="0"/>
    <x v="0"/>
    <x v="1"/>
    <x v="0"/>
    <s v="CONV"/>
    <s v="PO00000050872"/>
    <x v="13"/>
    <x v="1"/>
    <x v="1"/>
    <x v="1"/>
    <x v="0"/>
    <x v="6"/>
    <x v="8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4"/>
    <d v="2026-06-01T00:00:00"/>
    <x v="5"/>
    <x v="0"/>
    <x v="0"/>
    <x v="0"/>
    <x v="0"/>
    <x v="0"/>
    <x v="0"/>
    <s v="CONV"/>
    <s v="PO00000050897"/>
    <x v="14"/>
    <x v="0"/>
    <x v="2"/>
    <x v="2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1T00:00:00"/>
    <x v="5"/>
    <x v="0"/>
    <x v="0"/>
    <x v="0"/>
    <x v="0"/>
    <x v="0"/>
    <x v="0"/>
    <s v="CONV"/>
    <s v="PO00000050898"/>
    <x v="15"/>
    <x v="0"/>
    <x v="2"/>
    <x v="2"/>
    <x v="0"/>
    <x v="7"/>
    <x v="7"/>
    <s v="HELLMANN"/>
    <x v="8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1T00:00:00"/>
    <x v="6"/>
    <x v="0"/>
    <x v="3"/>
    <x v="0"/>
    <x v="0"/>
    <x v="2"/>
    <x v="0"/>
    <s v="CONV"/>
    <s v="PO00000050899"/>
    <x v="16"/>
    <x v="3"/>
    <x v="3"/>
    <x v="3"/>
    <x v="4"/>
    <x v="8"/>
    <x v="9"/>
    <s v="NWT"/>
    <x v="9"/>
    <d v="2026-06-23T00:00:00"/>
    <d v="2026-06-23T00:00:00"/>
    <n v="-2"/>
    <n v="6"/>
    <n v="9780695525"/>
    <s v="X"/>
    <s v="X"/>
    <s v="X"/>
    <s v="X"/>
    <s v="X"/>
    <m/>
    <m/>
    <s v="X"/>
    <x v="0"/>
    <s v="Complete"/>
    <m/>
    <m/>
    <s v="Propio"/>
    <x v="0"/>
    <s v="Released"/>
    <d v="2026-07-12T00:00:00"/>
    <s v="Released"/>
  </r>
  <r>
    <x v="4"/>
    <d v="2026-06-01T00:00:00"/>
    <x v="4"/>
    <x v="1"/>
    <x v="4"/>
    <x v="0"/>
    <x v="0"/>
    <x v="2"/>
    <x v="0"/>
    <s v="CONV"/>
    <s v="PO00000050909"/>
    <x v="9"/>
    <x v="4"/>
    <x v="4"/>
    <x v="4"/>
    <x v="5"/>
    <x v="7"/>
    <x v="6"/>
    <s v="NWT"/>
    <x v="7"/>
    <d v="2026-06-05T00:00:00"/>
    <d v="2026-06-05T00:00:00"/>
    <n v="1"/>
    <n v="10"/>
    <s v="-"/>
    <s v="X"/>
    <s v="X"/>
    <s v="X"/>
    <s v="X"/>
    <s v="X"/>
    <s v="x"/>
    <m/>
    <m/>
    <x v="1"/>
    <s v="Complete"/>
    <m/>
    <m/>
    <s v="Propio"/>
    <x v="0"/>
    <s v="Released"/>
    <d v="2026-06-12T00:00:00"/>
    <s v="Released"/>
  </r>
  <r>
    <x v="4"/>
    <d v="2026-06-01T00:00:00"/>
    <x v="3"/>
    <x v="1"/>
    <x v="4"/>
    <x v="0"/>
    <x v="1"/>
    <x v="2"/>
    <x v="0"/>
    <s v="CONV"/>
    <s v="PO00000050985T"/>
    <x v="17"/>
    <x v="2"/>
    <x v="4"/>
    <x v="6"/>
    <x v="6"/>
    <x v="9"/>
    <x v="10"/>
    <m/>
    <x v="10"/>
    <d v="2026-06-12T00:00:00"/>
    <d v="2026-06-12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d v="2026-06-19T00:00:00"/>
    <s v="Released"/>
  </r>
  <r>
    <x v="4"/>
    <d v="2026-06-02T00:00:00"/>
    <x v="5"/>
    <x v="1"/>
    <x v="5"/>
    <x v="0"/>
    <x v="1"/>
    <x v="0"/>
    <x v="0"/>
    <s v="CONV"/>
    <s v="RH-0020T1"/>
    <x v="18"/>
    <x v="2"/>
    <x v="4"/>
    <x v="2"/>
    <x v="1"/>
    <x v="10"/>
    <x v="11"/>
    <m/>
    <x v="6"/>
    <m/>
    <m/>
    <s v=""/>
    <s v=""/>
    <m/>
    <m/>
    <m/>
    <m/>
    <m/>
    <m/>
    <m/>
    <m/>
    <m/>
    <x v="0"/>
    <s v="Complete"/>
    <m/>
    <m/>
    <s v="Tercero"/>
    <x v="0"/>
    <m/>
    <m/>
    <s v=""/>
  </r>
  <r>
    <x v="4"/>
    <d v="2026-06-02T00:00:00"/>
    <x v="5"/>
    <x v="1"/>
    <x v="5"/>
    <x v="0"/>
    <x v="1"/>
    <x v="0"/>
    <x v="0"/>
    <s v="CONV"/>
    <s v="RH-0020T2"/>
    <x v="19"/>
    <x v="2"/>
    <x v="4"/>
    <x v="2"/>
    <x v="1"/>
    <x v="10"/>
    <x v="11"/>
    <m/>
    <x v="6"/>
    <m/>
    <m/>
    <s v=""/>
    <s v=""/>
    <m/>
    <m/>
    <m/>
    <m/>
    <m/>
    <m/>
    <m/>
    <m/>
    <m/>
    <x v="0"/>
    <s v="Complete"/>
    <m/>
    <m/>
    <s v="Tercero"/>
    <x v="0"/>
    <m/>
    <m/>
    <s v=""/>
  </r>
  <r>
    <x v="4"/>
    <d v="2026-06-03T00:00:00"/>
    <x v="7"/>
    <x v="0"/>
    <x v="1"/>
    <x v="0"/>
    <x v="1"/>
    <x v="1"/>
    <x v="0"/>
    <s v="CONV"/>
    <s v="RH-0023T"/>
    <x v="20"/>
    <x v="2"/>
    <x v="1"/>
    <x v="1"/>
    <x v="1"/>
    <x v="11"/>
    <x v="12"/>
    <m/>
    <x v="1"/>
    <m/>
    <m/>
    <s v=""/>
    <s v=""/>
    <m/>
    <m/>
    <m/>
    <m/>
    <m/>
    <m/>
    <m/>
    <m/>
    <m/>
    <x v="0"/>
    <s v="Complete"/>
    <m/>
    <m/>
    <s v="Tercero"/>
    <x v="1"/>
    <m/>
    <m/>
    <s v=""/>
  </r>
  <r>
    <x v="4"/>
    <d v="2026-06-05T00:00:00"/>
    <x v="5"/>
    <x v="0"/>
    <x v="0"/>
    <x v="0"/>
    <x v="0"/>
    <x v="0"/>
    <x v="0"/>
    <s v="CONV"/>
    <s v="PO00000050955"/>
    <x v="21"/>
    <x v="0"/>
    <x v="2"/>
    <x v="0"/>
    <x v="1"/>
    <x v="10"/>
    <x v="11"/>
    <s v="HELLMANN"/>
    <x v="6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5T00:00:00"/>
    <x v="5"/>
    <x v="0"/>
    <x v="0"/>
    <x v="0"/>
    <x v="0"/>
    <x v="0"/>
    <x v="0"/>
    <s v="CONV"/>
    <s v="PO00000050956"/>
    <x v="22"/>
    <x v="0"/>
    <x v="2"/>
    <x v="0"/>
    <x v="1"/>
    <x v="10"/>
    <x v="11"/>
    <s v="HELLMANN"/>
    <x v="6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5T00:00:00"/>
    <x v="5"/>
    <x v="1"/>
    <x v="5"/>
    <x v="0"/>
    <x v="0"/>
    <x v="0"/>
    <x v="0"/>
    <s v="CONV"/>
    <s v="PO00000050966"/>
    <x v="23"/>
    <x v="4"/>
    <x v="4"/>
    <x v="2"/>
    <x v="1"/>
    <x v="11"/>
    <x v="11"/>
    <s v="HELLMANN"/>
    <x v="11"/>
    <m/>
    <m/>
    <s v=""/>
    <s v=""/>
    <m/>
    <m/>
    <m/>
    <m/>
    <m/>
    <m/>
    <m/>
    <m/>
    <m/>
    <x v="0"/>
    <s v="Complete"/>
    <m/>
    <m/>
    <s v="Propio"/>
    <x v="0"/>
    <m/>
    <m/>
    <s v=""/>
  </r>
  <r>
    <x v="4"/>
    <d v="2026-06-05T00:00:00"/>
    <x v="5"/>
    <x v="1"/>
    <x v="5"/>
    <x v="0"/>
    <x v="0"/>
    <x v="0"/>
    <x v="0"/>
    <s v="CONV"/>
    <s v="PO00000050967"/>
    <x v="24"/>
    <x v="4"/>
    <x v="4"/>
    <x v="2"/>
    <x v="1"/>
    <x v="11"/>
    <x v="11"/>
    <s v="HELLMANN"/>
    <x v="11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08T00:00:00"/>
    <x v="8"/>
    <x v="1"/>
    <x v="5"/>
    <x v="0"/>
    <x v="0"/>
    <x v="0"/>
    <x v="0"/>
    <s v="CONV"/>
    <s v="PO00000050968"/>
    <x v="25"/>
    <x v="4"/>
    <x v="4"/>
    <x v="2"/>
    <x v="1"/>
    <x v="9"/>
    <x v="13"/>
    <s v="DHL"/>
    <x v="12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08T00:00:00"/>
    <x v="8"/>
    <x v="1"/>
    <x v="5"/>
    <x v="0"/>
    <x v="0"/>
    <x v="0"/>
    <x v="0"/>
    <s v="CONV"/>
    <s v="PO00000050969"/>
    <x v="26"/>
    <x v="4"/>
    <x v="4"/>
    <x v="2"/>
    <x v="1"/>
    <x v="12"/>
    <x v="14"/>
    <s v="DHL"/>
    <x v="10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08T00:00:00"/>
    <x v="9"/>
    <x v="2"/>
    <x v="6"/>
    <x v="0"/>
    <x v="0"/>
    <x v="2"/>
    <x v="0"/>
    <s v="CONV"/>
    <s v="PO00000050972"/>
    <x v="27"/>
    <x v="5"/>
    <x v="5"/>
    <x v="7"/>
    <x v="7"/>
    <x v="9"/>
    <x v="15"/>
    <s v="NWT"/>
    <x v="13"/>
    <d v="2026-06-24T00:00:00"/>
    <d v="2026-07-01T00:00:00"/>
    <n v="13"/>
    <n v="16"/>
    <n v="5238849313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5"/>
    <d v="2026-06-08T00:00:00"/>
    <x v="9"/>
    <x v="2"/>
    <x v="6"/>
    <x v="0"/>
    <x v="0"/>
    <x v="2"/>
    <x v="0"/>
    <s v="CONV"/>
    <s v="PO00000050973"/>
    <x v="28"/>
    <x v="5"/>
    <x v="5"/>
    <x v="7"/>
    <x v="7"/>
    <x v="9"/>
    <x v="15"/>
    <s v="NWT"/>
    <x v="13"/>
    <d v="2026-06-24T00:00:00"/>
    <d v="2026-07-01T00:00:00"/>
    <n v="13"/>
    <n v="16"/>
    <n v="5238849313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5"/>
    <d v="2026-06-08T00:00:00"/>
    <x v="9"/>
    <x v="2"/>
    <x v="6"/>
    <x v="0"/>
    <x v="0"/>
    <x v="2"/>
    <x v="0"/>
    <s v="CONV"/>
    <s v="PO00000050974"/>
    <x v="29"/>
    <x v="5"/>
    <x v="5"/>
    <x v="7"/>
    <x v="7"/>
    <x v="9"/>
    <x v="15"/>
    <s v="NWT"/>
    <x v="13"/>
    <d v="2026-06-24T00:00:00"/>
    <d v="2026-07-01T00:00:00"/>
    <n v="13"/>
    <n v="16"/>
    <n v="5238849313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5"/>
    <d v="2026-06-09T00:00:00"/>
    <x v="3"/>
    <x v="1"/>
    <x v="4"/>
    <x v="0"/>
    <x v="0"/>
    <x v="2"/>
    <x v="0"/>
    <s v="CONV"/>
    <s v="PO00000050985"/>
    <x v="17"/>
    <x v="4"/>
    <x v="4"/>
    <x v="4"/>
    <x v="8"/>
    <x v="9"/>
    <x v="5"/>
    <s v="NWT"/>
    <x v="10"/>
    <d v="2026-06-12T00:00:00"/>
    <d v="2026-06-12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6-19T00:00:00"/>
    <s v="Released"/>
  </r>
  <r>
    <x v="5"/>
    <d v="2026-06-09T00:00:00"/>
    <x v="10"/>
    <x v="0"/>
    <x v="3"/>
    <x v="0"/>
    <x v="0"/>
    <x v="2"/>
    <x v="0"/>
    <s v="CONV"/>
    <s v="PO00000051017"/>
    <x v="30"/>
    <x v="3"/>
    <x v="3"/>
    <x v="3"/>
    <x v="9"/>
    <x v="13"/>
    <x v="16"/>
    <s v="NWT"/>
    <x v="14"/>
    <d v="2026-06-23T00:00:00"/>
    <d v="2026-06-30T00:00:00"/>
    <n v="-6"/>
    <n v="5"/>
    <n v="9780695525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5"/>
    <d v="2026-06-10T00:00:00"/>
    <x v="3"/>
    <x v="0"/>
    <x v="1"/>
    <x v="0"/>
    <x v="0"/>
    <x v="1"/>
    <x v="0"/>
    <s v="CONV"/>
    <s v="PO00000051016"/>
    <x v="31"/>
    <x v="1"/>
    <x v="1"/>
    <x v="1"/>
    <x v="1"/>
    <x v="10"/>
    <x v="17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5"/>
    <d v="2026-06-10T00:00:00"/>
    <x v="8"/>
    <x v="1"/>
    <x v="5"/>
    <x v="0"/>
    <x v="0"/>
    <x v="0"/>
    <x v="0"/>
    <s v="CONV"/>
    <s v="PO00000051027"/>
    <x v="32"/>
    <x v="4"/>
    <x v="4"/>
    <x v="2"/>
    <x v="1"/>
    <x v="14"/>
    <x v="18"/>
    <s v="DHL"/>
    <x v="15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1T00:00:00"/>
    <x v="4"/>
    <x v="1"/>
    <x v="5"/>
    <x v="0"/>
    <x v="1"/>
    <x v="0"/>
    <x v="0"/>
    <s v="CONV"/>
    <s v="RH-0037T"/>
    <x v="33"/>
    <x v="2"/>
    <x v="4"/>
    <x v="2"/>
    <x v="1"/>
    <x v="5"/>
    <x v="8"/>
    <m/>
    <x v="16"/>
    <m/>
    <m/>
    <s v=""/>
    <s v=""/>
    <m/>
    <m/>
    <m/>
    <m/>
    <m/>
    <m/>
    <m/>
    <m/>
    <m/>
    <x v="0"/>
    <s v="Complete"/>
    <m/>
    <m/>
    <s v="Tercero"/>
    <x v="0"/>
    <m/>
    <m/>
    <s v=""/>
  </r>
  <r>
    <x v="5"/>
    <d v="2026-06-12T00:00:00"/>
    <x v="6"/>
    <x v="3"/>
    <x v="7"/>
    <x v="0"/>
    <x v="0"/>
    <x v="2"/>
    <x v="0"/>
    <s v="CONV"/>
    <s v="PO00000050869"/>
    <x v="34"/>
    <x v="6"/>
    <x v="6"/>
    <x v="8"/>
    <x v="10"/>
    <x v="15"/>
    <x v="9"/>
    <s v="SRL"/>
    <x v="17"/>
    <d v="2026-06-19T00:00:00"/>
    <d v="2026-06-24T00:00:00"/>
    <n v="5"/>
    <n v="5"/>
    <n v="5982892101"/>
    <s v="X"/>
    <m/>
    <s v="X"/>
    <s v="X"/>
    <s v="X"/>
    <m/>
    <m/>
    <m/>
    <x v="0"/>
    <s v="Complete"/>
    <m/>
    <m/>
    <s v="Propio"/>
    <x v="0"/>
    <s v="Released"/>
    <d v="2026-06-21T00:00:00"/>
    <s v="Released"/>
  </r>
  <r>
    <x v="5"/>
    <d v="2026-06-12T00:00:00"/>
    <x v="4"/>
    <x v="0"/>
    <x v="0"/>
    <x v="0"/>
    <x v="0"/>
    <x v="0"/>
    <x v="0"/>
    <s v="CONV"/>
    <s v="PO00000051046"/>
    <x v="35"/>
    <x v="0"/>
    <x v="2"/>
    <x v="2"/>
    <x v="1"/>
    <x v="15"/>
    <x v="6"/>
    <s v="HELLMANN"/>
    <x v="18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2T00:00:00"/>
    <x v="4"/>
    <x v="0"/>
    <x v="0"/>
    <x v="0"/>
    <x v="0"/>
    <x v="0"/>
    <x v="0"/>
    <s v="CONV"/>
    <s v="PO00000051047"/>
    <x v="36"/>
    <x v="0"/>
    <x v="2"/>
    <x v="2"/>
    <x v="1"/>
    <x v="12"/>
    <x v="6"/>
    <s v="HELLMANN"/>
    <x v="10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2T00:00:00"/>
    <x v="4"/>
    <x v="1"/>
    <x v="5"/>
    <x v="0"/>
    <x v="0"/>
    <x v="0"/>
    <x v="0"/>
    <s v="CONV"/>
    <s v="PO00000051049"/>
    <x v="37"/>
    <x v="4"/>
    <x v="4"/>
    <x v="2"/>
    <x v="1"/>
    <x v="15"/>
    <x v="19"/>
    <s v="HELLMANN"/>
    <x v="18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2T00:00:00"/>
    <x v="4"/>
    <x v="1"/>
    <x v="5"/>
    <x v="0"/>
    <x v="0"/>
    <x v="0"/>
    <x v="0"/>
    <s v="CONV"/>
    <s v="PO00000051050"/>
    <x v="38"/>
    <x v="4"/>
    <x v="4"/>
    <x v="2"/>
    <x v="1"/>
    <x v="5"/>
    <x v="8"/>
    <s v="HELLMANN"/>
    <x v="16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2T00:00:00"/>
    <x v="9"/>
    <x v="2"/>
    <x v="8"/>
    <x v="0"/>
    <x v="1"/>
    <x v="2"/>
    <x v="0"/>
    <s v="CONV"/>
    <s v="RH-0043"/>
    <x v="39"/>
    <x v="2"/>
    <x v="5"/>
    <x v="3"/>
    <x v="11"/>
    <x v="16"/>
    <x v="15"/>
    <m/>
    <x v="19"/>
    <d v="2026-07-08T00:00:00"/>
    <d v="2026-07-10T00:00:00"/>
    <n v="18"/>
    <n v="7"/>
    <n v="2881239045"/>
    <s v="X"/>
    <s v="X"/>
    <s v="X"/>
    <s v="X"/>
    <s v="X"/>
    <m/>
    <m/>
    <s v="X"/>
    <x v="0"/>
    <s v="Complete"/>
    <m/>
    <m/>
    <s v="Tercero"/>
    <x v="0"/>
    <s v="Released"/>
    <d v="2026-07-08T00:00:00"/>
    <s v="Released"/>
  </r>
  <r>
    <x v="5"/>
    <d v="2026-06-12T00:00:00"/>
    <x v="9"/>
    <x v="2"/>
    <x v="8"/>
    <x v="0"/>
    <x v="1"/>
    <x v="2"/>
    <x v="0"/>
    <s v="CONV"/>
    <s v="RH-0052"/>
    <x v="40"/>
    <x v="2"/>
    <x v="5"/>
    <x v="3"/>
    <x v="11"/>
    <x v="16"/>
    <x v="15"/>
    <m/>
    <x v="19"/>
    <d v="2026-07-08T00:00:00"/>
    <d v="2026-07-10T00:00:00"/>
    <n v="18"/>
    <n v="7"/>
    <n v="2881239045"/>
    <s v="X"/>
    <s v="X"/>
    <s v="X"/>
    <s v="X"/>
    <s v="X"/>
    <m/>
    <m/>
    <s v="X"/>
    <x v="0"/>
    <s v="Complete"/>
    <m/>
    <m/>
    <s v="Tercero"/>
    <x v="0"/>
    <s v="Released"/>
    <d v="2026-07-08T00:00:00"/>
    <s v="Released"/>
  </r>
  <r>
    <x v="5"/>
    <d v="2026-06-13T00:00:00"/>
    <x v="4"/>
    <x v="3"/>
    <x v="9"/>
    <x v="0"/>
    <x v="0"/>
    <x v="0"/>
    <x v="0"/>
    <s v="CONV"/>
    <s v="PO00000051066"/>
    <x v="41"/>
    <x v="7"/>
    <x v="7"/>
    <x v="9"/>
    <x v="1"/>
    <x v="5"/>
    <x v="20"/>
    <s v="DSV"/>
    <x v="16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67"/>
    <x v="42"/>
    <x v="7"/>
    <x v="7"/>
    <x v="9"/>
    <x v="1"/>
    <x v="17"/>
    <x v="8"/>
    <s v="DSV"/>
    <x v="20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68"/>
    <x v="43"/>
    <x v="7"/>
    <x v="7"/>
    <x v="10"/>
    <x v="1"/>
    <x v="17"/>
    <x v="20"/>
    <s v="ANDES"/>
    <x v="20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69"/>
    <x v="44"/>
    <x v="7"/>
    <x v="7"/>
    <x v="11"/>
    <x v="1"/>
    <x v="5"/>
    <x v="20"/>
    <s v="HELLMANN"/>
    <x v="16"/>
    <m/>
    <m/>
    <s v=""/>
    <s v=""/>
    <m/>
    <m/>
    <m/>
    <m/>
    <m/>
    <m/>
    <m/>
    <m/>
    <m/>
    <x v="0"/>
    <s v="Complete"/>
    <m/>
    <m/>
    <s v="Propio"/>
    <x v="0"/>
    <m/>
    <m/>
    <s v=""/>
  </r>
  <r>
    <x v="5"/>
    <d v="2026-06-13T00:00:00"/>
    <x v="4"/>
    <x v="3"/>
    <x v="9"/>
    <x v="0"/>
    <x v="0"/>
    <x v="0"/>
    <x v="0"/>
    <s v="CONV"/>
    <s v="PO00000051070"/>
    <x v="45"/>
    <x v="6"/>
    <x v="6"/>
    <x v="11"/>
    <x v="1"/>
    <x v="5"/>
    <x v="20"/>
    <s v="HELLMANN"/>
    <x v="16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5T00:00:00"/>
    <x v="4"/>
    <x v="1"/>
    <x v="5"/>
    <x v="0"/>
    <x v="0"/>
    <x v="0"/>
    <x v="0"/>
    <s v="CONV"/>
    <s v="PO00000051051"/>
    <x v="46"/>
    <x v="4"/>
    <x v="4"/>
    <x v="2"/>
    <x v="1"/>
    <x v="18"/>
    <x v="20"/>
    <s v="HELLMANN"/>
    <x v="21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5T00:00:00"/>
    <x v="4"/>
    <x v="1"/>
    <x v="5"/>
    <x v="0"/>
    <x v="0"/>
    <x v="0"/>
    <x v="0"/>
    <s v="CONV"/>
    <s v="PO00000051052"/>
    <x v="47"/>
    <x v="4"/>
    <x v="4"/>
    <x v="2"/>
    <x v="1"/>
    <x v="19"/>
    <x v="21"/>
    <s v="HELLMANN"/>
    <x v="22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5T00:00:00"/>
    <x v="4"/>
    <x v="1"/>
    <x v="5"/>
    <x v="0"/>
    <x v="0"/>
    <x v="0"/>
    <x v="0"/>
    <s v="CONV"/>
    <s v="PO00000051060"/>
    <x v="48"/>
    <x v="4"/>
    <x v="4"/>
    <x v="2"/>
    <x v="1"/>
    <x v="19"/>
    <x v="21"/>
    <s v="HELLMANN"/>
    <x v="22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7T00:00:00"/>
    <x v="9"/>
    <x v="2"/>
    <x v="8"/>
    <x v="0"/>
    <x v="0"/>
    <x v="2"/>
    <x v="0"/>
    <s v="CONV"/>
    <s v="PO00000051116"/>
    <x v="49"/>
    <x v="5"/>
    <x v="5"/>
    <x v="3"/>
    <x v="12"/>
    <x v="16"/>
    <x v="22"/>
    <s v="NWT"/>
    <x v="23"/>
    <d v="2026-07-03T00:00:00"/>
    <d v="2026-07-09T00:00:00"/>
    <n v="13"/>
    <n v="9"/>
    <n v="5132120081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6"/>
    <d v="2026-06-17T00:00:00"/>
    <x v="11"/>
    <x v="4"/>
    <x v="10"/>
    <x v="0"/>
    <x v="0"/>
    <x v="2"/>
    <x v="0"/>
    <s v="CONV"/>
    <s v="PO00000051117"/>
    <x v="50"/>
    <x v="8"/>
    <x v="8"/>
    <x v="3"/>
    <x v="12"/>
    <x v="16"/>
    <x v="23"/>
    <s v="NWT"/>
    <x v="23"/>
    <d v="2026-07-03T00:00:00"/>
    <d v="2026-07-09T00:00:00"/>
    <n v="13"/>
    <n v="26"/>
    <n v="5132130205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6"/>
    <d v="2026-06-17T00:00:00"/>
    <x v="9"/>
    <x v="2"/>
    <x v="8"/>
    <x v="0"/>
    <x v="0"/>
    <x v="2"/>
    <x v="0"/>
    <s v="CONV"/>
    <s v="PO00000051118"/>
    <x v="51"/>
    <x v="9"/>
    <x v="9"/>
    <x v="3"/>
    <x v="12"/>
    <x v="16"/>
    <x v="22"/>
    <s v="NWT"/>
    <x v="24"/>
    <d v="2026-07-03T00:00:00"/>
    <d v="2026-07-08T00:00:00"/>
    <n v="13"/>
    <n v="10"/>
    <n v="2507168554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6"/>
    <d v="2026-06-17T00:00:00"/>
    <x v="9"/>
    <x v="2"/>
    <x v="8"/>
    <x v="0"/>
    <x v="0"/>
    <x v="2"/>
    <x v="0"/>
    <s v="CONV"/>
    <s v="PO00000051119"/>
    <x v="52"/>
    <x v="5"/>
    <x v="5"/>
    <x v="3"/>
    <x v="12"/>
    <x v="16"/>
    <x v="22"/>
    <s v="NWT"/>
    <x v="25"/>
    <d v="2026-07-01T00:00:00"/>
    <d v="2026-07-07T00:00:00"/>
    <n v="11"/>
    <n v="11"/>
    <n v="9160979940"/>
    <s v="X"/>
    <s v="X"/>
    <s v="X"/>
    <s v="X"/>
    <s v="X"/>
    <m/>
    <m/>
    <s v="X"/>
    <x v="0"/>
    <s v="Complete"/>
    <m/>
    <m/>
    <s v="Propio"/>
    <x v="0"/>
    <s v="Released"/>
    <d v="2026-07-08T00:00:00"/>
    <s v="Released"/>
  </r>
  <r>
    <x v="6"/>
    <d v="2026-06-17T00:00:00"/>
    <x v="12"/>
    <x v="4"/>
    <x v="11"/>
    <x v="0"/>
    <x v="1"/>
    <x v="2"/>
    <x v="0"/>
    <s v="CONV"/>
    <s v="RH-0063"/>
    <x v="53"/>
    <x v="2"/>
    <x v="5"/>
    <x v="12"/>
    <x v="13"/>
    <x v="8"/>
    <x v="24"/>
    <m/>
    <x v="20"/>
    <d v="2026-07-09T00:00:00"/>
    <d v="2026-06-15T00:00:00"/>
    <n v="14"/>
    <n v="42"/>
    <n v="6870191543"/>
    <s v="X"/>
    <s v="X"/>
    <s v="X"/>
    <s v="X"/>
    <s v="X"/>
    <m/>
    <m/>
    <s v="X"/>
    <x v="0"/>
    <s v="Complete"/>
    <m/>
    <m/>
    <s v="Tercero"/>
    <x v="0"/>
    <s v="Released"/>
    <d v="2026-07-22T00:00:00"/>
    <s v="Released"/>
  </r>
  <r>
    <x v="6"/>
    <d v="2026-06-18T00:00:00"/>
    <x v="3"/>
    <x v="0"/>
    <x v="0"/>
    <x v="0"/>
    <x v="0"/>
    <x v="0"/>
    <x v="0"/>
    <s v="CONV"/>
    <s v="PO00000051129"/>
    <x v="54"/>
    <x v="0"/>
    <x v="2"/>
    <x v="5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8T00:00:00"/>
    <x v="3"/>
    <x v="3"/>
    <x v="9"/>
    <x v="0"/>
    <x v="0"/>
    <x v="0"/>
    <x v="0"/>
    <s v="CONV"/>
    <s v="PO00000051143"/>
    <x v="55"/>
    <x v="6"/>
    <x v="6"/>
    <x v="5"/>
    <x v="1"/>
    <x v="16"/>
    <x v="5"/>
    <s v="DSV"/>
    <x v="26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8T00:00:00"/>
    <x v="3"/>
    <x v="4"/>
    <x v="12"/>
    <x v="0"/>
    <x v="0"/>
    <x v="0"/>
    <x v="0"/>
    <s v="CONV"/>
    <s v="PO00000051144"/>
    <x v="56"/>
    <x v="10"/>
    <x v="10"/>
    <x v="5"/>
    <x v="1"/>
    <x v="21"/>
    <x v="10"/>
    <s v="ANDES"/>
    <x v="27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9T00:00:00"/>
    <x v="3"/>
    <x v="0"/>
    <x v="0"/>
    <x v="0"/>
    <x v="0"/>
    <x v="0"/>
    <x v="0"/>
    <s v="CONV"/>
    <s v="PO00000051130"/>
    <x v="57"/>
    <x v="0"/>
    <x v="2"/>
    <x v="13"/>
    <x v="1"/>
    <x v="20"/>
    <x v="25"/>
    <s v="ANDES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9T00:00:00"/>
    <x v="3"/>
    <x v="0"/>
    <x v="0"/>
    <x v="0"/>
    <x v="0"/>
    <x v="0"/>
    <x v="0"/>
    <s v="CONV"/>
    <s v="PO00000051133"/>
    <x v="58"/>
    <x v="0"/>
    <x v="2"/>
    <x v="14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19T00:00:00"/>
    <x v="10"/>
    <x v="3"/>
    <x v="7"/>
    <x v="0"/>
    <x v="0"/>
    <x v="2"/>
    <x v="0"/>
    <s v="CONV"/>
    <s v="PO00000051149"/>
    <x v="59"/>
    <x v="7"/>
    <x v="7"/>
    <x v="8"/>
    <x v="14"/>
    <x v="22"/>
    <x v="26"/>
    <s v="SRL"/>
    <x v="28"/>
    <d v="2026-06-24T00:00:00"/>
    <d v="2026-06-29T00:00:00"/>
    <n v="3"/>
    <n v="7"/>
    <n v="1870818854"/>
    <s v="X"/>
    <m/>
    <s v="X"/>
    <s v="X"/>
    <s v="X"/>
    <m/>
    <m/>
    <m/>
    <x v="0"/>
    <s v="Complete"/>
    <m/>
    <m/>
    <s v="Propio"/>
    <x v="0"/>
    <s v="Released"/>
    <d v="2026-06-28T00:00:00"/>
    <s v="Released"/>
  </r>
  <r>
    <x v="6"/>
    <d v="2026-06-19T00:00:00"/>
    <x v="3"/>
    <x v="0"/>
    <x v="0"/>
    <x v="0"/>
    <x v="0"/>
    <x v="0"/>
    <x v="0"/>
    <s v="CONV"/>
    <s v="PO00000051212"/>
    <x v="60"/>
    <x v="0"/>
    <x v="2"/>
    <x v="2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1"/>
    <x v="5"/>
    <x v="0"/>
    <x v="0"/>
    <x v="0"/>
    <x v="0"/>
    <s v="CONV"/>
    <s v="PO00000051061"/>
    <x v="61"/>
    <x v="4"/>
    <x v="4"/>
    <x v="2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3"/>
    <x v="9"/>
    <x v="0"/>
    <x v="0"/>
    <x v="0"/>
    <x v="0"/>
    <s v="CONV"/>
    <s v="PO00000051131"/>
    <x v="62"/>
    <x v="7"/>
    <x v="7"/>
    <x v="9"/>
    <x v="1"/>
    <x v="23"/>
    <x v="17"/>
    <s v="DSV"/>
    <x v="2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3"/>
    <x v="9"/>
    <x v="0"/>
    <x v="0"/>
    <x v="0"/>
    <x v="0"/>
    <s v="CONV"/>
    <s v="PO00000051132"/>
    <x v="63"/>
    <x v="7"/>
    <x v="7"/>
    <x v="9"/>
    <x v="1"/>
    <x v="23"/>
    <x v="17"/>
    <s v="DSV"/>
    <x v="2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3"/>
    <x v="9"/>
    <x v="0"/>
    <x v="0"/>
    <x v="0"/>
    <x v="0"/>
    <s v="CONV"/>
    <s v="PO00000051134"/>
    <x v="64"/>
    <x v="7"/>
    <x v="7"/>
    <x v="11"/>
    <x v="1"/>
    <x v="20"/>
    <x v="25"/>
    <s v="DSV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3"/>
    <x v="9"/>
    <x v="0"/>
    <x v="0"/>
    <x v="0"/>
    <x v="0"/>
    <s v="CONV"/>
    <s v="PO00000051135"/>
    <x v="65"/>
    <x v="7"/>
    <x v="7"/>
    <x v="11"/>
    <x v="1"/>
    <x v="20"/>
    <x v="25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1"/>
    <x v="5"/>
    <x v="0"/>
    <x v="0"/>
    <x v="0"/>
    <x v="0"/>
    <s v="CONV"/>
    <s v="PO00000051161"/>
    <x v="66"/>
    <x v="4"/>
    <x v="4"/>
    <x v="2"/>
    <x v="1"/>
    <x v="24"/>
    <x v="25"/>
    <s v="HELLMANN"/>
    <x v="17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1"/>
    <x v="5"/>
    <x v="0"/>
    <x v="0"/>
    <x v="0"/>
    <x v="0"/>
    <s v="CONV"/>
    <s v="PO00000051162"/>
    <x v="67"/>
    <x v="4"/>
    <x v="4"/>
    <x v="2"/>
    <x v="1"/>
    <x v="24"/>
    <x v="25"/>
    <s v="HELLMANN"/>
    <x v="17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1"/>
    <x v="5"/>
    <x v="0"/>
    <x v="0"/>
    <x v="0"/>
    <x v="0"/>
    <s v="CONV"/>
    <s v="PO00000051163"/>
    <x v="68"/>
    <x v="4"/>
    <x v="4"/>
    <x v="2"/>
    <x v="1"/>
    <x v="20"/>
    <x v="17"/>
    <s v="ANDES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3"/>
    <x v="1"/>
    <x v="5"/>
    <x v="0"/>
    <x v="0"/>
    <x v="0"/>
    <x v="0"/>
    <s v="CONV"/>
    <s v="PO00000051164"/>
    <x v="69"/>
    <x v="4"/>
    <x v="4"/>
    <x v="2"/>
    <x v="1"/>
    <x v="20"/>
    <x v="17"/>
    <s v="DHL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12"/>
    <x v="2"/>
    <x v="6"/>
    <x v="0"/>
    <x v="0"/>
    <x v="2"/>
    <x v="0"/>
    <s v="CONV"/>
    <s v="PO00000051166"/>
    <x v="70"/>
    <x v="5"/>
    <x v="5"/>
    <x v="7"/>
    <x v="15"/>
    <x v="8"/>
    <x v="27"/>
    <s v="NWT"/>
    <x v="30"/>
    <d v="2026-07-09T00:00:00"/>
    <d v="2026-07-15T00:00:00"/>
    <n v="14"/>
    <n v="14"/>
    <n v="6870191543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6"/>
    <d v="2026-06-20T00:00:00"/>
    <x v="3"/>
    <x v="0"/>
    <x v="0"/>
    <x v="0"/>
    <x v="0"/>
    <x v="0"/>
    <x v="0"/>
    <s v="CONV"/>
    <s v="PO00000051176"/>
    <x v="71"/>
    <x v="0"/>
    <x v="2"/>
    <x v="2"/>
    <x v="1"/>
    <x v="20"/>
    <x v="17"/>
    <s v="HELLMANN"/>
    <x v="9"/>
    <m/>
    <m/>
    <s v=""/>
    <s v=""/>
    <m/>
    <m/>
    <m/>
    <m/>
    <m/>
    <m/>
    <m/>
    <m/>
    <m/>
    <x v="0"/>
    <s v="Complete"/>
    <m/>
    <m/>
    <s v="Propio"/>
    <x v="0"/>
    <m/>
    <m/>
    <s v=""/>
  </r>
  <r>
    <x v="6"/>
    <d v="2026-06-20T00:00:00"/>
    <x v="12"/>
    <x v="4"/>
    <x v="11"/>
    <x v="0"/>
    <x v="1"/>
    <x v="2"/>
    <x v="0"/>
    <s v="CONV"/>
    <s v="RH-0067"/>
    <x v="72"/>
    <x v="2"/>
    <x v="5"/>
    <x v="7"/>
    <x v="13"/>
    <x v="8"/>
    <x v="24"/>
    <m/>
    <x v="20"/>
    <d v="2026-07-09T00:00:00"/>
    <d v="2026-06-15T00:00:00"/>
    <n v="14"/>
    <n v="42"/>
    <n v="6870191543"/>
    <s v="X"/>
    <s v="X"/>
    <s v="X"/>
    <s v="X"/>
    <s v="X"/>
    <m/>
    <m/>
    <s v="X"/>
    <x v="0"/>
    <s v="Complete"/>
    <m/>
    <m/>
    <s v="Tercero"/>
    <x v="0"/>
    <s v="Released"/>
    <d v="2026-07-22T00:00:00"/>
    <s v="Released"/>
  </r>
  <r>
    <x v="7"/>
    <d v="2026-06-22T00:00:00"/>
    <x v="13"/>
    <x v="0"/>
    <x v="3"/>
    <x v="0"/>
    <x v="0"/>
    <x v="2"/>
    <x v="0"/>
    <s v="CONV"/>
    <s v="PO00000051128"/>
    <x v="73"/>
    <x v="3"/>
    <x v="3"/>
    <x v="3"/>
    <x v="16"/>
    <x v="25"/>
    <x v="28"/>
    <s v="NWT"/>
    <x v="24"/>
    <d v="2026-07-01T00:00:00"/>
    <d v="2026-07-08T00:00:00"/>
    <n v="-13"/>
    <n v="14"/>
    <n v="9601748752"/>
    <s v="X"/>
    <s v="X"/>
    <s v="X"/>
    <s v="X"/>
    <s v="X"/>
    <m/>
    <m/>
    <s v="X"/>
    <x v="0"/>
    <s v="Complete"/>
    <m/>
    <m/>
    <s v="Propio"/>
    <x v="0"/>
    <s v="Released"/>
    <d v="2026-07-17T00:00:00"/>
    <s v="Released"/>
  </r>
  <r>
    <x v="7"/>
    <d v="2026-06-22T00:00:00"/>
    <x v="12"/>
    <x v="4"/>
    <x v="10"/>
    <x v="0"/>
    <x v="0"/>
    <x v="2"/>
    <x v="0"/>
    <s v="CONV"/>
    <s v="PO00000051190"/>
    <x v="74"/>
    <x v="11"/>
    <x v="11"/>
    <x v="12"/>
    <x v="15"/>
    <x v="8"/>
    <x v="29"/>
    <s v="NWT"/>
    <x v="31"/>
    <d v="2026-07-08T00:00:00"/>
    <d v="2026-07-14T00:00:00"/>
    <n v="13"/>
    <n v="17"/>
    <n v="2457226074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7"/>
    <d v="2026-06-22T00:00:00"/>
    <x v="12"/>
    <x v="2"/>
    <x v="6"/>
    <x v="0"/>
    <x v="0"/>
    <x v="2"/>
    <x v="0"/>
    <s v="CONV"/>
    <s v="PO00000051191"/>
    <x v="75"/>
    <x v="9"/>
    <x v="9"/>
    <x v="12"/>
    <x v="15"/>
    <x v="8"/>
    <x v="30"/>
    <s v="NWT"/>
    <x v="30"/>
    <d v="2026-07-10T00:00:00"/>
    <d v="2026-07-15T00:00:00"/>
    <n v="15"/>
    <n v="11"/>
    <n v="4671173894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7"/>
    <d v="2026-06-25T00:00:00"/>
    <x v="6"/>
    <x v="0"/>
    <x v="0"/>
    <x v="0"/>
    <x v="0"/>
    <x v="0"/>
    <x v="0"/>
    <s v="CONV"/>
    <s v="PO00000051221"/>
    <x v="76"/>
    <x v="0"/>
    <x v="2"/>
    <x v="2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5T00:00:00"/>
    <x v="6"/>
    <x v="0"/>
    <x v="0"/>
    <x v="0"/>
    <x v="0"/>
    <x v="0"/>
    <x v="0"/>
    <s v="CONV"/>
    <s v="PO00000051222"/>
    <x v="77"/>
    <x v="0"/>
    <x v="2"/>
    <x v="2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5T00:00:00"/>
    <x v="9"/>
    <x v="5"/>
    <x v="13"/>
    <x v="0"/>
    <x v="0"/>
    <x v="2"/>
    <x v="0"/>
    <s v="CONV"/>
    <s v="PO00000051231"/>
    <x v="78"/>
    <x v="12"/>
    <x v="12"/>
    <x v="15"/>
    <x v="17"/>
    <x v="27"/>
    <x v="31"/>
    <s v="MAERSK"/>
    <x v="33"/>
    <d v="2026-07-03T00:00:00"/>
    <d v="2026-07-03T00:00:00"/>
    <n v="6"/>
    <n v="12"/>
    <s v="-"/>
    <s v="X"/>
    <m/>
    <s v="X"/>
    <s v="X"/>
    <s v="X"/>
    <m/>
    <m/>
    <m/>
    <x v="0"/>
    <s v="Complete"/>
    <m/>
    <m/>
    <s v="Propio"/>
    <x v="0"/>
    <s v="Released"/>
    <d v="2026-07-07T00:00:00"/>
    <s v="Released"/>
  </r>
  <r>
    <x v="7"/>
    <d v="2026-06-25T00:00:00"/>
    <x v="11"/>
    <x v="2"/>
    <x v="6"/>
    <x v="0"/>
    <x v="1"/>
    <x v="2"/>
    <x v="0"/>
    <s v="CONV"/>
    <s v="RH-0088"/>
    <x v="79"/>
    <x v="2"/>
    <x v="5"/>
    <x v="7"/>
    <x v="18"/>
    <x v="28"/>
    <x v="32"/>
    <m/>
    <x v="20"/>
    <d v="2026-07-09T00:00:00"/>
    <d v="2026-06-15T00:00:00"/>
    <n v="7"/>
    <n v="49"/>
    <n v="1819693643"/>
    <s v="X"/>
    <s v="X"/>
    <s v="X"/>
    <s v="X"/>
    <s v="X"/>
    <m/>
    <m/>
    <s v="X"/>
    <x v="0"/>
    <s v="Complete"/>
    <m/>
    <m/>
    <s v="Tercero"/>
    <x v="0"/>
    <s v="Released"/>
    <d v="2026-07-30T00:00:00"/>
    <s v="Released"/>
  </r>
  <r>
    <x v="7"/>
    <d v="2026-06-25T00:00:00"/>
    <x v="11"/>
    <x v="4"/>
    <x v="10"/>
    <x v="0"/>
    <x v="1"/>
    <x v="2"/>
    <x v="0"/>
    <s v="CONV"/>
    <s v="RH-0094"/>
    <x v="80"/>
    <x v="2"/>
    <x v="8"/>
    <x v="7"/>
    <x v="18"/>
    <x v="28"/>
    <x v="33"/>
    <m/>
    <x v="34"/>
    <d v="2026-07-24T00:00:00"/>
    <d v="2026-07-29T00:00:00"/>
    <n v="22"/>
    <n v="8"/>
    <n v="1391792054"/>
    <s v="X"/>
    <s v="X"/>
    <s v="X"/>
    <s v="X"/>
    <s v="X"/>
    <m/>
    <m/>
    <s v="X"/>
    <x v="0"/>
    <s v="Complete"/>
    <m/>
    <m/>
    <s v="Tercero"/>
    <x v="0"/>
    <s v="Released"/>
    <d v="2026-07-30T00:00:00"/>
    <s v="Released"/>
  </r>
  <r>
    <x v="7"/>
    <d v="2026-06-26T00:00:00"/>
    <x v="6"/>
    <x v="0"/>
    <x v="0"/>
    <x v="0"/>
    <x v="0"/>
    <x v="0"/>
    <x v="0"/>
    <s v="CONV"/>
    <s v="PO00000051223"/>
    <x v="81"/>
    <x v="0"/>
    <x v="2"/>
    <x v="13"/>
    <x v="1"/>
    <x v="29"/>
    <x v="34"/>
    <s v="ANDES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6T00:00:00"/>
    <x v="6"/>
    <x v="0"/>
    <x v="0"/>
    <x v="0"/>
    <x v="0"/>
    <x v="0"/>
    <x v="0"/>
    <s v="CONV"/>
    <s v="PO00000051224"/>
    <x v="82"/>
    <x v="0"/>
    <x v="2"/>
    <x v="14"/>
    <x v="1"/>
    <x v="29"/>
    <x v="34"/>
    <s v="HELLMANN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6T00:00:00"/>
    <x v="9"/>
    <x v="3"/>
    <x v="7"/>
    <x v="0"/>
    <x v="0"/>
    <x v="2"/>
    <x v="0"/>
    <s v="CONV"/>
    <s v="PO00000051232"/>
    <x v="83"/>
    <x v="7"/>
    <x v="7"/>
    <x v="8"/>
    <x v="19"/>
    <x v="26"/>
    <x v="35"/>
    <s v="SRL"/>
    <x v="25"/>
    <d v="2026-07-02T00:00:00"/>
    <d v="2026-07-07T00:00:00"/>
    <n v="4"/>
    <n v="6"/>
    <n v="3389668376"/>
    <s v="X"/>
    <m/>
    <s v="X"/>
    <s v="X"/>
    <s v="X"/>
    <m/>
    <m/>
    <m/>
    <x v="0"/>
    <s v="Complete"/>
    <m/>
    <m/>
    <s v="Propio"/>
    <x v="0"/>
    <s v="Released"/>
    <d v="2026-07-05T00:00:00"/>
    <s v="Released"/>
  </r>
  <r>
    <x v="7"/>
    <d v="2026-06-26T00:00:00"/>
    <x v="9"/>
    <x v="3"/>
    <x v="7"/>
    <x v="0"/>
    <x v="0"/>
    <x v="2"/>
    <x v="0"/>
    <s v="CONV"/>
    <s v="PO00000051240"/>
    <x v="84"/>
    <x v="6"/>
    <x v="6"/>
    <x v="8"/>
    <x v="19"/>
    <x v="26"/>
    <x v="35"/>
    <s v="SRL"/>
    <x v="25"/>
    <d v="2026-07-02T00:00:00"/>
    <d v="2026-07-07T00:00:00"/>
    <n v="4"/>
    <n v="6"/>
    <n v="3389666814"/>
    <s v="X"/>
    <m/>
    <s v="X"/>
    <s v="X"/>
    <s v="X"/>
    <m/>
    <m/>
    <m/>
    <x v="0"/>
    <s v="Complete"/>
    <m/>
    <m/>
    <s v="Propio"/>
    <x v="0"/>
    <s v="Released"/>
    <d v="2026-07-05T00:00:00"/>
    <s v="Released"/>
  </r>
  <r>
    <x v="7"/>
    <d v="2026-06-27T00:00:00"/>
    <x v="6"/>
    <x v="3"/>
    <x v="9"/>
    <x v="0"/>
    <x v="0"/>
    <x v="0"/>
    <x v="0"/>
    <s v="CONV"/>
    <s v="PO00000051225"/>
    <x v="85"/>
    <x v="7"/>
    <x v="7"/>
    <x v="16"/>
    <x v="1"/>
    <x v="30"/>
    <x v="36"/>
    <s v="DSV"/>
    <x v="13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3"/>
    <x v="9"/>
    <x v="0"/>
    <x v="0"/>
    <x v="0"/>
    <x v="0"/>
    <s v="CONV"/>
    <s v="PO00000051226"/>
    <x v="86"/>
    <x v="7"/>
    <x v="7"/>
    <x v="11"/>
    <x v="1"/>
    <x v="29"/>
    <x v="37"/>
    <s v="HELLMANN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3"/>
    <x v="9"/>
    <x v="0"/>
    <x v="0"/>
    <x v="0"/>
    <x v="0"/>
    <s v="CONV"/>
    <s v="PO00000051227"/>
    <x v="87"/>
    <x v="7"/>
    <x v="7"/>
    <x v="16"/>
    <x v="1"/>
    <x v="29"/>
    <x v="37"/>
    <s v="DSV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11"/>
    <x v="2"/>
    <x v="6"/>
    <x v="0"/>
    <x v="0"/>
    <x v="2"/>
    <x v="0"/>
    <s v="CONV"/>
    <s v="PO00000051241"/>
    <x v="88"/>
    <x v="5"/>
    <x v="5"/>
    <x v="12"/>
    <x v="20"/>
    <x v="28"/>
    <x v="23"/>
    <s v="NWT"/>
    <x v="35"/>
    <d v="2026-07-14T00:00:00"/>
    <d v="2026-07-20T00:00:00"/>
    <n v="12"/>
    <n v="15"/>
    <n v="3887234164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7"/>
    <d v="2026-06-27T00:00:00"/>
    <x v="6"/>
    <x v="3"/>
    <x v="9"/>
    <x v="0"/>
    <x v="0"/>
    <x v="0"/>
    <x v="0"/>
    <s v="CONV"/>
    <s v="PO00000051245"/>
    <x v="89"/>
    <x v="7"/>
    <x v="7"/>
    <x v="16"/>
    <x v="1"/>
    <x v="29"/>
    <x v="37"/>
    <s v="DSV"/>
    <x v="14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11"/>
    <x v="2"/>
    <x v="6"/>
    <x v="0"/>
    <x v="0"/>
    <x v="2"/>
    <x v="0"/>
    <s v="CONV"/>
    <s v="PO00000051251"/>
    <x v="90"/>
    <x v="5"/>
    <x v="5"/>
    <x v="12"/>
    <x v="20"/>
    <x v="31"/>
    <x v="23"/>
    <s v="NWT"/>
    <x v="35"/>
    <d v="2026-07-14T00:00:00"/>
    <d v="2026-07-20T00:00:00"/>
    <n v="11"/>
    <n v="15"/>
    <n v="3887234164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7"/>
    <d v="2026-06-27T00:00:00"/>
    <x v="6"/>
    <x v="0"/>
    <x v="0"/>
    <x v="0"/>
    <x v="0"/>
    <x v="0"/>
    <x v="0"/>
    <s v="CONV"/>
    <s v="PO00000051258"/>
    <x v="91"/>
    <x v="0"/>
    <x v="2"/>
    <x v="14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0"/>
    <x v="0"/>
    <x v="0"/>
    <x v="0"/>
    <x v="0"/>
    <x v="0"/>
    <s v="CONV"/>
    <s v="PO00000051259"/>
    <x v="92"/>
    <x v="0"/>
    <x v="2"/>
    <x v="2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6"/>
    <x v="0"/>
    <x v="0"/>
    <x v="0"/>
    <x v="0"/>
    <x v="0"/>
    <x v="0"/>
    <s v="CONV"/>
    <s v="PO00000051263"/>
    <x v="93"/>
    <x v="0"/>
    <x v="2"/>
    <x v="14"/>
    <x v="1"/>
    <x v="26"/>
    <x v="9"/>
    <s v="HELLMANN"/>
    <x v="32"/>
    <m/>
    <m/>
    <s v=""/>
    <s v=""/>
    <m/>
    <m/>
    <m/>
    <m/>
    <m/>
    <m/>
    <m/>
    <m/>
    <m/>
    <x v="0"/>
    <s v="Complete"/>
    <m/>
    <m/>
    <s v="Propio"/>
    <x v="0"/>
    <m/>
    <m/>
    <s v=""/>
  </r>
  <r>
    <x v="7"/>
    <d v="2026-06-27T00:00:00"/>
    <x v="11"/>
    <x v="2"/>
    <x v="6"/>
    <x v="0"/>
    <x v="1"/>
    <x v="2"/>
    <x v="0"/>
    <s v="CONV"/>
    <s v="RH-0093"/>
    <x v="94"/>
    <x v="2"/>
    <x v="5"/>
    <x v="7"/>
    <x v="18"/>
    <x v="28"/>
    <x v="33"/>
    <m/>
    <x v="35"/>
    <d v="2026-07-13T00:00:00"/>
    <d v="2026-07-20T00:00:00"/>
    <n v="11"/>
    <n v="17"/>
    <n v="1819693643"/>
    <s v="X"/>
    <s v="X"/>
    <s v="X"/>
    <s v="X"/>
    <s v="X"/>
    <m/>
    <m/>
    <s v="X"/>
    <x v="0"/>
    <s v="Complete"/>
    <m/>
    <m/>
    <s v="Tercero"/>
    <x v="0"/>
    <s v="Released"/>
    <d v="2026-07-30T00:00:00"/>
    <s v="Released"/>
  </r>
  <r>
    <x v="8"/>
    <d v="2026-06-28T00:00:00"/>
    <x v="6"/>
    <x v="0"/>
    <x v="0"/>
    <x v="0"/>
    <x v="0"/>
    <x v="0"/>
    <x v="0"/>
    <s v="CONV"/>
    <s v="PO00000051261"/>
    <x v="95"/>
    <x v="0"/>
    <x v="2"/>
    <x v="14"/>
    <x v="1"/>
    <x v="28"/>
    <x v="36"/>
    <s v="HELLMANN"/>
    <x v="36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6-28T00:00:00"/>
    <x v="6"/>
    <x v="0"/>
    <x v="0"/>
    <x v="0"/>
    <x v="0"/>
    <x v="0"/>
    <x v="0"/>
    <s v="CONV"/>
    <s v="PO00000051262"/>
    <x v="96"/>
    <x v="0"/>
    <x v="2"/>
    <x v="14"/>
    <x v="1"/>
    <x v="28"/>
    <x v="36"/>
    <s v="HELLMANN"/>
    <x v="36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6-28T00:00:00"/>
    <x v="14"/>
    <x v="4"/>
    <x v="10"/>
    <x v="0"/>
    <x v="0"/>
    <x v="2"/>
    <x v="0"/>
    <s v="CONV"/>
    <s v="PO00000051264"/>
    <x v="97"/>
    <x v="11"/>
    <x v="11"/>
    <x v="7"/>
    <x v="20"/>
    <x v="28"/>
    <x v="38"/>
    <s v="NWT"/>
    <x v="35"/>
    <d v="2026-07-14T00:00:00"/>
    <d v="2026-07-20T00:00:00"/>
    <n v="12"/>
    <n v="26"/>
    <n v="3887247195"/>
    <s v="X"/>
    <s v="X"/>
    <s v="X"/>
    <s v="X"/>
    <s v="X"/>
    <m/>
    <m/>
    <s v="X"/>
    <x v="0"/>
    <s v="Complete"/>
    <m/>
    <m/>
    <s v="Propio"/>
    <x v="0"/>
    <s v="Released"/>
    <d v="2026-07-30T00:00:00"/>
    <s v="Released"/>
  </r>
  <r>
    <x v="8"/>
    <d v="2026-06-28T00:00:00"/>
    <x v="11"/>
    <x v="2"/>
    <x v="6"/>
    <x v="0"/>
    <x v="0"/>
    <x v="2"/>
    <x v="0"/>
    <s v="CONV"/>
    <s v="PO00000051265"/>
    <x v="98"/>
    <x v="13"/>
    <x v="13"/>
    <x v="12"/>
    <x v="20"/>
    <x v="28"/>
    <x v="23"/>
    <s v="NWT"/>
    <x v="35"/>
    <d v="2026-07-13T00:00:00"/>
    <d v="2026-07-20T00:00:00"/>
    <n v="11"/>
    <n v="15"/>
    <n v="1819684985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8"/>
    <d v="2026-06-28T00:00:00"/>
    <x v="11"/>
    <x v="2"/>
    <x v="6"/>
    <x v="0"/>
    <x v="0"/>
    <x v="2"/>
    <x v="0"/>
    <s v="CONV"/>
    <s v="PO00000051266"/>
    <x v="99"/>
    <x v="9"/>
    <x v="9"/>
    <x v="7"/>
    <x v="20"/>
    <x v="28"/>
    <x v="23"/>
    <s v="NWT"/>
    <x v="35"/>
    <d v="2026-07-13T00:00:00"/>
    <d v="2026-07-20T00:00:00"/>
    <n v="11"/>
    <n v="15"/>
    <n v="1819689815"/>
    <s v="X"/>
    <s v="X"/>
    <s v="X"/>
    <s v="X"/>
    <s v="X"/>
    <m/>
    <m/>
    <s v="X"/>
    <x v="0"/>
    <s v="Complete"/>
    <m/>
    <m/>
    <s v="Propio"/>
    <x v="0"/>
    <s v="Released"/>
    <d v="2026-07-30T00:00:00"/>
    <s v="Released"/>
  </r>
  <r>
    <x v="8"/>
    <d v="2026-06-29T00:00:00"/>
    <x v="11"/>
    <x v="2"/>
    <x v="6"/>
    <x v="0"/>
    <x v="0"/>
    <x v="2"/>
    <x v="0"/>
    <s v="CONV"/>
    <s v="PO00000051269"/>
    <x v="100"/>
    <x v="9"/>
    <x v="9"/>
    <x v="12"/>
    <x v="20"/>
    <x v="28"/>
    <x v="23"/>
    <s v="NWT"/>
    <x v="35"/>
    <d v="2026-07-13T00:00:00"/>
    <d v="2026-07-20T00:00:00"/>
    <n v="11"/>
    <n v="15"/>
    <n v="1819689815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8"/>
    <d v="2026-06-30T00:00:00"/>
    <x v="13"/>
    <x v="1"/>
    <x v="4"/>
    <x v="0"/>
    <x v="1"/>
    <x v="2"/>
    <x v="0"/>
    <s v="CONV"/>
    <s v="RH-0127T"/>
    <x v="101"/>
    <x v="2"/>
    <x v="4"/>
    <x v="6"/>
    <x v="21"/>
    <x v="32"/>
    <x v="39"/>
    <m/>
    <x v="37"/>
    <d v="2026-07-12T00:00:00"/>
    <d v="2026-07-12T00:00:00"/>
    <n v="5"/>
    <n v="8"/>
    <s v="-"/>
    <s v="X"/>
    <s v="X"/>
    <s v="X"/>
    <s v="X"/>
    <s v="X"/>
    <s v="x"/>
    <m/>
    <m/>
    <x v="1"/>
    <s v="Complete"/>
    <m/>
    <m/>
    <s v="Tercero"/>
    <x v="0"/>
    <s v="Released"/>
    <d v="2026-06-19T00:00:00"/>
    <s v="Released"/>
  </r>
  <r>
    <x v="8"/>
    <d v="2026-06-30T00:00:00"/>
    <x v="13"/>
    <x v="1"/>
    <x v="4"/>
    <x v="0"/>
    <x v="1"/>
    <x v="2"/>
    <x v="0"/>
    <s v="CONV"/>
    <s v="RH-0128T"/>
    <x v="102"/>
    <x v="2"/>
    <x v="4"/>
    <x v="6"/>
    <x v="21"/>
    <x v="32"/>
    <x v="39"/>
    <m/>
    <x v="37"/>
    <d v="2026-07-12T00:00:00"/>
    <d v="2026-07-12T00:00:00"/>
    <n v="5"/>
    <n v="8"/>
    <s v="-"/>
    <s v="X"/>
    <s v="X"/>
    <s v="X"/>
    <s v="X"/>
    <s v="X"/>
    <s v="x"/>
    <m/>
    <m/>
    <x v="1"/>
    <s v="Complete"/>
    <m/>
    <m/>
    <s v="Tercero"/>
    <x v="0"/>
    <s v="Released"/>
    <d v="2026-06-19T00:00:00"/>
    <s v="Released"/>
  </r>
  <r>
    <x v="8"/>
    <d v="2026-07-01T00:00:00"/>
    <x v="12"/>
    <x v="2"/>
    <x v="8"/>
    <x v="0"/>
    <x v="1"/>
    <x v="2"/>
    <x v="0"/>
    <s v="CONV"/>
    <s v="RH-0112T"/>
    <x v="103"/>
    <x v="2"/>
    <x v="5"/>
    <x v="3"/>
    <x v="22"/>
    <x v="32"/>
    <x v="40"/>
    <m/>
    <x v="38"/>
    <d v="2026-07-16T00:00:00"/>
    <d v="2026-07-22T00:00:00"/>
    <n v="9"/>
    <n v="6"/>
    <n v="5232674941"/>
    <s v="X"/>
    <s v="X"/>
    <s v="X"/>
    <s v="X"/>
    <s v="X"/>
    <m/>
    <m/>
    <s v="X"/>
    <x v="0"/>
    <s v="Complete"/>
    <m/>
    <m/>
    <s v="Tercero"/>
    <x v="0"/>
    <s v="Released"/>
    <d v="2026-07-30T00:00:00"/>
    <s v="Released"/>
  </r>
  <r>
    <x v="8"/>
    <d v="2026-07-03T00:00:00"/>
    <x v="13"/>
    <x v="3"/>
    <x v="7"/>
    <x v="0"/>
    <x v="0"/>
    <x v="2"/>
    <x v="0"/>
    <s v="CONV"/>
    <s v="PO00000051299"/>
    <x v="104"/>
    <x v="7"/>
    <x v="7"/>
    <x v="8"/>
    <x v="23"/>
    <x v="33"/>
    <x v="41"/>
    <s v="SRL"/>
    <x v="39"/>
    <d v="2026-07-10T00:00:00"/>
    <d v="2026-07-16T00:00:00"/>
    <n v="5"/>
    <n v="5"/>
    <n v="3448919876"/>
    <s v="X"/>
    <m/>
    <s v="X"/>
    <s v="X"/>
    <s v="X"/>
    <m/>
    <m/>
    <m/>
    <x v="0"/>
    <s v="Complete"/>
    <m/>
    <m/>
    <s v="Propio"/>
    <x v="0"/>
    <s v="Released"/>
    <d v="2026-07-12T00:00:00"/>
    <s v="Released"/>
  </r>
  <r>
    <x v="8"/>
    <d v="2026-07-03T00:00:00"/>
    <x v="14"/>
    <x v="2"/>
    <x v="8"/>
    <x v="0"/>
    <x v="0"/>
    <x v="2"/>
    <x v="0"/>
    <s v="CONV"/>
    <s v="PO00000051301"/>
    <x v="105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8"/>
    <d v="2026-07-03T00:00:00"/>
    <x v="13"/>
    <x v="3"/>
    <x v="7"/>
    <x v="0"/>
    <x v="0"/>
    <x v="2"/>
    <x v="0"/>
    <s v="CONV"/>
    <s v="PO00000051316"/>
    <x v="106"/>
    <x v="14"/>
    <x v="14"/>
    <x v="8"/>
    <x v="23"/>
    <x v="33"/>
    <x v="41"/>
    <s v="SRL"/>
    <x v="31"/>
    <d v="2026-07-10T00:00:00"/>
    <d v="2026-07-14T00:00:00"/>
    <n v="5"/>
    <n v="7"/>
    <n v="3245267266"/>
    <s v="X"/>
    <m/>
    <s v="X"/>
    <s v="X"/>
    <s v="X"/>
    <m/>
    <m/>
    <m/>
    <x v="0"/>
    <s v="Complete"/>
    <m/>
    <m/>
    <s v="Propio"/>
    <x v="0"/>
    <s v="Released"/>
    <d v="2026-07-12T00:00:00"/>
    <s v="Released"/>
  </r>
  <r>
    <x v="8"/>
    <d v="2026-07-03T00:00:00"/>
    <x v="12"/>
    <x v="2"/>
    <x v="8"/>
    <x v="0"/>
    <x v="1"/>
    <x v="2"/>
    <x v="0"/>
    <s v="CONV"/>
    <s v="RH-0113T"/>
    <x v="107"/>
    <x v="2"/>
    <x v="5"/>
    <x v="3"/>
    <x v="22"/>
    <x v="32"/>
    <x v="40"/>
    <m/>
    <x v="38"/>
    <d v="2026-07-16T00:00:00"/>
    <d v="2026-07-22T00:00:00"/>
    <n v="9"/>
    <n v="6"/>
    <n v="5232674941"/>
    <s v="X"/>
    <s v="X"/>
    <s v="X"/>
    <s v="X"/>
    <s v="X"/>
    <m/>
    <m/>
    <s v="X"/>
    <x v="0"/>
    <s v="Complete"/>
    <m/>
    <m/>
    <s v="Tercero"/>
    <x v="0"/>
    <s v="Released"/>
    <d v="2026-07-30T00:00:00"/>
    <s v="Released"/>
  </r>
  <r>
    <x v="8"/>
    <d v="2026-07-03T00:00:00"/>
    <x v="12"/>
    <x v="2"/>
    <x v="8"/>
    <x v="0"/>
    <x v="1"/>
    <x v="2"/>
    <x v="0"/>
    <s v="CONV"/>
    <s v="RH-0114T"/>
    <x v="108"/>
    <x v="2"/>
    <x v="5"/>
    <x v="3"/>
    <x v="22"/>
    <x v="32"/>
    <x v="40"/>
    <m/>
    <x v="38"/>
    <d v="2026-07-16T00:00:00"/>
    <d v="2026-07-22T00:00:00"/>
    <n v="9"/>
    <n v="6"/>
    <n v="5232674941"/>
    <s v="X"/>
    <s v="X"/>
    <s v="X"/>
    <s v="X"/>
    <s v="X"/>
    <m/>
    <m/>
    <s v="X"/>
    <x v="0"/>
    <s v="Complete"/>
    <m/>
    <m/>
    <s v="Tercero"/>
    <x v="0"/>
    <s v="Released"/>
    <d v="2026-07-30T00:00:00"/>
    <s v="Released"/>
  </r>
  <r>
    <x v="8"/>
    <d v="2026-07-03T00:00:00"/>
    <x v="11"/>
    <x v="4"/>
    <x v="10"/>
    <x v="0"/>
    <x v="1"/>
    <x v="2"/>
    <x v="0"/>
    <s v="CONV"/>
    <s v="RH-0133T"/>
    <x v="109"/>
    <x v="2"/>
    <x v="11"/>
    <x v="3"/>
    <x v="22"/>
    <x v="32"/>
    <x v="43"/>
    <m/>
    <x v="40"/>
    <d v="2026-07-30T00:00:00"/>
    <d v="2026-08-03T00:00:00"/>
    <n v="23"/>
    <n v="2"/>
    <n v="6651077786"/>
    <s v="X"/>
    <s v="X"/>
    <s v="X"/>
    <s v="X"/>
    <s v="X"/>
    <m/>
    <m/>
    <s v="X"/>
    <x v="0"/>
    <s v="Complete"/>
    <m/>
    <m/>
    <s v="Tercero"/>
    <x v="0"/>
    <s v="Released"/>
    <d v="2026-07-22T00:00:00"/>
    <s v="Released"/>
  </r>
  <r>
    <x v="8"/>
    <d v="2026-07-04T00:00:00"/>
    <x v="14"/>
    <x v="2"/>
    <x v="8"/>
    <x v="0"/>
    <x v="0"/>
    <x v="2"/>
    <x v="0"/>
    <s v="CONV"/>
    <s v="PO00000051304"/>
    <x v="110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8"/>
    <d v="2026-07-04T00:00:00"/>
    <x v="10"/>
    <x v="3"/>
    <x v="9"/>
    <x v="0"/>
    <x v="0"/>
    <x v="0"/>
    <x v="0"/>
    <s v="CONV"/>
    <s v="PO00000051310"/>
    <x v="111"/>
    <x v="7"/>
    <x v="7"/>
    <x v="16"/>
    <x v="1"/>
    <x v="32"/>
    <x v="44"/>
    <s v="HELLMANN"/>
    <x v="25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7-04T00:00:00"/>
    <x v="10"/>
    <x v="3"/>
    <x v="9"/>
    <x v="0"/>
    <x v="0"/>
    <x v="0"/>
    <x v="0"/>
    <s v="CONV"/>
    <s v="PO00000051311"/>
    <x v="112"/>
    <x v="7"/>
    <x v="7"/>
    <x v="16"/>
    <x v="1"/>
    <x v="32"/>
    <x v="44"/>
    <s v="HELLMANN"/>
    <x v="25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7-04T00:00:00"/>
    <x v="10"/>
    <x v="3"/>
    <x v="9"/>
    <x v="0"/>
    <x v="0"/>
    <x v="0"/>
    <x v="0"/>
    <s v="CONV"/>
    <s v="PO00000051312"/>
    <x v="113"/>
    <x v="7"/>
    <x v="7"/>
    <x v="11"/>
    <x v="1"/>
    <x v="32"/>
    <x v="44"/>
    <s v="DSV"/>
    <x v="25"/>
    <m/>
    <m/>
    <s v=""/>
    <s v=""/>
    <m/>
    <m/>
    <m/>
    <m/>
    <m/>
    <m/>
    <m/>
    <m/>
    <m/>
    <x v="0"/>
    <s v="Complete"/>
    <m/>
    <m/>
    <s v="Propio"/>
    <x v="0"/>
    <m/>
    <m/>
    <s v=""/>
  </r>
  <r>
    <x v="8"/>
    <d v="2026-07-04T00:00:00"/>
    <x v="15"/>
    <x v="4"/>
    <x v="10"/>
    <x v="0"/>
    <x v="0"/>
    <x v="2"/>
    <x v="0"/>
    <s v="CONV"/>
    <s v="PO00000051330"/>
    <x v="114"/>
    <x v="8"/>
    <x v="8"/>
    <x v="3"/>
    <x v="24"/>
    <x v="34"/>
    <x v="45"/>
    <s v="NWT"/>
    <x v="41"/>
    <d v="2026-07-16T00:00:00"/>
    <d v="2026-07-23T00:00:00"/>
    <n v="8"/>
    <n v="37"/>
    <n v="4397348815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8"/>
    <d v="2026-07-04T00:00:00"/>
    <x v="12"/>
    <x v="2"/>
    <x v="8"/>
    <x v="0"/>
    <x v="1"/>
    <x v="2"/>
    <x v="0"/>
    <s v="CONV"/>
    <s v="RH-0115T"/>
    <x v="115"/>
    <x v="2"/>
    <x v="9"/>
    <x v="3"/>
    <x v="22"/>
    <x v="32"/>
    <x v="40"/>
    <m/>
    <x v="42"/>
    <d v="2026-07-21T00:00:00"/>
    <d v="2026-07-21T00:00:00"/>
    <n v="14"/>
    <n v="7"/>
    <s v="-"/>
    <s v="X"/>
    <s v="X"/>
    <s v="X"/>
    <s v="X"/>
    <s v="X"/>
    <m/>
    <m/>
    <s v="X"/>
    <x v="0"/>
    <s v="Complete"/>
    <m/>
    <m/>
    <s v="Tercero"/>
    <x v="0"/>
    <s v="Released"/>
    <d v="2026-07-30T00:00:00"/>
    <s v="Released"/>
  </r>
  <r>
    <x v="9"/>
    <d v="2026-07-05T00:00:00"/>
    <x v="14"/>
    <x v="2"/>
    <x v="8"/>
    <x v="0"/>
    <x v="0"/>
    <x v="2"/>
    <x v="0"/>
    <s v="CONV"/>
    <s v="PO00000051305"/>
    <x v="116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9"/>
    <d v="2026-07-05T00:00:00"/>
    <x v="14"/>
    <x v="2"/>
    <x v="8"/>
    <x v="0"/>
    <x v="0"/>
    <x v="2"/>
    <x v="0"/>
    <s v="CONV"/>
    <s v="PO00000051319"/>
    <x v="117"/>
    <x v="5"/>
    <x v="5"/>
    <x v="3"/>
    <x v="24"/>
    <x v="34"/>
    <x v="42"/>
    <s v="NWT"/>
    <x v="38"/>
    <d v="2026-07-16T00:00:00"/>
    <d v="2026-07-22T00:00:00"/>
    <n v="8"/>
    <n v="22"/>
    <n v="5232674941"/>
    <s v="X"/>
    <s v="X"/>
    <s v="X"/>
    <s v="X"/>
    <s v="X"/>
    <m/>
    <m/>
    <s v="X"/>
    <x v="0"/>
    <s v="Complete"/>
    <m/>
    <m/>
    <s v="Propio"/>
    <x v="0"/>
    <s v="Released"/>
    <d v="2026-07-22T00:00:00"/>
    <s v="Released"/>
  </r>
  <r>
    <x v="9"/>
    <d v="2026-07-06T00:00:00"/>
    <x v="11"/>
    <x v="0"/>
    <x v="3"/>
    <x v="0"/>
    <x v="0"/>
    <x v="2"/>
    <x v="0"/>
    <s v="CONV"/>
    <s v="PO00000051234"/>
    <x v="118"/>
    <x v="3"/>
    <x v="3"/>
    <x v="3"/>
    <x v="25"/>
    <x v="35"/>
    <x v="32"/>
    <s v="NWT"/>
    <x v="43"/>
    <d v="2026-07-20T00:00:00"/>
    <d v="2026-07-24T00:00:00"/>
    <n v="-9"/>
    <n v="10"/>
    <n v="2790696930"/>
    <s v="X"/>
    <s v="X"/>
    <s v="X"/>
    <s v="X"/>
    <s v="X"/>
    <m/>
    <m/>
    <s v="X"/>
    <x v="0"/>
    <s v="Complete"/>
    <m/>
    <m/>
    <s v="Propio"/>
    <x v="0"/>
    <s v="Released"/>
    <d v="2026-07-31T00:00:00"/>
    <s v="Released"/>
  </r>
  <r>
    <x v="9"/>
    <d v="2026-07-06T00:00:00"/>
    <x v="13"/>
    <x v="1"/>
    <x v="4"/>
    <x v="0"/>
    <x v="0"/>
    <x v="2"/>
    <x v="0"/>
    <s v="CONV"/>
    <s v="PO00000051327"/>
    <x v="119"/>
    <x v="4"/>
    <x v="4"/>
    <x v="4"/>
    <x v="26"/>
    <x v="36"/>
    <x v="39"/>
    <s v="NWT"/>
    <x v="37"/>
    <d v="2026-07-12T00:00:00"/>
    <d v="2026-07-12T00:00:00"/>
    <n v="3"/>
    <n v="8"/>
    <s v="-"/>
    <s v="X"/>
    <s v="X"/>
    <s v="X"/>
    <s v="X"/>
    <s v="X"/>
    <s v="x"/>
    <m/>
    <m/>
    <x v="1"/>
    <s v="Complete"/>
    <m/>
    <m/>
    <s v="Propio"/>
    <x v="0"/>
    <s v="Released"/>
    <d v="2026-09-17T00:00:00"/>
    <s v="Released"/>
  </r>
  <r>
    <x v="9"/>
    <d v="2026-07-06T00:00:00"/>
    <x v="13"/>
    <x v="1"/>
    <x v="4"/>
    <x v="0"/>
    <x v="0"/>
    <x v="2"/>
    <x v="0"/>
    <s v="CONV"/>
    <s v="PO00000051328"/>
    <x v="120"/>
    <x v="4"/>
    <x v="15"/>
    <x v="4"/>
    <x v="26"/>
    <x v="36"/>
    <x v="39"/>
    <s v="NWT"/>
    <x v="44"/>
    <d v="2026-07-13T00:00:00"/>
    <d v="2026-07-13T00:00:00"/>
    <n v="4"/>
    <n v="7"/>
    <s v="-"/>
    <s v="X"/>
    <s v="X"/>
    <s v="X"/>
    <s v="X"/>
    <s v="X"/>
    <s v="x"/>
    <m/>
    <m/>
    <x v="1"/>
    <s v="Complete"/>
    <m/>
    <m/>
    <s v="Propio"/>
    <x v="0"/>
    <s v="Released"/>
    <d v="2026-09-17T00:00:00"/>
    <s v="Released"/>
  </r>
  <r>
    <x v="9"/>
    <d v="2026-07-06T00:00:00"/>
    <x v="16"/>
    <x v="4"/>
    <x v="10"/>
    <x v="0"/>
    <x v="0"/>
    <x v="2"/>
    <x v="0"/>
    <s v="CONV"/>
    <s v="PO00000051331"/>
    <x v="121"/>
    <x v="11"/>
    <x v="11"/>
    <x v="12"/>
    <x v="27"/>
    <x v="36"/>
    <x v="46"/>
    <s v="NWT"/>
    <x v="45"/>
    <d v="2026-07-31T00:00:00"/>
    <d v="2026-08-07T00:00:00"/>
    <n v="22"/>
    <n v="10"/>
    <n v="7778690275"/>
    <s v="X"/>
    <s v="X"/>
    <s v="X"/>
    <s v="X"/>
    <s v="X"/>
    <m/>
    <m/>
    <s v="X"/>
    <x v="0"/>
    <s v="Complete"/>
    <m/>
    <m/>
    <s v="Propio"/>
    <x v="0"/>
    <s v="Released"/>
    <d v="2026-08-14T00:00:00"/>
    <s v="Released"/>
  </r>
  <r>
    <x v="9"/>
    <d v="2026-07-06T00:00:00"/>
    <x v="13"/>
    <x v="1"/>
    <x v="4"/>
    <x v="0"/>
    <x v="0"/>
    <x v="2"/>
    <x v="0"/>
    <s v="CONV"/>
    <s v="PO00000051343"/>
    <x v="120"/>
    <x v="4"/>
    <x v="15"/>
    <x v="4"/>
    <x v="26"/>
    <x v="36"/>
    <x v="39"/>
    <s v=""/>
    <x v="44"/>
    <d v="2026-07-13T00:00:00"/>
    <d v="2026-07-13T00:00:00"/>
    <n v="4"/>
    <n v="7"/>
    <s v="-"/>
    <s v="X"/>
    <s v="X"/>
    <s v="X"/>
    <s v="X"/>
    <s v="X"/>
    <s v="x"/>
    <m/>
    <m/>
    <x v="1"/>
    <s v="Complete"/>
    <m/>
    <m/>
    <s v="Propio"/>
    <x v="0"/>
    <s v="Released"/>
    <d v="2026-09-17T00:00:00"/>
    <s v="Released"/>
  </r>
  <r>
    <x v="9"/>
    <d v="2026-07-07T00:00:00"/>
    <x v="13"/>
    <x v="1"/>
    <x v="4"/>
    <x v="1"/>
    <x v="2"/>
    <x v="2"/>
    <x v="0"/>
    <s v="CONV"/>
    <s v="PO00000051303"/>
    <x v="122"/>
    <x v="4"/>
    <x v="16"/>
    <x v="4"/>
    <x v="28"/>
    <x v="37"/>
    <x v="39"/>
    <s v="TORRES &amp; TORRES"/>
    <x v="39"/>
    <d v="2026-07-16T00:00:00"/>
    <d v="2026-07-16T00:00:00"/>
    <n v="6"/>
    <n v="4"/>
    <s v="-"/>
    <s v="X"/>
    <s v="X"/>
    <s v="X"/>
    <s v="X"/>
    <s v="X"/>
    <s v="x"/>
    <m/>
    <s v="X"/>
    <x v="1"/>
    <s v="Complete"/>
    <m/>
    <m/>
    <s v="Propio"/>
    <x v="0"/>
    <s v="Released"/>
    <d v="2026-07-22T00:00:00"/>
    <s v="Released"/>
  </r>
  <r>
    <x v="9"/>
    <d v="2026-07-07T00:00:00"/>
    <x v="13"/>
    <x v="1"/>
    <x v="4"/>
    <x v="0"/>
    <x v="0"/>
    <x v="2"/>
    <x v="0"/>
    <s v="CONV"/>
    <s v="PO00000051329"/>
    <x v="123"/>
    <x v="4"/>
    <x v="4"/>
    <x v="4"/>
    <x v="29"/>
    <x v="36"/>
    <x v="47"/>
    <s v="NWT"/>
    <x v="37"/>
    <d v="2026-07-12T00:00:00"/>
    <d v="2026-07-1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7-17T00:00:00"/>
    <s v="Released"/>
  </r>
  <r>
    <x v="9"/>
    <d v="2026-07-07T00:00:00"/>
    <x v="16"/>
    <x v="2"/>
    <x v="6"/>
    <x v="0"/>
    <x v="1"/>
    <x v="2"/>
    <x v="0"/>
    <s v="CONV"/>
    <s v="RH-0161T"/>
    <x v="124"/>
    <x v="2"/>
    <x v="5"/>
    <x v="7"/>
    <x v="30"/>
    <x v="38"/>
    <x v="48"/>
    <m/>
    <x v="46"/>
    <d v="2026-07-31T00:00:00"/>
    <d v="2026-08-05T00:00:00"/>
    <n v="15"/>
    <n v="15"/>
    <n v="7778680420"/>
    <s v="X"/>
    <s v="X"/>
    <s v="X"/>
    <s v="X"/>
    <s v="X"/>
    <m/>
    <m/>
    <s v="X"/>
    <x v="0"/>
    <s v="Complete"/>
    <m/>
    <m/>
    <s v="Tercero"/>
    <x v="0"/>
    <s v="Released"/>
    <d v="2026-07-27T00:00:00"/>
    <s v="Released"/>
  </r>
  <r>
    <x v="9"/>
    <d v="2026-07-08T00:00:00"/>
    <x v="16"/>
    <x v="2"/>
    <x v="6"/>
    <x v="0"/>
    <x v="1"/>
    <x v="2"/>
    <x v="0"/>
    <s v="CONV"/>
    <s v="RH-0160T"/>
    <x v="125"/>
    <x v="2"/>
    <x v="5"/>
    <x v="7"/>
    <x v="30"/>
    <x v="38"/>
    <x v="48"/>
    <m/>
    <x v="46"/>
    <d v="2026-07-31T00:00:00"/>
    <d v="2026-08-05T00:00:00"/>
    <n v="15"/>
    <n v="15"/>
    <n v="7778680420"/>
    <s v="X"/>
    <s v="X"/>
    <s v="X"/>
    <s v="X"/>
    <s v="X"/>
    <m/>
    <m/>
    <s v="X"/>
    <x v="0"/>
    <s v="Complete"/>
    <m/>
    <m/>
    <s v="Tercero"/>
    <x v="0"/>
    <s v="Released"/>
    <d v="2026-07-27T00:00:00"/>
    <s v="Released"/>
  </r>
  <r>
    <x v="9"/>
    <d v="2026-07-09T00:00:00"/>
    <x v="12"/>
    <x v="5"/>
    <x v="13"/>
    <x v="0"/>
    <x v="0"/>
    <x v="2"/>
    <x v="0"/>
    <s v="CONV"/>
    <s v="PO00000051363"/>
    <x v="126"/>
    <x v="12"/>
    <x v="17"/>
    <x v="15"/>
    <x v="31"/>
    <x v="39"/>
    <x v="27"/>
    <s v="NWT"/>
    <x v="35"/>
    <d v="2026-07-20T00:00:00"/>
    <d v="2026-07-20T00:00:00"/>
    <n v="9"/>
    <n v="9"/>
    <s v="-"/>
    <s v="X"/>
    <m/>
    <s v="X"/>
    <s v="X"/>
    <s v="X"/>
    <m/>
    <m/>
    <m/>
    <x v="0"/>
    <s v="Complete"/>
    <m/>
    <m/>
    <s v="Propio"/>
    <x v="0"/>
    <s v="Released"/>
    <d v="2026-07-21T00:00:00"/>
    <s v="Released"/>
  </r>
  <r>
    <x v="9"/>
    <d v="2026-07-09T00:00:00"/>
    <x v="12"/>
    <x v="3"/>
    <x v="7"/>
    <x v="0"/>
    <x v="0"/>
    <x v="2"/>
    <x v="0"/>
    <s v="CONV"/>
    <s v="PO00000051369"/>
    <x v="127"/>
    <x v="14"/>
    <x v="14"/>
    <x v="8"/>
    <x v="32"/>
    <x v="40"/>
    <x v="24"/>
    <s v="SRL"/>
    <x v="42"/>
    <d v="2026-07-18T00:00:00"/>
    <d v="2026-07-21T00:00:00"/>
    <n v="6"/>
    <n v="6"/>
    <n v="2790599346"/>
    <s v="X"/>
    <m/>
    <s v="X"/>
    <s v="X"/>
    <s v="X"/>
    <m/>
    <m/>
    <m/>
    <x v="0"/>
    <s v="Complete"/>
    <m/>
    <m/>
    <s v="Propio"/>
    <x v="0"/>
    <s v="Released"/>
    <d v="2026-07-19T00:00:00"/>
    <s v="Released"/>
  </r>
  <r>
    <x v="9"/>
    <d v="2026-07-09T00:00:00"/>
    <x v="12"/>
    <x v="3"/>
    <x v="7"/>
    <x v="0"/>
    <x v="3"/>
    <x v="2"/>
    <x v="0"/>
    <s v="CONV"/>
    <s v="PO00000051371"/>
    <x v="128"/>
    <x v="7"/>
    <x v="7"/>
    <x v="8"/>
    <x v="32"/>
    <x v="40"/>
    <x v="24"/>
    <s v="SRL"/>
    <x v="42"/>
    <d v="2026-07-18T00:00:00"/>
    <d v="2026-07-21T00:00:00"/>
    <n v="6"/>
    <n v="6"/>
    <n v="4256411471"/>
    <s v="X"/>
    <m/>
    <s v="X"/>
    <s v="X"/>
    <s v="X"/>
    <m/>
    <m/>
    <m/>
    <x v="0"/>
    <s v="Complete"/>
    <m/>
    <m/>
    <s v="Propio"/>
    <x v="0"/>
    <s v="Released"/>
    <d v="2026-07-19T00:00:00"/>
    <s v="Released"/>
  </r>
  <r>
    <x v="9"/>
    <d v="2026-07-09T00:00:00"/>
    <x v="9"/>
    <x v="4"/>
    <x v="14"/>
    <x v="0"/>
    <x v="0"/>
    <x v="0"/>
    <x v="0"/>
    <s v="CONV"/>
    <s v="PO00000051373"/>
    <x v="129"/>
    <x v="15"/>
    <x v="18"/>
    <x v="11"/>
    <x v="1"/>
    <x v="39"/>
    <x v="35"/>
    <s v="DPW"/>
    <x v="47"/>
    <m/>
    <m/>
    <s v=""/>
    <s v=""/>
    <m/>
    <m/>
    <m/>
    <m/>
    <m/>
    <m/>
    <m/>
    <m/>
    <m/>
    <x v="0"/>
    <s v="Complete"/>
    <m/>
    <m/>
    <s v="Propio"/>
    <x v="0"/>
    <m/>
    <m/>
    <s v=""/>
  </r>
  <r>
    <x v="9"/>
    <d v="2026-07-09T00:00:00"/>
    <x v="12"/>
    <x v="1"/>
    <x v="4"/>
    <x v="0"/>
    <x v="1"/>
    <x v="2"/>
    <x v="0"/>
    <s v="CONV"/>
    <s v="RH-0164T"/>
    <x v="130"/>
    <x v="16"/>
    <x v="4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d v="2026-07-24T00:00:00"/>
    <s v="Released"/>
  </r>
  <r>
    <x v="9"/>
    <d v="2026-07-09T00:00:00"/>
    <x v="12"/>
    <x v="1"/>
    <x v="4"/>
    <x v="0"/>
    <x v="1"/>
    <x v="2"/>
    <x v="0"/>
    <s v="CONV"/>
    <s v="RH-0174T"/>
    <x v="131"/>
    <x v="16"/>
    <x v="4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d v="2026-07-24T00:00:00"/>
    <s v="Released"/>
  </r>
  <r>
    <x v="9"/>
    <d v="2026-07-10T00:00:00"/>
    <x v="12"/>
    <x v="3"/>
    <x v="7"/>
    <x v="0"/>
    <x v="0"/>
    <x v="2"/>
    <x v="0"/>
    <s v="CONV"/>
    <s v="PO00000051370"/>
    <x v="132"/>
    <x v="6"/>
    <x v="6"/>
    <x v="8"/>
    <x v="32"/>
    <x v="40"/>
    <x v="24"/>
    <s v="SRL"/>
    <x v="42"/>
    <d v="2026-07-18T00:00:00"/>
    <d v="2026-07-21T00:00:00"/>
    <n v="6"/>
    <n v="6"/>
    <n v="5232831074"/>
    <s v="X"/>
    <m/>
    <s v="X"/>
    <s v="X"/>
    <s v="X"/>
    <m/>
    <m/>
    <m/>
    <x v="0"/>
    <s v="Complete"/>
    <m/>
    <m/>
    <s v="Propio"/>
    <x v="0"/>
    <s v="Released"/>
    <d v="2026-07-19T00:00:00"/>
    <s v="Released"/>
  </r>
  <r>
    <x v="9"/>
    <d v="2026-07-10T00:00:00"/>
    <x v="12"/>
    <x v="3"/>
    <x v="7"/>
    <x v="0"/>
    <x v="0"/>
    <x v="2"/>
    <x v="0"/>
    <s v="CONV"/>
    <s v="PO00000051372"/>
    <x v="128"/>
    <x v="7"/>
    <x v="7"/>
    <x v="8"/>
    <x v="32"/>
    <x v="40"/>
    <x v="24"/>
    <s v="SRL"/>
    <x v="42"/>
    <d v="2026-07-18T00:00:00"/>
    <d v="2026-07-21T00:00:00"/>
    <n v="6"/>
    <n v="6"/>
    <n v="4256411471"/>
    <s v="X"/>
    <m/>
    <s v="X"/>
    <s v="X"/>
    <s v="X"/>
    <m/>
    <m/>
    <m/>
    <x v="0"/>
    <s v="Complete"/>
    <m/>
    <m/>
    <s v="Propio"/>
    <x v="0"/>
    <s v="Released"/>
    <d v="2026-07-19T00:00:00"/>
    <s v="Released"/>
  </r>
  <r>
    <x v="9"/>
    <d v="2026-07-10T00:00:00"/>
    <x v="16"/>
    <x v="4"/>
    <x v="10"/>
    <x v="0"/>
    <x v="1"/>
    <x v="2"/>
    <x v="0"/>
    <s v="CONV"/>
    <s v="RH-0163T"/>
    <x v="133"/>
    <x v="17"/>
    <x v="8"/>
    <x v="7"/>
    <x v="30"/>
    <x v="38"/>
    <x v="48"/>
    <m/>
    <x v="49"/>
    <d v="2026-07-28T00:00:00"/>
    <d v="2026-08-04T00:00:00"/>
    <n v="12"/>
    <n v="16"/>
    <n v="2013096960"/>
    <s v="X"/>
    <s v="X"/>
    <s v="X"/>
    <s v="X"/>
    <s v="X"/>
    <m/>
    <m/>
    <s v="X"/>
    <x v="0"/>
    <s v="Complete"/>
    <m/>
    <m/>
    <s v="Tercero"/>
    <x v="0"/>
    <s v="Released"/>
    <d v="2026-07-27T00:00:00"/>
    <s v="Released"/>
  </r>
  <r>
    <x v="9"/>
    <d v="2026-07-11T00:00:00"/>
    <x v="16"/>
    <x v="2"/>
    <x v="6"/>
    <x v="0"/>
    <x v="1"/>
    <x v="2"/>
    <x v="0"/>
    <s v="CONV"/>
    <s v="RH-0162T"/>
    <x v="134"/>
    <x v="18"/>
    <x v="5"/>
    <x v="7"/>
    <x v="30"/>
    <x v="38"/>
    <x v="48"/>
    <m/>
    <x v="49"/>
    <d v="2026-07-28T00:00:00"/>
    <d v="2026-08-04T00:00:00"/>
    <n v="12"/>
    <n v="16"/>
    <n v="1647227256"/>
    <s v="X"/>
    <s v="X"/>
    <s v="X"/>
    <s v="X"/>
    <s v="X"/>
    <m/>
    <m/>
    <s v="X"/>
    <x v="0"/>
    <s v="Complete"/>
    <m/>
    <m/>
    <s v="Tercero"/>
    <x v="0"/>
    <s v="Released"/>
    <d v="2026-07-27T00:00:00"/>
    <s v="Released"/>
  </r>
  <r>
    <x v="9"/>
    <d v="2026-07-11T00:00:00"/>
    <x v="12"/>
    <x v="1"/>
    <x v="4"/>
    <x v="0"/>
    <x v="1"/>
    <x v="2"/>
    <x v="0"/>
    <s v="CONV"/>
    <s v="RH-0165T"/>
    <x v="135"/>
    <x v="16"/>
    <x v="4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d v="2026-07-24T00:00:00"/>
    <s v="Released"/>
  </r>
  <r>
    <x v="10"/>
    <d v="2026-07-12T00:00:00"/>
    <x v="16"/>
    <x v="2"/>
    <x v="6"/>
    <x v="0"/>
    <x v="0"/>
    <x v="2"/>
    <x v="0"/>
    <s v="CONV"/>
    <s v="PO00000051270"/>
    <x v="136"/>
    <x v="19"/>
    <x v="9"/>
    <x v="7"/>
    <x v="34"/>
    <x v="41"/>
    <x v="49"/>
    <s v="NWT"/>
    <x v="50"/>
    <d v="2026-07-31T00:00:00"/>
    <d v="2026-07-31T00:00:00"/>
    <n v="14"/>
    <n v="18"/>
    <n v="9031139740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2T00:00:00"/>
    <x v="16"/>
    <x v="2"/>
    <x v="6"/>
    <x v="0"/>
    <x v="0"/>
    <x v="2"/>
    <x v="0"/>
    <s v="CONV"/>
    <s v="PO00000051385"/>
    <x v="137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2T00:00:00"/>
    <x v="16"/>
    <x v="2"/>
    <x v="6"/>
    <x v="0"/>
    <x v="0"/>
    <x v="2"/>
    <x v="0"/>
    <s v="CONV"/>
    <s v="PO00000051394"/>
    <x v="138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2T00:00:00"/>
    <x v="15"/>
    <x v="4"/>
    <x v="10"/>
    <x v="0"/>
    <x v="0"/>
    <x v="2"/>
    <x v="0"/>
    <s v="CONV"/>
    <s v="PO00000051395"/>
    <x v="139"/>
    <x v="8"/>
    <x v="8"/>
    <x v="7"/>
    <x v="34"/>
    <x v="41"/>
    <x v="50"/>
    <s v="NWT"/>
    <x v="46"/>
    <d v="2026-07-31T00:00:00"/>
    <d v="2026-08-05T00:00:00"/>
    <n v="14"/>
    <n v="22"/>
    <n v="2199692121"/>
    <s v="X"/>
    <s v="X"/>
    <s v="X"/>
    <s v="X"/>
    <s v="X"/>
    <m/>
    <m/>
    <s v="X"/>
    <x v="0"/>
    <s v="Complete"/>
    <m/>
    <m/>
    <s v="Propio"/>
    <x v="0"/>
    <s v="Released"/>
    <d v="2026-08-14T00:00:00"/>
    <s v="Released"/>
  </r>
  <r>
    <x v="10"/>
    <d v="2026-07-12T00:00:00"/>
    <x v="16"/>
    <x v="2"/>
    <x v="6"/>
    <x v="0"/>
    <x v="0"/>
    <x v="2"/>
    <x v="0"/>
    <s v="CONV"/>
    <s v="PO00000051397"/>
    <x v="140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2T00:00:00"/>
    <x v="16"/>
    <x v="2"/>
    <x v="6"/>
    <x v="0"/>
    <x v="0"/>
    <x v="2"/>
    <x v="0"/>
    <s v="CONV"/>
    <s v="PO00000051399"/>
    <x v="141"/>
    <x v="19"/>
    <x v="9"/>
    <x v="7"/>
    <x v="34"/>
    <x v="41"/>
    <x v="49"/>
    <s v="NWT"/>
    <x v="50"/>
    <d v="2026-07-31T00:00:00"/>
    <d v="2026-07-31T00:00:00"/>
    <n v="14"/>
    <n v="18"/>
    <n v="9031139740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2T00:00:00"/>
    <x v="16"/>
    <x v="2"/>
    <x v="6"/>
    <x v="0"/>
    <x v="0"/>
    <x v="2"/>
    <x v="0"/>
    <s v="CONV"/>
    <s v="PO00000051400"/>
    <x v="142"/>
    <x v="5"/>
    <x v="5"/>
    <x v="7"/>
    <x v="34"/>
    <x v="41"/>
    <x v="49"/>
    <s v="NWT"/>
    <x v="46"/>
    <d v="2026-07-31T00:00:00"/>
    <d v="2026-08-05T00:00:00"/>
    <n v="14"/>
    <n v="13"/>
    <n v="7778680420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2T00:00:00"/>
    <x v="9"/>
    <x v="0"/>
    <x v="0"/>
    <x v="0"/>
    <x v="0"/>
    <x v="0"/>
    <x v="0"/>
    <s v="CONV"/>
    <s v="PO00000051401"/>
    <x v="143"/>
    <x v="0"/>
    <x v="2"/>
    <x v="13"/>
    <x v="1"/>
    <x v="25"/>
    <x v="51"/>
    <s v="ANDES"/>
    <x v="31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2T00:00:00"/>
    <x v="9"/>
    <x v="0"/>
    <x v="0"/>
    <x v="0"/>
    <x v="0"/>
    <x v="0"/>
    <x v="0"/>
    <s v="CONV"/>
    <s v="PO00000051402"/>
    <x v="144"/>
    <x v="0"/>
    <x v="2"/>
    <x v="14"/>
    <x v="1"/>
    <x v="38"/>
    <x v="52"/>
    <s v="HELLMANN"/>
    <x v="39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12"/>
    <x v="6"/>
    <x v="15"/>
    <x v="0"/>
    <x v="0"/>
    <x v="2"/>
    <x v="0"/>
    <s v="CONV"/>
    <s v="PO00000051382"/>
    <x v="145"/>
    <x v="20"/>
    <x v="4"/>
    <x v="17"/>
    <x v="35"/>
    <x v="42"/>
    <x v="53"/>
    <s v="NWT"/>
    <x v="43"/>
    <d v="2026-07-24T00:00:00"/>
    <d v="2026-07-24T00:00:00"/>
    <n v="4"/>
    <n v="6"/>
    <s v="-"/>
    <s v="X"/>
    <s v="X"/>
    <s v="X"/>
    <s v="X"/>
    <s v="X"/>
    <s v="x"/>
    <m/>
    <m/>
    <x v="1"/>
    <s v="Complete"/>
    <m/>
    <m/>
    <s v="Propio"/>
    <x v="0"/>
    <s v="Released"/>
    <d v="2026-07-27T00:00:00"/>
    <s v="Released"/>
  </r>
  <r>
    <x v="10"/>
    <d v="2026-07-13T00:00:00"/>
    <x v="12"/>
    <x v="1"/>
    <x v="4"/>
    <x v="0"/>
    <x v="0"/>
    <x v="2"/>
    <x v="0"/>
    <s v="CONV"/>
    <s v="PO00000051383"/>
    <x v="146"/>
    <x v="4"/>
    <x v="15"/>
    <x v="3"/>
    <x v="36"/>
    <x v="43"/>
    <x v="27"/>
    <s v="NWT"/>
    <x v="48"/>
    <d v="2026-07-17T00:00:00"/>
    <d v="2026-07-17T00:00:00"/>
    <n v="2"/>
    <n v="12"/>
    <s v="-"/>
    <s v="X"/>
    <s v="X"/>
    <s v="X"/>
    <s v="X"/>
    <s v="X"/>
    <s v="x"/>
    <m/>
    <m/>
    <x v="1"/>
    <s v="Complete"/>
    <m/>
    <m/>
    <s v="Propio"/>
    <x v="0"/>
    <s v="Released"/>
    <d v="2026-07-24T00:00:00"/>
    <s v="Released"/>
  </r>
  <r>
    <x v="10"/>
    <d v="2026-07-13T00:00:00"/>
    <x v="12"/>
    <x v="1"/>
    <x v="4"/>
    <x v="0"/>
    <x v="0"/>
    <x v="2"/>
    <x v="0"/>
    <s v="CONV"/>
    <s v="PO00000051384"/>
    <x v="147"/>
    <x v="4"/>
    <x v="15"/>
    <x v="3"/>
    <x v="36"/>
    <x v="43"/>
    <x v="27"/>
    <s v="NWT"/>
    <x v="48"/>
    <d v="2026-07-17T00:00:00"/>
    <d v="2026-07-17T00:00:00"/>
    <n v="2"/>
    <n v="12"/>
    <s v="-"/>
    <s v="X"/>
    <s v="X"/>
    <s v="X"/>
    <s v="X"/>
    <s v="X"/>
    <s v="x"/>
    <m/>
    <m/>
    <x v="1"/>
    <s v="Complete"/>
    <m/>
    <m/>
    <s v="Propio"/>
    <x v="0"/>
    <s v="Released"/>
    <d v="2026-07-24T00:00:00"/>
    <s v="Released"/>
  </r>
  <r>
    <x v="10"/>
    <d v="2026-07-13T00:00:00"/>
    <x v="12"/>
    <x v="1"/>
    <x v="4"/>
    <x v="0"/>
    <x v="0"/>
    <x v="2"/>
    <x v="0"/>
    <s v="CONV"/>
    <s v="PO00000051388"/>
    <x v="148"/>
    <x v="4"/>
    <x v="19"/>
    <x v="4"/>
    <x v="37"/>
    <x v="38"/>
    <x v="24"/>
    <s v="NWT"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Propio"/>
    <x v="0"/>
    <s v="Released"/>
    <d v="2026-07-24T00:00:00"/>
    <s v="Released"/>
  </r>
  <r>
    <x v="10"/>
    <d v="2026-07-13T00:00:00"/>
    <x v="16"/>
    <x v="2"/>
    <x v="6"/>
    <x v="0"/>
    <x v="0"/>
    <x v="2"/>
    <x v="0"/>
    <s v="CONV"/>
    <s v="PO00000051396"/>
    <x v="149"/>
    <x v="13"/>
    <x v="13"/>
    <x v="7"/>
    <x v="34"/>
    <x v="41"/>
    <x v="49"/>
    <s v="NWT"/>
    <x v="40"/>
    <d v="2026-07-28T00:00:00"/>
    <d v="2026-08-03T00:00:00"/>
    <n v="11"/>
    <n v="15"/>
    <n v="2013093493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3T00:00:00"/>
    <x v="9"/>
    <x v="0"/>
    <x v="0"/>
    <x v="0"/>
    <x v="0"/>
    <x v="0"/>
    <x v="0"/>
    <s v="CONV"/>
    <s v="PO00000051403"/>
    <x v="150"/>
    <x v="0"/>
    <x v="2"/>
    <x v="14"/>
    <x v="1"/>
    <x v="43"/>
    <x v="31"/>
    <s v="HELLMANN"/>
    <x v="30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9"/>
    <x v="4"/>
    <x v="12"/>
    <x v="0"/>
    <x v="0"/>
    <x v="0"/>
    <x v="0"/>
    <s v="CONV"/>
    <s v="PO00000051407"/>
    <x v="151"/>
    <x v="10"/>
    <x v="10"/>
    <x v="10"/>
    <x v="1"/>
    <x v="43"/>
    <x v="15"/>
    <s v="HELLMANN"/>
    <x v="30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9"/>
    <x v="0"/>
    <x v="0"/>
    <x v="0"/>
    <x v="0"/>
    <x v="0"/>
    <x v="0"/>
    <s v="CONV"/>
    <s v="PO00000051410"/>
    <x v="152"/>
    <x v="0"/>
    <x v="2"/>
    <x v="14"/>
    <x v="1"/>
    <x v="43"/>
    <x v="31"/>
    <s v="HELLMANN"/>
    <x v="30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9"/>
    <x v="0"/>
    <x v="0"/>
    <x v="0"/>
    <x v="0"/>
    <x v="0"/>
    <x v="0"/>
    <s v="CONV"/>
    <s v="PO00000051411"/>
    <x v="153"/>
    <x v="0"/>
    <x v="2"/>
    <x v="14"/>
    <x v="1"/>
    <x v="38"/>
    <x v="52"/>
    <s v="DPW"/>
    <x v="39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3T00:00:00"/>
    <x v="12"/>
    <x v="6"/>
    <x v="15"/>
    <x v="0"/>
    <x v="0"/>
    <x v="2"/>
    <x v="0"/>
    <s v="CONV"/>
    <s v="PO00000051418"/>
    <x v="145"/>
    <x v="20"/>
    <x v="4"/>
    <x v="17"/>
    <x v="35"/>
    <x v="42"/>
    <x v="53"/>
    <s v="NWT"/>
    <x v="43"/>
    <d v="2026-07-24T00:00:00"/>
    <d v="2026-07-24T00:00:00"/>
    <n v="4"/>
    <n v="6"/>
    <s v="-"/>
    <s v="X"/>
    <s v="X"/>
    <s v="X"/>
    <s v="X"/>
    <s v="X"/>
    <s v="x"/>
    <m/>
    <m/>
    <x v="1"/>
    <s v="Complete"/>
    <m/>
    <m/>
    <s v="Propio"/>
    <x v="0"/>
    <s v="Released"/>
    <d v="2026-07-27T00:00:00"/>
    <s v="Released"/>
  </r>
  <r>
    <x v="10"/>
    <d v="2026-07-13T00:00:00"/>
    <x v="15"/>
    <x v="4"/>
    <x v="10"/>
    <x v="0"/>
    <x v="0"/>
    <x v="2"/>
    <x v="0"/>
    <s v="CONV"/>
    <s v="PO00000051419"/>
    <x v="154"/>
    <x v="11"/>
    <x v="11"/>
    <x v="7"/>
    <x v="34"/>
    <x v="41"/>
    <x v="50"/>
    <s v="NWT"/>
    <x v="49"/>
    <d v="2026-07-28T00:00:00"/>
    <d v="2026-08-04T00:00:00"/>
    <n v="11"/>
    <n v="23"/>
    <n v="2013101090"/>
    <s v="X"/>
    <s v="X"/>
    <s v="X"/>
    <s v="X"/>
    <s v="X"/>
    <m/>
    <m/>
    <s v="X"/>
    <x v="0"/>
    <s v="Complete"/>
    <m/>
    <m/>
    <s v="Propio"/>
    <x v="0"/>
    <s v="Released"/>
    <d v="2026-08-14T00:00:00"/>
    <s v="Released"/>
  </r>
  <r>
    <x v="10"/>
    <d v="2026-07-13T00:00:00"/>
    <x v="16"/>
    <x v="2"/>
    <x v="6"/>
    <x v="0"/>
    <x v="0"/>
    <x v="2"/>
    <x v="0"/>
    <s v="CONV"/>
    <s v="PO00000051423"/>
    <x v="155"/>
    <x v="5"/>
    <x v="5"/>
    <x v="7"/>
    <x v="34"/>
    <x v="41"/>
    <x v="49"/>
    <s v="NWT"/>
    <x v="49"/>
    <d v="2026-07-28T00:00:00"/>
    <d v="2026-08-04T00:00:00"/>
    <n v="11"/>
    <n v="14"/>
    <n v="1647227256"/>
    <s v="X"/>
    <s v="X"/>
    <s v="X"/>
    <s v="X"/>
    <s v="X"/>
    <m/>
    <m/>
    <s v="X"/>
    <x v="0"/>
    <s v="Complete"/>
    <m/>
    <m/>
    <s v="Propio"/>
    <x v="0"/>
    <s v="Released"/>
    <d v="2026-07-27T00:00:00"/>
    <s v="Released"/>
  </r>
  <r>
    <x v="10"/>
    <d v="2026-07-13T00:00:00"/>
    <x v="12"/>
    <x v="1"/>
    <x v="4"/>
    <x v="0"/>
    <x v="1"/>
    <x v="2"/>
    <x v="0"/>
    <s v="CONV"/>
    <s v="RH-0175T"/>
    <x v="156"/>
    <x v="16"/>
    <x v="15"/>
    <x v="4"/>
    <x v="33"/>
    <x v="38"/>
    <x v="24"/>
    <m/>
    <x v="48"/>
    <d v="2026-07-17T00:00:00"/>
    <d v="2026-07-17T00:00:00"/>
    <n v="1"/>
    <n v="10"/>
    <s v="-"/>
    <s v="X"/>
    <s v="X"/>
    <s v="X"/>
    <s v="X"/>
    <s v="X"/>
    <s v="x"/>
    <m/>
    <m/>
    <x v="1"/>
    <s v="Complete"/>
    <m/>
    <m/>
    <s v="Tercero"/>
    <x v="0"/>
    <s v="Released"/>
    <d v="2026-07-24T00:00:00"/>
    <s v="Released"/>
  </r>
  <r>
    <x v="10"/>
    <d v="2026-07-14T00:00:00"/>
    <x v="12"/>
    <x v="1"/>
    <x v="4"/>
    <x v="1"/>
    <x v="2"/>
    <x v="2"/>
    <x v="0"/>
    <s v="CONV"/>
    <s v="PO00000051451"/>
    <x v="157"/>
    <x v="4"/>
    <x v="16"/>
    <x v="4"/>
    <x v="38"/>
    <x v="41"/>
    <x v="30"/>
    <s v="TORRES &amp; TORRES"/>
    <x v="42"/>
    <d v="2026-07-21T00:00:00"/>
    <d v="2026-07-21T00:00:00"/>
    <n v="4"/>
    <n v="5"/>
    <s v="-"/>
    <s v="X"/>
    <s v="X"/>
    <s v="X"/>
    <s v="X"/>
    <s v="X"/>
    <s v="x"/>
    <m/>
    <s v="X"/>
    <x v="1"/>
    <s v="Complete"/>
    <m/>
    <m/>
    <s v="Propio"/>
    <x v="0"/>
    <s v="Released"/>
    <d v="2026-07-28T00:00:00"/>
    <s v="Released"/>
  </r>
  <r>
    <x v="10"/>
    <d v="2026-07-14T00:00:00"/>
    <x v="12"/>
    <x v="1"/>
    <x v="4"/>
    <x v="0"/>
    <x v="0"/>
    <x v="2"/>
    <x v="0"/>
    <s v="CONV"/>
    <s v="PO00000051386"/>
    <x v="158"/>
    <x v="4"/>
    <x v="19"/>
    <x v="4"/>
    <x v="37"/>
    <x v="38"/>
    <x v="24"/>
    <s v="NWT"/>
    <x v="41"/>
    <d v="2026-07-23T00:00:00"/>
    <d v="2026-07-23T00:00:00"/>
    <n v="7"/>
    <n v="4"/>
    <s v="-"/>
    <s v="X"/>
    <s v="X"/>
    <s v="X"/>
    <s v="X"/>
    <s v="X"/>
    <s v="x"/>
    <m/>
    <m/>
    <x v="1"/>
    <s v="Complete"/>
    <m/>
    <m/>
    <s v="Propio"/>
    <x v="0"/>
    <s v="Released"/>
    <d v="2026-07-24T00:00:00"/>
    <s v="Released"/>
  </r>
  <r>
    <x v="10"/>
    <d v="2026-07-14T00:00:00"/>
    <x v="12"/>
    <x v="1"/>
    <x v="4"/>
    <x v="0"/>
    <x v="0"/>
    <x v="2"/>
    <x v="0"/>
    <s v="CONV"/>
    <s v="PO00000051387"/>
    <x v="158"/>
    <x v="4"/>
    <x v="15"/>
    <x v="4"/>
    <x v="37"/>
    <x v="38"/>
    <x v="24"/>
    <s v="NWT"/>
    <x v="41"/>
    <d v="2026-07-23T00:00:00"/>
    <d v="2026-07-23T00:00:00"/>
    <n v="7"/>
    <n v="4"/>
    <s v="-"/>
    <s v="X"/>
    <s v="X"/>
    <s v="X"/>
    <s v="X"/>
    <s v="X"/>
    <s v="x"/>
    <m/>
    <m/>
    <x v="1"/>
    <s v="Complete"/>
    <m/>
    <m/>
    <s v="Propio"/>
    <x v="0"/>
    <s v="Released"/>
    <d v="2026-07-24T00:00:00"/>
    <s v="Released"/>
  </r>
  <r>
    <x v="10"/>
    <d v="2026-07-14T00:00:00"/>
    <x v="12"/>
    <x v="0"/>
    <x v="1"/>
    <x v="0"/>
    <x v="0"/>
    <x v="1"/>
    <x v="0"/>
    <s v="CONV"/>
    <s v="PO00000051408"/>
    <x v="159"/>
    <x v="1"/>
    <x v="1"/>
    <x v="1"/>
    <x v="1"/>
    <x v="40"/>
    <x v="30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0"/>
    <d v="2026-07-15T00:00:00"/>
    <x v="12"/>
    <x v="1"/>
    <x v="4"/>
    <x v="1"/>
    <x v="2"/>
    <x v="2"/>
    <x v="0"/>
    <s v="CONV"/>
    <s v="PO00000051452"/>
    <x v="160"/>
    <x v="4"/>
    <x v="16"/>
    <x v="4"/>
    <x v="38"/>
    <x v="41"/>
    <x v="30"/>
    <s v="TORRES &amp; TORRES"/>
    <x v="42"/>
    <d v="2026-07-21T00:00:00"/>
    <d v="2026-07-21T00:00:00"/>
    <n v="4"/>
    <n v="5"/>
    <s v="-"/>
    <s v="X"/>
    <s v="X"/>
    <s v="X"/>
    <s v="X"/>
    <s v="X"/>
    <s v="x"/>
    <m/>
    <s v="X"/>
    <x v="1"/>
    <s v="Complete"/>
    <m/>
    <m/>
    <s v="Propio"/>
    <x v="0"/>
    <s v="Released"/>
    <d v="2026-07-28T00:00:00"/>
    <s v="Released"/>
  </r>
  <r>
    <x v="10"/>
    <d v="2026-07-15T00:00:00"/>
    <x v="12"/>
    <x v="1"/>
    <x v="4"/>
    <x v="1"/>
    <x v="2"/>
    <x v="2"/>
    <x v="0"/>
    <s v="CONV"/>
    <s v="PO00000051460"/>
    <x v="161"/>
    <x v="4"/>
    <x v="16"/>
    <x v="4"/>
    <x v="38"/>
    <x v="41"/>
    <x v="30"/>
    <s v="TORRES &amp; TORRES"/>
    <x v="42"/>
    <d v="2026-07-21T00:00:00"/>
    <d v="2026-07-21T00:00:00"/>
    <n v="4"/>
    <n v="5"/>
    <s v="-"/>
    <s v="X"/>
    <s v="X"/>
    <s v="X"/>
    <s v="X"/>
    <s v="X"/>
    <s v="x"/>
    <m/>
    <s v="X"/>
    <x v="1"/>
    <s v="Complete"/>
    <m/>
    <m/>
    <s v="Propio"/>
    <x v="0"/>
    <s v="Released"/>
    <d v="2026-07-28T00:00:00"/>
    <s v="Released"/>
  </r>
  <r>
    <x v="10"/>
    <d v="2026-07-15T00:00:00"/>
    <x v="11"/>
    <x v="1"/>
    <x v="4"/>
    <x v="0"/>
    <x v="1"/>
    <x v="2"/>
    <x v="0"/>
    <s v="CONV"/>
    <s v="RH-0208T"/>
    <x v="162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d v="2026-07-31T00:00:00"/>
    <s v="Released"/>
  </r>
  <r>
    <x v="10"/>
    <d v="2026-07-16T00:00:00"/>
    <x v="14"/>
    <x v="5"/>
    <x v="13"/>
    <x v="0"/>
    <x v="0"/>
    <x v="2"/>
    <x v="0"/>
    <s v="CONV"/>
    <s v="PO00000051443"/>
    <x v="163"/>
    <x v="12"/>
    <x v="17"/>
    <x v="15"/>
    <x v="40"/>
    <x v="45"/>
    <x v="54"/>
    <s v="NWT"/>
    <x v="38"/>
    <d v="2026-07-22T00:00:00"/>
    <d v="2026-07-22T00:00:00"/>
    <n v="4"/>
    <n v="20"/>
    <s v="-"/>
    <s v="X"/>
    <m/>
    <s v="X"/>
    <s v="X"/>
    <s v="X"/>
    <m/>
    <m/>
    <m/>
    <x v="0"/>
    <s v="Complete"/>
    <m/>
    <m/>
    <s v="Propio"/>
    <x v="0"/>
    <s v="Released"/>
    <d v="2026-07-28T00:00:00"/>
    <s v="Released"/>
  </r>
  <r>
    <x v="10"/>
    <d v="2026-07-16T00:00:00"/>
    <x v="16"/>
    <x v="2"/>
    <x v="8"/>
    <x v="0"/>
    <x v="0"/>
    <x v="2"/>
    <x v="0"/>
    <s v="CONV"/>
    <s v="PO00000051454"/>
    <x v="164"/>
    <x v="5"/>
    <x v="5"/>
    <x v="3"/>
    <x v="41"/>
    <x v="46"/>
    <x v="55"/>
    <s v="NWT"/>
    <x v="51"/>
    <d v="2026-07-31T00:00:00"/>
    <d v="2026-08-06T00:00:00"/>
    <n v="12"/>
    <n v="15"/>
    <n v="4894969844"/>
    <s v="X"/>
    <s v="X"/>
    <s v="X"/>
    <s v="X"/>
    <s v="X"/>
    <m/>
    <m/>
    <s v="X"/>
    <x v="0"/>
    <s v="Complete"/>
    <m/>
    <m/>
    <s v="Propio"/>
    <x v="0"/>
    <s v="Released"/>
    <d v="2026-08-12T00:00:00"/>
    <s v="Released"/>
  </r>
  <r>
    <x v="10"/>
    <d v="2026-07-16T00:00:00"/>
    <x v="16"/>
    <x v="2"/>
    <x v="8"/>
    <x v="0"/>
    <x v="0"/>
    <x v="2"/>
    <x v="0"/>
    <s v="CONV"/>
    <s v="PO00000051461"/>
    <x v="165"/>
    <x v="5"/>
    <x v="5"/>
    <x v="3"/>
    <x v="41"/>
    <x v="46"/>
    <x v="55"/>
    <s v="NWT"/>
    <x v="51"/>
    <d v="2026-07-31T00:00:00"/>
    <d v="2026-08-06T00:00:00"/>
    <n v="12"/>
    <n v="15"/>
    <n v="4894969844"/>
    <s v="X"/>
    <s v="X"/>
    <s v="X"/>
    <s v="X"/>
    <s v="X"/>
    <m/>
    <m/>
    <s v="X"/>
    <x v="0"/>
    <s v="Complete"/>
    <m/>
    <m/>
    <s v="Propio"/>
    <x v="0"/>
    <s v="Released"/>
    <d v="2026-08-12T00:00:00"/>
    <s v="Released"/>
  </r>
  <r>
    <x v="10"/>
    <d v="2026-07-16T00:00:00"/>
    <x v="16"/>
    <x v="2"/>
    <x v="8"/>
    <x v="0"/>
    <x v="0"/>
    <x v="2"/>
    <x v="0"/>
    <s v="CONV"/>
    <s v="PO00000051462"/>
    <x v="166"/>
    <x v="5"/>
    <x v="5"/>
    <x v="3"/>
    <x v="41"/>
    <x v="46"/>
    <x v="55"/>
    <s v="NWT"/>
    <x v="51"/>
    <d v="2026-07-31T00:00:00"/>
    <d v="2026-08-06T00:00:00"/>
    <n v="12"/>
    <n v="15"/>
    <n v="5528465552"/>
    <s v="X"/>
    <s v="X"/>
    <s v="X"/>
    <s v="X"/>
    <s v="X"/>
    <m/>
    <m/>
    <s v="X"/>
    <x v="0"/>
    <s v="Complete"/>
    <m/>
    <m/>
    <s v="Propio"/>
    <x v="0"/>
    <s v="Released"/>
    <d v="2026-08-12T00:00:00"/>
    <s v="Released"/>
  </r>
  <r>
    <x v="10"/>
    <d v="2026-07-16T00:00:00"/>
    <x v="16"/>
    <x v="2"/>
    <x v="8"/>
    <x v="0"/>
    <x v="0"/>
    <x v="2"/>
    <x v="0"/>
    <s v="CONV"/>
    <s v="PO00000051467"/>
    <x v="167"/>
    <x v="5"/>
    <x v="5"/>
    <x v="3"/>
    <x v="41"/>
    <x v="46"/>
    <x v="55"/>
    <s v="NWT"/>
    <x v="51"/>
    <d v="2026-07-31T00:00:00"/>
    <d v="2026-08-06T00:00:00"/>
    <n v="12"/>
    <n v="15"/>
    <n v="5528465552"/>
    <s v="X"/>
    <s v="X"/>
    <s v="X"/>
    <s v="X"/>
    <s v="X"/>
    <m/>
    <m/>
    <s v="X"/>
    <x v="0"/>
    <s v="Complete"/>
    <m/>
    <m/>
    <s v="Propio"/>
    <x v="0"/>
    <s v="Released"/>
    <d v="2026-08-12T00:00:00"/>
    <s v="Released"/>
  </r>
  <r>
    <x v="10"/>
    <d v="2026-07-16T00:00:00"/>
    <x v="11"/>
    <x v="3"/>
    <x v="7"/>
    <x v="0"/>
    <x v="0"/>
    <x v="2"/>
    <x v="0"/>
    <s v="CONV"/>
    <s v="PO00000051468"/>
    <x v="168"/>
    <x v="7"/>
    <x v="7"/>
    <x v="8"/>
    <x v="42"/>
    <x v="42"/>
    <x v="32"/>
    <s v="SRL"/>
    <x v="52"/>
    <d v="2026-07-24T00:00:00"/>
    <d v="2026-07-28T00:00:00"/>
    <n v="4"/>
    <n v="6"/>
    <n v="4827437926"/>
    <s v="X"/>
    <m/>
    <s v="X"/>
    <s v="X"/>
    <s v="X"/>
    <m/>
    <m/>
    <m/>
    <x v="0"/>
    <s v="Complete"/>
    <m/>
    <m/>
    <s v="Propio"/>
    <x v="0"/>
    <s v="Released"/>
    <d v="2026-07-27T00:00:00"/>
    <s v="Released"/>
  </r>
  <r>
    <x v="10"/>
    <d v="2026-07-17T00:00:00"/>
    <x v="11"/>
    <x v="3"/>
    <x v="7"/>
    <x v="0"/>
    <x v="0"/>
    <x v="2"/>
    <x v="0"/>
    <s v="CONV"/>
    <s v="PO00000051444"/>
    <x v="169"/>
    <x v="14"/>
    <x v="14"/>
    <x v="8"/>
    <x v="42"/>
    <x v="42"/>
    <x v="32"/>
    <s v="SRL"/>
    <x v="43"/>
    <d v="2026-07-24T00:00:00"/>
    <d v="2026-07-24T00:00:00"/>
    <n v="4"/>
    <n v="10"/>
    <s v="-"/>
    <s v="X"/>
    <m/>
    <s v="X"/>
    <s v="X"/>
    <s v="X"/>
    <m/>
    <m/>
    <m/>
    <x v="0"/>
    <s v="Complete"/>
    <m/>
    <m/>
    <s v="Propio"/>
    <x v="0"/>
    <s v="Released"/>
    <d v="2026-07-27T00:00:00"/>
    <s v="Released"/>
  </r>
  <r>
    <x v="10"/>
    <d v="2026-07-17T00:00:00"/>
    <x v="11"/>
    <x v="3"/>
    <x v="7"/>
    <x v="0"/>
    <x v="3"/>
    <x v="2"/>
    <x v="0"/>
    <s v="CONV"/>
    <s v="PO00000051453"/>
    <x v="168"/>
    <x v="7"/>
    <x v="7"/>
    <x v="8"/>
    <x v="43"/>
    <x v="42"/>
    <x v="32"/>
    <s v="SRL"/>
    <x v="52"/>
    <d v="2026-07-24T00:00:00"/>
    <d v="2026-07-28T00:00:00"/>
    <n v="4"/>
    <n v="6"/>
    <n v="9293883410"/>
    <s v="X"/>
    <m/>
    <s v="X"/>
    <s v="X"/>
    <s v="X"/>
    <m/>
    <m/>
    <m/>
    <x v="0"/>
    <s v="Complete"/>
    <m/>
    <m/>
    <s v="Propio"/>
    <x v="0"/>
    <s v="Released"/>
    <d v="2026-07-27T00:00:00"/>
    <s v="Released"/>
  </r>
  <r>
    <x v="10"/>
    <d v="2026-07-17T00:00:00"/>
    <x v="13"/>
    <x v="4"/>
    <x v="14"/>
    <x v="0"/>
    <x v="0"/>
    <x v="0"/>
    <x v="0"/>
    <s v="CONV"/>
    <s v="PO00000051463"/>
    <x v="170"/>
    <x v="15"/>
    <x v="18"/>
    <x v="11"/>
    <x v="1"/>
    <x v="47"/>
    <x v="56"/>
    <s v="HELLMANN"/>
    <x v="42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7T00:00:00"/>
    <x v="13"/>
    <x v="4"/>
    <x v="12"/>
    <x v="0"/>
    <x v="0"/>
    <x v="0"/>
    <x v="0"/>
    <s v="CONV"/>
    <s v="PO00000051464"/>
    <x v="171"/>
    <x v="10"/>
    <x v="10"/>
    <x v="10"/>
    <x v="1"/>
    <x v="42"/>
    <x v="28"/>
    <s v="HELLMANN"/>
    <x v="35"/>
    <m/>
    <m/>
    <s v=""/>
    <s v=""/>
    <m/>
    <m/>
    <m/>
    <m/>
    <m/>
    <m/>
    <m/>
    <m/>
    <m/>
    <x v="0"/>
    <s v="Complete"/>
    <m/>
    <m/>
    <s v="Propio"/>
    <x v="0"/>
    <m/>
    <m/>
    <s v=""/>
  </r>
  <r>
    <x v="10"/>
    <d v="2026-07-17T00:00:00"/>
    <x v="11"/>
    <x v="3"/>
    <x v="7"/>
    <x v="0"/>
    <x v="0"/>
    <x v="2"/>
    <x v="0"/>
    <s v="CONV"/>
    <s v="PO00000051469"/>
    <x v="172"/>
    <x v="7"/>
    <x v="7"/>
    <x v="8"/>
    <x v="42"/>
    <x v="42"/>
    <x v="32"/>
    <s v="SRL"/>
    <x v="52"/>
    <d v="2026-07-24T00:00:00"/>
    <d v="2026-07-28T00:00:00"/>
    <n v="4"/>
    <n v="6"/>
    <n v="9293883410"/>
    <s v="X"/>
    <m/>
    <s v="X"/>
    <s v="X"/>
    <s v="X"/>
    <m/>
    <m/>
    <m/>
    <x v="0"/>
    <s v="Complete"/>
    <m/>
    <m/>
    <s v="Propio"/>
    <x v="0"/>
    <s v="Released"/>
    <d v="2026-07-27T00:00:00"/>
    <s v="Released"/>
  </r>
  <r>
    <x v="10"/>
    <d v="2026-07-17T00:00:00"/>
    <x v="15"/>
    <x v="4"/>
    <x v="10"/>
    <x v="0"/>
    <x v="1"/>
    <x v="2"/>
    <x v="0"/>
    <s v="CONV"/>
    <s v="RH-0189T"/>
    <x v="173"/>
    <x v="17"/>
    <x v="20"/>
    <x v="7"/>
    <x v="44"/>
    <x v="44"/>
    <x v="50"/>
    <m/>
    <x v="53"/>
    <d v="2026-08-05T00:00:00"/>
    <d v="2026-08-09T00:00:00"/>
    <n v="13"/>
    <n v="18"/>
    <n v="5528468422"/>
    <s v="X"/>
    <s v="X"/>
    <s v="X"/>
    <s v="X"/>
    <s v="X"/>
    <m/>
    <m/>
    <s v="X"/>
    <x v="0"/>
    <s v="Complete"/>
    <m/>
    <m/>
    <s v="Tercero"/>
    <x v="0"/>
    <s v="Released"/>
    <d v="2026-08-21T00:00:00"/>
    <s v="Released"/>
  </r>
  <r>
    <x v="10"/>
    <d v="2026-07-17T00:00:00"/>
    <x v="11"/>
    <x v="1"/>
    <x v="4"/>
    <x v="0"/>
    <x v="1"/>
    <x v="2"/>
    <x v="0"/>
    <s v="CONV"/>
    <s v="RH-0209T"/>
    <x v="174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d v="2026-07-31T00:00:00"/>
    <s v="Released"/>
  </r>
  <r>
    <x v="10"/>
    <d v="2026-07-18T00:00:00"/>
    <x v="11"/>
    <x v="1"/>
    <x v="4"/>
    <x v="0"/>
    <x v="1"/>
    <x v="2"/>
    <x v="0"/>
    <s v="CONV"/>
    <s v="PO00000051472T"/>
    <x v="175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d v="2026-07-31T00:00:00"/>
    <s v="Released"/>
  </r>
  <r>
    <x v="10"/>
    <d v="2026-07-18T00:00:00"/>
    <x v="11"/>
    <x v="1"/>
    <x v="4"/>
    <x v="0"/>
    <x v="1"/>
    <x v="2"/>
    <x v="0"/>
    <s v="CONV"/>
    <s v="PO00000051475T"/>
    <x v="176"/>
    <x v="16"/>
    <x v="4"/>
    <x v="4"/>
    <x v="39"/>
    <x v="44"/>
    <x v="32"/>
    <m/>
    <x v="34"/>
    <d v="2026-07-29T00:00:00"/>
    <d v="2026-07-29T00:00:00"/>
    <n v="6"/>
    <n v="5"/>
    <s v="-"/>
    <s v="X"/>
    <s v="X"/>
    <s v="X"/>
    <s v="X"/>
    <s v="X"/>
    <s v="x"/>
    <m/>
    <m/>
    <x v="1"/>
    <s v="Complete"/>
    <m/>
    <m/>
    <s v="Tercero"/>
    <x v="0"/>
    <s v="Released"/>
    <d v="2026-07-31T00:00:00"/>
    <s v="Released"/>
  </r>
  <r>
    <x v="11"/>
    <d v="2026-07-19T00:00:00"/>
    <x v="11"/>
    <x v="1"/>
    <x v="4"/>
    <x v="0"/>
    <x v="0"/>
    <x v="2"/>
    <x v="0"/>
    <s v="CONV"/>
    <s v="PO00000051470"/>
    <x v="177"/>
    <x v="4"/>
    <x v="19"/>
    <x v="4"/>
    <x v="45"/>
    <x v="44"/>
    <x v="57"/>
    <s v="NWT"/>
    <x v="43"/>
    <d v="2026-07-24T00:00:00"/>
    <d v="2026-07-24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19T00:00:00"/>
    <x v="11"/>
    <x v="1"/>
    <x v="4"/>
    <x v="0"/>
    <x v="0"/>
    <x v="2"/>
    <x v="0"/>
    <s v="CONV"/>
    <s v="PO00000051471"/>
    <x v="178"/>
    <x v="4"/>
    <x v="4"/>
    <x v="4"/>
    <x v="45"/>
    <x v="44"/>
    <x v="32"/>
    <s v="NWT"/>
    <x v="43"/>
    <d v="2026-07-24T00:00:00"/>
    <d v="2026-07-24T00:00:00"/>
    <n v="1"/>
    <n v="10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19T00:00:00"/>
    <x v="15"/>
    <x v="2"/>
    <x v="6"/>
    <x v="0"/>
    <x v="0"/>
    <x v="2"/>
    <x v="0"/>
    <s v="CONV"/>
    <s v="PO00000051478"/>
    <x v="179"/>
    <x v="5"/>
    <x v="5"/>
    <x v="7"/>
    <x v="46"/>
    <x v="48"/>
    <x v="58"/>
    <s v="NWT"/>
    <x v="54"/>
    <d v="2026-08-07T00:00:00"/>
    <d v="2026-08-12T00:00:00"/>
    <n v="14"/>
    <n v="13"/>
    <n v="1554731695"/>
    <s v="X"/>
    <s v="X"/>
    <s v="X"/>
    <s v="X"/>
    <s v="X"/>
    <m/>
    <m/>
    <s v="X"/>
    <x v="0"/>
    <s v="Complete"/>
    <m/>
    <m/>
    <s v="Propio"/>
    <x v="0"/>
    <s v="Released"/>
    <d v="2026-08-21T00:00:00"/>
    <s v="Released"/>
  </r>
  <r>
    <x v="11"/>
    <d v="2026-07-19T00:00:00"/>
    <x v="15"/>
    <x v="2"/>
    <x v="16"/>
    <x v="0"/>
    <x v="0"/>
    <x v="2"/>
    <x v="0"/>
    <s v="CONV"/>
    <s v="PO00000051480"/>
    <x v="180"/>
    <x v="21"/>
    <x v="21"/>
    <x v="7"/>
    <x v="46"/>
    <x v="48"/>
    <x v="58"/>
    <s v="NWT"/>
    <x v="46"/>
    <d v="2026-08-05T00:00:00"/>
    <d v="2026-08-05T00:00:00"/>
    <n v="12"/>
    <n v="20"/>
    <s v="-"/>
    <s v="X"/>
    <s v="X"/>
    <s v="X"/>
    <s v="X"/>
    <s v="X"/>
    <m/>
    <m/>
    <s v="X"/>
    <x v="0"/>
    <s v="Complete"/>
    <m/>
    <m/>
    <s v="Propio"/>
    <x v="0"/>
    <s v="Released"/>
    <d v="2026-08-21T00:00:00"/>
    <s v="Released"/>
  </r>
  <r>
    <x v="11"/>
    <d v="2026-07-19T00:00:00"/>
    <x v="15"/>
    <x v="2"/>
    <x v="6"/>
    <x v="0"/>
    <x v="0"/>
    <x v="2"/>
    <x v="0"/>
    <s v="CONV"/>
    <s v="PO00000051482"/>
    <x v="181"/>
    <x v="5"/>
    <x v="5"/>
    <x v="7"/>
    <x v="46"/>
    <x v="48"/>
    <x v="58"/>
    <s v="NWT"/>
    <x v="55"/>
    <d v="2026-08-17T00:00:00"/>
    <d v="2026-08-21T00:00:00"/>
    <n v="24"/>
    <n v="4"/>
    <n v="4788272145"/>
    <s v="X"/>
    <s v="X"/>
    <s v="X"/>
    <s v="X"/>
    <s v="X"/>
    <m/>
    <m/>
    <s v="X"/>
    <x v="0"/>
    <s v="Complete"/>
    <m/>
    <m/>
    <s v="Propio"/>
    <x v="0"/>
    <s v="Released"/>
    <d v="2026-08-21T00:00:00"/>
    <s v="Released"/>
  </r>
  <r>
    <x v="11"/>
    <d v="2026-07-19T00:00:00"/>
    <x v="15"/>
    <x v="2"/>
    <x v="6"/>
    <x v="0"/>
    <x v="0"/>
    <x v="2"/>
    <x v="0"/>
    <s v="CONV"/>
    <s v="PO00000051483"/>
    <x v="181"/>
    <x v="5"/>
    <x v="5"/>
    <x v="7"/>
    <x v="46"/>
    <x v="48"/>
    <x v="58"/>
    <s v="NWT"/>
    <x v="55"/>
    <d v="2026-08-17T00:00:00"/>
    <d v="2026-08-21T00:00:00"/>
    <n v="24"/>
    <n v="4"/>
    <n v="4788272145"/>
    <s v="X"/>
    <s v="X"/>
    <s v="X"/>
    <s v="X"/>
    <s v="X"/>
    <m/>
    <m/>
    <s v="X"/>
    <x v="0"/>
    <s v="Complete"/>
    <m/>
    <m/>
    <s v="Propio"/>
    <x v="0"/>
    <s v="Released"/>
    <d v="2026-08-21T00:00:00"/>
    <s v="Released"/>
  </r>
  <r>
    <x v="11"/>
    <d v="2026-07-20T00:00:00"/>
    <x v="11"/>
    <x v="1"/>
    <x v="4"/>
    <x v="0"/>
    <x v="0"/>
    <x v="2"/>
    <x v="0"/>
    <s v="CONV"/>
    <s v="PO00000051473"/>
    <x v="182"/>
    <x v="4"/>
    <x v="22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0T00:00:00"/>
    <x v="11"/>
    <x v="1"/>
    <x v="4"/>
    <x v="0"/>
    <x v="0"/>
    <x v="2"/>
    <x v="0"/>
    <s v="CONV"/>
    <s v="PO00000051474"/>
    <x v="183"/>
    <x v="4"/>
    <x v="19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0T00:00:00"/>
    <x v="11"/>
    <x v="6"/>
    <x v="15"/>
    <x v="0"/>
    <x v="0"/>
    <x v="2"/>
    <x v="0"/>
    <s v="CONV"/>
    <s v="PO00000051477"/>
    <x v="184"/>
    <x v="20"/>
    <x v="23"/>
    <x v="17"/>
    <x v="47"/>
    <x v="49"/>
    <x v="33"/>
    <s v="NWT"/>
    <x v="56"/>
    <d v="2026-07-30T00:00:00"/>
    <d v="2026-07-30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8-03T00:00:00"/>
    <s v="Released"/>
  </r>
  <r>
    <x v="11"/>
    <d v="2026-07-21T00:00:00"/>
    <x v="11"/>
    <x v="1"/>
    <x v="4"/>
    <x v="1"/>
    <x v="2"/>
    <x v="2"/>
    <x v="0"/>
    <s v="CONV"/>
    <s v="PO00000051533"/>
    <x v="185"/>
    <x v="4"/>
    <x v="16"/>
    <x v="4"/>
    <x v="48"/>
    <x v="48"/>
    <x v="57"/>
    <s v="TORRES &amp; TORRES"/>
    <x v="34"/>
    <d v="2026-07-29T00:00:00"/>
    <d v="2026-07-29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d v="2026-08-04T00:00:00"/>
    <s v="Released"/>
  </r>
  <r>
    <x v="11"/>
    <d v="2026-07-21T00:00:00"/>
    <x v="11"/>
    <x v="1"/>
    <x v="4"/>
    <x v="1"/>
    <x v="2"/>
    <x v="2"/>
    <x v="0"/>
    <s v="CONV"/>
    <s v="PO00000051534"/>
    <x v="186"/>
    <x v="4"/>
    <x v="16"/>
    <x v="4"/>
    <x v="48"/>
    <x v="48"/>
    <x v="57"/>
    <s v="TORRES &amp; TORRES"/>
    <x v="34"/>
    <d v="2026-07-29T00:00:00"/>
    <d v="2026-07-29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d v="2026-08-04T00:00:00"/>
    <s v="Released"/>
  </r>
  <r>
    <x v="11"/>
    <d v="2026-07-21T00:00:00"/>
    <x v="11"/>
    <x v="1"/>
    <x v="4"/>
    <x v="0"/>
    <x v="0"/>
    <x v="2"/>
    <x v="0"/>
    <s v="CONV"/>
    <s v="PO00000051472"/>
    <x v="175"/>
    <x v="4"/>
    <x v="15"/>
    <x v="4"/>
    <x v="45"/>
    <x v="44"/>
    <x v="57"/>
    <s v="NWT"/>
    <x v="34"/>
    <d v="2026-07-29T00:00:00"/>
    <d v="2026-07-29T00:00:00"/>
    <n v="6"/>
    <n v="4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1T00:00:00"/>
    <x v="11"/>
    <x v="1"/>
    <x v="4"/>
    <x v="0"/>
    <x v="0"/>
    <x v="2"/>
    <x v="0"/>
    <s v="CONV"/>
    <s v="PO00000051475"/>
    <x v="176"/>
    <x v="4"/>
    <x v="19"/>
    <x v="4"/>
    <x v="45"/>
    <x v="44"/>
    <x v="57"/>
    <s v="NWT"/>
    <x v="43"/>
    <d v="2026-07-24T00:00:00"/>
    <d v="2026-07-24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1T00:00:00"/>
    <x v="11"/>
    <x v="1"/>
    <x v="4"/>
    <x v="0"/>
    <x v="0"/>
    <x v="2"/>
    <x v="0"/>
    <s v="CONV"/>
    <s v="PO00000051484"/>
    <x v="187"/>
    <x v="4"/>
    <x v="19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1T00:00:00"/>
    <x v="11"/>
    <x v="1"/>
    <x v="4"/>
    <x v="0"/>
    <x v="0"/>
    <x v="2"/>
    <x v="0"/>
    <s v="CONV"/>
    <s v="PO00000051485"/>
    <x v="188"/>
    <x v="4"/>
    <x v="22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1T00:00:00"/>
    <x v="11"/>
    <x v="1"/>
    <x v="4"/>
    <x v="0"/>
    <x v="0"/>
    <x v="2"/>
    <x v="0"/>
    <s v="CONV"/>
    <s v="PO00000051486"/>
    <x v="189"/>
    <x v="4"/>
    <x v="22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1T00:00:00"/>
    <x v="11"/>
    <x v="1"/>
    <x v="4"/>
    <x v="0"/>
    <x v="0"/>
    <x v="2"/>
    <x v="0"/>
    <s v="CONV"/>
    <s v="PO00000051487"/>
    <x v="190"/>
    <x v="4"/>
    <x v="15"/>
    <x v="4"/>
    <x v="45"/>
    <x v="44"/>
    <x v="57"/>
    <s v="NWT"/>
    <x v="41"/>
    <d v="2026-07-23T00:00:00"/>
    <d v="2026-07-23T00:00:00"/>
    <n v="0"/>
    <n v="10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1T00:00:00"/>
    <x v="11"/>
    <x v="1"/>
    <x v="4"/>
    <x v="0"/>
    <x v="3"/>
    <x v="2"/>
    <x v="0"/>
    <s v="CONV"/>
    <s v="PO00000051489"/>
    <x v="191"/>
    <x v="4"/>
    <x v="4"/>
    <x v="4"/>
    <x v="45"/>
    <x v="44"/>
    <x v="57"/>
    <s v="NWT"/>
    <x v="43"/>
    <d v="2026-07-24T00:00:00"/>
    <d v="2026-07-24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7-30T00:00:00"/>
    <s v="Released"/>
  </r>
  <r>
    <x v="11"/>
    <d v="2026-07-21T00:00:00"/>
    <x v="11"/>
    <x v="0"/>
    <x v="1"/>
    <x v="0"/>
    <x v="0"/>
    <x v="1"/>
    <x v="0"/>
    <s v="CONV"/>
    <s v="PO00000051496"/>
    <x v="192"/>
    <x v="1"/>
    <x v="1"/>
    <x v="1"/>
    <x v="1"/>
    <x v="50"/>
    <x v="33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1"/>
    <d v="2026-07-22T00:00:00"/>
    <x v="11"/>
    <x v="1"/>
    <x v="4"/>
    <x v="1"/>
    <x v="2"/>
    <x v="2"/>
    <x v="0"/>
    <s v="CONV"/>
    <s v="PO00000051560"/>
    <x v="193"/>
    <x v="4"/>
    <x v="16"/>
    <x v="4"/>
    <x v="48"/>
    <x v="48"/>
    <x v="57"/>
    <s v="TORRES &amp; TORRES"/>
    <x v="34"/>
    <d v="2026-07-29T00:00:00"/>
    <d v="2026-07-29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d v="2026-08-04T00:00:00"/>
    <s v="Released"/>
  </r>
  <r>
    <x v="11"/>
    <d v="2026-07-22T00:00:00"/>
    <x v="12"/>
    <x v="4"/>
    <x v="17"/>
    <x v="0"/>
    <x v="0"/>
    <x v="0"/>
    <x v="0"/>
    <s v="CONV"/>
    <s v="PO00000051313"/>
    <x v="194"/>
    <x v="22"/>
    <x v="24"/>
    <x v="18"/>
    <x v="1"/>
    <x v="51"/>
    <x v="30"/>
    <s v="DSV"/>
    <x v="57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2T00:00:00"/>
    <x v="12"/>
    <x v="4"/>
    <x v="17"/>
    <x v="0"/>
    <x v="0"/>
    <x v="0"/>
    <x v="0"/>
    <s v="CONV"/>
    <s v="PO00000051314"/>
    <x v="195"/>
    <x v="23"/>
    <x v="25"/>
    <x v="18"/>
    <x v="1"/>
    <x v="51"/>
    <x v="30"/>
    <s v="DSV"/>
    <x v="57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2T00:00:00"/>
    <x v="11"/>
    <x v="1"/>
    <x v="4"/>
    <x v="0"/>
    <x v="3"/>
    <x v="2"/>
    <x v="0"/>
    <s v="CONV"/>
    <s v="PO00000051532"/>
    <x v="196"/>
    <x v="4"/>
    <x v="22"/>
    <x v="19"/>
    <x v="49"/>
    <x v="51"/>
    <x v="59"/>
    <s v="NWT"/>
    <x v="50"/>
    <d v="2026-07-31T00:00:00"/>
    <d v="2026-07-31T00:00:00"/>
    <n v="6"/>
    <n v="8"/>
    <s v="-"/>
    <s v="X"/>
    <s v="X"/>
    <s v="X"/>
    <s v="X"/>
    <s v="X"/>
    <s v="x"/>
    <m/>
    <m/>
    <x v="1"/>
    <s v="Complete"/>
    <m/>
    <m/>
    <s v="Propio"/>
    <x v="0"/>
    <s v="Released"/>
    <d v="2026-08-06T00:00:00"/>
    <s v="Released"/>
  </r>
  <r>
    <x v="11"/>
    <d v="2026-07-22T00:00:00"/>
    <x v="15"/>
    <x v="2"/>
    <x v="8"/>
    <x v="0"/>
    <x v="0"/>
    <x v="2"/>
    <x v="0"/>
    <s v="CONV"/>
    <s v="PO00000051548"/>
    <x v="197"/>
    <x v="5"/>
    <x v="5"/>
    <x v="3"/>
    <x v="50"/>
    <x v="52"/>
    <x v="60"/>
    <s v="NWT"/>
    <x v="58"/>
    <d v="2026-08-12T00:00:00"/>
    <d v="2026-08-17T00:00:00"/>
    <n v="13"/>
    <n v="11"/>
    <n v="99032401052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1"/>
    <d v="2026-07-22T00:00:00"/>
    <x v="15"/>
    <x v="2"/>
    <x v="8"/>
    <x v="0"/>
    <x v="0"/>
    <x v="2"/>
    <x v="0"/>
    <s v="CONV"/>
    <s v="PO00000051549"/>
    <x v="198"/>
    <x v="5"/>
    <x v="5"/>
    <x v="3"/>
    <x v="50"/>
    <x v="52"/>
    <x v="60"/>
    <s v="NWT"/>
    <x v="58"/>
    <d v="2026-08-12T00:00:00"/>
    <d v="2026-08-17T00:00:00"/>
    <n v="13"/>
    <n v="11"/>
    <n v="9903240152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1"/>
    <d v="2026-07-22T00:00:00"/>
    <x v="15"/>
    <x v="2"/>
    <x v="8"/>
    <x v="0"/>
    <x v="0"/>
    <x v="2"/>
    <x v="0"/>
    <s v="CONV"/>
    <s v="PO00000051550"/>
    <x v="199"/>
    <x v="5"/>
    <x v="5"/>
    <x v="3"/>
    <x v="50"/>
    <x v="52"/>
    <x v="60"/>
    <s v="NWT"/>
    <x v="58"/>
    <d v="2026-08-12T00:00:00"/>
    <d v="2026-08-17T00:00:00"/>
    <n v="13"/>
    <n v="11"/>
    <n v="9903241062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1"/>
    <d v="2026-07-22T00:00:00"/>
    <x v="16"/>
    <x v="2"/>
    <x v="8"/>
    <x v="0"/>
    <x v="0"/>
    <x v="2"/>
    <x v="0"/>
    <s v="CONV"/>
    <s v="PO00000051551"/>
    <x v="200"/>
    <x v="5"/>
    <x v="5"/>
    <x v="3"/>
    <x v="50"/>
    <x v="53"/>
    <x v="49"/>
    <s v="NWT"/>
    <x v="54"/>
    <d v="2026-08-12T00:00:00"/>
    <d v="2026-08-12T00:00:00"/>
    <n v="17"/>
    <n v="6"/>
    <n v="7005955961"/>
    <s v="X"/>
    <s v="X"/>
    <s v="X"/>
    <s v="X"/>
    <s v="X"/>
    <m/>
    <m/>
    <s v="X"/>
    <x v="0"/>
    <s v="Complete"/>
    <m/>
    <m/>
    <s v="Propio"/>
    <x v="0"/>
    <s v="Released"/>
    <d v="2026-08-15T00:00:00"/>
    <s v="Released"/>
  </r>
  <r>
    <x v="11"/>
    <d v="2026-07-23T00:00:00"/>
    <x v="15"/>
    <x v="2"/>
    <x v="8"/>
    <x v="0"/>
    <x v="0"/>
    <x v="2"/>
    <x v="0"/>
    <s v="CONV"/>
    <s v="PO00000051561"/>
    <x v="201"/>
    <x v="9"/>
    <x v="9"/>
    <x v="3"/>
    <x v="50"/>
    <x v="52"/>
    <x v="60"/>
    <s v="NWT"/>
    <x v="58"/>
    <d v="2026-08-12T00:00:00"/>
    <d v="2026-08-17T00:00:00"/>
    <n v="13"/>
    <n v="11"/>
    <n v="4744990305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1"/>
    <d v="2026-07-23T00:00:00"/>
    <x v="15"/>
    <x v="2"/>
    <x v="8"/>
    <x v="0"/>
    <x v="0"/>
    <x v="2"/>
    <x v="0"/>
    <s v="CONV"/>
    <s v="PO00000051562"/>
    <x v="202"/>
    <x v="13"/>
    <x v="13"/>
    <x v="3"/>
    <x v="50"/>
    <x v="52"/>
    <x v="60"/>
    <s v="NWT"/>
    <x v="58"/>
    <d v="2026-08-12T00:00:00"/>
    <d v="2026-08-17T00:00:00"/>
    <n v="13"/>
    <n v="11"/>
    <n v="9903258573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1"/>
    <d v="2026-07-23T00:00:00"/>
    <x v="15"/>
    <x v="2"/>
    <x v="8"/>
    <x v="0"/>
    <x v="0"/>
    <x v="2"/>
    <x v="0"/>
    <s v="CONV"/>
    <s v="PO00000051563"/>
    <x v="203"/>
    <x v="5"/>
    <x v="5"/>
    <x v="20"/>
    <x v="51"/>
    <x v="51"/>
    <x v="60"/>
    <s v="NWT"/>
    <x v="59"/>
    <d v="2026-08-14T00:00:00"/>
    <d v="2026-08-20T00:00:00"/>
    <n v="20"/>
    <n v="8"/>
    <n v="2955155490"/>
    <s v="X"/>
    <s v="X"/>
    <s v="X"/>
    <s v="X"/>
    <s v="X"/>
    <m/>
    <m/>
    <s v="X"/>
    <x v="0"/>
    <s v="Complete"/>
    <m/>
    <m/>
    <s v="Propio"/>
    <x v="0"/>
    <s v="Released"/>
    <d v="2026-08-24T00:00:00"/>
    <s v="Released"/>
  </r>
  <r>
    <x v="11"/>
    <d v="2026-07-23T00:00:00"/>
    <x v="15"/>
    <x v="2"/>
    <x v="8"/>
    <x v="0"/>
    <x v="0"/>
    <x v="2"/>
    <x v="0"/>
    <s v="CONV"/>
    <s v="PO00000051564"/>
    <x v="204"/>
    <x v="5"/>
    <x v="5"/>
    <x v="20"/>
    <x v="51"/>
    <x v="51"/>
    <x v="60"/>
    <s v="NWT"/>
    <x v="55"/>
    <d v="2026-08-17T00:00:00"/>
    <d v="2026-08-21T00:00:00"/>
    <n v="23"/>
    <n v="7"/>
    <n v="4788272145"/>
    <s v="X"/>
    <s v="X"/>
    <s v="X"/>
    <s v="X"/>
    <s v="X"/>
    <m/>
    <m/>
    <s v="X"/>
    <x v="0"/>
    <s v="Complete"/>
    <m/>
    <m/>
    <s v="Propio"/>
    <x v="0"/>
    <s v="Released"/>
    <d v="2026-08-24T00:00:00"/>
    <s v="Released"/>
  </r>
  <r>
    <x v="11"/>
    <d v="2026-07-23T00:00:00"/>
    <x v="15"/>
    <x v="5"/>
    <x v="13"/>
    <x v="0"/>
    <x v="0"/>
    <x v="2"/>
    <x v="0"/>
    <s v="CONV"/>
    <s v="PO00000051565"/>
    <x v="205"/>
    <x v="12"/>
    <x v="17"/>
    <x v="15"/>
    <x v="52"/>
    <x v="51"/>
    <x v="61"/>
    <s v="NWT"/>
    <x v="56"/>
    <d v="2026-07-30T00:00:00"/>
    <d v="2026-07-30T00:00:00"/>
    <n v="5"/>
    <n v="24"/>
    <s v="-"/>
    <s v="X"/>
    <m/>
    <s v="X"/>
    <s v="X"/>
    <s v="X"/>
    <m/>
    <m/>
    <m/>
    <x v="0"/>
    <s v="Complete"/>
    <m/>
    <m/>
    <s v="Propio"/>
    <x v="0"/>
    <s v="Released"/>
    <d v="2026-08-21T00:00:00"/>
    <s v="Released"/>
  </r>
  <r>
    <x v="11"/>
    <d v="2026-07-23T00:00:00"/>
    <x v="14"/>
    <x v="3"/>
    <x v="7"/>
    <x v="0"/>
    <x v="0"/>
    <x v="2"/>
    <x v="0"/>
    <s v="CONV"/>
    <s v="PO00000051566"/>
    <x v="206"/>
    <x v="7"/>
    <x v="7"/>
    <x v="8"/>
    <x v="53"/>
    <x v="46"/>
    <x v="62"/>
    <s v="SRL"/>
    <x v="49"/>
    <d v="2026-08-01T00:00:00"/>
    <d v="2026-08-04T00:00:00"/>
    <n v="13"/>
    <n v="6"/>
    <m/>
    <s v="X"/>
    <s v="X"/>
    <s v="X"/>
    <s v="X"/>
    <s v="X"/>
    <m/>
    <m/>
    <m/>
    <x v="0"/>
    <s v="Complete"/>
    <m/>
    <m/>
    <s v="Propio"/>
    <x v="0"/>
    <s v="Released"/>
    <d v="2026-07-26T00:00:00"/>
    <s v="Released"/>
  </r>
  <r>
    <x v="11"/>
    <d v="2026-07-23T00:00:00"/>
    <x v="14"/>
    <x v="3"/>
    <x v="7"/>
    <x v="0"/>
    <x v="0"/>
    <x v="2"/>
    <x v="0"/>
    <s v="CONV"/>
    <s v="PO00000051567"/>
    <x v="207"/>
    <x v="14"/>
    <x v="14"/>
    <x v="8"/>
    <x v="53"/>
    <x v="53"/>
    <x v="62"/>
    <s v="SRL"/>
    <x v="49"/>
    <d v="2026-08-01T00:00:00"/>
    <d v="2026-08-04T00:00:00"/>
    <n v="6"/>
    <n v="6"/>
    <s v="-"/>
    <s v="X"/>
    <m/>
    <s v="X"/>
    <s v="X"/>
    <s v="X"/>
    <m/>
    <m/>
    <m/>
    <x v="0"/>
    <s v="Complete"/>
    <m/>
    <m/>
    <s v="Propio"/>
    <x v="0"/>
    <s v="Released"/>
    <d v="2026-08-02T00:00:00"/>
    <s v="Released"/>
  </r>
  <r>
    <x v="11"/>
    <d v="2026-07-23T00:00:00"/>
    <x v="14"/>
    <x v="1"/>
    <x v="4"/>
    <x v="0"/>
    <x v="1"/>
    <x v="2"/>
    <x v="0"/>
    <s v="CONV"/>
    <s v="RH-0268T"/>
    <x v="208"/>
    <x v="16"/>
    <x v="26"/>
    <x v="4"/>
    <x v="3"/>
    <x v="54"/>
    <x v="62"/>
    <m/>
    <x v="60"/>
    <d v="2026-08-02T00:00:00"/>
    <d v="2026-08-02T00:00:00"/>
    <n v="5"/>
    <n v="8"/>
    <s v="-"/>
    <s v="X"/>
    <s v="X"/>
    <s v="X"/>
    <s v="X"/>
    <s v="X"/>
    <s v="x"/>
    <m/>
    <m/>
    <x v="1"/>
    <s v="Complete"/>
    <m/>
    <m/>
    <s v="Tercero"/>
    <x v="0"/>
    <s v="Released"/>
    <d v="2026-08-07T00:00:00"/>
    <s v="Released"/>
  </r>
  <r>
    <x v="11"/>
    <d v="2026-07-24T00:00:00"/>
    <x v="12"/>
    <x v="4"/>
    <x v="14"/>
    <x v="0"/>
    <x v="0"/>
    <x v="0"/>
    <x v="0"/>
    <s v="CONV"/>
    <s v="PO00000051544"/>
    <x v="209"/>
    <x v="15"/>
    <x v="18"/>
    <x v="21"/>
    <x v="1"/>
    <x v="53"/>
    <x v="40"/>
    <s v="DSV"/>
    <x v="61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4T00:00:00"/>
    <x v="12"/>
    <x v="4"/>
    <x v="18"/>
    <x v="0"/>
    <x v="0"/>
    <x v="0"/>
    <x v="0"/>
    <s v="CONV"/>
    <s v="PO00000051545"/>
    <x v="210"/>
    <x v="15"/>
    <x v="18"/>
    <x v="10"/>
    <x v="1"/>
    <x v="54"/>
    <x v="53"/>
    <s v="HELLMANN"/>
    <x v="52"/>
    <m/>
    <m/>
    <s v=""/>
    <s v=""/>
    <m/>
    <m/>
    <m/>
    <m/>
    <m/>
    <m/>
    <m/>
    <m/>
    <m/>
    <x v="0"/>
    <s v="Complete"/>
    <m/>
    <m/>
    <s v="Propio"/>
    <x v="0"/>
    <m/>
    <m/>
    <s v=""/>
  </r>
  <r>
    <x v="11"/>
    <d v="2026-07-24T00:00:00"/>
    <x v="14"/>
    <x v="3"/>
    <x v="7"/>
    <x v="0"/>
    <x v="0"/>
    <x v="2"/>
    <x v="0"/>
    <s v="CONV"/>
    <s v="PO00000051568"/>
    <x v="211"/>
    <x v="7"/>
    <x v="7"/>
    <x v="8"/>
    <x v="53"/>
    <x v="53"/>
    <x v="62"/>
    <s v="SRL"/>
    <x v="49"/>
    <d v="2026-08-01T00:00:00"/>
    <d v="2026-08-04T00:00:00"/>
    <n v="6"/>
    <n v="6"/>
    <n v="2199697990"/>
    <s v="X"/>
    <m/>
    <s v="X"/>
    <s v="X"/>
    <s v="X"/>
    <m/>
    <m/>
    <m/>
    <x v="0"/>
    <s v="Complete"/>
    <m/>
    <m/>
    <s v="Propio"/>
    <x v="0"/>
    <s v="Released"/>
    <d v="2026-08-02T00:00:00"/>
    <s v="Released"/>
  </r>
  <r>
    <x v="11"/>
    <d v="2026-07-24T00:00:00"/>
    <x v="14"/>
    <x v="3"/>
    <x v="7"/>
    <x v="0"/>
    <x v="3"/>
    <x v="2"/>
    <x v="0"/>
    <s v="CONV"/>
    <s v="PO00000051569"/>
    <x v="206"/>
    <x v="7"/>
    <x v="7"/>
    <x v="8"/>
    <x v="53"/>
    <x v="46"/>
    <x v="62"/>
    <s v="SRL"/>
    <x v="49"/>
    <d v="2026-08-01T00:00:00"/>
    <d v="2026-08-04T00:00:00"/>
    <n v="13"/>
    <n v="6"/>
    <m/>
    <s v="X"/>
    <m/>
    <s v="X"/>
    <s v="X"/>
    <s v="X"/>
    <m/>
    <m/>
    <m/>
    <x v="0"/>
    <s v="Complete"/>
    <m/>
    <m/>
    <s v="Propio"/>
    <x v="0"/>
    <s v="Released"/>
    <d v="2026-07-26T00:00:00"/>
    <s v="Released"/>
  </r>
  <r>
    <x v="11"/>
    <d v="2026-07-24T00:00:00"/>
    <x v="17"/>
    <x v="6"/>
    <x v="15"/>
    <x v="0"/>
    <x v="1"/>
    <x v="2"/>
    <x v="0"/>
    <s v="CONV"/>
    <s v="RH-0267T"/>
    <x v="212"/>
    <x v="17"/>
    <x v="8"/>
    <x v="7"/>
    <x v="54"/>
    <x v="52"/>
    <x v="63"/>
    <m/>
    <x v="58"/>
    <d v="2026-08-12T00:00:00"/>
    <d v="2026-08-17T00:00:00"/>
    <n v="13"/>
    <n v="17"/>
    <n v="9903298134"/>
    <s v="X"/>
    <s v="X"/>
    <s v="X"/>
    <s v="X"/>
    <s v="X"/>
    <s v="x"/>
    <m/>
    <m/>
    <x v="1"/>
    <s v="Complete"/>
    <m/>
    <m/>
    <s v="Tercero"/>
    <x v="0"/>
    <s v="Released"/>
    <d v="2026-08-24T00:00:00"/>
    <s v="Released"/>
  </r>
  <r>
    <x v="11"/>
    <d v="2026-07-25T00:00:00"/>
    <x v="14"/>
    <x v="1"/>
    <x v="4"/>
    <x v="0"/>
    <x v="0"/>
    <x v="2"/>
    <x v="0"/>
    <s v="CONV"/>
    <s v="PO00000051476"/>
    <x v="213"/>
    <x v="4"/>
    <x v="27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8-05T00:00:00"/>
    <s v="Released"/>
  </r>
  <r>
    <x v="11"/>
    <d v="2026-07-25T00:00:00"/>
    <x v="14"/>
    <x v="1"/>
    <x v="4"/>
    <x v="0"/>
    <x v="0"/>
    <x v="2"/>
    <x v="0"/>
    <s v="CONV"/>
    <s v="PO00000051488"/>
    <x v="214"/>
    <x v="4"/>
    <x v="22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8-05T00:00:00"/>
    <s v="Released"/>
  </r>
  <r>
    <x v="11"/>
    <d v="2026-07-25T00:00:00"/>
    <x v="14"/>
    <x v="7"/>
    <x v="19"/>
    <x v="0"/>
    <x v="0"/>
    <x v="2"/>
    <x v="0"/>
    <s v="CONV"/>
    <s v="PO00000051570"/>
    <x v="215"/>
    <x v="24"/>
    <x v="23"/>
    <x v="4"/>
    <x v="56"/>
    <x v="55"/>
    <x v="42"/>
    <s v="NWT"/>
    <x v="62"/>
    <d v="2026-08-10T00:00:00"/>
    <d v="2026-08-10T00:00:00"/>
    <n v="4"/>
    <n v="3"/>
    <s v="-"/>
    <s v="X"/>
    <s v="X"/>
    <s v="X"/>
    <s v="X"/>
    <s v="X"/>
    <s v="x"/>
    <m/>
    <m/>
    <x v="1"/>
    <s v="Complete"/>
    <m/>
    <m/>
    <s v="Propio"/>
    <x v="0"/>
    <s v="Released"/>
    <d v="2026-08-12T00:00:00"/>
    <s v="Released"/>
  </r>
  <r>
    <x v="11"/>
    <d v="2026-07-25T00:00:00"/>
    <x v="14"/>
    <x v="7"/>
    <x v="19"/>
    <x v="0"/>
    <x v="0"/>
    <x v="2"/>
    <x v="0"/>
    <s v="CONV"/>
    <s v="PO00000051571"/>
    <x v="216"/>
    <x v="24"/>
    <x v="23"/>
    <x v="4"/>
    <x v="56"/>
    <x v="55"/>
    <x v="42"/>
    <s v="NWT"/>
    <x v="62"/>
    <d v="2026-08-10T00:00:00"/>
    <d v="2026-08-10T00:00:00"/>
    <n v="4"/>
    <n v="3"/>
    <s v="-"/>
    <s v="X"/>
    <s v="X"/>
    <s v="X"/>
    <s v="X"/>
    <s v="X"/>
    <s v="x"/>
    <m/>
    <m/>
    <x v="1"/>
    <s v="Complete"/>
    <m/>
    <m/>
    <s v="Propio"/>
    <x v="0"/>
    <s v="Released"/>
    <d v="2026-08-12T00:00:00"/>
    <s v="Released"/>
  </r>
  <r>
    <x v="11"/>
    <d v="2026-07-25T00:00:00"/>
    <x v="14"/>
    <x v="0"/>
    <x v="1"/>
    <x v="0"/>
    <x v="0"/>
    <x v="1"/>
    <x v="0"/>
    <s v="CONV"/>
    <s v="PO00000051572"/>
    <x v="217"/>
    <x v="1"/>
    <x v="1"/>
    <x v="1"/>
    <x v="1"/>
    <x v="53"/>
    <x v="64"/>
    <s v="MILTEX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1"/>
    <d v="2026-07-25T00:00:00"/>
    <x v="14"/>
    <x v="1"/>
    <x v="4"/>
    <x v="0"/>
    <x v="0"/>
    <x v="2"/>
    <x v="0"/>
    <s v="CONV"/>
    <s v="PO00000051573"/>
    <x v="218"/>
    <x v="4"/>
    <x v="27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8-05T00:00:00"/>
    <s v="Released"/>
  </r>
  <r>
    <x v="11"/>
    <d v="2026-07-25T00:00:00"/>
    <x v="14"/>
    <x v="1"/>
    <x v="4"/>
    <x v="0"/>
    <x v="1"/>
    <x v="2"/>
    <x v="0"/>
    <s v="CONV"/>
    <s v="PO00000051576T"/>
    <x v="219"/>
    <x v="16"/>
    <x v="26"/>
    <x v="6"/>
    <x v="3"/>
    <x v="52"/>
    <x v="62"/>
    <m/>
    <x v="60"/>
    <d v="2026-08-02T00:00:00"/>
    <d v="2026-08-02T00:00:00"/>
    <n v="3"/>
    <n v="8"/>
    <s v="-"/>
    <s v="X"/>
    <s v="X"/>
    <s v="X"/>
    <s v="X"/>
    <s v="X"/>
    <s v="x"/>
    <m/>
    <m/>
    <x v="1"/>
    <s v="Complete"/>
    <m/>
    <m/>
    <s v="Tercero"/>
    <x v="0"/>
    <s v="Released"/>
    <d v="2026-08-07T00:00:00"/>
    <s v="Released"/>
  </r>
  <r>
    <x v="11"/>
    <d v="2026-07-25T00:00:00"/>
    <x v="14"/>
    <x v="1"/>
    <x v="4"/>
    <x v="0"/>
    <x v="3"/>
    <x v="2"/>
    <x v="0"/>
    <s v="CONV"/>
    <s v="PO00000051597"/>
    <x v="220"/>
    <x v="4"/>
    <x v="26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8-05T00:00:00"/>
    <s v="Released"/>
  </r>
  <r>
    <x v="11"/>
    <d v="2026-07-25T00:00:00"/>
    <x v="14"/>
    <x v="1"/>
    <x v="4"/>
    <x v="0"/>
    <x v="1"/>
    <x v="2"/>
    <x v="0"/>
    <s v="CONV"/>
    <s v="PO00000051604T"/>
    <x v="221"/>
    <x v="16"/>
    <x v="26"/>
    <x v="6"/>
    <x v="3"/>
    <x v="49"/>
    <x v="62"/>
    <m/>
    <x v="60"/>
    <d v="2026-08-02T00:00:00"/>
    <d v="2026-08-02T00:00:00"/>
    <n v="6"/>
    <n v="8"/>
    <s v="-"/>
    <s v="X"/>
    <s v="X"/>
    <s v="X"/>
    <s v="X"/>
    <s v="X"/>
    <s v="x"/>
    <m/>
    <m/>
    <x v="1"/>
    <s v="Complete"/>
    <m/>
    <m/>
    <s v="Tercero"/>
    <x v="0"/>
    <s v="Released"/>
    <d v="2026-08-07T00:00:00"/>
    <s v="Released"/>
  </r>
  <r>
    <x v="12"/>
    <d v="2026-07-26T00:00:00"/>
    <x v="16"/>
    <x v="4"/>
    <x v="17"/>
    <x v="0"/>
    <x v="0"/>
    <x v="0"/>
    <x v="0"/>
    <s v="CONV"/>
    <s v="PO00000051546"/>
    <x v="222"/>
    <x v="22"/>
    <x v="24"/>
    <x v="18"/>
    <x v="1"/>
    <x v="56"/>
    <x v="65"/>
    <s v="DHL"/>
    <x v="63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26T00:00:00"/>
    <x v="16"/>
    <x v="4"/>
    <x v="17"/>
    <x v="0"/>
    <x v="0"/>
    <x v="0"/>
    <x v="0"/>
    <s v="CONV"/>
    <s v="PO00000051547"/>
    <x v="223"/>
    <x v="23"/>
    <x v="25"/>
    <x v="18"/>
    <x v="1"/>
    <x v="57"/>
    <x v="46"/>
    <s v="DHL"/>
    <x v="64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26T00:00:00"/>
    <x v="14"/>
    <x v="6"/>
    <x v="15"/>
    <x v="0"/>
    <x v="0"/>
    <x v="2"/>
    <x v="0"/>
    <s v="CONV"/>
    <s v="PO00000051578"/>
    <x v="224"/>
    <x v="20"/>
    <x v="28"/>
    <x v="17"/>
    <x v="57"/>
    <x v="58"/>
    <x v="42"/>
    <s v="NWT"/>
    <x v="60"/>
    <d v="2026-08-02T00:00:00"/>
    <d v="2026-08-02T00:00:00"/>
    <n v="-1"/>
    <n v="11"/>
    <s v="-"/>
    <s v="X"/>
    <s v="X"/>
    <s v="X"/>
    <s v="X"/>
    <s v="X"/>
    <s v="x"/>
    <m/>
    <m/>
    <x v="1"/>
    <s v="Complete"/>
    <m/>
    <m/>
    <s v="Propio"/>
    <x v="0"/>
    <s v="Released"/>
    <d v="2026-08-10T00:00:00"/>
    <s v="Released"/>
  </r>
  <r>
    <x v="12"/>
    <d v="2026-07-26T00:00:00"/>
    <x v="14"/>
    <x v="6"/>
    <x v="15"/>
    <x v="0"/>
    <x v="0"/>
    <x v="2"/>
    <x v="0"/>
    <s v="CONV"/>
    <s v="PO00000051579"/>
    <x v="225"/>
    <x v="20"/>
    <x v="23"/>
    <x v="17"/>
    <x v="57"/>
    <x v="58"/>
    <x v="42"/>
    <s v="NWT"/>
    <x v="60"/>
    <d v="2026-08-02T00:00:00"/>
    <d v="2026-08-02T00:00:00"/>
    <n v="-1"/>
    <n v="11"/>
    <s v="-"/>
    <s v="X"/>
    <s v="X"/>
    <s v="X"/>
    <s v="X"/>
    <s v="X"/>
    <s v="x"/>
    <m/>
    <m/>
    <x v="1"/>
    <s v="Complete"/>
    <m/>
    <m/>
    <s v="Propio"/>
    <x v="0"/>
    <s v="Released"/>
    <d v="2026-08-10T00:00:00"/>
    <s v="Released"/>
  </r>
  <r>
    <x v="12"/>
    <d v="2026-07-26T00:00:00"/>
    <x v="15"/>
    <x v="2"/>
    <x v="8"/>
    <x v="0"/>
    <x v="0"/>
    <x v="2"/>
    <x v="0"/>
    <s v="CONV"/>
    <s v="PO00000051598"/>
    <x v="226"/>
    <x v="5"/>
    <x v="5"/>
    <x v="3"/>
    <x v="50"/>
    <x v="52"/>
    <x v="60"/>
    <s v="NWT"/>
    <x v="59"/>
    <d v="2026-08-14T00:00:00"/>
    <d v="2026-08-20T00:00:00"/>
    <n v="15"/>
    <n v="8"/>
    <n v="7005955040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2"/>
    <d v="2026-07-26T00:00:00"/>
    <x v="15"/>
    <x v="2"/>
    <x v="8"/>
    <x v="0"/>
    <x v="0"/>
    <x v="2"/>
    <x v="0"/>
    <s v="CONV"/>
    <s v="PO00000051599"/>
    <x v="227"/>
    <x v="5"/>
    <x v="5"/>
    <x v="3"/>
    <x v="50"/>
    <x v="52"/>
    <x v="60"/>
    <s v="NWT"/>
    <x v="59"/>
    <d v="2026-08-14T00:00:00"/>
    <d v="2026-08-20T00:00:00"/>
    <n v="15"/>
    <n v="8"/>
    <n v="7005955040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2"/>
    <d v="2026-07-26T00:00:00"/>
    <x v="17"/>
    <x v="2"/>
    <x v="6"/>
    <x v="0"/>
    <x v="0"/>
    <x v="2"/>
    <x v="0"/>
    <s v="CONV"/>
    <s v="PO00000051600"/>
    <x v="228"/>
    <x v="5"/>
    <x v="5"/>
    <x v="7"/>
    <x v="58"/>
    <x v="59"/>
    <x v="66"/>
    <s v="NWT"/>
    <x v="58"/>
    <d v="2026-08-12T00:00:00"/>
    <d v="2026-08-17T00:00:00"/>
    <n v="12"/>
    <n v="14"/>
    <n v="9903291510"/>
    <s v="X"/>
    <s v="X"/>
    <s v="X"/>
    <s v="X"/>
    <s v="X"/>
    <m/>
    <m/>
    <s v="X"/>
    <x v="0"/>
    <s v="Complete"/>
    <m/>
    <m/>
    <s v="Propio"/>
    <x v="0"/>
    <s v="Released"/>
    <d v="2026-08-24T00:00:00"/>
    <s v="Released"/>
  </r>
  <r>
    <x v="12"/>
    <d v="2026-07-26T00:00:00"/>
    <x v="15"/>
    <x v="2"/>
    <x v="8"/>
    <x v="0"/>
    <x v="0"/>
    <x v="2"/>
    <x v="0"/>
    <s v="CONV"/>
    <s v="PO00000051601"/>
    <x v="229"/>
    <x v="25"/>
    <x v="9"/>
    <x v="3"/>
    <x v="50"/>
    <x v="52"/>
    <x v="60"/>
    <s v="NWT"/>
    <x v="65"/>
    <d v="2026-08-19T00:00:00"/>
    <d v="2026-08-25T00:00:00"/>
    <n v="20"/>
    <n v="3"/>
    <n v="8729840206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2"/>
    <d v="2026-07-26T00:00:00"/>
    <x v="15"/>
    <x v="2"/>
    <x v="8"/>
    <x v="0"/>
    <x v="0"/>
    <x v="2"/>
    <x v="0"/>
    <s v="CONV"/>
    <s v="PO00000051602"/>
    <x v="227"/>
    <x v="5"/>
    <x v="5"/>
    <x v="3"/>
    <x v="50"/>
    <x v="52"/>
    <x v="60"/>
    <s v="NWT"/>
    <x v="59"/>
    <d v="2026-08-14T00:00:00"/>
    <d v="2026-08-20T00:00:00"/>
    <n v="15"/>
    <n v="8"/>
    <n v="7005955040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2"/>
    <d v="2026-07-27T00:00:00"/>
    <x v="14"/>
    <x v="1"/>
    <x v="4"/>
    <x v="0"/>
    <x v="0"/>
    <x v="2"/>
    <x v="0"/>
    <s v="CONV"/>
    <s v="PO00000051576"/>
    <x v="219"/>
    <x v="4"/>
    <x v="28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8-05T00:00:00"/>
    <s v="Released"/>
  </r>
  <r>
    <x v="12"/>
    <d v="2026-07-27T00:00:00"/>
    <x v="15"/>
    <x v="0"/>
    <x v="3"/>
    <x v="0"/>
    <x v="0"/>
    <x v="2"/>
    <x v="0"/>
    <s v="CONV"/>
    <s v="PO00000051577"/>
    <x v="230"/>
    <x v="3"/>
    <x v="3"/>
    <x v="3"/>
    <x v="59"/>
    <x v="60"/>
    <x v="45"/>
    <s v="NWT"/>
    <x v="65"/>
    <d v="2026-08-18T00:00:00"/>
    <d v="2026-08-25T00:00:00"/>
    <n v="-6"/>
    <n v="4"/>
    <n v="1448147411"/>
    <s v="X"/>
    <s v="X"/>
    <s v="X"/>
    <s v="X"/>
    <s v="X"/>
    <m/>
    <m/>
    <s v="X"/>
    <x v="0"/>
    <s v="Complete"/>
    <m/>
    <m/>
    <s v="Propio"/>
    <x v="0"/>
    <s v="Released"/>
    <d v="2026-08-27T00:00:00"/>
    <s v="Released"/>
  </r>
  <r>
    <x v="12"/>
    <d v="2026-07-27T00:00:00"/>
    <x v="14"/>
    <x v="1"/>
    <x v="4"/>
    <x v="0"/>
    <x v="0"/>
    <x v="2"/>
    <x v="0"/>
    <s v="CONV"/>
    <s v="PO00000051587"/>
    <x v="219"/>
    <x v="4"/>
    <x v="4"/>
    <x v="4"/>
    <x v="55"/>
    <x v="52"/>
    <x v="64"/>
    <s v="NWT"/>
    <x v="60"/>
    <d v="2026-08-02T00:00:00"/>
    <d v="2026-08-02T00:00:00"/>
    <n v="3"/>
    <n v="7"/>
    <s v="-"/>
    <s v="X"/>
    <s v="X"/>
    <s v="X"/>
    <s v="X"/>
    <s v="X"/>
    <s v="x"/>
    <m/>
    <m/>
    <x v="1"/>
    <s v="Complete"/>
    <m/>
    <m/>
    <s v="Propio"/>
    <x v="0"/>
    <s v="Released"/>
    <d v="2026-08-05T00:00:00"/>
    <s v="Released"/>
  </r>
  <r>
    <x v="12"/>
    <d v="2026-07-27T00:00:00"/>
    <x v="14"/>
    <x v="1"/>
    <x v="4"/>
    <x v="0"/>
    <x v="0"/>
    <x v="2"/>
    <x v="0"/>
    <s v="CONV"/>
    <s v="PO00000051604"/>
    <x v="221"/>
    <x v="4"/>
    <x v="19"/>
    <x v="4"/>
    <x v="55"/>
    <x v="49"/>
    <x v="64"/>
    <s v="NWT"/>
    <x v="60"/>
    <d v="2026-08-02T00:00:00"/>
    <d v="2026-08-02T00:00:00"/>
    <n v="6"/>
    <n v="7"/>
    <s v="-"/>
    <s v="X"/>
    <s v="X"/>
    <s v="X"/>
    <s v="X"/>
    <s v="X"/>
    <s v="x"/>
    <m/>
    <m/>
    <x v="1"/>
    <s v="Complete"/>
    <m/>
    <m/>
    <s v="Propio"/>
    <x v="0"/>
    <s v="Released"/>
    <d v="2026-08-05T00:00:00"/>
    <s v="Released"/>
  </r>
  <r>
    <x v="12"/>
    <d v="2026-07-27T00:00:00"/>
    <x v="17"/>
    <x v="2"/>
    <x v="16"/>
    <x v="0"/>
    <x v="0"/>
    <x v="2"/>
    <x v="0"/>
    <s v="CONV"/>
    <s v="PO00000051618"/>
    <x v="231"/>
    <x v="21"/>
    <x v="21"/>
    <x v="7"/>
    <x v="58"/>
    <x v="59"/>
    <x v="66"/>
    <s v="NWT"/>
    <x v="51"/>
    <d v="2026-08-06T00:00:00"/>
    <d v="2026-08-06T00:00:00"/>
    <n v="6"/>
    <n v="25"/>
    <s v="-"/>
    <s v="X"/>
    <s v="X"/>
    <s v="X"/>
    <s v="X"/>
    <s v="X"/>
    <m/>
    <m/>
    <s v="X"/>
    <x v="0"/>
    <s v="Complete"/>
    <m/>
    <m/>
    <s v="Propio"/>
    <x v="0"/>
    <s v="Released"/>
    <d v="2026-08-24T00:00:00"/>
    <s v="Released"/>
  </r>
  <r>
    <x v="12"/>
    <d v="2026-07-27T00:00:00"/>
    <x v="18"/>
    <x v="4"/>
    <x v="10"/>
    <x v="0"/>
    <x v="0"/>
    <x v="2"/>
    <x v="0"/>
    <s v="CONV"/>
    <s v="PO00000051619"/>
    <x v="232"/>
    <x v="11"/>
    <x v="11"/>
    <x v="7"/>
    <x v="58"/>
    <x v="59"/>
    <x v="67"/>
    <s v="NWT"/>
    <x v="58"/>
    <d v="2026-08-12T00:00:00"/>
    <d v="2026-08-17T00:00:00"/>
    <n v="12"/>
    <n v="20"/>
    <n v="4745038734"/>
    <s v="X"/>
    <s v="X"/>
    <s v="X"/>
    <s v="X"/>
    <s v="X"/>
    <m/>
    <m/>
    <s v="X"/>
    <x v="0"/>
    <s v="Complete"/>
    <m/>
    <m/>
    <s v="Propio"/>
    <x v="0"/>
    <s v="Released"/>
    <d v="2026-08-24T00:00:00"/>
    <s v="Released"/>
  </r>
  <r>
    <x v="12"/>
    <d v="2026-07-28T00:00:00"/>
    <x v="14"/>
    <x v="1"/>
    <x v="4"/>
    <x v="1"/>
    <x v="2"/>
    <x v="2"/>
    <x v="0"/>
    <s v="CONV"/>
    <s v="PO00000051655"/>
    <x v="233"/>
    <x v="4"/>
    <x v="16"/>
    <x v="4"/>
    <x v="60"/>
    <x v="59"/>
    <x v="62"/>
    <s v="TORRES &amp; TORRES"/>
    <x v="46"/>
    <d v="2026-08-05T00:00:00"/>
    <d v="2026-08-05T00:00:00"/>
    <n v="5"/>
    <n v="5"/>
    <s v="-"/>
    <s v="X"/>
    <s v="X"/>
    <s v="X"/>
    <s v="X"/>
    <s v="X"/>
    <s v="x"/>
    <m/>
    <s v="X"/>
    <x v="1"/>
    <s v="Complete"/>
    <m/>
    <m/>
    <s v="Propio"/>
    <x v="0"/>
    <s v="Released"/>
    <d v="2026-08-13T00:00:00"/>
    <s v="Released"/>
  </r>
  <r>
    <x v="12"/>
    <d v="2026-07-28T00:00:00"/>
    <x v="14"/>
    <x v="1"/>
    <x v="4"/>
    <x v="1"/>
    <x v="2"/>
    <x v="2"/>
    <x v="0"/>
    <s v="CONV"/>
    <s v="PO00000051656"/>
    <x v="234"/>
    <x v="4"/>
    <x v="16"/>
    <x v="4"/>
    <x v="60"/>
    <x v="59"/>
    <x v="62"/>
    <s v="TORRES &amp; TORRES"/>
    <x v="46"/>
    <d v="2026-08-05T00:00:00"/>
    <d v="2026-08-05T00:00:00"/>
    <n v="5"/>
    <n v="5"/>
    <s v="-"/>
    <s v="X"/>
    <s v="X"/>
    <s v="X"/>
    <s v="X"/>
    <s v="X"/>
    <s v="x"/>
    <m/>
    <s v="X"/>
    <x v="1"/>
    <s v="Complete"/>
    <m/>
    <m/>
    <s v="Propio"/>
    <x v="0"/>
    <m/>
    <d v="2026-08-10T00:00:00"/>
    <s v="Released"/>
  </r>
  <r>
    <x v="12"/>
    <d v="2026-07-29T00:00:00"/>
    <x v="14"/>
    <x v="1"/>
    <x v="4"/>
    <x v="1"/>
    <x v="2"/>
    <x v="2"/>
    <x v="0"/>
    <s v="CONV"/>
    <s v="PO00000051666"/>
    <x v="235"/>
    <x v="4"/>
    <x v="16"/>
    <x v="4"/>
    <x v="60"/>
    <x v="59"/>
    <x v="62"/>
    <s v="TORRES &amp; TORRES"/>
    <x v="46"/>
    <d v="2026-08-05T00:00:00"/>
    <d v="2026-08-05T00:00:00"/>
    <n v="5"/>
    <n v="5"/>
    <s v="-"/>
    <s v="X"/>
    <s v="X"/>
    <s v="X"/>
    <s v="X"/>
    <s v="X"/>
    <s v="x"/>
    <m/>
    <s v="X"/>
    <x v="1"/>
    <s v="Complete"/>
    <m/>
    <m/>
    <s v="Propio"/>
    <x v="0"/>
    <m/>
    <d v="2026-08-10T00:00:00"/>
    <s v="Released"/>
  </r>
  <r>
    <x v="12"/>
    <d v="2026-07-30T00:00:00"/>
    <x v="11"/>
    <x v="4"/>
    <x v="17"/>
    <x v="0"/>
    <x v="0"/>
    <x v="0"/>
    <x v="0"/>
    <s v="CONV"/>
    <s v="PO00000051404"/>
    <x v="236"/>
    <x v="22"/>
    <x v="24"/>
    <x v="18"/>
    <x v="1"/>
    <x v="61"/>
    <x v="57"/>
    <s v="DHL"/>
    <x v="66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0T00:00:00"/>
    <x v="11"/>
    <x v="4"/>
    <x v="17"/>
    <x v="0"/>
    <x v="0"/>
    <x v="0"/>
    <x v="0"/>
    <s v="CONV"/>
    <s v="PO00000051405"/>
    <x v="237"/>
    <x v="23"/>
    <x v="25"/>
    <x v="18"/>
    <x v="1"/>
    <x v="58"/>
    <x v="23"/>
    <s v="DSV"/>
    <x v="4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0T00:00:00"/>
    <x v="14"/>
    <x v="1"/>
    <x v="4"/>
    <x v="0"/>
    <x v="0"/>
    <x v="2"/>
    <x v="0"/>
    <s v="CONV"/>
    <s v="PO00000051580"/>
    <x v="238"/>
    <x v="4"/>
    <x v="22"/>
    <x v="19"/>
    <x v="61"/>
    <x v="52"/>
    <x v="68"/>
    <s v="NWT"/>
    <x v="40"/>
    <d v="2026-08-03T00:00:00"/>
    <d v="2026-08-03T00:00:00"/>
    <n v="4"/>
    <n v="11"/>
    <s v="-"/>
    <s v="X"/>
    <s v="X"/>
    <s v="X"/>
    <s v="X"/>
    <s v="X"/>
    <s v="x"/>
    <m/>
    <m/>
    <x v="1"/>
    <s v="Complete"/>
    <m/>
    <m/>
    <s v="Propio"/>
    <x v="0"/>
    <s v="Released"/>
    <d v="2026-08-10T00:00:00"/>
    <s v="Released"/>
  </r>
  <r>
    <x v="12"/>
    <d v="2026-07-30T00:00:00"/>
    <x v="16"/>
    <x v="5"/>
    <x v="13"/>
    <x v="0"/>
    <x v="0"/>
    <x v="2"/>
    <x v="0"/>
    <s v="CONV"/>
    <s v="PO00000051634"/>
    <x v="239"/>
    <x v="12"/>
    <x v="17"/>
    <x v="15"/>
    <x v="62"/>
    <x v="61"/>
    <x v="69"/>
    <s v="NWT"/>
    <x v="46"/>
    <d v="2026-08-05T00:00:00"/>
    <d v="2026-08-05T00:00:00"/>
    <n v="4"/>
    <n v="14"/>
    <s v="-"/>
    <s v="X"/>
    <m/>
    <s v="X"/>
    <s v="X"/>
    <s v="X"/>
    <m/>
    <m/>
    <m/>
    <x v="0"/>
    <s v="Complete"/>
    <m/>
    <m/>
    <s v="Propio"/>
    <x v="0"/>
    <s v="Released"/>
    <d v="2026-08-11T00:00:00"/>
    <s v="Released"/>
  </r>
  <r>
    <x v="12"/>
    <d v="2026-07-30T00:00:00"/>
    <x v="17"/>
    <x v="2"/>
    <x v="8"/>
    <x v="0"/>
    <x v="0"/>
    <x v="2"/>
    <x v="0"/>
    <s v="CONV"/>
    <s v="PO00000051635"/>
    <x v="240"/>
    <x v="5"/>
    <x v="5"/>
    <x v="20"/>
    <x v="63"/>
    <x v="61"/>
    <x v="63"/>
    <s v="NWT"/>
    <x v="67"/>
    <d v="2026-08-07T00:00:00"/>
    <d v="2026-08-13T00:00:00"/>
    <n v="6"/>
    <n v="21"/>
    <n v="3884435936"/>
    <s v="X"/>
    <s v="X"/>
    <s v="X"/>
    <s v="X"/>
    <s v="X"/>
    <m/>
    <m/>
    <s v="X"/>
    <x v="0"/>
    <s v="Complete"/>
    <m/>
    <m/>
    <s v="Propio"/>
    <x v="0"/>
    <s v="Released"/>
    <d v="2026-08-26T00:00:00"/>
    <s v="Released"/>
  </r>
  <r>
    <x v="12"/>
    <d v="2026-07-30T00:00:00"/>
    <x v="16"/>
    <x v="3"/>
    <x v="7"/>
    <x v="0"/>
    <x v="0"/>
    <x v="2"/>
    <x v="0"/>
    <s v="CONV"/>
    <s v="PO00000051637"/>
    <x v="241"/>
    <x v="7"/>
    <x v="7"/>
    <x v="8"/>
    <x v="64"/>
    <x v="62"/>
    <x v="46"/>
    <s v="SRL"/>
    <x v="68"/>
    <d v="2026-08-07T00:00:00"/>
    <d v="2026-08-11T00:00:00"/>
    <n v="5"/>
    <n v="6"/>
    <n v="1554617131"/>
    <s v="X"/>
    <m/>
    <s v="X"/>
    <s v="X"/>
    <s v="X"/>
    <m/>
    <m/>
    <m/>
    <x v="0"/>
    <s v="Complete"/>
    <m/>
    <m/>
    <s v="Propio"/>
    <x v="0"/>
    <s v="Released"/>
    <d v="2026-08-09T00:00:00"/>
    <s v="Released"/>
  </r>
  <r>
    <x v="12"/>
    <d v="2026-07-30T00:00:00"/>
    <x v="17"/>
    <x v="2"/>
    <x v="8"/>
    <x v="0"/>
    <x v="0"/>
    <x v="2"/>
    <x v="0"/>
    <s v="CONV"/>
    <s v="PO00000051638"/>
    <x v="242"/>
    <x v="5"/>
    <x v="5"/>
    <x v="20"/>
    <x v="63"/>
    <x v="61"/>
    <x v="63"/>
    <s v="NWT"/>
    <x v="67"/>
    <d v="2026-08-07T00:00:00"/>
    <d v="2026-08-13T00:00:00"/>
    <n v="6"/>
    <n v="21"/>
    <n v="3884435936"/>
    <s v="X"/>
    <s v="X"/>
    <s v="X"/>
    <s v="X"/>
    <s v="X"/>
    <m/>
    <m/>
    <s v="X"/>
    <x v="0"/>
    <s v="Complete"/>
    <m/>
    <m/>
    <s v="Propio"/>
    <x v="0"/>
    <m/>
    <d v="2026-08-26T00:00:00"/>
    <s v="Released"/>
  </r>
  <r>
    <x v="12"/>
    <d v="2026-07-30T00:00:00"/>
    <x v="11"/>
    <x v="4"/>
    <x v="18"/>
    <x v="0"/>
    <x v="0"/>
    <x v="0"/>
    <x v="0"/>
    <s v="CONV"/>
    <s v="PO00000051639"/>
    <x v="243"/>
    <x v="15"/>
    <x v="18"/>
    <x v="10"/>
    <x v="1"/>
    <x v="59"/>
    <x v="57"/>
    <s v="SMART GLOBAL"/>
    <x v="5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0T00:00:00"/>
    <x v="11"/>
    <x v="4"/>
    <x v="14"/>
    <x v="0"/>
    <x v="0"/>
    <x v="0"/>
    <x v="0"/>
    <s v="CONV"/>
    <s v="PO00000051640"/>
    <x v="244"/>
    <x v="15"/>
    <x v="18"/>
    <x v="11"/>
    <x v="1"/>
    <x v="61"/>
    <x v="32"/>
    <s v="HELLMANN"/>
    <x v="66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6"/>
    <x v="3"/>
    <x v="7"/>
    <x v="0"/>
    <x v="0"/>
    <x v="2"/>
    <x v="0"/>
    <s v="CONV"/>
    <s v="PO00000051636"/>
    <x v="245"/>
    <x v="6"/>
    <x v="6"/>
    <x v="8"/>
    <x v="64"/>
    <x v="62"/>
    <x v="46"/>
    <s v="SRL"/>
    <x v="68"/>
    <d v="2026-08-07T00:00:00"/>
    <d v="2026-08-11T00:00:00"/>
    <n v="5"/>
    <n v="6"/>
    <n v="2469832400"/>
    <s v="X"/>
    <m/>
    <s v="X"/>
    <s v="X"/>
    <s v="X"/>
    <m/>
    <m/>
    <m/>
    <x v="0"/>
    <s v="Complete"/>
    <m/>
    <m/>
    <s v="Propio"/>
    <x v="0"/>
    <s v="Released"/>
    <d v="2026-08-09T00:00:00"/>
    <s v="Released"/>
  </r>
  <r>
    <x v="12"/>
    <d v="2026-07-31T00:00:00"/>
    <x v="16"/>
    <x v="3"/>
    <x v="7"/>
    <x v="0"/>
    <x v="3"/>
    <x v="2"/>
    <x v="0"/>
    <s v="CONV"/>
    <s v="PO00000051665"/>
    <x v="246"/>
    <x v="14"/>
    <x v="14"/>
    <x v="8"/>
    <x v="64"/>
    <x v="62"/>
    <x v="46"/>
    <s v="SRL"/>
    <x v="46"/>
    <d v="2026-08-05T00:00:00"/>
    <d v="2026-08-05T00:00:00"/>
    <n v="3"/>
    <n v="12"/>
    <s v="-"/>
    <s v="X"/>
    <m/>
    <s v="X"/>
    <s v="X"/>
    <s v="X"/>
    <m/>
    <m/>
    <m/>
    <x v="0"/>
    <s v="Complete"/>
    <m/>
    <m/>
    <s v="Propio"/>
    <x v="0"/>
    <s v="Released"/>
    <d v="2026-08-09T00:00:00"/>
    <s v="Released"/>
  </r>
  <r>
    <x v="12"/>
    <d v="2026-07-31T00:00:00"/>
    <x v="11"/>
    <x v="1"/>
    <x v="5"/>
    <x v="0"/>
    <x v="0"/>
    <x v="0"/>
    <x v="0"/>
    <s v="CONV"/>
    <s v="PO00000051667"/>
    <x v="247"/>
    <x v="4"/>
    <x v="15"/>
    <x v="2"/>
    <x v="1"/>
    <x v="62"/>
    <x v="32"/>
    <s v="HELLMANN"/>
    <x v="6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1"/>
    <x v="1"/>
    <x v="5"/>
    <x v="0"/>
    <x v="0"/>
    <x v="0"/>
    <x v="0"/>
    <s v="CONV"/>
    <s v="PO00000051668"/>
    <x v="247"/>
    <x v="4"/>
    <x v="15"/>
    <x v="2"/>
    <x v="1"/>
    <x v="62"/>
    <x v="32"/>
    <s v="HELLMANN"/>
    <x v="6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6"/>
    <x v="3"/>
    <x v="7"/>
    <x v="0"/>
    <x v="0"/>
    <x v="2"/>
    <x v="0"/>
    <s v="CONV"/>
    <s v="PO00000051669"/>
    <x v="248"/>
    <x v="7"/>
    <x v="7"/>
    <x v="8"/>
    <x v="64"/>
    <x v="62"/>
    <x v="46"/>
    <s v="SRL"/>
    <x v="68"/>
    <d v="2026-08-07T00:00:00"/>
    <d v="2026-08-11T00:00:00"/>
    <n v="5"/>
    <n v="6"/>
    <n v="1554617131"/>
    <s v="X"/>
    <m/>
    <s v="X"/>
    <s v="X"/>
    <s v="X"/>
    <m/>
    <m/>
    <m/>
    <x v="0"/>
    <s v="Complete"/>
    <m/>
    <m/>
    <s v="Propio"/>
    <x v="0"/>
    <s v="Released"/>
    <d v="2026-08-09T00:00:00"/>
    <s v="Released"/>
  </r>
  <r>
    <x v="12"/>
    <d v="2026-07-31T00:00:00"/>
    <x v="16"/>
    <x v="5"/>
    <x v="20"/>
    <x v="0"/>
    <x v="3"/>
    <x v="2"/>
    <x v="0"/>
    <s v="CONV"/>
    <s v="PO00000051670"/>
    <x v="249"/>
    <x v="12"/>
    <x v="29"/>
    <x v="8"/>
    <x v="64"/>
    <x v="62"/>
    <x v="49"/>
    <s v="SRL"/>
    <x v="46"/>
    <d v="2026-08-05T00:00:00"/>
    <d v="2026-08-05T00:00:00"/>
    <n v="3"/>
    <n v="13"/>
    <s v="-"/>
    <s v="X"/>
    <m/>
    <s v="X"/>
    <s v="X"/>
    <s v="X"/>
    <m/>
    <m/>
    <m/>
    <x v="0"/>
    <s v="Complete"/>
    <m/>
    <m/>
    <s v="Propio"/>
    <x v="0"/>
    <s v="Released"/>
    <d v="2026-08-09T00:00:00"/>
    <s v="Released"/>
  </r>
  <r>
    <x v="12"/>
    <d v="2026-07-31T00:00:00"/>
    <x v="11"/>
    <x v="0"/>
    <x v="0"/>
    <x v="0"/>
    <x v="0"/>
    <x v="0"/>
    <x v="0"/>
    <s v="CONV"/>
    <s v="PO00000051687"/>
    <x v="250"/>
    <x v="0"/>
    <x v="2"/>
    <x v="22"/>
    <x v="1"/>
    <x v="63"/>
    <x v="2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1"/>
    <x v="0"/>
    <x v="0"/>
    <x v="0"/>
    <x v="0"/>
    <x v="0"/>
    <x v="0"/>
    <s v="CONV"/>
    <s v="PO00000051688"/>
    <x v="251"/>
    <x v="0"/>
    <x v="2"/>
    <x v="2"/>
    <x v="1"/>
    <x v="63"/>
    <x v="2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7-31T00:00:00"/>
    <x v="18"/>
    <x v="4"/>
    <x v="10"/>
    <x v="0"/>
    <x v="1"/>
    <x v="2"/>
    <x v="0"/>
    <s v="CONV"/>
    <s v="RH-0332T"/>
    <x v="252"/>
    <x v="26"/>
    <x v="11"/>
    <x v="3"/>
    <x v="65"/>
    <x v="64"/>
    <x v="70"/>
    <m/>
    <x v="69"/>
    <d v="2026-08-27T00:00:00"/>
    <d v="2026-09-01T00:00:00"/>
    <n v="20"/>
    <n v="8"/>
    <n v="1573738865"/>
    <s v="X"/>
    <s v="X"/>
    <s v="X"/>
    <s v="X"/>
    <s v="X"/>
    <m/>
    <m/>
    <s v="X"/>
    <x v="0"/>
    <s v="Complete"/>
    <m/>
    <m/>
    <s v="Tercero"/>
    <x v="0"/>
    <s v="Released"/>
    <d v="2026-08-20T00:00:00"/>
    <s v="Released"/>
  </r>
  <r>
    <x v="12"/>
    <d v="2026-07-31T00:00:00"/>
    <x v="16"/>
    <x v="1"/>
    <x v="4"/>
    <x v="0"/>
    <x v="1"/>
    <x v="2"/>
    <x v="0"/>
    <s v="CONV"/>
    <s v="RH-0355T"/>
    <x v="253"/>
    <x v="16"/>
    <x v="4"/>
    <x v="4"/>
    <x v="6"/>
    <x v="55"/>
    <x v="46"/>
    <m/>
    <x v="68"/>
    <d v="2026-08-11T00:00:00"/>
    <d v="2026-08-11T00:00:00"/>
    <n v="5"/>
    <n v="6"/>
    <s v="-"/>
    <s v="X"/>
    <s v="X"/>
    <s v="X"/>
    <s v="X"/>
    <s v="X"/>
    <s v="x"/>
    <m/>
    <m/>
    <x v="1"/>
    <s v="Complete"/>
    <m/>
    <m/>
    <s v="Tercero"/>
    <x v="0"/>
    <s v="Released"/>
    <d v="2026-08-15T00:00:00"/>
    <s v="Released"/>
  </r>
  <r>
    <x v="12"/>
    <d v="2026-08-01T00:00:00"/>
    <x v="16"/>
    <x v="1"/>
    <x v="4"/>
    <x v="0"/>
    <x v="0"/>
    <x v="2"/>
    <x v="0"/>
    <s v="CONV"/>
    <s v="PO00000051574"/>
    <x v="254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2"/>
    <d v="2026-08-01T00:00:00"/>
    <x v="16"/>
    <x v="1"/>
    <x v="4"/>
    <x v="0"/>
    <x v="0"/>
    <x v="2"/>
    <x v="0"/>
    <s v="CONV"/>
    <s v="PO00000051575"/>
    <x v="255"/>
    <x v="4"/>
    <x v="27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2"/>
    <d v="2026-08-01T00:00:00"/>
    <x v="16"/>
    <x v="1"/>
    <x v="4"/>
    <x v="0"/>
    <x v="0"/>
    <x v="2"/>
    <x v="0"/>
    <s v="CONV"/>
    <s v="PO00000051603"/>
    <x v="256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2"/>
    <d v="2026-08-01T00:00:00"/>
    <x v="16"/>
    <x v="1"/>
    <x v="4"/>
    <x v="0"/>
    <x v="0"/>
    <x v="2"/>
    <x v="0"/>
    <s v="CONV"/>
    <s v="PO00000051677"/>
    <x v="257"/>
    <x v="4"/>
    <x v="19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2"/>
    <d v="2026-08-01T00:00:00"/>
    <x v="11"/>
    <x v="0"/>
    <x v="0"/>
    <x v="0"/>
    <x v="0"/>
    <x v="0"/>
    <x v="0"/>
    <s v="CONV"/>
    <s v="PO00000051689"/>
    <x v="258"/>
    <x v="0"/>
    <x v="2"/>
    <x v="14"/>
    <x v="1"/>
    <x v="63"/>
    <x v="23"/>
    <s v="HELLMANN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0"/>
    <x v="259"/>
    <x v="0"/>
    <x v="2"/>
    <x v="13"/>
    <x v="1"/>
    <x v="63"/>
    <x v="23"/>
    <s v="ANDES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1"/>
    <x v="260"/>
    <x v="0"/>
    <x v="2"/>
    <x v="2"/>
    <x v="1"/>
    <x v="63"/>
    <x v="23"/>
    <s v="DPW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2"/>
    <x v="261"/>
    <x v="0"/>
    <x v="2"/>
    <x v="2"/>
    <x v="1"/>
    <x v="63"/>
    <x v="23"/>
    <s v="DPW"/>
    <x v="49"/>
    <m/>
    <m/>
    <s v=""/>
    <s v=""/>
    <m/>
    <m/>
    <m/>
    <m/>
    <m/>
    <m/>
    <m/>
    <m/>
    <m/>
    <x v="0"/>
    <s v="Complete"/>
    <m/>
    <m/>
    <s v="Propio"/>
    <x v="0"/>
    <m/>
    <m/>
    <s v=""/>
  </r>
  <r>
    <x v="12"/>
    <d v="2026-08-01T00:00:00"/>
    <x v="11"/>
    <x v="0"/>
    <x v="0"/>
    <x v="0"/>
    <x v="0"/>
    <x v="0"/>
    <x v="0"/>
    <s v="CONV"/>
    <s v="PO00000051693"/>
    <x v="262"/>
    <x v="0"/>
    <x v="2"/>
    <x v="2"/>
    <x v="1"/>
    <x v="63"/>
    <x v="23"/>
    <s v="DPW"/>
    <x v="49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2"/>
    <d v="2026-08-01T00:00:00"/>
    <x v="11"/>
    <x v="0"/>
    <x v="2"/>
    <x v="0"/>
    <x v="0"/>
    <x v="0"/>
    <x v="0"/>
    <s v="CONV"/>
    <s v="PO00000051726"/>
    <x v="263"/>
    <x v="1"/>
    <x v="1"/>
    <x v="2"/>
    <x v="1"/>
    <x v="62"/>
    <x v="57"/>
    <s v="HELLMANN"/>
    <x v="6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2T00:00:00"/>
    <x v="16"/>
    <x v="7"/>
    <x v="19"/>
    <x v="0"/>
    <x v="0"/>
    <x v="2"/>
    <x v="0"/>
    <s v="CONV"/>
    <s v="PO00000051671"/>
    <x v="264"/>
    <x v="24"/>
    <x v="23"/>
    <x v="4"/>
    <x v="66"/>
    <x v="65"/>
    <x v="48"/>
    <s v="NWT"/>
    <x v="71"/>
    <d v="2026-08-14T00:00:00"/>
    <d v="2026-08-14T00:00:00"/>
    <n v="1"/>
    <n v="6"/>
    <s v="-"/>
    <s v="X"/>
    <s v="X"/>
    <s v="X"/>
    <s v="X"/>
    <s v="X"/>
    <s v="x"/>
    <m/>
    <m/>
    <x v="1"/>
    <s v="Complete"/>
    <m/>
    <m/>
    <s v="Propio"/>
    <x v="0"/>
    <s v="Released"/>
    <d v="2026-08-19T00:00:00"/>
    <s v="Released"/>
  </r>
  <r>
    <x v="13"/>
    <d v="2026-08-02T00:00:00"/>
    <x v="16"/>
    <x v="6"/>
    <x v="15"/>
    <x v="0"/>
    <x v="0"/>
    <x v="2"/>
    <x v="0"/>
    <s v="CONV"/>
    <s v="PO00000051672"/>
    <x v="265"/>
    <x v="20"/>
    <x v="23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8-14T00:00:00"/>
    <s v="Released"/>
  </r>
  <r>
    <x v="13"/>
    <d v="2026-08-02T00:00:00"/>
    <x v="16"/>
    <x v="6"/>
    <x v="15"/>
    <x v="0"/>
    <x v="0"/>
    <x v="2"/>
    <x v="0"/>
    <s v="CONV"/>
    <s v="PO00000051673"/>
    <x v="266"/>
    <x v="20"/>
    <x v="19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8-14T00:00:00"/>
    <s v="Released"/>
  </r>
  <r>
    <x v="13"/>
    <d v="2026-08-02T00:00:00"/>
    <x v="16"/>
    <x v="7"/>
    <x v="19"/>
    <x v="0"/>
    <x v="0"/>
    <x v="2"/>
    <x v="0"/>
    <s v="CONV"/>
    <s v="PO00000051674"/>
    <x v="267"/>
    <x v="24"/>
    <x v="23"/>
    <x v="4"/>
    <x v="66"/>
    <x v="65"/>
    <x v="48"/>
    <s v="NWT"/>
    <x v="71"/>
    <d v="2026-08-14T00:00:00"/>
    <d v="2026-08-14T00:00:00"/>
    <n v="1"/>
    <n v="6"/>
    <s v="-"/>
    <s v="X"/>
    <s v="X"/>
    <s v="X"/>
    <s v="X"/>
    <s v="X"/>
    <s v="x"/>
    <m/>
    <m/>
    <x v="1"/>
    <s v="Complete"/>
    <m/>
    <m/>
    <s v="Propio"/>
    <x v="0"/>
    <s v="Released"/>
    <d v="2026-08-19T00:00:00"/>
    <s v="Released"/>
  </r>
  <r>
    <x v="13"/>
    <d v="2026-08-02T00:00:00"/>
    <x v="17"/>
    <x v="2"/>
    <x v="8"/>
    <x v="0"/>
    <x v="0"/>
    <x v="2"/>
    <x v="0"/>
    <s v="CONV"/>
    <s v="PO00000051685"/>
    <x v="268"/>
    <x v="5"/>
    <x v="5"/>
    <x v="3"/>
    <x v="65"/>
    <x v="64"/>
    <x v="71"/>
    <s v="NWT"/>
    <x v="72"/>
    <d v="2026-08-22T00:00:00"/>
    <d v="2026-08-26T00:00:00"/>
    <n v="15"/>
    <n v="9"/>
    <n v="7764614642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3"/>
    <d v="2026-08-02T00:00:00"/>
    <x v="15"/>
    <x v="4"/>
    <x v="17"/>
    <x v="0"/>
    <x v="0"/>
    <x v="0"/>
    <x v="0"/>
    <s v="CONV"/>
    <s v="PO00000051695"/>
    <x v="269"/>
    <x v="22"/>
    <x v="24"/>
    <x v="18"/>
    <x v="1"/>
    <x v="67"/>
    <x v="61"/>
    <s v="DSV"/>
    <x v="73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2T00:00:00"/>
    <x v="15"/>
    <x v="4"/>
    <x v="17"/>
    <x v="0"/>
    <x v="0"/>
    <x v="0"/>
    <x v="0"/>
    <s v="CONV"/>
    <s v="PO00000051696"/>
    <x v="270"/>
    <x v="23"/>
    <x v="25"/>
    <x v="18"/>
    <x v="1"/>
    <x v="67"/>
    <x v="61"/>
    <s v="DHL"/>
    <x v="73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2T00:00:00"/>
    <x v="17"/>
    <x v="2"/>
    <x v="8"/>
    <x v="0"/>
    <x v="0"/>
    <x v="2"/>
    <x v="0"/>
    <s v="CONV"/>
    <s v="PO00000051707"/>
    <x v="271"/>
    <x v="9"/>
    <x v="9"/>
    <x v="3"/>
    <x v="65"/>
    <x v="64"/>
    <x v="71"/>
    <s v="NWT"/>
    <x v="74"/>
    <d v="2026-08-20T00:00:00"/>
    <d v="2026-08-24T00:00:00"/>
    <n v="13"/>
    <n v="11"/>
    <n v="7764495281"/>
    <s v="X"/>
    <s v="X"/>
    <s v="X"/>
    <s v="X"/>
    <s v="X"/>
    <m/>
    <m/>
    <s v="X"/>
    <x v="0"/>
    <s v="Complete"/>
    <m/>
    <m/>
    <s v="Propio"/>
    <x v="0"/>
    <m/>
    <d v="2026-08-20T00:00:00"/>
    <s v="Released"/>
  </r>
  <r>
    <x v="13"/>
    <d v="2026-08-02T00:00:00"/>
    <x v="17"/>
    <x v="2"/>
    <x v="8"/>
    <x v="0"/>
    <x v="0"/>
    <x v="2"/>
    <x v="0"/>
    <s v="CONV"/>
    <s v="PO00000051709"/>
    <x v="272"/>
    <x v="5"/>
    <x v="5"/>
    <x v="3"/>
    <x v="65"/>
    <x v="64"/>
    <x v="71"/>
    <s v="NWT"/>
    <x v="72"/>
    <d v="2026-08-22T00:00:00"/>
    <d v="2026-08-26T00:00:00"/>
    <n v="15"/>
    <n v="9"/>
    <n v="7764614642"/>
    <s v="X"/>
    <s v="X"/>
    <s v="X"/>
    <s v="X"/>
    <s v="X"/>
    <m/>
    <m/>
    <s v="X"/>
    <x v="0"/>
    <s v="Complete"/>
    <m/>
    <m/>
    <s v="Propio"/>
    <x v="0"/>
    <m/>
    <d v="2026-08-20T00:00:00"/>
    <s v="Released"/>
  </r>
  <r>
    <x v="13"/>
    <d v="2026-08-02T00:00:00"/>
    <x v="17"/>
    <x v="2"/>
    <x v="8"/>
    <x v="0"/>
    <x v="0"/>
    <x v="2"/>
    <x v="0"/>
    <s v="CONV"/>
    <s v="PO00000051710"/>
    <x v="273"/>
    <x v="5"/>
    <x v="5"/>
    <x v="3"/>
    <x v="65"/>
    <x v="64"/>
    <x v="71"/>
    <s v="NWT"/>
    <x v="72"/>
    <d v="2026-08-22T00:00:00"/>
    <d v="2026-08-26T00:00:00"/>
    <n v="15"/>
    <n v="9"/>
    <n v="7764614642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3"/>
    <d v="2026-08-02T00:00:00"/>
    <x v="17"/>
    <x v="2"/>
    <x v="8"/>
    <x v="0"/>
    <x v="0"/>
    <x v="2"/>
    <x v="0"/>
    <s v="CONV"/>
    <s v="PO00000051711"/>
    <x v="274"/>
    <x v="5"/>
    <x v="5"/>
    <x v="3"/>
    <x v="65"/>
    <x v="64"/>
    <x v="71"/>
    <s v="NWT"/>
    <x v="72"/>
    <d v="2026-08-22T00:00:00"/>
    <d v="2026-08-26T00:00:00"/>
    <n v="15"/>
    <n v="9"/>
    <n v="7764614642"/>
    <s v="X"/>
    <s v="X"/>
    <s v="X"/>
    <s v="X"/>
    <s v="X"/>
    <m/>
    <m/>
    <s v="X"/>
    <x v="0"/>
    <s v="Complete"/>
    <m/>
    <m/>
    <s v="Propio"/>
    <x v="0"/>
    <s v="Released"/>
    <d v="2026-08-20T00:00:00"/>
    <s v="Released"/>
  </r>
  <r>
    <x v="13"/>
    <d v="2026-08-02T00:00:00"/>
    <x v="11"/>
    <x v="0"/>
    <x v="2"/>
    <x v="0"/>
    <x v="0"/>
    <x v="0"/>
    <x v="0"/>
    <s v="CONV"/>
    <s v="PO00000051727"/>
    <x v="275"/>
    <x v="1"/>
    <x v="1"/>
    <x v="2"/>
    <x v="1"/>
    <x v="63"/>
    <x v="4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n v="46247"/>
    <s v=""/>
  </r>
  <r>
    <x v="13"/>
    <d v="2026-08-02T00:00:00"/>
    <x v="11"/>
    <x v="0"/>
    <x v="2"/>
    <x v="0"/>
    <x v="0"/>
    <x v="0"/>
    <x v="0"/>
    <s v="CONV"/>
    <s v="PO00000051728"/>
    <x v="276"/>
    <x v="1"/>
    <x v="1"/>
    <x v="2"/>
    <x v="1"/>
    <x v="63"/>
    <x v="43"/>
    <s v="HELLMANN"/>
    <x v="49"/>
    <m/>
    <m/>
    <s v=""/>
    <s v=""/>
    <m/>
    <m/>
    <m/>
    <m/>
    <m/>
    <m/>
    <m/>
    <m/>
    <m/>
    <x v="0"/>
    <s v="Complete"/>
    <m/>
    <m/>
    <s v="Propio"/>
    <x v="0"/>
    <s v="Released"/>
    <n v="46247"/>
    <s v=""/>
  </r>
  <r>
    <x v="13"/>
    <d v="2026-08-02T00:00:00"/>
    <x v="16"/>
    <x v="1"/>
    <x v="4"/>
    <x v="0"/>
    <x v="0"/>
    <x v="2"/>
    <x v="0"/>
    <s v="CONV"/>
    <s v="PO00000051729"/>
    <x v="277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2T00:00:00"/>
    <x v="16"/>
    <x v="1"/>
    <x v="4"/>
    <x v="0"/>
    <x v="0"/>
    <x v="2"/>
    <x v="0"/>
    <s v="CONV"/>
    <s v="PO00000051730"/>
    <x v="278"/>
    <x v="4"/>
    <x v="4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2T00:00:00"/>
    <x v="17"/>
    <x v="2"/>
    <x v="8"/>
    <x v="0"/>
    <x v="0"/>
    <x v="2"/>
    <x v="0"/>
    <s v="CONV"/>
    <s v="PO00000051733"/>
    <x v="279"/>
    <x v="5"/>
    <x v="5"/>
    <x v="3"/>
    <x v="65"/>
    <x v="64"/>
    <x v="71"/>
    <s v="NWT"/>
    <x v="72"/>
    <d v="2026-08-22T00:00:00"/>
    <d v="2026-08-26T00:00:00"/>
    <n v="15"/>
    <n v="9"/>
    <n v="7764614642"/>
    <s v="X"/>
    <s v="X"/>
    <s v="X"/>
    <s v="X"/>
    <s v="X"/>
    <m/>
    <m/>
    <s v="X"/>
    <x v="0"/>
    <s v="Complete"/>
    <m/>
    <m/>
    <s v="Propio"/>
    <x v="0"/>
    <s v="Released"/>
    <d v="2026-08-14T00:00:00"/>
    <s v="Released"/>
  </r>
  <r>
    <x v="13"/>
    <d v="2026-08-03T00:00:00"/>
    <x v="16"/>
    <x v="6"/>
    <x v="15"/>
    <x v="0"/>
    <x v="0"/>
    <x v="2"/>
    <x v="0"/>
    <s v="CONV"/>
    <s v="PO00000051675"/>
    <x v="280"/>
    <x v="20"/>
    <x v="4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3T00:00:00"/>
    <x v="16"/>
    <x v="6"/>
    <x v="15"/>
    <x v="0"/>
    <x v="0"/>
    <x v="2"/>
    <x v="0"/>
    <s v="CONV"/>
    <s v="PO00000051676"/>
    <x v="281"/>
    <x v="20"/>
    <x v="4"/>
    <x v="17"/>
    <x v="67"/>
    <x v="66"/>
    <x v="48"/>
    <s v="NWT"/>
    <x v="68"/>
    <d v="2026-08-11T00:00:00"/>
    <d v="2026-08-11T00:00:00"/>
    <n v="1"/>
    <n v="9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3T00:00:00"/>
    <x v="16"/>
    <x v="1"/>
    <x v="4"/>
    <x v="0"/>
    <x v="0"/>
    <x v="2"/>
    <x v="0"/>
    <s v="CONV"/>
    <s v="PO00000051678"/>
    <x v="282"/>
    <x v="4"/>
    <x v="22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3T00:00:00"/>
    <x v="16"/>
    <x v="1"/>
    <x v="4"/>
    <x v="0"/>
    <x v="0"/>
    <x v="2"/>
    <x v="0"/>
    <s v="CONV"/>
    <s v="PO00000051679"/>
    <x v="283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3T00:00:00"/>
    <x v="16"/>
    <x v="1"/>
    <x v="4"/>
    <x v="0"/>
    <x v="0"/>
    <x v="2"/>
    <x v="0"/>
    <s v="CONV"/>
    <s v="PO00000051680"/>
    <x v="284"/>
    <x v="4"/>
    <x v="15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3T00:00:00"/>
    <x v="18"/>
    <x v="4"/>
    <x v="10"/>
    <x v="0"/>
    <x v="0"/>
    <x v="2"/>
    <x v="0"/>
    <s v="CONV"/>
    <s v="PO00000051708"/>
    <x v="285"/>
    <x v="8"/>
    <x v="8"/>
    <x v="3"/>
    <x v="65"/>
    <x v="64"/>
    <x v="70"/>
    <s v="NWT"/>
    <x v="74"/>
    <d v="2026-08-20T00:00:00"/>
    <d v="2026-08-24T00:00:00"/>
    <n v="13"/>
    <n v="16"/>
    <n v="4493891183"/>
    <s v="X"/>
    <s v="X"/>
    <s v="X"/>
    <s v="X"/>
    <s v="X"/>
    <m/>
    <m/>
    <s v="X"/>
    <x v="0"/>
    <s v="Complete"/>
    <m/>
    <m/>
    <s v="Propio"/>
    <x v="0"/>
    <s v="Released"/>
    <d v="2026-08-13T00:00:00"/>
    <s v="Released"/>
  </r>
  <r>
    <x v="13"/>
    <d v="2026-08-03T00:00:00"/>
    <x v="16"/>
    <x v="1"/>
    <x v="4"/>
    <x v="0"/>
    <x v="0"/>
    <x v="2"/>
    <x v="0"/>
    <s v="CONV"/>
    <s v="PO00000051731"/>
    <x v="286"/>
    <x v="4"/>
    <x v="22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3T00:00:00"/>
    <x v="16"/>
    <x v="1"/>
    <x v="4"/>
    <x v="0"/>
    <x v="0"/>
    <x v="2"/>
    <x v="0"/>
    <s v="CONV"/>
    <s v="PO00000051732"/>
    <x v="287"/>
    <x v="4"/>
    <x v="19"/>
    <x v="4"/>
    <x v="56"/>
    <x v="55"/>
    <x v="65"/>
    <s v="NWT"/>
    <x v="70"/>
    <d v="2026-08-08T00:00:00"/>
    <d v="2026-08-08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3T00:00:00"/>
    <x v="17"/>
    <x v="2"/>
    <x v="8"/>
    <x v="0"/>
    <x v="0"/>
    <x v="2"/>
    <x v="0"/>
    <s v="CONV"/>
    <s v="PO00000051734"/>
    <x v="288"/>
    <x v="5"/>
    <x v="5"/>
    <x v="3"/>
    <x v="65"/>
    <x v="64"/>
    <x v="71"/>
    <s v="NWT"/>
    <x v="72"/>
    <d v="2026-08-22T00:00:00"/>
    <d v="2026-08-26T00:00:00"/>
    <n v="15"/>
    <n v="9"/>
    <n v="7764614642"/>
    <s v="X"/>
    <s v="X"/>
    <s v="X"/>
    <s v="X"/>
    <s v="X"/>
    <m/>
    <m/>
    <s v="X"/>
    <x v="0"/>
    <s v="Complete"/>
    <m/>
    <m/>
    <s v="Propio"/>
    <x v="0"/>
    <s v="Released"/>
    <d v="2026-08-15T00:00:00"/>
    <s v="Released"/>
  </r>
  <r>
    <x v="13"/>
    <d v="2026-08-03T00:00:00"/>
    <x v="17"/>
    <x v="2"/>
    <x v="8"/>
    <x v="0"/>
    <x v="0"/>
    <x v="2"/>
    <x v="0"/>
    <s v="CONV"/>
    <s v="PO00000051743"/>
    <x v="288"/>
    <x v="5"/>
    <x v="5"/>
    <x v="3"/>
    <x v="65"/>
    <x v="64"/>
    <x v="71"/>
    <s v="NWT"/>
    <x v="72"/>
    <d v="2026-08-22T00:00:00"/>
    <d v="2026-08-26T00:00:00"/>
    <n v="15"/>
    <n v="9"/>
    <n v="7764614642"/>
    <s v="X"/>
    <s v="X"/>
    <s v="X"/>
    <s v="X"/>
    <s v="X"/>
    <m/>
    <m/>
    <s v="X"/>
    <x v="0"/>
    <s v="Complete"/>
    <m/>
    <m/>
    <s v="Propio"/>
    <x v="0"/>
    <s v="Released"/>
    <d v="2026-08-18T00:00:00"/>
    <s v="Released"/>
  </r>
  <r>
    <x v="13"/>
    <d v="2026-08-03T00:00:00"/>
    <x v="16"/>
    <x v="1"/>
    <x v="4"/>
    <x v="0"/>
    <x v="1"/>
    <x v="2"/>
    <x v="0"/>
    <s v="CONV"/>
    <s v="RH-0356T"/>
    <x v="289"/>
    <x v="16"/>
    <x v="4"/>
    <x v="4"/>
    <x v="6"/>
    <x v="55"/>
    <x v="46"/>
    <m/>
    <x v="68"/>
    <d v="2026-08-11T00:00:00"/>
    <d v="2026-08-11T00:00:00"/>
    <n v="5"/>
    <n v="6"/>
    <s v="-"/>
    <s v="X"/>
    <s v="X"/>
    <s v="X"/>
    <s v="X"/>
    <s v="X"/>
    <s v="x"/>
    <m/>
    <m/>
    <x v="1"/>
    <s v="Complete"/>
    <s v="Incomplete"/>
    <s v="Incomplete"/>
    <s v="Tercero"/>
    <x v="0"/>
    <s v="Released"/>
    <d v="2026-08-13T00:00:00"/>
    <s v="Released"/>
  </r>
  <r>
    <x v="13"/>
    <d v="2026-08-04T00:00:00"/>
    <x v="16"/>
    <x v="1"/>
    <x v="4"/>
    <x v="1"/>
    <x v="2"/>
    <x v="2"/>
    <x v="0"/>
    <s v="CONV"/>
    <s v="PO00000051789"/>
    <x v="290"/>
    <x v="4"/>
    <x v="16"/>
    <x v="4"/>
    <x v="68"/>
    <x v="64"/>
    <x v="65"/>
    <s v="TORRES &amp; TORRES"/>
    <x v="54"/>
    <d v="2026-08-12T00:00:00"/>
    <d v="2026-08-12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d v="2026-08-13T00:00:00"/>
    <s v="Released"/>
  </r>
  <r>
    <x v="13"/>
    <d v="2026-08-04T00:00:00"/>
    <x v="16"/>
    <x v="1"/>
    <x v="4"/>
    <x v="0"/>
    <x v="0"/>
    <x v="2"/>
    <x v="0"/>
    <s v="CONV"/>
    <s v="PO00000051682"/>
    <x v="291"/>
    <x v="4"/>
    <x v="4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s v="Released"/>
    <d v="2026-08-13T00:00:00"/>
    <s v="Released"/>
  </r>
  <r>
    <x v="13"/>
    <d v="2026-08-04T00:00:00"/>
    <x v="16"/>
    <x v="1"/>
    <x v="4"/>
    <x v="0"/>
    <x v="0"/>
    <x v="2"/>
    <x v="0"/>
    <s v="CONV"/>
    <s v="PO00000051683"/>
    <x v="292"/>
    <x v="4"/>
    <x v="15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m/>
    <d v="2026-08-13T00:00:00"/>
    <s v="Released"/>
  </r>
  <r>
    <x v="13"/>
    <d v="2026-08-04T00:00:00"/>
    <x v="16"/>
    <x v="1"/>
    <x v="4"/>
    <x v="0"/>
    <x v="3"/>
    <x v="2"/>
    <x v="0"/>
    <s v="CONV"/>
    <s v="PO00000051684"/>
    <x v="293"/>
    <x v="4"/>
    <x v="28"/>
    <x v="4"/>
    <x v="56"/>
    <x v="55"/>
    <x v="65"/>
    <s v="NWT"/>
    <x v="68"/>
    <d v="2026-08-11T00:00:00"/>
    <d v="2026-08-11T00:00:00"/>
    <n v="5"/>
    <n v="5"/>
    <s v="-"/>
    <s v="X"/>
    <s v="X"/>
    <s v="X"/>
    <s v="X"/>
    <s v="X"/>
    <s v="x"/>
    <m/>
    <m/>
    <x v="1"/>
    <s v="Complete"/>
    <m/>
    <m/>
    <s v="Propio"/>
    <x v="0"/>
    <m/>
    <d v="2026-08-13T00:00:00"/>
    <s v="Released"/>
  </r>
  <r>
    <x v="13"/>
    <d v="2026-08-04T00:00:00"/>
    <x v="16"/>
    <x v="0"/>
    <x v="1"/>
    <x v="0"/>
    <x v="0"/>
    <x v="1"/>
    <x v="0"/>
    <s v="CONV"/>
    <s v="PO00000051694"/>
    <x v="294"/>
    <x v="1"/>
    <x v="1"/>
    <x v="1"/>
    <x v="1"/>
    <x v="68"/>
    <x v="48"/>
    <s v="LIP"/>
    <x v="1"/>
    <m/>
    <m/>
    <s v=""/>
    <s v=""/>
    <m/>
    <m/>
    <m/>
    <m/>
    <m/>
    <m/>
    <m/>
    <m/>
    <m/>
    <x v="0"/>
    <s v="Complete"/>
    <m/>
    <m/>
    <s v="Propio"/>
    <x v="1"/>
    <s v="Released"/>
    <m/>
    <s v=""/>
  </r>
  <r>
    <x v="13"/>
    <d v="2026-08-04T00:00:00"/>
    <x v="16"/>
    <x v="0"/>
    <x v="1"/>
    <x v="0"/>
    <x v="0"/>
    <x v="1"/>
    <x v="0"/>
    <s v="CONV"/>
    <s v="PO00000051712"/>
    <x v="295"/>
    <x v="1"/>
    <x v="1"/>
    <x v="1"/>
    <x v="1"/>
    <x v="68"/>
    <x v="48"/>
    <s v="LIP"/>
    <x v="1"/>
    <m/>
    <m/>
    <s v=""/>
    <s v=""/>
    <m/>
    <m/>
    <m/>
    <m/>
    <m/>
    <m/>
    <m/>
    <m/>
    <m/>
    <x v="0"/>
    <s v="Complete"/>
    <m/>
    <m/>
    <s v="Propio"/>
    <x v="1"/>
    <s v="Released"/>
    <n v="46252"/>
    <s v=""/>
  </r>
  <r>
    <x v="13"/>
    <d v="2026-08-04T00:00:00"/>
    <x v="15"/>
    <x v="1"/>
    <x v="4"/>
    <x v="0"/>
    <x v="1"/>
    <x v="2"/>
    <x v="0"/>
    <s v="CONV"/>
    <s v="RH-0459T"/>
    <x v="296"/>
    <x v="16"/>
    <x v="4"/>
    <x v="4"/>
    <x v="33"/>
    <x v="65"/>
    <x v="72"/>
    <m/>
    <x v="75"/>
    <d v="2026-08-18T00:00:00"/>
    <d v="2026-08-18T00:00:00"/>
    <n v="5"/>
    <n v="6"/>
    <s v="-"/>
    <s v="X"/>
    <s v="X"/>
    <s v="X"/>
    <s v="X"/>
    <s v="X"/>
    <s v="x"/>
    <m/>
    <m/>
    <x v="1"/>
    <s v="Complete"/>
    <m/>
    <m/>
    <s v="Tercero"/>
    <x v="0"/>
    <s v="Released"/>
    <d v="2026-08-21T00:00:00"/>
    <s v="Released"/>
  </r>
  <r>
    <x v="13"/>
    <d v="2026-08-05T00:00:00"/>
    <x v="16"/>
    <x v="1"/>
    <x v="4"/>
    <x v="1"/>
    <x v="2"/>
    <x v="2"/>
    <x v="0"/>
    <s v="CONV"/>
    <s v="PO00000051807"/>
    <x v="297"/>
    <x v="4"/>
    <x v="16"/>
    <x v="4"/>
    <x v="68"/>
    <x v="64"/>
    <x v="65"/>
    <s v="TORRES &amp; TORRES"/>
    <x v="54"/>
    <d v="2026-08-12T00:00:00"/>
    <d v="2026-08-12T00:00:00"/>
    <n v="5"/>
    <n v="4"/>
    <s v="-"/>
    <s v="X"/>
    <s v="X"/>
    <s v="X"/>
    <s v="X"/>
    <s v="X"/>
    <s v="x"/>
    <m/>
    <s v="X"/>
    <x v="1"/>
    <s v="Complete"/>
    <m/>
    <m/>
    <s v="Propio"/>
    <x v="0"/>
    <s v="Released"/>
    <d v="2026-08-13T00:00:00"/>
    <s v="Released"/>
  </r>
  <r>
    <x v="13"/>
    <d v="2026-08-05T00:00:00"/>
    <x v="14"/>
    <x v="4"/>
    <x v="17"/>
    <x v="0"/>
    <x v="0"/>
    <x v="0"/>
    <x v="0"/>
    <s v="CONV"/>
    <s v="PO00000051465"/>
    <x v="298"/>
    <x v="22"/>
    <x v="24"/>
    <x v="18"/>
    <x v="1"/>
    <x v="69"/>
    <x v="64"/>
    <s v="DHL"/>
    <x v="70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5T00:00:00"/>
    <x v="14"/>
    <x v="4"/>
    <x v="17"/>
    <x v="0"/>
    <x v="0"/>
    <x v="0"/>
    <x v="0"/>
    <s v="CONV"/>
    <s v="PO00000051466"/>
    <x v="299"/>
    <x v="23"/>
    <x v="25"/>
    <x v="18"/>
    <x v="1"/>
    <x v="69"/>
    <x v="64"/>
    <s v="DSV"/>
    <x v="70"/>
    <m/>
    <m/>
    <s v=""/>
    <s v=""/>
    <m/>
    <m/>
    <m/>
    <m/>
    <m/>
    <m/>
    <m/>
    <m/>
    <m/>
    <x v="0"/>
    <s v="Complete"/>
    <m/>
    <m/>
    <s v="Propio"/>
    <x v="0"/>
    <m/>
    <m/>
    <s v=""/>
  </r>
  <r>
    <x v="13"/>
    <d v="2026-08-06T00:00:00"/>
    <x v="15"/>
    <x v="3"/>
    <x v="7"/>
    <x v="0"/>
    <x v="0"/>
    <x v="2"/>
    <x v="0"/>
    <s v="CONV"/>
    <s v="PO00000051790"/>
    <x v="300"/>
    <x v="7"/>
    <x v="7"/>
    <x v="8"/>
    <x v="69"/>
    <x v="69"/>
    <x v="72"/>
    <s v="SRL"/>
    <x v="58"/>
    <d v="2026-08-13T00:00:00"/>
    <d v="2026-08-17T00:00:00"/>
    <n v="5"/>
    <n v="7"/>
    <n v="5862282381"/>
    <s v="X"/>
    <m/>
    <s v="X"/>
    <s v="X"/>
    <s v="X"/>
    <m/>
    <m/>
    <m/>
    <x v="0"/>
    <s v="Complete"/>
    <m/>
    <m/>
    <s v="Propio"/>
    <x v="0"/>
    <m/>
    <d v="2026-08-15T00:00:00"/>
    <s v="Released"/>
  </r>
  <r>
    <x v="13"/>
    <d v="2026-08-06T00:00:00"/>
    <x v="15"/>
    <x v="5"/>
    <x v="13"/>
    <x v="0"/>
    <x v="0"/>
    <x v="2"/>
    <x v="0"/>
    <s v="CONV"/>
    <s v="PO00000051791"/>
    <x v="301"/>
    <x v="12"/>
    <x v="17"/>
    <x v="15"/>
    <x v="70"/>
    <x v="69"/>
    <x v="73"/>
    <s v="NWT"/>
    <x v="67"/>
    <d v="2026-08-13T00:00:00"/>
    <d v="2026-08-13T00:00:00"/>
    <n v="5"/>
    <n v="13"/>
    <s v="-"/>
    <s v="X"/>
    <m/>
    <s v="X"/>
    <s v="X"/>
    <s v="X"/>
    <m/>
    <m/>
    <m/>
    <x v="0"/>
    <s v="Complete"/>
    <m/>
    <m/>
    <s v="Propio"/>
    <x v="0"/>
    <m/>
    <d v="2026-08-21T00:00:00"/>
    <s v="Released"/>
  </r>
  <r>
    <x v="13"/>
    <d v="2026-08-06T00:00:00"/>
    <x v="15"/>
    <x v="3"/>
    <x v="7"/>
    <x v="0"/>
    <x v="0"/>
    <x v="2"/>
    <x v="0"/>
    <s v="CONV"/>
    <s v="PO00000051792"/>
    <x v="302"/>
    <x v="7"/>
    <x v="7"/>
    <x v="8"/>
    <x v="69"/>
    <x v="69"/>
    <x v="72"/>
    <s v="SRL"/>
    <x v="76"/>
    <d v="2026-08-14T00:00:00"/>
    <d v="2026-08-19T00:00:00"/>
    <n v="6"/>
    <n v="5"/>
    <n v="3573325534"/>
    <s v="X"/>
    <m/>
    <s v="X"/>
    <s v="X"/>
    <s v="X"/>
    <m/>
    <m/>
    <m/>
    <x v="0"/>
    <s v="Complete"/>
    <m/>
    <m/>
    <s v="Propio"/>
    <x v="0"/>
    <m/>
    <d v="2026-08-15T00:00:00"/>
    <s v="Released"/>
  </r>
  <r>
    <x v="13"/>
    <d v="2026-08-06T00:00:00"/>
    <x v="15"/>
    <x v="5"/>
    <x v="13"/>
    <x v="0"/>
    <x v="0"/>
    <x v="2"/>
    <x v="0"/>
    <s v="CONV"/>
    <s v="PO00000051793"/>
    <x v="303"/>
    <x v="12"/>
    <x v="30"/>
    <x v="15"/>
    <x v="70"/>
    <x v="69"/>
    <x v="73"/>
    <s v="NWT"/>
    <x v="67"/>
    <d v="2026-08-13T00:00:00"/>
    <d v="2026-08-13T00:00:00"/>
    <n v="5"/>
    <n v="13"/>
    <s v="-"/>
    <s v="X"/>
    <m/>
    <s v="X"/>
    <s v="X"/>
    <s v="X"/>
    <m/>
    <m/>
    <m/>
    <x v="0"/>
    <s v="Complete"/>
    <m/>
    <m/>
    <s v="Propio"/>
    <x v="0"/>
    <s v="Released"/>
    <m/>
    <s v="On Hold"/>
  </r>
  <r>
    <x v="13"/>
    <d v="2026-08-06T00:00:00"/>
    <x v="15"/>
    <x v="3"/>
    <x v="7"/>
    <x v="0"/>
    <x v="0"/>
    <x v="2"/>
    <x v="0"/>
    <s v="CONV"/>
    <s v="PO00000051808"/>
    <x v="304"/>
    <x v="7"/>
    <x v="7"/>
    <x v="8"/>
    <x v="69"/>
    <x v="70"/>
    <x v="72"/>
    <s v="SRL"/>
    <x v="58"/>
    <d v="2026-08-13T00:00:00"/>
    <d v="2026-08-17T00:00:00"/>
    <n v="4"/>
    <n v="7"/>
    <n v="5862282381"/>
    <s v="X"/>
    <m/>
    <s v="X"/>
    <s v="X"/>
    <s v="X"/>
    <m/>
    <m/>
    <m/>
    <x v="0"/>
    <s v="Complete"/>
    <m/>
    <m/>
    <s v="Propio"/>
    <x v="0"/>
    <s v="Released"/>
    <d v="2026-08-16T00:00:00"/>
    <s v="Released"/>
  </r>
  <r>
    <x v="13"/>
    <d v="2026-08-07T00:00:00"/>
    <x v="14"/>
    <x v="0"/>
    <x v="0"/>
    <x v="0"/>
    <x v="0"/>
    <x v="0"/>
    <x v="0"/>
    <s v="CONV"/>
    <s v="PO00000051777"/>
    <x v="305"/>
    <x v="0"/>
    <x v="2"/>
    <x v="2"/>
    <x v="1"/>
    <x v="71"/>
    <x v="54"/>
    <s v="DPW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4"/>
    <x v="0"/>
    <x v="0"/>
    <x v="0"/>
    <x v="0"/>
    <x v="0"/>
    <x v="0"/>
    <s v="CONV"/>
    <s v="PO00000051778"/>
    <x v="306"/>
    <x v="0"/>
    <x v="2"/>
    <x v="13"/>
    <x v="1"/>
    <x v="71"/>
    <x v="54"/>
    <s v="ANDES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4"/>
    <x v="4"/>
    <x v="18"/>
    <x v="0"/>
    <x v="0"/>
    <x v="0"/>
    <x v="0"/>
    <s v="CONV"/>
    <s v="PO00000051784"/>
    <x v="307"/>
    <x v="15"/>
    <x v="18"/>
    <x v="10"/>
    <x v="1"/>
    <x v="72"/>
    <x v="42"/>
    <s v="SMART GLOBAL"/>
    <x v="54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4"/>
    <x v="4"/>
    <x v="14"/>
    <x v="0"/>
    <x v="0"/>
    <x v="0"/>
    <x v="0"/>
    <s v="CONV"/>
    <s v="PO00000051785"/>
    <x v="308"/>
    <x v="15"/>
    <x v="18"/>
    <x v="10"/>
    <x v="1"/>
    <x v="72"/>
    <x v="42"/>
    <s v="HELLMANN"/>
    <x v="54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7T00:00:00"/>
    <x v="15"/>
    <x v="3"/>
    <x v="7"/>
    <x v="0"/>
    <x v="3"/>
    <x v="2"/>
    <x v="0"/>
    <s v="CONV"/>
    <s v="PO00000051812"/>
    <x v="309"/>
    <x v="14"/>
    <x v="14"/>
    <x v="8"/>
    <x v="69"/>
    <x v="69"/>
    <x v="72"/>
    <s v="SRL"/>
    <x v="71"/>
    <d v="2026-08-14T00:00:00"/>
    <d v="2026-08-14T00:00:00"/>
    <n v="6"/>
    <n v="10"/>
    <s v="-"/>
    <s v="X"/>
    <m/>
    <s v="X"/>
    <s v="X"/>
    <s v="X"/>
    <m/>
    <m/>
    <m/>
    <x v="0"/>
    <s v="Complete"/>
    <m/>
    <m/>
    <s v="Propio"/>
    <x v="0"/>
    <m/>
    <d v="2026-08-15T00:00:00"/>
    <s v="Released"/>
  </r>
  <r>
    <x v="13"/>
    <d v="2026-08-07T00:00:00"/>
    <x v="17"/>
    <x v="5"/>
    <x v="21"/>
    <x v="0"/>
    <x v="3"/>
    <x v="2"/>
    <x v="0"/>
    <s v="CONV"/>
    <s v="PO00000051813"/>
    <x v="310"/>
    <x v="12"/>
    <x v="31"/>
    <x v="3"/>
    <x v="71"/>
    <x v="72"/>
    <x v="66"/>
    <s v="NWT"/>
    <x v="59"/>
    <d v="2026-08-20T00:00:00"/>
    <d v="2026-08-20T00:00:00"/>
    <n v="8"/>
    <n v="11"/>
    <s v="-"/>
    <s v="X"/>
    <m/>
    <s v="X"/>
    <s v="X"/>
    <s v="X"/>
    <m/>
    <m/>
    <m/>
    <x v="0"/>
    <s v="Complete"/>
    <m/>
    <m/>
    <s v="Propio"/>
    <x v="0"/>
    <m/>
    <d v="2026-08-28T00:00:00"/>
    <s v="Released"/>
  </r>
  <r>
    <x v="13"/>
    <d v="2026-08-07T00:00:00"/>
    <x v="15"/>
    <x v="3"/>
    <x v="7"/>
    <x v="0"/>
    <x v="0"/>
    <x v="2"/>
    <x v="0"/>
    <s v="CONV"/>
    <s v="PO00000051830"/>
    <x v="311"/>
    <x v="7"/>
    <x v="7"/>
    <x v="8"/>
    <x v="69"/>
    <x v="69"/>
    <x v="72"/>
    <s v="SRL"/>
    <x v="76"/>
    <d v="2026-08-14T00:00:00"/>
    <d v="2026-08-19T00:00:00"/>
    <n v="6"/>
    <n v="5"/>
    <n v="3573325534"/>
    <s v="X"/>
    <m/>
    <s v="X"/>
    <s v="X"/>
    <s v="X"/>
    <m/>
    <m/>
    <m/>
    <x v="0"/>
    <s v="Complete"/>
    <m/>
    <m/>
    <s v="Propio"/>
    <x v="0"/>
    <m/>
    <d v="2026-08-15T00:00:00"/>
    <s v="Released"/>
  </r>
  <r>
    <x v="13"/>
    <d v="2026-08-07T00:00:00"/>
    <x v="15"/>
    <x v="3"/>
    <x v="7"/>
    <x v="0"/>
    <x v="0"/>
    <x v="2"/>
    <x v="0"/>
    <s v="CONV"/>
    <s v="PO00000051831"/>
    <x v="312"/>
    <x v="6"/>
    <x v="6"/>
    <x v="8"/>
    <x v="69"/>
    <x v="69"/>
    <x v="61"/>
    <s v="SRL"/>
    <x v="76"/>
    <d v="2026-08-14T00:00:00"/>
    <d v="2026-08-19T00:00:00"/>
    <n v="6"/>
    <n v="4"/>
    <n v="3573327391"/>
    <s v="X"/>
    <m/>
    <s v="X"/>
    <s v="X"/>
    <s v="X"/>
    <m/>
    <m/>
    <m/>
    <x v="0"/>
    <s v="Complete"/>
    <m/>
    <m/>
    <s v="Propio"/>
    <x v="0"/>
    <m/>
    <d v="2026-08-15T00:00:00"/>
    <s v="Released"/>
  </r>
  <r>
    <x v="13"/>
    <d v="2026-08-07T00:00:00"/>
    <x v="19"/>
    <x v="4"/>
    <x v="10"/>
    <x v="0"/>
    <x v="1"/>
    <x v="2"/>
    <x v="0"/>
    <s v="CONV"/>
    <s v="PO00000051847T"/>
    <x v="313"/>
    <x v="17"/>
    <x v="20"/>
    <x v="7"/>
    <x v="72"/>
    <x v="73"/>
    <x v="74"/>
    <m/>
    <x v="69"/>
    <d v="2026-08-28T00:00:00"/>
    <d v="2026-09-01T00:00:00"/>
    <n v="14"/>
    <n v="16"/>
    <n v="2090929540"/>
    <s v="X"/>
    <s v="X"/>
    <s v="X"/>
    <s v="X"/>
    <s v="X"/>
    <m/>
    <m/>
    <s v="X"/>
    <x v="0"/>
    <s v="Complete"/>
    <m/>
    <m/>
    <s v="Tercero"/>
    <x v="0"/>
    <m/>
    <m/>
    <s v="On Hold"/>
  </r>
  <r>
    <x v="13"/>
    <d v="2026-08-07T00:00:00"/>
    <x v="15"/>
    <x v="1"/>
    <x v="4"/>
    <x v="0"/>
    <x v="1"/>
    <x v="2"/>
    <x v="0"/>
    <s v="CONV"/>
    <s v="RH-0460T"/>
    <x v="314"/>
    <x v="16"/>
    <x v="28"/>
    <x v="4"/>
    <x v="33"/>
    <x v="65"/>
    <x v="72"/>
    <m/>
    <x v="75"/>
    <d v="2026-08-18T00:00:00"/>
    <d v="2026-08-18T00:00:00"/>
    <n v="5"/>
    <n v="6"/>
    <s v="-"/>
    <s v="X"/>
    <s v="X"/>
    <s v="X"/>
    <s v="X"/>
    <s v="X"/>
    <s v="x"/>
    <m/>
    <m/>
    <x v="1"/>
    <s v="Complete"/>
    <m/>
    <m/>
    <s v="Tercero"/>
    <x v="0"/>
    <s v="Released"/>
    <d v="2026-08-20T00:00:00"/>
    <s v="Released"/>
  </r>
  <r>
    <x v="13"/>
    <d v="2026-08-08T00:00:00"/>
    <x v="15"/>
    <x v="1"/>
    <x v="4"/>
    <x v="0"/>
    <x v="0"/>
    <x v="2"/>
    <x v="0"/>
    <s v="CONV"/>
    <s v="PO00000051681"/>
    <x v="315"/>
    <x v="4"/>
    <x v="19"/>
    <x v="4"/>
    <x v="66"/>
    <x v="65"/>
    <x v="61"/>
    <s v="NWT"/>
    <x v="63"/>
    <d v="2026-08-15T00:00:00"/>
    <d v="2026-08-15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21T00:00:00"/>
    <s v="Released"/>
  </r>
  <r>
    <x v="13"/>
    <d v="2026-08-08T00:00:00"/>
    <x v="14"/>
    <x v="0"/>
    <x v="0"/>
    <x v="0"/>
    <x v="0"/>
    <x v="0"/>
    <x v="0"/>
    <s v="CONV"/>
    <s v="PO00000051779"/>
    <x v="316"/>
    <x v="0"/>
    <x v="2"/>
    <x v="14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4"/>
    <x v="0"/>
    <x v="0"/>
    <x v="0"/>
    <x v="0"/>
    <x v="0"/>
    <x v="0"/>
    <s v="CONV"/>
    <s v="PO00000051780"/>
    <x v="317"/>
    <x v="0"/>
    <x v="2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4"/>
    <x v="0"/>
    <x v="2"/>
    <x v="0"/>
    <x v="0"/>
    <x v="0"/>
    <x v="0"/>
    <s v="CONV"/>
    <s v="PO00000051781"/>
    <x v="318"/>
    <x v="1"/>
    <x v="1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m/>
    <m/>
    <s v=""/>
  </r>
  <r>
    <x v="13"/>
    <d v="2026-08-08T00:00:00"/>
    <x v="14"/>
    <x v="0"/>
    <x v="2"/>
    <x v="0"/>
    <x v="0"/>
    <x v="0"/>
    <x v="0"/>
    <s v="CONV"/>
    <s v="PO00000051782"/>
    <x v="319"/>
    <x v="1"/>
    <x v="1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4"/>
    <x v="0"/>
    <x v="2"/>
    <x v="0"/>
    <x v="0"/>
    <x v="0"/>
    <x v="0"/>
    <s v="CONV"/>
    <s v="PO00000051783"/>
    <x v="320"/>
    <x v="1"/>
    <x v="1"/>
    <x v="2"/>
    <x v="1"/>
    <x v="71"/>
    <x v="42"/>
    <s v="SMART GLOBAL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8"/>
    <x v="2"/>
    <x v="8"/>
    <x v="0"/>
    <x v="0"/>
    <x v="2"/>
    <x v="0"/>
    <s v="CONV"/>
    <s v="PO00000051794"/>
    <x v="321"/>
    <x v="5"/>
    <x v="5"/>
    <x v="3"/>
    <x v="73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s v="Released"/>
    <m/>
    <s v="On Hold"/>
  </r>
  <r>
    <x v="13"/>
    <d v="2026-08-08T00:00:00"/>
    <x v="18"/>
    <x v="2"/>
    <x v="8"/>
    <x v="0"/>
    <x v="0"/>
    <x v="2"/>
    <x v="0"/>
    <s v="CONV"/>
    <s v="PO00000051795"/>
    <x v="322"/>
    <x v="5"/>
    <x v="5"/>
    <x v="3"/>
    <x v="73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m/>
    <s v="On Hold"/>
  </r>
  <r>
    <x v="13"/>
    <d v="2026-08-08T00:00:00"/>
    <x v="15"/>
    <x v="1"/>
    <x v="4"/>
    <x v="0"/>
    <x v="0"/>
    <x v="2"/>
    <x v="0"/>
    <s v="CONV"/>
    <s v="PO00000051809"/>
    <x v="323"/>
    <x v="27"/>
    <x v="32"/>
    <x v="4"/>
    <x v="66"/>
    <x v="65"/>
    <x v="61"/>
    <s v="NWT"/>
    <x v="59"/>
    <d v="2026-08-17T00:00:00"/>
    <d v="2026-08-20T00:00:00"/>
    <n v="4"/>
    <n v="3"/>
    <n v="2402461025"/>
    <s v="X"/>
    <s v="X"/>
    <s v="X"/>
    <s v="X"/>
    <s v="X"/>
    <s v="x"/>
    <m/>
    <m/>
    <x v="1"/>
    <s v="Complete"/>
    <m/>
    <m/>
    <s v="Propio"/>
    <x v="0"/>
    <s v="Released"/>
    <d v="2026-08-21T00:00:00"/>
    <s v="Released"/>
  </r>
  <r>
    <x v="13"/>
    <d v="2026-08-08T00:00:00"/>
    <x v="15"/>
    <x v="1"/>
    <x v="4"/>
    <x v="0"/>
    <x v="0"/>
    <x v="2"/>
    <x v="0"/>
    <s v="CONV"/>
    <s v="PO00000051810"/>
    <x v="324"/>
    <x v="27"/>
    <x v="32"/>
    <x v="4"/>
    <x v="66"/>
    <x v="65"/>
    <x v="61"/>
    <s v="NWT"/>
    <x v="59"/>
    <d v="2026-08-17T00:00:00"/>
    <d v="2026-08-20T00:00:00"/>
    <n v="4"/>
    <n v="3"/>
    <n v="2402461025"/>
    <s v="X"/>
    <s v="X"/>
    <s v="X"/>
    <s v="X"/>
    <s v="X"/>
    <s v="x"/>
    <m/>
    <m/>
    <x v="1"/>
    <s v="Complete"/>
    <m/>
    <m/>
    <s v="Propio"/>
    <x v="0"/>
    <s v="Released"/>
    <d v="2026-08-21T00:00:00"/>
    <s v="Released"/>
  </r>
  <r>
    <x v="13"/>
    <d v="2026-08-08T00:00:00"/>
    <x v="14"/>
    <x v="0"/>
    <x v="2"/>
    <x v="0"/>
    <x v="0"/>
    <x v="0"/>
    <x v="0"/>
    <s v="CONV"/>
    <s v="PO00000051811"/>
    <x v="325"/>
    <x v="1"/>
    <x v="1"/>
    <x v="2"/>
    <x v="1"/>
    <x v="71"/>
    <x v="42"/>
    <s v="DHL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3"/>
    <d v="2026-08-08T00:00:00"/>
    <x v="15"/>
    <x v="1"/>
    <x v="4"/>
    <x v="0"/>
    <x v="0"/>
    <x v="2"/>
    <x v="0"/>
    <s v="CONV"/>
    <s v="PO00000051816"/>
    <x v="326"/>
    <x v="4"/>
    <x v="27"/>
    <x v="4"/>
    <x v="66"/>
    <x v="65"/>
    <x v="61"/>
    <s v="NWT"/>
    <x v="63"/>
    <d v="2026-08-15T00:00:00"/>
    <d v="2026-08-15T00:00:00"/>
    <n v="2"/>
    <n v="8"/>
    <s v="-"/>
    <s v="X"/>
    <s v="X"/>
    <s v="X"/>
    <s v="X"/>
    <s v="X"/>
    <s v="x"/>
    <m/>
    <m/>
    <x v="1"/>
    <s v="Complete"/>
    <m/>
    <m/>
    <s v="Propio"/>
    <x v="0"/>
    <s v="Released"/>
    <d v="2026-08-21T00:00:00"/>
    <s v="Released"/>
  </r>
  <r>
    <x v="13"/>
    <d v="2026-08-08T00:00:00"/>
    <x v="17"/>
    <x v="5"/>
    <x v="21"/>
    <x v="0"/>
    <x v="0"/>
    <x v="2"/>
    <x v="0"/>
    <s v="CONV"/>
    <s v="PO00000051832"/>
    <x v="327"/>
    <x v="12"/>
    <x v="31"/>
    <x v="3"/>
    <x v="74"/>
    <x v="72"/>
    <x v="66"/>
    <s v="NWT"/>
    <x v="67"/>
    <d v="2026-08-13T00:00:00"/>
    <d v="2026-08-13T00:00:00"/>
    <n v="1"/>
    <n v="18"/>
    <s v="-"/>
    <s v="X"/>
    <m/>
    <s v="X"/>
    <s v="X"/>
    <s v="X"/>
    <m/>
    <m/>
    <m/>
    <x v="0"/>
    <s v="Complete"/>
    <m/>
    <m/>
    <s v="Propio"/>
    <x v="0"/>
    <s v="Released"/>
    <d v="2026-08-28T00:00:00"/>
    <s v="Released"/>
  </r>
  <r>
    <x v="13"/>
    <d v="2026-08-08T00:00:00"/>
    <x v="19"/>
    <x v="4"/>
    <x v="10"/>
    <x v="0"/>
    <x v="0"/>
    <x v="2"/>
    <x v="0"/>
    <s v="CONV"/>
    <s v="PO00000051847"/>
    <x v="313"/>
    <x v="8"/>
    <x v="8"/>
    <x v="7"/>
    <x v="75"/>
    <x v="73"/>
    <x v="74"/>
    <s v="NWT"/>
    <x v="69"/>
    <d v="2026-08-28T00:00:00"/>
    <d v="2026-09-01T00:00:00"/>
    <n v="14"/>
    <n v="16"/>
    <n v="2090929540"/>
    <s v="X"/>
    <s v="X"/>
    <s v="X"/>
    <s v="X"/>
    <s v="X"/>
    <m/>
    <m/>
    <s v="X"/>
    <x v="0"/>
    <s v="Complete"/>
    <m/>
    <m/>
    <s v="Propio"/>
    <x v="0"/>
    <s v="Released"/>
    <m/>
    <s v="On Hold"/>
  </r>
  <r>
    <x v="13"/>
    <d v="2026-08-08T00:00:00"/>
    <x v="14"/>
    <x v="0"/>
    <x v="2"/>
    <x v="0"/>
    <x v="0"/>
    <x v="0"/>
    <x v="0"/>
    <s v="CONV"/>
    <s v="PO00000051850"/>
    <x v="328"/>
    <x v="1"/>
    <x v="1"/>
    <x v="2"/>
    <x v="1"/>
    <x v="71"/>
    <x v="54"/>
    <s v="HELLMANN"/>
    <x v="68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4"/>
    <d v="2026-08-09T00:00:00"/>
    <x v="17"/>
    <x v="4"/>
    <x v="17"/>
    <x v="0"/>
    <x v="0"/>
    <x v="0"/>
    <x v="0"/>
    <s v="CONV"/>
    <s v="PO00000051786"/>
    <x v="329"/>
    <x v="22"/>
    <x v="24"/>
    <x v="23"/>
    <x v="1"/>
    <x v="74"/>
    <x v="76"/>
    <s v="DHL"/>
    <x v="77"/>
    <m/>
    <m/>
    <s v=""/>
    <s v=""/>
    <m/>
    <m/>
    <m/>
    <m/>
    <m/>
    <m/>
    <m/>
    <m/>
    <m/>
    <x v="0"/>
    <s v="Complete"/>
    <m/>
    <m/>
    <s v="Propio"/>
    <x v="0"/>
    <s v="Released"/>
    <m/>
    <s v=""/>
  </r>
  <r>
    <x v="14"/>
    <d v="2026-08-09T00:00:00"/>
    <x v="17"/>
    <x v="4"/>
    <x v="17"/>
    <x v="0"/>
    <x v="0"/>
    <x v="0"/>
    <x v="0"/>
    <s v="CONV"/>
    <s v="PO00000051787"/>
    <x v="330"/>
    <x v="23"/>
    <x v="25"/>
    <x v="23"/>
    <x v="1"/>
    <x v="75"/>
    <x v="66"/>
    <s v="DSV"/>
    <x v="78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09T00:00:00"/>
    <x v="18"/>
    <x v="2"/>
    <x v="8"/>
    <x v="0"/>
    <x v="0"/>
    <x v="2"/>
    <x v="0"/>
    <s v="CONV"/>
    <s v="PO00000051796"/>
    <x v="331"/>
    <x v="5"/>
    <x v="5"/>
    <x v="3"/>
    <x v="73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m/>
    <s v="On Hold"/>
  </r>
  <r>
    <x v="14"/>
    <d v="2026-08-09T00:00:00"/>
    <x v="18"/>
    <x v="2"/>
    <x v="8"/>
    <x v="0"/>
    <x v="0"/>
    <x v="2"/>
    <x v="0"/>
    <s v="CONV"/>
    <s v="PO00000051797"/>
    <x v="332"/>
    <x v="5"/>
    <x v="5"/>
    <x v="3"/>
    <x v="73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d v="2026-08-21T00:00:00"/>
    <s v="Released"/>
  </r>
  <r>
    <x v="14"/>
    <d v="2026-08-09T00:00:00"/>
    <x v="18"/>
    <x v="2"/>
    <x v="8"/>
    <x v="0"/>
    <x v="0"/>
    <x v="2"/>
    <x v="0"/>
    <s v="CONV"/>
    <s v="PO00000051815"/>
    <x v="333"/>
    <x v="9"/>
    <x v="9"/>
    <x v="3"/>
    <x v="73"/>
    <x v="56"/>
    <x v="75"/>
    <s v="NWT"/>
    <x v="77"/>
    <d v="2026-08-29T00:00:00"/>
    <m/>
    <n v="14"/>
    <s v=""/>
    <n v="7965614963"/>
    <m/>
    <m/>
    <m/>
    <m/>
    <m/>
    <m/>
    <m/>
    <m/>
    <x v="0"/>
    <s v="Incomplete"/>
    <m/>
    <m/>
    <s v="Propio"/>
    <x v="2"/>
    <m/>
    <m/>
    <s v="On Hold"/>
  </r>
  <r>
    <x v="14"/>
    <d v="2026-08-09T00:00:00"/>
    <x v="15"/>
    <x v="7"/>
    <x v="19"/>
    <x v="0"/>
    <x v="0"/>
    <x v="2"/>
    <x v="0"/>
    <s v="CONV"/>
    <s v="PO00000051817"/>
    <x v="334"/>
    <x v="24"/>
    <x v="23"/>
    <x v="4"/>
    <x v="76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d v="2026-08-23T00:00:00"/>
    <s v="Released"/>
  </r>
  <r>
    <x v="14"/>
    <d v="2026-08-09T00:00:00"/>
    <x v="18"/>
    <x v="2"/>
    <x v="8"/>
    <x v="0"/>
    <x v="0"/>
    <x v="2"/>
    <x v="0"/>
    <s v="CONV"/>
    <s v="PO00000051839"/>
    <x v="335"/>
    <x v="13"/>
    <x v="13"/>
    <x v="3"/>
    <x v="73"/>
    <x v="56"/>
    <x v="75"/>
    <s v="NWT"/>
    <x v="77"/>
    <d v="2026-08-29T00:00:00"/>
    <m/>
    <n v="14"/>
    <s v=""/>
    <n v="7965624796"/>
    <m/>
    <m/>
    <m/>
    <m/>
    <m/>
    <m/>
    <m/>
    <m/>
    <x v="0"/>
    <s v="Incomplete"/>
    <m/>
    <m/>
    <s v="Propio"/>
    <x v="2"/>
    <m/>
    <d v="2026-08-21T00:00:00"/>
    <s v="Released"/>
  </r>
  <r>
    <x v="14"/>
    <d v="2026-08-09T00:00:00"/>
    <x v="19"/>
    <x v="2"/>
    <x v="16"/>
    <x v="0"/>
    <x v="0"/>
    <x v="2"/>
    <x v="0"/>
    <s v="CONV"/>
    <s v="PO00000051840"/>
    <x v="336"/>
    <x v="21"/>
    <x v="21"/>
    <x v="7"/>
    <x v="75"/>
    <x v="73"/>
    <x v="77"/>
    <s v="NWT"/>
    <x v="79"/>
    <d v="2026-08-28T00:00:00"/>
    <d v="2026-08-31T00:00:00"/>
    <n v="14"/>
    <n v="14"/>
    <n v="1863701416"/>
    <s v="X"/>
    <s v="X"/>
    <s v="X"/>
    <s v="X"/>
    <s v="X"/>
    <m/>
    <m/>
    <s v="X"/>
    <x v="0"/>
    <s v="Complete"/>
    <m/>
    <m/>
    <s v="Propio"/>
    <x v="0"/>
    <m/>
    <d v="2026-08-21T00:00:00"/>
    <s v="Released"/>
  </r>
  <r>
    <x v="14"/>
    <d v="2026-08-09T00:00:00"/>
    <x v="15"/>
    <x v="6"/>
    <x v="15"/>
    <x v="0"/>
    <x v="0"/>
    <x v="2"/>
    <x v="0"/>
    <s v="CONV"/>
    <s v="PO00000051851"/>
    <x v="337"/>
    <x v="28"/>
    <x v="32"/>
    <x v="17"/>
    <x v="77"/>
    <x v="77"/>
    <x v="50"/>
    <s v="NWT"/>
    <x v="59"/>
    <d v="2026-08-20T00:00:00"/>
    <d v="2026-08-20T00:00:00"/>
    <n v="3"/>
    <n v="7"/>
    <n v="1089145750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09T00:00:00"/>
    <x v="15"/>
    <x v="6"/>
    <x v="15"/>
    <x v="0"/>
    <x v="0"/>
    <x v="2"/>
    <x v="0"/>
    <s v="CONV"/>
    <s v="PO00000051852"/>
    <x v="338"/>
    <x v="20"/>
    <x v="19"/>
    <x v="17"/>
    <x v="77"/>
    <x v="77"/>
    <x v="50"/>
    <s v="NWT"/>
    <x v="59"/>
    <d v="2026-08-20T00:00:00"/>
    <d v="2026-08-20T00:00:00"/>
    <n v="3"/>
    <n v="7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09T00:00:00"/>
    <x v="15"/>
    <x v="6"/>
    <x v="15"/>
    <x v="0"/>
    <x v="0"/>
    <x v="2"/>
    <x v="0"/>
    <s v="CONV"/>
    <s v="PO00000051853"/>
    <x v="339"/>
    <x v="20"/>
    <x v="19"/>
    <x v="17"/>
    <x v="77"/>
    <x v="77"/>
    <x v="50"/>
    <s v="NWT"/>
    <x v="59"/>
    <d v="2026-08-20T00:00:00"/>
    <d v="2026-08-20T00:00:00"/>
    <n v="3"/>
    <n v="7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09T00:00:00"/>
    <x v="17"/>
    <x v="4"/>
    <x v="17"/>
    <x v="0"/>
    <x v="0"/>
    <x v="0"/>
    <x v="0"/>
    <s v="CONV"/>
    <s v="PO00000052172"/>
    <x v="340"/>
    <x v="22"/>
    <x v="24"/>
    <x v="10"/>
    <x v="1"/>
    <x v="78"/>
    <x v="78"/>
    <s v="HELLMANN"/>
    <x v="79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09T00:00:00"/>
    <x v="17"/>
    <x v="4"/>
    <x v="17"/>
    <x v="0"/>
    <x v="0"/>
    <x v="0"/>
    <x v="0"/>
    <s v="CONV"/>
    <s v="PO00000052173"/>
    <x v="341"/>
    <x v="23"/>
    <x v="25"/>
    <x v="10"/>
    <x v="1"/>
    <x v="78"/>
    <x v="78"/>
    <s v="HELLMANN"/>
    <x v="79"/>
    <m/>
    <m/>
    <s v=""/>
    <s v=""/>
    <m/>
    <m/>
    <m/>
    <m/>
    <m/>
    <m/>
    <m/>
    <m/>
    <m/>
    <x v="0"/>
    <s v="Complete"/>
    <m/>
    <m/>
    <s v="Propio"/>
    <x v="0"/>
    <m/>
    <n v="46261"/>
    <s v=""/>
  </r>
  <r>
    <x v="14"/>
    <d v="2026-08-10T00:00:00"/>
    <x v="19"/>
    <x v="2"/>
    <x v="6"/>
    <x v="0"/>
    <x v="0"/>
    <x v="2"/>
    <x v="0"/>
    <s v="CONV"/>
    <s v="PO00000051798"/>
    <x v="342"/>
    <x v="5"/>
    <x v="5"/>
    <x v="7"/>
    <x v="75"/>
    <x v="73"/>
    <x v="77"/>
    <s v="NWT"/>
    <x v="79"/>
    <d v="2026-08-28T00:00:00"/>
    <d v="2026-08-31T00:00:00"/>
    <n v="14"/>
    <n v="14"/>
    <n v="2090910673"/>
    <s v="X"/>
    <s v="X"/>
    <s v="X"/>
    <s v="X"/>
    <s v="X"/>
    <m/>
    <m/>
    <s v="X"/>
    <x v="0"/>
    <s v="Complete"/>
    <m/>
    <m/>
    <s v="Propio"/>
    <x v="0"/>
    <m/>
    <m/>
    <s v="On Hold"/>
  </r>
  <r>
    <x v="14"/>
    <d v="2026-08-10T00:00:00"/>
    <x v="18"/>
    <x v="2"/>
    <x v="8"/>
    <x v="0"/>
    <x v="0"/>
    <x v="2"/>
    <x v="0"/>
    <s v="CONV"/>
    <s v="PO00000051799"/>
    <x v="343"/>
    <x v="5"/>
    <x v="5"/>
    <x v="3"/>
    <x v="73"/>
    <x v="73"/>
    <x v="70"/>
    <s v="NWT"/>
    <x v="80"/>
    <d v="2026-08-28T00:00:00"/>
    <m/>
    <n v="14"/>
    <s v=""/>
    <n v="2090910673"/>
    <m/>
    <m/>
    <m/>
    <m/>
    <m/>
    <m/>
    <m/>
    <m/>
    <x v="0"/>
    <s v="Incomplete"/>
    <m/>
    <m/>
    <s v="Propio"/>
    <x v="2"/>
    <m/>
    <m/>
    <s v="On Hold"/>
  </r>
  <r>
    <x v="14"/>
    <d v="2026-08-10T00:00:00"/>
    <x v="18"/>
    <x v="0"/>
    <x v="3"/>
    <x v="0"/>
    <x v="0"/>
    <x v="2"/>
    <x v="0"/>
    <s v="CONV"/>
    <s v="PO00000051814"/>
    <x v="344"/>
    <x v="3"/>
    <x v="3"/>
    <x v="3"/>
    <x v="78"/>
    <x v="79"/>
    <x v="75"/>
    <s v="NWT"/>
    <x v="69"/>
    <d v="2026-08-25T00:00:00"/>
    <d v="2026-09-01T00:00:00"/>
    <n v="-14"/>
    <n v="11"/>
    <n v="1573739705"/>
    <s v="X"/>
    <s v="X"/>
    <s v="X"/>
    <s v="X"/>
    <s v="X"/>
    <m/>
    <m/>
    <s v="X"/>
    <x v="0"/>
    <s v="Complete"/>
    <m/>
    <m/>
    <s v="Propio"/>
    <x v="0"/>
    <m/>
    <d v="2026-08-21T00:00:00"/>
    <s v="Released"/>
  </r>
  <r>
    <x v="14"/>
    <d v="2026-08-10T00:00:00"/>
    <x v="15"/>
    <x v="7"/>
    <x v="19"/>
    <x v="0"/>
    <x v="3"/>
    <x v="2"/>
    <x v="0"/>
    <s v="CONV"/>
    <s v="PO00000051818"/>
    <x v="345"/>
    <x v="24"/>
    <x v="22"/>
    <x v="4"/>
    <x v="76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0T00:00:00"/>
    <x v="18"/>
    <x v="2"/>
    <x v="8"/>
    <x v="0"/>
    <x v="0"/>
    <x v="2"/>
    <x v="0"/>
    <s v="CONV"/>
    <s v="PO00000051848"/>
    <x v="343"/>
    <x v="5"/>
    <x v="5"/>
    <x v="3"/>
    <x v="73"/>
    <x v="73"/>
    <x v="70"/>
    <s v="NWT"/>
    <x v="79"/>
    <d v="2026-08-28T00:00:00"/>
    <d v="2026-08-31T00:00:00"/>
    <n v="14"/>
    <n v="9"/>
    <n v="2090910673"/>
    <s v="X"/>
    <s v="X"/>
    <s v="X"/>
    <s v="X"/>
    <s v="X"/>
    <m/>
    <m/>
    <s v="X"/>
    <x v="0"/>
    <s v="Complete"/>
    <m/>
    <m/>
    <s v="Propio"/>
    <x v="0"/>
    <m/>
    <d v="2026-08-21T00:00:00"/>
    <s v="Released"/>
  </r>
  <r>
    <x v="14"/>
    <d v="2026-08-10T00:00:00"/>
    <x v="18"/>
    <x v="2"/>
    <x v="8"/>
    <x v="0"/>
    <x v="0"/>
    <x v="2"/>
    <x v="0"/>
    <s v="CONV"/>
    <s v="PO00000051849"/>
    <x v="346"/>
    <x v="5"/>
    <x v="5"/>
    <x v="3"/>
    <x v="73"/>
    <x v="73"/>
    <x v="70"/>
    <s v="NWT"/>
    <x v="79"/>
    <d v="2026-08-28T00:00:00"/>
    <d v="2026-08-31T00:00:00"/>
    <n v="14"/>
    <n v="9"/>
    <n v="2090910673"/>
    <s v="X"/>
    <s v="X"/>
    <s v="X"/>
    <s v="X"/>
    <s v="X"/>
    <m/>
    <m/>
    <s v="X"/>
    <x v="0"/>
    <s v="Complete"/>
    <m/>
    <m/>
    <s v="Propio"/>
    <x v="0"/>
    <m/>
    <d v="2026-08-21T00:00:00"/>
    <s v="Released"/>
  </r>
  <r>
    <x v="14"/>
    <d v="2026-08-10T00:00:00"/>
    <x v="15"/>
    <x v="7"/>
    <x v="19"/>
    <x v="0"/>
    <x v="0"/>
    <x v="2"/>
    <x v="0"/>
    <s v="CONV"/>
    <s v="PO00000051854"/>
    <x v="347"/>
    <x v="24"/>
    <x v="15"/>
    <x v="4"/>
    <x v="76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0T00:00:00"/>
    <x v="15"/>
    <x v="7"/>
    <x v="19"/>
    <x v="0"/>
    <x v="0"/>
    <x v="2"/>
    <x v="0"/>
    <s v="CONV"/>
    <s v="PO00000051856"/>
    <x v="347"/>
    <x v="24"/>
    <x v="15"/>
    <x v="4"/>
    <x v="76"/>
    <x v="76"/>
    <x v="50"/>
    <s v="NWT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0T00:00:00"/>
    <x v="15"/>
    <x v="6"/>
    <x v="15"/>
    <x v="0"/>
    <x v="0"/>
    <x v="2"/>
    <x v="0"/>
    <s v="CONV"/>
    <s v="PO00000051857"/>
    <x v="348"/>
    <x v="28"/>
    <x v="32"/>
    <x v="17"/>
    <x v="77"/>
    <x v="77"/>
    <x v="50"/>
    <s v="NWT"/>
    <x v="59"/>
    <d v="2026-08-20T00:00:00"/>
    <d v="2026-08-20T00:00:00"/>
    <n v="3"/>
    <n v="7"/>
    <n v="1089145750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0T00:00:00"/>
    <x v="15"/>
    <x v="7"/>
    <x v="19"/>
    <x v="0"/>
    <x v="0"/>
    <x v="2"/>
    <x v="0"/>
    <s v="CONV"/>
    <s v="PO00000051858"/>
    <x v="349"/>
    <x v="24"/>
    <x v="23"/>
    <x v="4"/>
    <x v="76"/>
    <x v="76"/>
    <x v="50"/>
    <s v=""/>
    <x v="55"/>
    <d v="2026-08-21T00:00:00"/>
    <d v="2026-08-21T00:00:00"/>
    <n v="1"/>
    <n v="6"/>
    <s v="-"/>
    <s v="X"/>
    <s v="X"/>
    <s v="X"/>
    <s v="X"/>
    <s v="X"/>
    <s v="x"/>
    <m/>
    <m/>
    <x v="1"/>
    <s v="Complete"/>
    <m/>
    <m/>
    <s v="Propio"/>
    <x v="0"/>
    <m/>
    <d v="2026-08-20T00:00:00"/>
    <s v="Released"/>
  </r>
  <r>
    <x v="14"/>
    <d v="2026-08-10T00:00:00"/>
    <x v="15"/>
    <x v="6"/>
    <x v="15"/>
    <x v="0"/>
    <x v="0"/>
    <x v="2"/>
    <x v="0"/>
    <s v="CONV"/>
    <s v="PO00000051859"/>
    <x v="350"/>
    <x v="20"/>
    <x v="23"/>
    <x v="17"/>
    <x v="77"/>
    <x v="77"/>
    <x v="50"/>
    <s v="NWT"/>
    <x v="59"/>
    <d v="2026-08-20T00:00:00"/>
    <d v="2026-08-20T00:00:00"/>
    <n v="3"/>
    <n v="7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0T00:00:00"/>
    <x v="15"/>
    <x v="1"/>
    <x v="4"/>
    <x v="0"/>
    <x v="0"/>
    <x v="2"/>
    <x v="0"/>
    <s v="CONV"/>
    <s v="PO00000051860"/>
    <x v="351"/>
    <x v="4"/>
    <x v="27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d v="2026-08-20T00:00:00"/>
    <s v="Released"/>
  </r>
  <r>
    <x v="14"/>
    <d v="2026-08-10T00:00:00"/>
    <x v="15"/>
    <x v="1"/>
    <x v="4"/>
    <x v="0"/>
    <x v="0"/>
    <x v="2"/>
    <x v="0"/>
    <s v="CONV"/>
    <s v="PO00000051861"/>
    <x v="352"/>
    <x v="4"/>
    <x v="27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0T00:00:00"/>
    <x v="15"/>
    <x v="1"/>
    <x v="4"/>
    <x v="0"/>
    <x v="1"/>
    <x v="2"/>
    <x v="0"/>
    <s v="CONV"/>
    <s v="PO00000051863T"/>
    <x v="353"/>
    <x v="16"/>
    <x v="28"/>
    <x v="4"/>
    <x v="33"/>
    <x v="65"/>
    <x v="72"/>
    <m/>
    <x v="58"/>
    <d v="2026-08-17T00:00:00"/>
    <d v="2026-08-17T00:00:00"/>
    <n v="4"/>
    <n v="7"/>
    <s v="-"/>
    <s v="X"/>
    <s v="X"/>
    <s v="X"/>
    <s v="X"/>
    <s v="X"/>
    <s v="x"/>
    <m/>
    <m/>
    <x v="1"/>
    <s v="Complete"/>
    <m/>
    <m/>
    <s v="Tercero"/>
    <x v="0"/>
    <m/>
    <d v="2026-08-21T00:00:00"/>
    <s v="Released"/>
  </r>
  <r>
    <x v="14"/>
    <d v="2026-08-11T00:00:00"/>
    <x v="15"/>
    <x v="0"/>
    <x v="1"/>
    <x v="0"/>
    <x v="0"/>
    <x v="1"/>
    <x v="0"/>
    <s v="CONV"/>
    <s v="PO00000051788"/>
    <x v="354"/>
    <x v="1"/>
    <x v="1"/>
    <x v="1"/>
    <x v="1"/>
    <x v="72"/>
    <x v="50"/>
    <s v="LIP"/>
    <x v="1"/>
    <m/>
    <m/>
    <s v=""/>
    <s v=""/>
    <m/>
    <m/>
    <m/>
    <m/>
    <m/>
    <m/>
    <m/>
    <m/>
    <m/>
    <x v="0"/>
    <s v="Complete"/>
    <m/>
    <m/>
    <s v="Propio"/>
    <x v="1"/>
    <m/>
    <n v="46258"/>
    <s v=""/>
  </r>
  <r>
    <x v="14"/>
    <d v="2026-08-11T00:00:00"/>
    <x v="15"/>
    <x v="1"/>
    <x v="4"/>
    <x v="0"/>
    <x v="3"/>
    <x v="2"/>
    <x v="0"/>
    <s v="CONV"/>
    <s v="PO00000051838"/>
    <x v="355"/>
    <x v="4"/>
    <x v="27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1T00:00:00"/>
    <x v="15"/>
    <x v="1"/>
    <x v="4"/>
    <x v="0"/>
    <x v="0"/>
    <x v="2"/>
    <x v="0"/>
    <s v="CONV"/>
    <s v="PO00000051862"/>
    <x v="356"/>
    <x v="27"/>
    <x v="15"/>
    <x v="4"/>
    <x v="66"/>
    <x v="65"/>
    <x v="61"/>
    <s v="NWT"/>
    <x v="55"/>
    <d v="2026-08-18T00:00:00"/>
    <d v="2026-08-21T00:00:00"/>
    <n v="5"/>
    <n v="2"/>
    <n v="1000011154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1T00:00:00"/>
    <x v="15"/>
    <x v="1"/>
    <x v="4"/>
    <x v="0"/>
    <x v="0"/>
    <x v="2"/>
    <x v="0"/>
    <s v="CONV"/>
    <s v="PO00000051863"/>
    <x v="353"/>
    <x v="4"/>
    <x v="4"/>
    <x v="4"/>
    <x v="66"/>
    <x v="65"/>
    <x v="61"/>
    <s v="NWT"/>
    <x v="58"/>
    <d v="2026-08-17T00:00:00"/>
    <d v="2026-08-17T00:00:00"/>
    <n v="4"/>
    <n v="6"/>
    <s v="-"/>
    <s v="X"/>
    <s v="X"/>
    <s v="X"/>
    <s v="X"/>
    <s v="X"/>
    <s v="x"/>
    <m/>
    <m/>
    <x v="1"/>
    <s v="Complete"/>
    <m/>
    <m/>
    <s v="Propio"/>
    <x v="0"/>
    <m/>
    <d v="2026-08-21T00:00:00"/>
    <s v="Released"/>
  </r>
  <r>
    <x v="14"/>
    <d v="2026-08-12T00:00:00"/>
    <x v="15"/>
    <x v="1"/>
    <x v="4"/>
    <x v="1"/>
    <x v="2"/>
    <x v="2"/>
    <x v="0"/>
    <s v="CONV"/>
    <s v="PO00000051943"/>
    <x v="357"/>
    <x v="4"/>
    <x v="16"/>
    <x v="4"/>
    <x v="79"/>
    <x v="73"/>
    <x v="61"/>
    <s v="TORRES &amp; TORRES"/>
    <x v="59"/>
    <d v="2026-08-20T00:00:00"/>
    <d v="2026-08-20T00:00:00"/>
    <n v="6"/>
    <n v="3"/>
    <s v="-"/>
    <s v="X"/>
    <s v="X"/>
    <s v="X"/>
    <s v="X"/>
    <s v="X"/>
    <s v="x"/>
    <m/>
    <s v="X"/>
    <x v="1"/>
    <s v="Complete"/>
    <m/>
    <m/>
    <s v="Propio"/>
    <x v="0"/>
    <m/>
    <m/>
    <s v="On Hold"/>
  </r>
  <r>
    <x v="14"/>
    <d v="2026-08-12T00:00:00"/>
    <x v="18"/>
    <x v="2"/>
    <x v="8"/>
    <x v="0"/>
    <x v="0"/>
    <x v="2"/>
    <x v="0"/>
    <s v="CONV"/>
    <s v="PO00000051925"/>
    <x v="358"/>
    <x v="5"/>
    <x v="5"/>
    <x v="3"/>
    <x v="80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m/>
    <s v="On Hold"/>
  </r>
  <r>
    <x v="14"/>
    <d v="2026-08-12T00:00:00"/>
    <x v="18"/>
    <x v="2"/>
    <x v="8"/>
    <x v="0"/>
    <x v="0"/>
    <x v="2"/>
    <x v="0"/>
    <s v="CONV"/>
    <s v="PO00000051926"/>
    <x v="359"/>
    <x v="5"/>
    <x v="5"/>
    <x v="3"/>
    <x v="80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d v="2026-08-27T00:00:00"/>
    <s v="Released"/>
  </r>
  <r>
    <x v="14"/>
    <d v="2026-08-13T00:00:00"/>
    <x v="18"/>
    <x v="2"/>
    <x v="8"/>
    <x v="0"/>
    <x v="0"/>
    <x v="2"/>
    <x v="0"/>
    <s v="CONV"/>
    <s v="PO00000051927"/>
    <x v="360"/>
    <x v="5"/>
    <x v="5"/>
    <x v="3"/>
    <x v="80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m/>
    <s v="On Hold"/>
  </r>
  <r>
    <x v="14"/>
    <d v="2026-08-13T00:00:00"/>
    <x v="18"/>
    <x v="2"/>
    <x v="8"/>
    <x v="0"/>
    <x v="0"/>
    <x v="2"/>
    <x v="0"/>
    <s v="CONV"/>
    <s v="PO00000051928"/>
    <x v="361"/>
    <x v="5"/>
    <x v="5"/>
    <x v="3"/>
    <x v="80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m/>
    <s v="On Hold"/>
  </r>
  <r>
    <x v="14"/>
    <d v="2026-08-13T00:00:00"/>
    <x v="18"/>
    <x v="2"/>
    <x v="8"/>
    <x v="0"/>
    <x v="0"/>
    <x v="2"/>
    <x v="0"/>
    <s v="CONV"/>
    <s v="PO00000051929"/>
    <x v="362"/>
    <x v="5"/>
    <x v="5"/>
    <x v="3"/>
    <x v="80"/>
    <x v="56"/>
    <x v="75"/>
    <s v="NWT"/>
    <x v="77"/>
    <d v="2026-08-30T00:00:00"/>
    <m/>
    <n v="15"/>
    <s v=""/>
    <n v="4567706695"/>
    <m/>
    <m/>
    <m/>
    <m/>
    <m/>
    <m/>
    <m/>
    <m/>
    <x v="0"/>
    <s v="Incomplete"/>
    <m/>
    <m/>
    <s v="Propio"/>
    <x v="2"/>
    <m/>
    <d v="2026-08-27T00:00:00"/>
    <s v="Released"/>
  </r>
  <r>
    <x v="14"/>
    <d v="2026-08-13T00:00:00"/>
    <x v="17"/>
    <x v="3"/>
    <x v="7"/>
    <x v="0"/>
    <x v="3"/>
    <x v="2"/>
    <x v="0"/>
    <s v="CONV"/>
    <s v="PO00000051933"/>
    <x v="363"/>
    <x v="14"/>
    <x v="14"/>
    <x v="8"/>
    <x v="81"/>
    <x v="57"/>
    <x v="66"/>
    <s v="SRL"/>
    <x v="55"/>
    <d v="2026-08-21T00:00:00"/>
    <d v="2026-08-21T00:00:00"/>
    <n v="5"/>
    <n v="10"/>
    <s v="-"/>
    <s v="X"/>
    <m/>
    <s v="X"/>
    <s v="X"/>
    <s v="X"/>
    <m/>
    <m/>
    <m/>
    <x v="0"/>
    <s v="Complete"/>
    <m/>
    <m/>
    <s v="Propio"/>
    <x v="0"/>
    <m/>
    <d v="2026-08-27T00:00:00"/>
    <s v="Released"/>
  </r>
  <r>
    <x v="14"/>
    <d v="2026-08-13T00:00:00"/>
    <x v="18"/>
    <x v="5"/>
    <x v="13"/>
    <x v="0"/>
    <x v="0"/>
    <x v="2"/>
    <x v="0"/>
    <s v="CONV"/>
    <s v="PO00000051935"/>
    <x v="364"/>
    <x v="12"/>
    <x v="17"/>
    <x v="15"/>
    <x v="82"/>
    <x v="56"/>
    <x v="70"/>
    <s v="NWT"/>
    <x v="59"/>
    <d v="2026-08-20T00:00:00"/>
    <d v="2026-08-20T00:00:00"/>
    <n v="5"/>
    <n v="20"/>
    <s v="-"/>
    <s v="X"/>
    <m/>
    <s v="X"/>
    <s v="X"/>
    <s v="X"/>
    <m/>
    <m/>
    <m/>
    <x v="0"/>
    <s v="Complete"/>
    <m/>
    <m/>
    <s v="Propio"/>
    <x v="0"/>
    <m/>
    <m/>
    <s v="On Hold"/>
  </r>
  <r>
    <x v="14"/>
    <d v="2026-08-13T00:00:00"/>
    <x v="17"/>
    <x v="5"/>
    <x v="13"/>
    <x v="0"/>
    <x v="0"/>
    <x v="2"/>
    <x v="0"/>
    <s v="CONV"/>
    <s v="PO00000051945"/>
    <x v="365"/>
    <x v="12"/>
    <x v="30"/>
    <x v="15"/>
    <x v="82"/>
    <x v="56"/>
    <x v="78"/>
    <s v="NWT"/>
    <x v="55"/>
    <d v="2026-08-21T00:00:00"/>
    <d v="2026-08-21T00:00:00"/>
    <n v="6"/>
    <n v="12"/>
    <s v="-"/>
    <s v=" x"/>
    <m/>
    <s v="X"/>
    <s v="X"/>
    <s v="X"/>
    <m/>
    <m/>
    <m/>
    <x v="0"/>
    <s v="Complete"/>
    <m/>
    <m/>
    <s v="Propio"/>
    <x v="0"/>
    <m/>
    <d v="2026-08-27T00:00:00"/>
    <s v="Released"/>
  </r>
  <r>
    <x v="14"/>
    <d v="2026-08-13T00:00:00"/>
    <x v="17"/>
    <x v="3"/>
    <x v="7"/>
    <x v="0"/>
    <x v="0"/>
    <x v="2"/>
    <x v="0"/>
    <s v="CONV"/>
    <s v="PO00000051949"/>
    <x v="366"/>
    <x v="7"/>
    <x v="7"/>
    <x v="8"/>
    <x v="81"/>
    <x v="57"/>
    <x v="66"/>
    <s v="SRL"/>
    <x v="65"/>
    <d v="2026-08-21T00:00:00"/>
    <d v="2026-08-25T00:00:00"/>
    <n v="5"/>
    <n v="6"/>
    <n v="4407218012"/>
    <s v="X"/>
    <m/>
    <s v="X"/>
    <s v="X"/>
    <s v="X"/>
    <m/>
    <m/>
    <m/>
    <x v="0"/>
    <s v="Complete"/>
    <m/>
    <m/>
    <s v="Propio"/>
    <x v="0"/>
    <m/>
    <d v="2026-08-27T00:00:00"/>
    <s v="Released"/>
  </r>
  <r>
    <x v="14"/>
    <d v="2026-08-13T00:00:00"/>
    <x v="17"/>
    <x v="3"/>
    <x v="7"/>
    <x v="0"/>
    <x v="0"/>
    <x v="2"/>
    <x v="0"/>
    <s v="CONV"/>
    <s v="PO00000051959"/>
    <x v="367"/>
    <x v="7"/>
    <x v="7"/>
    <x v="8"/>
    <x v="81"/>
    <x v="57"/>
    <x v="66"/>
    <s v="SRL"/>
    <x v="65"/>
    <d v="2026-08-20T00:00:00"/>
    <d v="2026-08-25T00:00:00"/>
    <n v="4"/>
    <n v="6"/>
    <n v="4407218012"/>
    <s v="X"/>
    <m/>
    <s v="X"/>
    <s v="X"/>
    <s v="X"/>
    <m/>
    <m/>
    <m/>
    <x v="0"/>
    <s v="Complete"/>
    <m/>
    <m/>
    <s v="Propio"/>
    <x v="0"/>
    <m/>
    <d v="2026-08-27T00:00:00"/>
    <s v="Released"/>
  </r>
  <r>
    <x v="14"/>
    <d v="2026-08-14T00:00:00"/>
    <x v="18"/>
    <x v="5"/>
    <x v="21"/>
    <x v="0"/>
    <x v="3"/>
    <x v="2"/>
    <x v="0"/>
    <s v="CONV"/>
    <s v="PO00000051934"/>
    <x v="368"/>
    <x v="12"/>
    <x v="31"/>
    <x v="3"/>
    <x v="83"/>
    <x v="80"/>
    <x v="79"/>
    <s v="NWT"/>
    <x v="74"/>
    <d v="2026-08-24T00:00:00"/>
    <d v="2026-08-24T00:00:00"/>
    <n v="5"/>
    <n v="15"/>
    <s v="-"/>
    <s v="X"/>
    <m/>
    <s v="X"/>
    <s v="X"/>
    <m/>
    <m/>
    <m/>
    <m/>
    <x v="0"/>
    <s v="Incomplete"/>
    <m/>
    <m/>
    <s v="Propio"/>
    <x v="0"/>
    <m/>
    <m/>
    <s v="On Hold"/>
  </r>
  <r>
    <x v="14"/>
    <d v="2026-08-14T00:00:00"/>
    <x v="17"/>
    <x v="3"/>
    <x v="7"/>
    <x v="0"/>
    <x v="0"/>
    <x v="2"/>
    <x v="0"/>
    <s v="CONV"/>
    <s v="PO00000051951"/>
    <x v="369"/>
    <x v="6"/>
    <x v="6"/>
    <x v="8"/>
    <x v="81"/>
    <x v="57"/>
    <x v="66"/>
    <s v="SRL"/>
    <x v="65"/>
    <d v="2026-08-20T00:00:00"/>
    <d v="2026-08-25T00:00:00"/>
    <n v="4"/>
    <n v="6"/>
    <n v="4407221755"/>
    <s v="X"/>
    <m/>
    <s v="X"/>
    <s v="X"/>
    <s v="X"/>
    <m/>
    <m/>
    <m/>
    <x v="0"/>
    <s v="Complete"/>
    <m/>
    <m/>
    <s v="Propio"/>
    <x v="0"/>
    <m/>
    <d v="2026-08-27T00:00:00"/>
    <s v="Released"/>
  </r>
  <r>
    <x v="14"/>
    <d v="2026-08-14T00:00:00"/>
    <x v="16"/>
    <x v="0"/>
    <x v="0"/>
    <x v="0"/>
    <x v="0"/>
    <x v="0"/>
    <x v="0"/>
    <s v="CONV"/>
    <s v="PO00000051969"/>
    <x v="370"/>
    <x v="0"/>
    <x v="2"/>
    <x v="2"/>
    <x v="1"/>
    <x v="77"/>
    <x v="46"/>
    <s v="DPW"/>
    <x v="58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4"/>
    <d v="2026-08-14T00:00:00"/>
    <x v="16"/>
    <x v="4"/>
    <x v="18"/>
    <x v="0"/>
    <x v="0"/>
    <x v="0"/>
    <x v="0"/>
    <s v="CONV"/>
    <s v="PO00000051973"/>
    <x v="371"/>
    <x v="15"/>
    <x v="18"/>
    <x v="21"/>
    <x v="1"/>
    <x v="81"/>
    <x v="55"/>
    <s v="SMART GLOBAL"/>
    <x v="75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4"/>
    <d v="2026-08-14T00:00:00"/>
    <x v="16"/>
    <x v="4"/>
    <x v="14"/>
    <x v="0"/>
    <x v="0"/>
    <x v="0"/>
    <x v="0"/>
    <s v="CONV"/>
    <s v="PO00000051974"/>
    <x v="372"/>
    <x v="15"/>
    <x v="18"/>
    <x v="21"/>
    <x v="1"/>
    <x v="77"/>
    <x v="48"/>
    <s v="SMART GLOBAL"/>
    <x v="58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14T00:00:00"/>
    <x v="17"/>
    <x v="3"/>
    <x v="7"/>
    <x v="0"/>
    <x v="0"/>
    <x v="2"/>
    <x v="0"/>
    <s v="CONV"/>
    <s v="PO00000051977"/>
    <x v="373"/>
    <x v="7"/>
    <x v="7"/>
    <x v="8"/>
    <x v="81"/>
    <x v="57"/>
    <x v="66"/>
    <s v="SRL"/>
    <x v="65"/>
    <d v="2026-08-20T00:00:00"/>
    <d v="2026-08-25T00:00:00"/>
    <n v="4"/>
    <n v="6"/>
    <n v="4407218012"/>
    <s v="X"/>
    <m/>
    <s v="X"/>
    <s v="X"/>
    <s v="X"/>
    <m/>
    <m/>
    <m/>
    <x v="0"/>
    <s v="Complete"/>
    <m/>
    <m/>
    <s v="Propio"/>
    <x v="0"/>
    <m/>
    <d v="2026-08-27T00:00:00"/>
    <s v="Released"/>
  </r>
  <r>
    <x v="14"/>
    <d v="2026-08-15T00:00:00"/>
    <x v="17"/>
    <x v="1"/>
    <x v="4"/>
    <x v="0"/>
    <x v="0"/>
    <x v="2"/>
    <x v="0"/>
    <s v="CONV"/>
    <s v="PO00000051946"/>
    <x v="374"/>
    <x v="4"/>
    <x v="19"/>
    <x v="4"/>
    <x v="76"/>
    <x v="76"/>
    <x v="66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4"/>
    <d v="2026-08-15T00:00:00"/>
    <x v="17"/>
    <x v="1"/>
    <x v="4"/>
    <x v="0"/>
    <x v="0"/>
    <x v="2"/>
    <x v="0"/>
    <s v="CONV"/>
    <s v="PO00000051947"/>
    <x v="375"/>
    <x v="27"/>
    <x v="32"/>
    <x v="4"/>
    <x v="76"/>
    <x v="76"/>
    <x v="66"/>
    <s v="NWT"/>
    <x v="81"/>
    <d v="2026-08-24T00:00:00"/>
    <d v="2026-08-27T00:00:00"/>
    <n v="4"/>
    <n v="4"/>
    <n v="3067433541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4"/>
    <d v="2026-08-15T00:00:00"/>
    <x v="16"/>
    <x v="0"/>
    <x v="0"/>
    <x v="0"/>
    <x v="0"/>
    <x v="0"/>
    <x v="0"/>
    <s v="CONV"/>
    <s v="PO00000051970"/>
    <x v="371"/>
    <x v="0"/>
    <x v="2"/>
    <x v="14"/>
    <x v="1"/>
    <x v="81"/>
    <x v="49"/>
    <s v="HELLMANN"/>
    <x v="75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15T00:00:00"/>
    <x v="16"/>
    <x v="0"/>
    <x v="0"/>
    <x v="0"/>
    <x v="0"/>
    <x v="0"/>
    <x v="0"/>
    <s v="CONV"/>
    <s v="PO00000051971"/>
    <x v="372"/>
    <x v="0"/>
    <x v="2"/>
    <x v="2"/>
    <x v="1"/>
    <x v="77"/>
    <x v="46"/>
    <s v="HELLMANN"/>
    <x v="58"/>
    <m/>
    <m/>
    <s v=""/>
    <s v=""/>
    <m/>
    <m/>
    <m/>
    <m/>
    <m/>
    <m/>
    <m/>
    <m/>
    <m/>
    <x v="0"/>
    <s v="Complete"/>
    <m/>
    <m/>
    <s v="Propio"/>
    <x v="0"/>
    <m/>
    <m/>
    <s v=""/>
  </r>
  <r>
    <x v="14"/>
    <d v="2026-08-15T00:00:00"/>
    <x v="16"/>
    <x v="0"/>
    <x v="2"/>
    <x v="0"/>
    <x v="0"/>
    <x v="0"/>
    <x v="0"/>
    <s v="CONV"/>
    <s v="PO00000051995"/>
    <x v="376"/>
    <x v="1"/>
    <x v="1"/>
    <x v="2"/>
    <x v="1"/>
    <x v="67"/>
    <x v="80"/>
    <s v="SMART GLOBAL"/>
    <x v="73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5"/>
    <d v="2026-08-16T00:00:00"/>
    <x v="20"/>
    <x v="4"/>
    <x v="10"/>
    <x v="0"/>
    <x v="0"/>
    <x v="2"/>
    <x v="0"/>
    <s v="CONV"/>
    <s v="PO00000051930"/>
    <x v="377"/>
    <x v="29"/>
    <x v="33"/>
    <x v="7"/>
    <x v="84"/>
    <x v="82"/>
    <x v="81"/>
    <s v="NWT"/>
    <x v="82"/>
    <m/>
    <m/>
    <s v=""/>
    <s v=""/>
    <n v="1397146925"/>
    <m/>
    <m/>
    <m/>
    <m/>
    <m/>
    <m/>
    <m/>
    <m/>
    <x v="0"/>
    <s v="Incomplete"/>
    <m/>
    <m/>
    <s v="Propio"/>
    <x v="1"/>
    <m/>
    <m/>
    <s v="On Hold"/>
  </r>
  <r>
    <x v="15"/>
    <d v="2026-08-16T00:00:00"/>
    <x v="17"/>
    <x v="6"/>
    <x v="15"/>
    <x v="0"/>
    <x v="0"/>
    <x v="2"/>
    <x v="0"/>
    <s v="CONV"/>
    <s v="PO00000051953"/>
    <x v="378"/>
    <x v="28"/>
    <x v="32"/>
    <x v="17"/>
    <x v="85"/>
    <x v="60"/>
    <x v="63"/>
    <s v="NWT"/>
    <x v="80"/>
    <d v="2026-08-25T00:00:00"/>
    <d v="2026-08-28T00:00:00"/>
    <n v="1"/>
    <n v="6"/>
    <n v="1573792021"/>
    <s v="X"/>
    <s v="X"/>
    <s v="X"/>
    <s v="X"/>
    <s v="X"/>
    <s v="x"/>
    <m/>
    <m/>
    <x v="1"/>
    <s v="Complete"/>
    <m/>
    <m/>
    <s v="Propio"/>
    <x v="0"/>
    <m/>
    <d v="2026-08-28T00:00:00"/>
    <s v="Released"/>
  </r>
  <r>
    <x v="15"/>
    <d v="2026-08-16T00:00:00"/>
    <x v="17"/>
    <x v="6"/>
    <x v="15"/>
    <x v="0"/>
    <x v="0"/>
    <x v="2"/>
    <x v="0"/>
    <s v="CONV"/>
    <s v="PO00000051954"/>
    <x v="379"/>
    <x v="28"/>
    <x v="32"/>
    <x v="17"/>
    <x v="85"/>
    <x v="60"/>
    <x v="63"/>
    <s v="NWT"/>
    <x v="80"/>
    <d v="2026-08-25T00:00:00"/>
    <d v="2026-08-28T00:00:00"/>
    <n v="1"/>
    <n v="6"/>
    <n v="1573792021"/>
    <s v="X"/>
    <s v="X"/>
    <s v="X"/>
    <s v="X"/>
    <s v="X"/>
    <s v="x"/>
    <m/>
    <m/>
    <x v="1"/>
    <s v="Complete"/>
    <m/>
    <m/>
    <s v="Propio"/>
    <x v="0"/>
    <m/>
    <d v="2026-08-28T00:00:00"/>
    <s v="Released"/>
  </r>
  <r>
    <x v="15"/>
    <d v="2026-08-16T00:00:00"/>
    <x v="17"/>
    <x v="1"/>
    <x v="4"/>
    <x v="0"/>
    <x v="0"/>
    <x v="2"/>
    <x v="0"/>
    <s v="CONV"/>
    <s v="PO00000051955"/>
    <x v="380"/>
    <x v="4"/>
    <x v="4"/>
    <x v="4"/>
    <x v="76"/>
    <x v="76"/>
    <x v="66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5"/>
    <d v="2026-08-16T00:00:00"/>
    <x v="16"/>
    <x v="0"/>
    <x v="0"/>
    <x v="0"/>
    <x v="0"/>
    <x v="0"/>
    <x v="0"/>
    <s v="CONV"/>
    <s v="PO00000051998"/>
    <x v="381"/>
    <x v="0"/>
    <x v="2"/>
    <x v="14"/>
    <x v="1"/>
    <x v="80"/>
    <x v="69"/>
    <s v="DPW"/>
    <x v="76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16T00:00:00"/>
    <x v="16"/>
    <x v="0"/>
    <x v="0"/>
    <x v="0"/>
    <x v="0"/>
    <x v="0"/>
    <x v="0"/>
    <s v="CONV"/>
    <s v="PO00000051999"/>
    <x v="382"/>
    <x v="0"/>
    <x v="2"/>
    <x v="14"/>
    <x v="1"/>
    <x v="76"/>
    <x v="48"/>
    <s v="HELLMANN"/>
    <x v="59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17T00:00:00"/>
    <x v="20"/>
    <x v="4"/>
    <x v="10"/>
    <x v="0"/>
    <x v="0"/>
    <x v="2"/>
    <x v="0"/>
    <s v="CONV"/>
    <s v="PO00000051931"/>
    <x v="383"/>
    <x v="29"/>
    <x v="33"/>
    <x v="7"/>
    <x v="84"/>
    <x v="82"/>
    <x v="81"/>
    <s v="NWT"/>
    <x v="82"/>
    <m/>
    <m/>
    <s v=""/>
    <s v=""/>
    <n v="1397146925"/>
    <m/>
    <m/>
    <m/>
    <m/>
    <m/>
    <m/>
    <m/>
    <m/>
    <x v="0"/>
    <s v="Incomplete"/>
    <m/>
    <m/>
    <s v="Propio"/>
    <x v="1"/>
    <m/>
    <d v="2026-08-26T00:00:00"/>
    <s v="Released"/>
  </r>
  <r>
    <x v="15"/>
    <d v="2026-08-17T00:00:00"/>
    <x v="17"/>
    <x v="6"/>
    <x v="15"/>
    <x v="0"/>
    <x v="0"/>
    <x v="2"/>
    <x v="0"/>
    <s v="CONV"/>
    <s v="PO00000051957"/>
    <x v="384"/>
    <x v="20"/>
    <x v="23"/>
    <x v="17"/>
    <x v="85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d v="2026-08-28T00:00:00"/>
    <s v="Released"/>
  </r>
  <r>
    <x v="15"/>
    <d v="2026-08-17T00:00:00"/>
    <x v="17"/>
    <x v="6"/>
    <x v="15"/>
    <x v="0"/>
    <x v="0"/>
    <x v="2"/>
    <x v="0"/>
    <s v="CONV"/>
    <s v="PO00000051958"/>
    <x v="385"/>
    <x v="20"/>
    <x v="23"/>
    <x v="17"/>
    <x v="85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d v="2026-08-28T00:00:00"/>
    <s v="Released"/>
  </r>
  <r>
    <x v="15"/>
    <d v="2026-08-17T00:00:00"/>
    <x v="17"/>
    <x v="6"/>
    <x v="15"/>
    <x v="0"/>
    <x v="0"/>
    <x v="2"/>
    <x v="0"/>
    <s v="CONV"/>
    <s v="PO00000051960"/>
    <x v="386"/>
    <x v="20"/>
    <x v="23"/>
    <x v="17"/>
    <x v="85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d v="2026-08-28T00:00:00"/>
    <s v="Released"/>
  </r>
  <r>
    <x v="15"/>
    <d v="2026-08-17T00:00:00"/>
    <x v="17"/>
    <x v="1"/>
    <x v="4"/>
    <x v="0"/>
    <x v="0"/>
    <x v="2"/>
    <x v="0"/>
    <s v="CONV"/>
    <s v="PO00000051961"/>
    <x v="387"/>
    <x v="4"/>
    <x v="34"/>
    <x v="4"/>
    <x v="76"/>
    <x v="76"/>
    <x v="66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d v="2026-08-27T00:00:00"/>
    <s v="Released"/>
  </r>
  <r>
    <x v="15"/>
    <d v="2026-08-17T00:00:00"/>
    <x v="17"/>
    <x v="1"/>
    <x v="4"/>
    <x v="0"/>
    <x v="0"/>
    <x v="2"/>
    <x v="0"/>
    <s v="CONV"/>
    <s v="PO00000051962"/>
    <x v="388"/>
    <x v="4"/>
    <x v="4"/>
    <x v="4"/>
    <x v="76"/>
    <x v="76"/>
    <x v="66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5"/>
    <d v="2026-08-17T00:00:00"/>
    <x v="17"/>
    <x v="1"/>
    <x v="4"/>
    <x v="0"/>
    <x v="0"/>
    <x v="2"/>
    <x v="0"/>
    <s v="CONV"/>
    <s v="PO00000051963"/>
    <x v="389"/>
    <x v="4"/>
    <x v="27"/>
    <x v="4"/>
    <x v="76"/>
    <x v="76"/>
    <x v="66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5"/>
    <d v="2026-08-17T00:00:00"/>
    <x v="17"/>
    <x v="6"/>
    <x v="15"/>
    <x v="0"/>
    <x v="3"/>
    <x v="2"/>
    <x v="0"/>
    <s v="CONV"/>
    <s v="PO00000051986"/>
    <x v="390"/>
    <x v="20"/>
    <x v="4"/>
    <x v="17"/>
    <x v="85"/>
    <x v="60"/>
    <x v="63"/>
    <s v="NWT"/>
    <x v="65"/>
    <d v="2026-08-25T00:00:00"/>
    <d v="2026-08-25T00:00:00"/>
    <n v="1"/>
    <n v="9"/>
    <s v="-"/>
    <s v="X"/>
    <s v="X"/>
    <s v="X"/>
    <s v="X"/>
    <s v="X"/>
    <s v="x"/>
    <m/>
    <m/>
    <x v="1"/>
    <s v="Complete"/>
    <m/>
    <m/>
    <s v="Propio"/>
    <x v="0"/>
    <m/>
    <d v="2026-08-28T00:00:00"/>
    <s v="Released"/>
  </r>
  <r>
    <x v="15"/>
    <d v="2026-08-17T00:00:00"/>
    <x v="17"/>
    <x v="1"/>
    <x v="4"/>
    <x v="0"/>
    <x v="3"/>
    <x v="2"/>
    <x v="0"/>
    <s v="CONV"/>
    <s v="PO00000051987"/>
    <x v="391"/>
    <x v="4"/>
    <x v="34"/>
    <x v="4"/>
    <x v="76"/>
    <x v="76"/>
    <x v="66"/>
    <s v="NWT"/>
    <x v="74"/>
    <d v="2026-08-24T00:00:00"/>
    <d v="2026-08-24T00:00:00"/>
    <n v="4"/>
    <n v="7"/>
    <s v="-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5"/>
    <d v="2026-08-17T00:00:00"/>
    <x v="15"/>
    <x v="0"/>
    <x v="2"/>
    <x v="0"/>
    <x v="0"/>
    <x v="0"/>
    <x v="0"/>
    <s v="CONV"/>
    <s v="PO00000051996"/>
    <x v="392"/>
    <x v="1"/>
    <x v="1"/>
    <x v="2"/>
    <x v="1"/>
    <x v="83"/>
    <x v="61"/>
    <s v="HELLMANN"/>
    <x v="83"/>
    <m/>
    <m/>
    <s v=""/>
    <s v=""/>
    <m/>
    <m/>
    <m/>
    <m/>
    <m/>
    <m/>
    <m/>
    <m/>
    <m/>
    <x v="0"/>
    <s v="Complete"/>
    <m/>
    <m/>
    <s v="Propio"/>
    <x v="0"/>
    <m/>
    <n v="46260"/>
    <s v=""/>
  </r>
  <r>
    <x v="15"/>
    <d v="2026-08-17T00:00:00"/>
    <x v="15"/>
    <x v="0"/>
    <x v="2"/>
    <x v="0"/>
    <x v="0"/>
    <x v="0"/>
    <x v="0"/>
    <s v="CONV"/>
    <s v="PO00000051997"/>
    <x v="393"/>
    <x v="1"/>
    <x v="1"/>
    <x v="2"/>
    <x v="1"/>
    <x v="67"/>
    <x v="72"/>
    <s v="SMART GLOBAL"/>
    <x v="73"/>
    <m/>
    <m/>
    <s v=""/>
    <s v=""/>
    <m/>
    <m/>
    <m/>
    <m/>
    <m/>
    <m/>
    <m/>
    <m/>
    <m/>
    <x v="0"/>
    <s v="Complete"/>
    <m/>
    <m/>
    <s v="Propio"/>
    <x v="0"/>
    <m/>
    <n v="46261"/>
    <s v=""/>
  </r>
  <r>
    <x v="15"/>
    <d v="2026-08-17T00:00:00"/>
    <x v="15"/>
    <x v="0"/>
    <x v="2"/>
    <x v="0"/>
    <x v="0"/>
    <x v="0"/>
    <x v="0"/>
    <s v="CONV"/>
    <s v="PO00000052000"/>
    <x v="394"/>
    <x v="1"/>
    <x v="1"/>
    <x v="2"/>
    <x v="1"/>
    <x v="67"/>
    <x v="72"/>
    <s v="DPW"/>
    <x v="73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18T00:00:00"/>
    <x v="17"/>
    <x v="1"/>
    <x v="4"/>
    <x v="0"/>
    <x v="0"/>
    <x v="2"/>
    <x v="0"/>
    <s v="CONV"/>
    <s v="PO00000051967"/>
    <x v="395"/>
    <x v="4"/>
    <x v="15"/>
    <x v="4"/>
    <x v="76"/>
    <x v="76"/>
    <x v="66"/>
    <s v="NWT"/>
    <x v="81"/>
    <d v="2026-08-27T00:00:00"/>
    <d v="2026-08-27T00:00:00"/>
    <n v="7"/>
    <n v="4"/>
    <s v="-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5"/>
    <d v="2026-08-18T00:00:00"/>
    <x v="17"/>
    <x v="1"/>
    <x v="4"/>
    <x v="0"/>
    <x v="0"/>
    <x v="2"/>
    <x v="0"/>
    <s v="CONV"/>
    <s v="PO00000051968"/>
    <x v="396"/>
    <x v="4"/>
    <x v="4"/>
    <x v="4"/>
    <x v="76"/>
    <x v="76"/>
    <x v="66"/>
    <s v="NWT"/>
    <x v="72"/>
    <d v="2026-08-26T00:00:00"/>
    <d v="2026-08-26T00:00:00"/>
    <n v="6"/>
    <n v="5"/>
    <s v="-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5"/>
    <d v="2026-08-18T00:00:00"/>
    <x v="17"/>
    <x v="1"/>
    <x v="4"/>
    <x v="0"/>
    <x v="3"/>
    <x v="2"/>
    <x v="0"/>
    <s v="CONV"/>
    <s v="PO00000052007"/>
    <x v="397"/>
    <x v="27"/>
    <x v="32"/>
    <x v="4"/>
    <x v="76"/>
    <x v="76"/>
    <x v="66"/>
    <s v="NWT"/>
    <x v="80"/>
    <d v="2026-08-24T00:00:00"/>
    <d v="2026-08-28T00:00:00"/>
    <n v="4"/>
    <n v="3"/>
    <n v="8363001216"/>
    <s v="X"/>
    <s v="X"/>
    <s v="X"/>
    <s v="X"/>
    <s v="X"/>
    <s v="x"/>
    <m/>
    <m/>
    <x v="1"/>
    <s v="Complete"/>
    <m/>
    <m/>
    <s v="Propio"/>
    <x v="0"/>
    <m/>
    <d v="2026-08-26T00:00:00"/>
    <s v="Released"/>
  </r>
  <r>
    <x v="15"/>
    <d v="2026-08-18T00:00:00"/>
    <x v="18"/>
    <x v="5"/>
    <x v="13"/>
    <x v="0"/>
    <x v="0"/>
    <x v="2"/>
    <x v="0"/>
    <s v="CONV"/>
    <s v="PO00000052054"/>
    <x v="398"/>
    <x v="12"/>
    <x v="30"/>
    <x v="15"/>
    <x v="86"/>
    <x v="67"/>
    <x v="70"/>
    <s v="NWT"/>
    <x v="72"/>
    <d v="2026-08-26T00:00:00"/>
    <d v="2026-08-26T00:00:00"/>
    <n v="4"/>
    <n v="14"/>
    <s v="-"/>
    <s v="X"/>
    <m/>
    <s v="X"/>
    <s v="X"/>
    <s v="X"/>
    <m/>
    <m/>
    <m/>
    <x v="0"/>
    <s v="Complete"/>
    <m/>
    <m/>
    <s v="Propio"/>
    <x v="0"/>
    <m/>
    <m/>
    <s v="On Hold"/>
  </r>
  <r>
    <x v="15"/>
    <d v="2026-08-19T00:00:00"/>
    <x v="17"/>
    <x v="1"/>
    <x v="4"/>
    <x v="1"/>
    <x v="2"/>
    <x v="2"/>
    <x v="0"/>
    <s v="CONV"/>
    <s v="PO00000052089"/>
    <x v="399"/>
    <x v="4"/>
    <x v="16"/>
    <x v="4"/>
    <x v="87"/>
    <x v="82"/>
    <x v="76"/>
    <s v="TORRES &amp; TORRES"/>
    <x v="80"/>
    <d v="2026-08-28T00:00:00"/>
    <d v="2026-08-28T00:00:00"/>
    <n v="7"/>
    <n v="2"/>
    <s v="x"/>
    <s v="X"/>
    <s v="X"/>
    <s v="X"/>
    <s v="X"/>
    <s v="X"/>
    <s v="x"/>
    <s v="x"/>
    <s v="X"/>
    <x v="1"/>
    <s v="Complete"/>
    <m/>
    <m/>
    <s v="Propio"/>
    <x v="0"/>
    <m/>
    <m/>
    <s v="On Hold"/>
  </r>
  <r>
    <x v="15"/>
    <d v="2026-08-19T00:00:00"/>
    <x v="20"/>
    <x v="0"/>
    <x v="1"/>
    <x v="0"/>
    <x v="0"/>
    <x v="1"/>
    <x v="0"/>
    <s v="CONV"/>
    <s v="PO00000051972"/>
    <x v="400"/>
    <x v="1"/>
    <x v="1"/>
    <x v="1"/>
    <x v="1"/>
    <x v="76"/>
    <x v="82"/>
    <s v="LIP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5"/>
    <d v="2026-08-19T00:00:00"/>
    <x v="18"/>
    <x v="5"/>
    <x v="13"/>
    <x v="0"/>
    <x v="0"/>
    <x v="2"/>
    <x v="0"/>
    <s v="CONV"/>
    <s v="PO00000052057"/>
    <x v="401"/>
    <x v="12"/>
    <x v="17"/>
    <x v="15"/>
    <x v="88"/>
    <x v="67"/>
    <x v="70"/>
    <s v="NWT"/>
    <x v="72"/>
    <d v="2026-08-26T00:00:00"/>
    <d v="2026-08-26T00:00:00"/>
    <n v="4"/>
    <n v="14"/>
    <s v="-"/>
    <s v="X"/>
    <m/>
    <s v="X"/>
    <s v="X"/>
    <s v="X"/>
    <m/>
    <m/>
    <m/>
    <x v="0"/>
    <s v="Complete"/>
    <m/>
    <m/>
    <s v="Propio"/>
    <x v="0"/>
    <m/>
    <m/>
    <s v="On Hold"/>
  </r>
  <r>
    <x v="15"/>
    <d v="2026-08-19T00:00:00"/>
    <x v="18"/>
    <x v="5"/>
    <x v="13"/>
    <x v="0"/>
    <x v="3"/>
    <x v="2"/>
    <x v="0"/>
    <s v="ORG"/>
    <s v="PO00000052062"/>
    <x v="398"/>
    <x v="12"/>
    <x v="35"/>
    <x v="15"/>
    <x v="86"/>
    <x v="67"/>
    <x v="70"/>
    <s v="NWT"/>
    <x v="78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5"/>
    <d v="2026-08-19T00:00:00"/>
    <x v="17"/>
    <x v="1"/>
    <x v="4"/>
    <x v="0"/>
    <x v="3"/>
    <x v="2"/>
    <x v="0"/>
    <s v="CONV"/>
    <s v="PO00000052063"/>
    <x v="402"/>
    <x v="27"/>
    <x v="32"/>
    <x v="19"/>
    <x v="89"/>
    <x v="67"/>
    <x v="63"/>
    <s v="NWT"/>
    <x v="84"/>
    <d v="2026-08-27T00:00:00"/>
    <d v="2026-09-02T00:00:00"/>
    <n v="5"/>
    <n v="1"/>
    <n v="9352945370"/>
    <s v="X"/>
    <s v="X"/>
    <s v="X"/>
    <s v="X"/>
    <s v="X"/>
    <s v="x"/>
    <m/>
    <m/>
    <x v="1"/>
    <s v="Complete"/>
    <m/>
    <m/>
    <s v="Propio"/>
    <x v="0"/>
    <m/>
    <m/>
    <s v="On Hold"/>
  </r>
  <r>
    <x v="15"/>
    <d v="2026-08-19T00:00:00"/>
    <x v="17"/>
    <x v="1"/>
    <x v="4"/>
    <x v="0"/>
    <x v="3"/>
    <x v="2"/>
    <x v="0"/>
    <s v="CONV"/>
    <s v="PO00000052064"/>
    <x v="403"/>
    <x v="27"/>
    <x v="32"/>
    <x v="19"/>
    <x v="89"/>
    <x v="67"/>
    <x v="63"/>
    <s v="NWT"/>
    <x v="84"/>
    <d v="2026-08-27T00:00:00"/>
    <d v="2026-09-02T00:00:00"/>
    <n v="5"/>
    <n v="1"/>
    <n v="9352945370"/>
    <s v="X"/>
    <s v="X"/>
    <s v="X"/>
    <s v="X"/>
    <s v="X"/>
    <s v="x"/>
    <m/>
    <m/>
    <x v="1"/>
    <s v="Complete"/>
    <m/>
    <m/>
    <s v="Propio"/>
    <x v="0"/>
    <m/>
    <m/>
    <s v="On Hold"/>
  </r>
  <r>
    <x v="15"/>
    <d v="2026-08-20T00:00:00"/>
    <x v="18"/>
    <x v="3"/>
    <x v="7"/>
    <x v="0"/>
    <x v="3"/>
    <x v="2"/>
    <x v="0"/>
    <s v="CONV"/>
    <s v="PO00000052073"/>
    <x v="404"/>
    <x v="14"/>
    <x v="14"/>
    <x v="8"/>
    <x v="90"/>
    <x v="83"/>
    <x v="83"/>
    <s v="SRL"/>
    <x v="72"/>
    <d v="2026-08-26T00:00:00"/>
    <d v="2026-08-26T00:00:00"/>
    <n v="3"/>
    <n v="12"/>
    <s v="-"/>
    <s v="X"/>
    <m/>
    <s v="X"/>
    <s v="X"/>
    <s v="X"/>
    <m/>
    <m/>
    <m/>
    <x v="0"/>
    <s v="Complete"/>
    <m/>
    <m/>
    <s v="Propio"/>
    <x v="0"/>
    <m/>
    <m/>
    <s v="On Hold"/>
  </r>
  <r>
    <x v="15"/>
    <d v="2026-08-20T00:00:00"/>
    <x v="15"/>
    <x v="0"/>
    <x v="2"/>
    <x v="0"/>
    <x v="0"/>
    <x v="0"/>
    <x v="0"/>
    <s v="CONV"/>
    <s v="PO00000052084"/>
    <x v="405"/>
    <x v="1"/>
    <x v="1"/>
    <x v="2"/>
    <x v="1"/>
    <x v="67"/>
    <x v="72"/>
    <s v="DHL"/>
    <x v="73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8"/>
    <x v="3"/>
    <x v="7"/>
    <x v="0"/>
    <x v="0"/>
    <x v="2"/>
    <x v="0"/>
    <s v="CONV"/>
    <s v="PO00000052059"/>
    <x v="406"/>
    <x v="7"/>
    <x v="7"/>
    <x v="8"/>
    <x v="90"/>
    <x v="83"/>
    <x v="83"/>
    <s v="SRL"/>
    <x v="66"/>
    <d v="2026-08-26T00:00:00"/>
    <d v="2026-08-01T00:00:00"/>
    <n v="3"/>
    <n v="37"/>
    <n v="2395592312"/>
    <s v="X"/>
    <m/>
    <s v="X"/>
    <s v="X"/>
    <s v="X"/>
    <m/>
    <m/>
    <m/>
    <x v="0"/>
    <s v="Complete"/>
    <m/>
    <m/>
    <s v="Propio"/>
    <x v="0"/>
    <m/>
    <m/>
    <s v="On Hold"/>
  </r>
  <r>
    <x v="15"/>
    <d v="2026-08-21T00:00:00"/>
    <x v="18"/>
    <x v="3"/>
    <x v="7"/>
    <x v="0"/>
    <x v="3"/>
    <x v="2"/>
    <x v="0"/>
    <s v="CONV"/>
    <s v="PO00000052090"/>
    <x v="407"/>
    <x v="7"/>
    <x v="7"/>
    <x v="8"/>
    <x v="90"/>
    <x v="83"/>
    <x v="83"/>
    <s v="SRL"/>
    <x v="66"/>
    <d v="2026-08-26T00:00:00"/>
    <d v="2026-08-01T00:00:00"/>
    <n v="3"/>
    <n v="37"/>
    <n v="2823649710"/>
    <s v="X"/>
    <m/>
    <s v="X"/>
    <s v="X"/>
    <s v="X"/>
    <m/>
    <m/>
    <m/>
    <x v="0"/>
    <s v="Complete"/>
    <m/>
    <m/>
    <s v="Propio"/>
    <x v="0"/>
    <m/>
    <m/>
    <s v="On Hold"/>
  </r>
  <r>
    <x v="15"/>
    <d v="2026-08-21T00:00:00"/>
    <x v="15"/>
    <x v="0"/>
    <x v="0"/>
    <x v="0"/>
    <x v="0"/>
    <x v="0"/>
    <x v="0"/>
    <s v="CONV"/>
    <s v="PO00000052098"/>
    <x v="408"/>
    <x v="0"/>
    <x v="2"/>
    <x v="14"/>
    <x v="1"/>
    <x v="84"/>
    <x v="58"/>
    <s v="DPW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5"/>
    <x v="0"/>
    <x v="0"/>
    <x v="0"/>
    <x v="0"/>
    <x v="0"/>
    <x v="0"/>
    <s v="CONV"/>
    <s v="PO00000052100"/>
    <x v="409"/>
    <x v="0"/>
    <x v="2"/>
    <x v="2"/>
    <x v="1"/>
    <x v="84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5"/>
    <x v="0"/>
    <x v="2"/>
    <x v="0"/>
    <x v="0"/>
    <x v="0"/>
    <x v="0"/>
    <s v="CONV"/>
    <s v="PO00000052111"/>
    <x v="410"/>
    <x v="1"/>
    <x v="1"/>
    <x v="2"/>
    <x v="1"/>
    <x v="83"/>
    <x v="58"/>
    <s v="HELLMANN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1T00:00:00"/>
    <x v="15"/>
    <x v="0"/>
    <x v="2"/>
    <x v="0"/>
    <x v="0"/>
    <x v="0"/>
    <x v="0"/>
    <s v="CONV"/>
    <s v="PO00000052112"/>
    <x v="411"/>
    <x v="1"/>
    <x v="1"/>
    <x v="24"/>
    <x v="1"/>
    <x v="83"/>
    <x v="72"/>
    <s v="SMART GLOBAL"/>
    <x v="83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4"/>
    <x v="14"/>
    <x v="0"/>
    <x v="0"/>
    <x v="0"/>
    <x v="0"/>
    <s v="CONV"/>
    <s v="PO00000052085"/>
    <x v="412"/>
    <x v="15"/>
    <x v="18"/>
    <x v="11"/>
    <x v="1"/>
    <x v="84"/>
    <x v="50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4"/>
    <x v="18"/>
    <x v="0"/>
    <x v="0"/>
    <x v="0"/>
    <x v="0"/>
    <s v="CONV"/>
    <s v="PO00000052086"/>
    <x v="413"/>
    <x v="15"/>
    <x v="18"/>
    <x v="21"/>
    <x v="1"/>
    <x v="60"/>
    <x v="73"/>
    <s v="DSV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0"/>
    <x v="0"/>
    <x v="0"/>
    <x v="0"/>
    <x v="0"/>
    <s v="CONV"/>
    <s v="PO00000052099"/>
    <x v="414"/>
    <x v="0"/>
    <x v="2"/>
    <x v="14"/>
    <x v="1"/>
    <x v="85"/>
    <x v="50"/>
    <s v="DPW"/>
    <x v="81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0"/>
    <x v="0"/>
    <x v="0"/>
    <x v="0"/>
    <x v="0"/>
    <s v="CONV"/>
    <s v="PO00000052101"/>
    <x v="415"/>
    <x v="0"/>
    <x v="2"/>
    <x v="14"/>
    <x v="1"/>
    <x v="85"/>
    <x v="50"/>
    <s v="DPW"/>
    <x v="81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0"/>
    <x v="0"/>
    <x v="0"/>
    <x v="0"/>
    <x v="0"/>
    <s v="CONV"/>
    <s v="PO00000052102"/>
    <x v="416"/>
    <x v="0"/>
    <x v="2"/>
    <x v="14"/>
    <x v="1"/>
    <x v="85"/>
    <x v="50"/>
    <s v="DPW"/>
    <x v="81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0"/>
    <x v="0"/>
    <x v="0"/>
    <x v="0"/>
    <x v="0"/>
    <s v="CONV"/>
    <s v="PO00000052103"/>
    <x v="417"/>
    <x v="0"/>
    <x v="2"/>
    <x v="14"/>
    <x v="1"/>
    <x v="85"/>
    <x v="50"/>
    <s v="DPW"/>
    <x v="81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2"/>
    <x v="0"/>
    <x v="0"/>
    <x v="0"/>
    <x v="0"/>
    <s v="CONV"/>
    <s v="PO00000052113"/>
    <x v="418"/>
    <x v="1"/>
    <x v="1"/>
    <x v="25"/>
    <x v="1"/>
    <x v="60"/>
    <x v="72"/>
    <s v="SMART GLOBAL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2"/>
    <x v="0"/>
    <x v="0"/>
    <x v="0"/>
    <x v="0"/>
    <s v="CONV"/>
    <s v="PO00000052114"/>
    <x v="419"/>
    <x v="1"/>
    <x v="1"/>
    <x v="24"/>
    <x v="1"/>
    <x v="60"/>
    <x v="58"/>
    <s v="KN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2"/>
    <x v="0"/>
    <x v="0"/>
    <x v="0"/>
    <x v="0"/>
    <s v="CONV"/>
    <s v="PO00000052115"/>
    <x v="420"/>
    <x v="1"/>
    <x v="1"/>
    <x v="24"/>
    <x v="1"/>
    <x v="60"/>
    <x v="72"/>
    <s v="HELLMANN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5"/>
    <d v="2026-08-22T00:00:00"/>
    <x v="15"/>
    <x v="0"/>
    <x v="2"/>
    <x v="0"/>
    <x v="0"/>
    <x v="0"/>
    <x v="0"/>
    <s v="CONV"/>
    <s v="PO00000052116"/>
    <x v="421"/>
    <x v="1"/>
    <x v="1"/>
    <x v="2"/>
    <x v="1"/>
    <x v="60"/>
    <x v="72"/>
    <s v="SMART GLOBAL"/>
    <x v="74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8"/>
    <x v="1"/>
    <x v="4"/>
    <x v="0"/>
    <x v="0"/>
    <x v="2"/>
    <x v="0"/>
    <s v="CONV"/>
    <s v="PO00000051944"/>
    <x v="422"/>
    <x v="4"/>
    <x v="4"/>
    <x v="4"/>
    <x v="91"/>
    <x v="85"/>
    <x v="83"/>
    <s v="NWT"/>
    <x v="8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3T00:00:00"/>
    <x v="18"/>
    <x v="7"/>
    <x v="19"/>
    <x v="0"/>
    <x v="0"/>
    <x v="2"/>
    <x v="0"/>
    <s v="CONV"/>
    <s v="PO00000051956"/>
    <x v="423"/>
    <x v="24"/>
    <x v="23"/>
    <x v="4"/>
    <x v="92"/>
    <x v="86"/>
    <x v="84"/>
    <s v="NWT"/>
    <x v="85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3T00:00:00"/>
    <x v="18"/>
    <x v="6"/>
    <x v="15"/>
    <x v="0"/>
    <x v="0"/>
    <x v="2"/>
    <x v="0"/>
    <s v="CONV"/>
    <s v="PO00000052081"/>
    <x v="424"/>
    <x v="20"/>
    <x v="19"/>
    <x v="17"/>
    <x v="93"/>
    <x v="78"/>
    <x v="84"/>
    <s v="NWT"/>
    <x v="77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3T00:00:00"/>
    <x v="15"/>
    <x v="0"/>
    <x v="0"/>
    <x v="0"/>
    <x v="0"/>
    <x v="0"/>
    <x v="0"/>
    <s v="CONV"/>
    <s v="PO00000052104"/>
    <x v="425"/>
    <x v="0"/>
    <x v="2"/>
    <x v="2"/>
    <x v="1"/>
    <x v="84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0"/>
    <x v="0"/>
    <x v="0"/>
    <x v="0"/>
    <x v="0"/>
    <s v="CONV"/>
    <s v="PO00000052105"/>
    <x v="426"/>
    <x v="0"/>
    <x v="2"/>
    <x v="13"/>
    <x v="1"/>
    <x v="84"/>
    <x v="58"/>
    <s v="ANDES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0"/>
    <x v="0"/>
    <x v="0"/>
    <x v="0"/>
    <x v="0"/>
    <s v="CONV"/>
    <s v="PO00000052106"/>
    <x v="427"/>
    <x v="0"/>
    <x v="2"/>
    <x v="2"/>
    <x v="1"/>
    <x v="84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0"/>
    <x v="0"/>
    <x v="0"/>
    <x v="0"/>
    <x v="0"/>
    <s v="CONV"/>
    <s v="PO00000052107"/>
    <x v="428"/>
    <x v="0"/>
    <x v="2"/>
    <x v="14"/>
    <x v="1"/>
    <x v="85"/>
    <x v="50"/>
    <s v="DPW"/>
    <x v="81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0"/>
    <x v="0"/>
    <x v="0"/>
    <x v="0"/>
    <x v="0"/>
    <s v="CONV"/>
    <s v="PO00000052108"/>
    <x v="429"/>
    <x v="0"/>
    <x v="2"/>
    <x v="2"/>
    <x v="1"/>
    <x v="84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0"/>
    <x v="0"/>
    <x v="0"/>
    <x v="0"/>
    <x v="0"/>
    <s v="CONV"/>
    <s v="PO00000052109"/>
    <x v="430"/>
    <x v="0"/>
    <x v="2"/>
    <x v="2"/>
    <x v="1"/>
    <x v="84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0"/>
    <x v="0"/>
    <x v="0"/>
    <x v="0"/>
    <x v="0"/>
    <s v="CONV"/>
    <s v="PO00000052110"/>
    <x v="431"/>
    <x v="0"/>
    <x v="2"/>
    <x v="2"/>
    <x v="1"/>
    <x v="84"/>
    <x v="58"/>
    <s v="HELLMAN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2"/>
    <x v="0"/>
    <x v="0"/>
    <x v="0"/>
    <x v="0"/>
    <s v="CONV"/>
    <s v="PO00000052121"/>
    <x v="432"/>
    <x v="1"/>
    <x v="1"/>
    <x v="24"/>
    <x v="1"/>
    <x v="84"/>
    <x v="73"/>
    <s v="KN"/>
    <x v="65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5"/>
    <x v="0"/>
    <x v="2"/>
    <x v="0"/>
    <x v="0"/>
    <x v="0"/>
    <x v="0"/>
    <s v="CONV"/>
    <s v="PO00000052122"/>
    <x v="433"/>
    <x v="1"/>
    <x v="1"/>
    <x v="2"/>
    <x v="1"/>
    <x v="87"/>
    <x v="50"/>
    <s v="SMART GLOBAL"/>
    <x v="72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3T00:00:00"/>
    <x v="18"/>
    <x v="1"/>
    <x v="4"/>
    <x v="0"/>
    <x v="0"/>
    <x v="2"/>
    <x v="0"/>
    <s v="CONV"/>
    <s v="PO00000052140"/>
    <x v="434"/>
    <x v="4"/>
    <x v="4"/>
    <x v="4"/>
    <x v="91"/>
    <x v="85"/>
    <x v="83"/>
    <s v="NWT"/>
    <x v="8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4T00:00:00"/>
    <x v="18"/>
    <x v="1"/>
    <x v="4"/>
    <x v="0"/>
    <x v="0"/>
    <x v="2"/>
    <x v="0"/>
    <s v="CONV"/>
    <s v="PO00000051964"/>
    <x v="435"/>
    <x v="4"/>
    <x v="4"/>
    <x v="4"/>
    <x v="91"/>
    <x v="85"/>
    <x v="83"/>
    <s v="NWT"/>
    <x v="8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4T00:00:00"/>
    <x v="18"/>
    <x v="6"/>
    <x v="15"/>
    <x v="0"/>
    <x v="0"/>
    <x v="2"/>
    <x v="0"/>
    <s v="CONV"/>
    <s v="PO00000052082"/>
    <x v="436"/>
    <x v="20"/>
    <x v="23"/>
    <x v="17"/>
    <x v="93"/>
    <x v="78"/>
    <x v="84"/>
    <s v="NWT"/>
    <x v="79"/>
    <d v="2026-08-31T00:00:00"/>
    <d v="2026-08-31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8"/>
    <x v="7"/>
    <x v="19"/>
    <x v="0"/>
    <x v="0"/>
    <x v="2"/>
    <x v="0"/>
    <s v="CONV"/>
    <s v="PO00000052083"/>
    <x v="437"/>
    <x v="24"/>
    <x v="23"/>
    <x v="4"/>
    <x v="92"/>
    <x v="86"/>
    <x v="84"/>
    <s v="NWT"/>
    <x v="85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4T00:00:00"/>
    <x v="17"/>
    <x v="0"/>
    <x v="2"/>
    <x v="0"/>
    <x v="0"/>
    <x v="0"/>
    <x v="0"/>
    <s v="CONV"/>
    <s v="PO00000052117"/>
    <x v="438"/>
    <x v="1"/>
    <x v="1"/>
    <x v="2"/>
    <x v="1"/>
    <x v="74"/>
    <x v="76"/>
    <s v="HELLMANN"/>
    <x v="77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4T00:00:00"/>
    <x v="18"/>
    <x v="6"/>
    <x v="15"/>
    <x v="0"/>
    <x v="3"/>
    <x v="2"/>
    <x v="0"/>
    <s v="CONV"/>
    <s v="PO00000052123"/>
    <x v="439"/>
    <x v="28"/>
    <x v="32"/>
    <x v="17"/>
    <x v="93"/>
    <x v="78"/>
    <x v="84"/>
    <s v="NWT"/>
    <x v="86"/>
    <d v="2026-08-29T00:00:00"/>
    <d v="2026-09-03T00:00:00"/>
    <n v="-2"/>
    <n v="7"/>
    <n v="7564380460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8"/>
    <x v="6"/>
    <x v="15"/>
    <x v="0"/>
    <x v="3"/>
    <x v="2"/>
    <x v="0"/>
    <s v="CONV"/>
    <s v="PO00000052124"/>
    <x v="440"/>
    <x v="20"/>
    <x v="4"/>
    <x v="17"/>
    <x v="93"/>
    <x v="78"/>
    <x v="84"/>
    <s v="NWT"/>
    <x v="77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8"/>
    <x v="6"/>
    <x v="15"/>
    <x v="0"/>
    <x v="3"/>
    <x v="2"/>
    <x v="0"/>
    <s v="ORG"/>
    <s v="PO00000052124"/>
    <x v="440"/>
    <x v="20"/>
    <x v="4"/>
    <x v="17"/>
    <x v="93"/>
    <x v="78"/>
    <x v="84"/>
    <s v="NWT"/>
    <x v="77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21"/>
    <x v="2"/>
    <x v="16"/>
    <x v="0"/>
    <x v="0"/>
    <x v="2"/>
    <x v="0"/>
    <s v="CONV"/>
    <s v="PO00000052134"/>
    <x v="441"/>
    <x v="21"/>
    <x v="21"/>
    <x v="7"/>
    <x v="94"/>
    <x v="85"/>
    <x v="85"/>
    <s v="NWT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4T00:00:00"/>
    <x v="18"/>
    <x v="6"/>
    <x v="15"/>
    <x v="0"/>
    <x v="3"/>
    <x v="2"/>
    <x v="0"/>
    <s v="CONV"/>
    <s v="PO00000052135"/>
    <x v="442"/>
    <x v="20"/>
    <x v="4"/>
    <x v="17"/>
    <x v="93"/>
    <x v="78"/>
    <x v="84"/>
    <s v="NWT"/>
    <x v="77"/>
    <d v="2026-08-29T00:00:00"/>
    <d v="2026-08-29T00:00:00"/>
    <n v="-2"/>
    <n v="12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8"/>
    <x v="1"/>
    <x v="4"/>
    <x v="0"/>
    <x v="0"/>
    <x v="2"/>
    <x v="0"/>
    <s v="CONV"/>
    <s v="PO00000052141"/>
    <x v="443"/>
    <x v="4"/>
    <x v="4"/>
    <x v="4"/>
    <x v="91"/>
    <x v="85"/>
    <x v="83"/>
    <s v="NWT"/>
    <x v="8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4T00:00:00"/>
    <x v="18"/>
    <x v="1"/>
    <x v="4"/>
    <x v="0"/>
    <x v="0"/>
    <x v="2"/>
    <x v="0"/>
    <s v="CONV"/>
    <s v="PO00000052142"/>
    <x v="444"/>
    <x v="4"/>
    <x v="19"/>
    <x v="4"/>
    <x v="91"/>
    <x v="85"/>
    <x v="83"/>
    <s v="NWT"/>
    <x v="8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4T00:00:00"/>
    <x v="18"/>
    <x v="1"/>
    <x v="4"/>
    <x v="0"/>
    <x v="0"/>
    <x v="2"/>
    <x v="0"/>
    <s v="CONV"/>
    <s v="PO00000052144"/>
    <x v="445"/>
    <x v="20"/>
    <x v="4"/>
    <x v="17"/>
    <x v="93"/>
    <x v="78"/>
    <x v="84"/>
    <s v="NWT"/>
    <x v="79"/>
    <d v="2026-08-31T00:00:00"/>
    <d v="2026-08-31T00:00:00"/>
    <n v="0"/>
    <n v="10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4T00:00:00"/>
    <x v="15"/>
    <x v="0"/>
    <x v="2"/>
    <x v="0"/>
    <x v="0"/>
    <x v="0"/>
    <x v="0"/>
    <s v="CONV"/>
    <s v="PO00000052145"/>
    <x v="446"/>
    <x v="1"/>
    <x v="1"/>
    <x v="2"/>
    <x v="1"/>
    <x v="85"/>
    <x v="60"/>
    <s v="SMART GLOBAL"/>
    <x v="81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4T00:00:00"/>
    <x v="15"/>
    <x v="0"/>
    <x v="2"/>
    <x v="0"/>
    <x v="0"/>
    <x v="0"/>
    <x v="0"/>
    <s v="CONV"/>
    <s v="PO00000052146"/>
    <x v="447"/>
    <x v="1"/>
    <x v="1"/>
    <x v="2"/>
    <x v="1"/>
    <x v="88"/>
    <x v="45"/>
    <s v="SMART GLOBAL"/>
    <x v="80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5T00:00:00"/>
    <x v="18"/>
    <x v="1"/>
    <x v="4"/>
    <x v="0"/>
    <x v="0"/>
    <x v="2"/>
    <x v="0"/>
    <s v="CONV"/>
    <s v="PO00000051965"/>
    <x v="448"/>
    <x v="4"/>
    <x v="34"/>
    <x v="4"/>
    <x v="91"/>
    <x v="85"/>
    <x v="83"/>
    <s v="NWT"/>
    <x v="84"/>
    <d v="2026-09-02T00:00:00"/>
    <d v="2026-09-02T00:00:00"/>
    <n v="6"/>
    <n v="5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5T00:00:00"/>
    <x v="18"/>
    <x v="1"/>
    <x v="4"/>
    <x v="0"/>
    <x v="0"/>
    <x v="2"/>
    <x v="0"/>
    <s v="CONV"/>
    <s v="PO00000051966"/>
    <x v="449"/>
    <x v="4"/>
    <x v="4"/>
    <x v="4"/>
    <x v="91"/>
    <x v="85"/>
    <x v="83"/>
    <s v="NWT"/>
    <x v="82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5T00:00:00"/>
    <x v="18"/>
    <x v="1"/>
    <x v="4"/>
    <x v="0"/>
    <x v="3"/>
    <x v="2"/>
    <x v="0"/>
    <s v="ORG"/>
    <s v="PO00000052211"/>
    <x v="450"/>
    <x v="4"/>
    <x v="27"/>
    <x v="4"/>
    <x v="91"/>
    <x v="85"/>
    <x v="83"/>
    <s v="NWT"/>
    <x v="79"/>
    <d v="2026-08-31T00:00:00"/>
    <d v="2026-08-31T00:00:00"/>
    <n v="4"/>
    <n v="7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5T00:00:00"/>
    <x v="18"/>
    <x v="1"/>
    <x v="4"/>
    <x v="0"/>
    <x v="3"/>
    <x v="2"/>
    <x v="0"/>
    <s v="CONV"/>
    <s v="PO00000052211"/>
    <x v="450"/>
    <x v="4"/>
    <x v="27"/>
    <x v="4"/>
    <x v="91"/>
    <x v="85"/>
    <x v="83"/>
    <s v="NWT"/>
    <x v="79"/>
    <d v="2026-08-31T00:00:00"/>
    <d v="2026-08-31T00:00:00"/>
    <n v="4"/>
    <n v="7"/>
    <s v="-"/>
    <s v="X"/>
    <s v="X"/>
    <s v="X"/>
    <s v="X"/>
    <s v="X"/>
    <s v="x"/>
    <m/>
    <m/>
    <x v="1"/>
    <s v="Complete"/>
    <m/>
    <m/>
    <s v="Propio"/>
    <x v="0"/>
    <m/>
    <m/>
    <s v="On Hold"/>
  </r>
  <r>
    <x v="16"/>
    <d v="2026-08-25T00:00:00"/>
    <x v="19"/>
    <x v="5"/>
    <x v="13"/>
    <x v="0"/>
    <x v="3"/>
    <x v="2"/>
    <x v="0"/>
    <s v="ORG"/>
    <s v="PO00000052213"/>
    <x v="451"/>
    <x v="12"/>
    <x v="35"/>
    <x v="15"/>
    <x v="95"/>
    <x v="74"/>
    <x v="86"/>
    <s v="NWT"/>
    <x v="88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6T00:00:00"/>
    <x v="18"/>
    <x v="0"/>
    <x v="1"/>
    <x v="0"/>
    <x v="0"/>
    <x v="1"/>
    <x v="0"/>
    <s v="CONV"/>
    <s v="PO00000052118"/>
    <x v="452"/>
    <x v="1"/>
    <x v="1"/>
    <x v="1"/>
    <x v="1"/>
    <x v="87"/>
    <x v="70"/>
    <s v="LIP"/>
    <x v="1"/>
    <m/>
    <m/>
    <s v=""/>
    <s v=""/>
    <m/>
    <m/>
    <m/>
    <m/>
    <m/>
    <m/>
    <m/>
    <m/>
    <m/>
    <x v="0"/>
    <s v="Complete"/>
    <m/>
    <m/>
    <s v="Propio"/>
    <x v="1"/>
    <m/>
    <m/>
    <s v=""/>
  </r>
  <r>
    <x v="16"/>
    <d v="2026-08-26T00:00:00"/>
    <x v="17"/>
    <x v="2"/>
    <x v="22"/>
    <x v="0"/>
    <x v="0"/>
    <x v="0"/>
    <x v="0"/>
    <s v="CONV"/>
    <s v="PO00000052212"/>
    <x v="453"/>
    <x v="30"/>
    <x v="36"/>
    <x v="26"/>
    <x v="1"/>
    <x v="88"/>
    <x v="76"/>
    <s v="DSV"/>
    <x v="80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6T00:00:00"/>
    <x v="19"/>
    <x v="5"/>
    <x v="13"/>
    <x v="0"/>
    <x v="0"/>
    <x v="2"/>
    <x v="0"/>
    <s v="CONV"/>
    <s v="PO00000052214"/>
    <x v="454"/>
    <x v="12"/>
    <x v="17"/>
    <x v="15"/>
    <x v="96"/>
    <x v="74"/>
    <x v="86"/>
    <s v="NWT"/>
    <x v="88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6T00:00:00"/>
    <x v="19"/>
    <x v="5"/>
    <x v="13"/>
    <x v="0"/>
    <x v="0"/>
    <x v="2"/>
    <x v="0"/>
    <s v="CONV"/>
    <s v="PO00000052215"/>
    <x v="451"/>
    <x v="12"/>
    <x v="30"/>
    <x v="15"/>
    <x v="95"/>
    <x v="74"/>
    <x v="87"/>
    <s v="NWT"/>
    <x v="84"/>
    <d v="2026-09-02T00:00:00"/>
    <d v="2026-09-02T00:00:00"/>
    <n v="4"/>
    <n v="13"/>
    <s v="-"/>
    <s v="X"/>
    <m/>
    <s v="X"/>
    <s v="X"/>
    <s v="X"/>
    <m/>
    <m/>
    <m/>
    <x v="0"/>
    <s v="Complete"/>
    <m/>
    <m/>
    <s v="Propio"/>
    <x v="0"/>
    <m/>
    <m/>
    <s v="On Hold"/>
  </r>
  <r>
    <x v="16"/>
    <d v="2026-08-26T00:00:00"/>
    <x v="18"/>
    <x v="1"/>
    <x v="4"/>
    <x v="0"/>
    <x v="3"/>
    <x v="2"/>
    <x v="0"/>
    <s v="CONV"/>
    <s v="PO00000052235"/>
    <x v="455"/>
    <x v="27"/>
    <x v="32"/>
    <x v="19"/>
    <x v="97"/>
    <x v="86"/>
    <x v="84"/>
    <s v="NWT"/>
    <x v="85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6"/>
    <d v="2026-08-27T00:00:00"/>
    <x v="19"/>
    <x v="5"/>
    <x v="20"/>
    <x v="0"/>
    <x v="0"/>
    <x v="2"/>
    <x v="0"/>
    <s v="CONV"/>
    <s v="PO00000052270"/>
    <x v="456"/>
    <x v="23"/>
    <x v="37"/>
    <x v="8"/>
    <x v="98"/>
    <x v="75"/>
    <x v="86"/>
    <s v="SRL"/>
    <x v="89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7T00:00:00"/>
    <x v="19"/>
    <x v="3"/>
    <x v="7"/>
    <x v="0"/>
    <x v="3"/>
    <x v="2"/>
    <x v="0"/>
    <s v="ORG"/>
    <s v="PO00000052271"/>
    <x v="457"/>
    <x v="31"/>
    <x v="6"/>
    <x v="8"/>
    <x v="99"/>
    <x v="75"/>
    <x v="87"/>
    <s v="SRL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3"/>
    <x v="7"/>
    <x v="0"/>
    <x v="0"/>
    <x v="2"/>
    <x v="0"/>
    <s v="CONV"/>
    <s v="PO00000052061"/>
    <x v="458"/>
    <x v="7"/>
    <x v="7"/>
    <x v="8"/>
    <x v="98"/>
    <x v="75"/>
    <x v="87"/>
    <s v="SRL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3"/>
    <x v="7"/>
    <x v="0"/>
    <x v="0"/>
    <x v="2"/>
    <x v="0"/>
    <s v="CONV"/>
    <s v="PO00000052225"/>
    <x v="459"/>
    <x v="6"/>
    <x v="6"/>
    <x v="8"/>
    <x v="98"/>
    <x v="75"/>
    <x v="87"/>
    <s v="SRL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7"/>
    <x v="1"/>
    <x v="5"/>
    <x v="0"/>
    <x v="0"/>
    <x v="0"/>
    <x v="0"/>
    <s v="CONV"/>
    <s v="PO00000052236"/>
    <x v="460"/>
    <x v="4"/>
    <x v="4"/>
    <x v="2"/>
    <x v="1"/>
    <x v="89"/>
    <x v="8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8T00:00:00"/>
    <x v="17"/>
    <x v="0"/>
    <x v="0"/>
    <x v="0"/>
    <x v="0"/>
    <x v="0"/>
    <x v="0"/>
    <s v="CONV"/>
    <s v="PO00000052241"/>
    <x v="426"/>
    <x v="0"/>
    <x v="2"/>
    <x v="13"/>
    <x v="1"/>
    <x v="89"/>
    <x v="88"/>
    <s v="ANDES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8T00:00:00"/>
    <x v="19"/>
    <x v="5"/>
    <x v="20"/>
    <x v="0"/>
    <x v="0"/>
    <x v="2"/>
    <x v="0"/>
    <s v="CONV"/>
    <s v="PO00000052269"/>
    <x v="461"/>
    <x v="12"/>
    <x v="30"/>
    <x v="8"/>
    <x v="98"/>
    <x v="75"/>
    <x v="86"/>
    <s v="SRL"/>
    <x v="89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5"/>
    <x v="20"/>
    <x v="0"/>
    <x v="3"/>
    <x v="2"/>
    <x v="0"/>
    <s v="ORG"/>
    <s v="PO00000052272"/>
    <x v="456"/>
    <x v="23"/>
    <x v="37"/>
    <x v="8"/>
    <x v="98"/>
    <x v="75"/>
    <x v="86"/>
    <s v="SRL"/>
    <x v="89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3"/>
    <x v="7"/>
    <x v="0"/>
    <x v="3"/>
    <x v="2"/>
    <x v="0"/>
    <s v="CONV"/>
    <s v="PO00000052273"/>
    <x v="462"/>
    <x v="7"/>
    <x v="7"/>
    <x v="8"/>
    <x v="98"/>
    <x v="75"/>
    <x v="87"/>
    <s v="SRL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5"/>
    <x v="20"/>
    <x v="0"/>
    <x v="0"/>
    <x v="2"/>
    <x v="0"/>
    <s v="CONV"/>
    <s v="PO00000052281"/>
    <x v="463"/>
    <x v="12"/>
    <x v="30"/>
    <x v="8"/>
    <x v="98"/>
    <x v="75"/>
    <x v="86"/>
    <s v="SRL"/>
    <x v="89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3"/>
    <x v="7"/>
    <x v="0"/>
    <x v="0"/>
    <x v="2"/>
    <x v="0"/>
    <s v="CONV"/>
    <s v="PO00000052282"/>
    <x v="457"/>
    <x v="6"/>
    <x v="6"/>
    <x v="8"/>
    <x v="98"/>
    <x v="75"/>
    <x v="87"/>
    <s v="SRL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3"/>
    <x v="7"/>
    <x v="0"/>
    <x v="0"/>
    <x v="2"/>
    <x v="0"/>
    <s v="CONV"/>
    <s v="PO00000052283"/>
    <x v="457"/>
    <x v="6"/>
    <x v="6"/>
    <x v="8"/>
    <x v="98"/>
    <x v="75"/>
    <x v="87"/>
    <s v="SRL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8T00:00:00"/>
    <x v="19"/>
    <x v="3"/>
    <x v="7"/>
    <x v="0"/>
    <x v="3"/>
    <x v="2"/>
    <x v="0"/>
    <s v="ORG"/>
    <s v="PO00000052284"/>
    <x v="462"/>
    <x v="32"/>
    <x v="7"/>
    <x v="8"/>
    <x v="98"/>
    <x v="75"/>
    <x v="87"/>
    <s v="SRL"/>
    <x v="87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9T00:00:00"/>
    <x v="17"/>
    <x v="0"/>
    <x v="0"/>
    <x v="0"/>
    <x v="0"/>
    <x v="0"/>
    <x v="0"/>
    <s v="CONV"/>
    <s v="PO00000052242"/>
    <x v="464"/>
    <x v="0"/>
    <x v="2"/>
    <x v="14"/>
    <x v="1"/>
    <x v="89"/>
    <x v="88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7"/>
    <x v="0"/>
    <x v="0"/>
    <x v="0"/>
    <x v="0"/>
    <x v="0"/>
    <x v="0"/>
    <s v="CONV"/>
    <s v="PO00000052243"/>
    <x v="465"/>
    <x v="0"/>
    <x v="2"/>
    <x v="14"/>
    <x v="1"/>
    <x v="89"/>
    <x v="88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7"/>
    <x v="0"/>
    <x v="0"/>
    <x v="0"/>
    <x v="0"/>
    <x v="0"/>
    <x v="0"/>
    <s v="CONV"/>
    <s v="PO00000052244"/>
    <x v="466"/>
    <x v="0"/>
    <x v="2"/>
    <x v="14"/>
    <x v="1"/>
    <x v="89"/>
    <x v="88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7"/>
    <x v="0"/>
    <x v="0"/>
    <x v="0"/>
    <x v="0"/>
    <x v="0"/>
    <x v="0"/>
    <s v="CONV"/>
    <s v="PO00000052245"/>
    <x v="467"/>
    <x v="0"/>
    <x v="2"/>
    <x v="14"/>
    <x v="1"/>
    <x v="89"/>
    <x v="88"/>
    <s v="DPW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17"/>
    <x v="0"/>
    <x v="0"/>
    <x v="0"/>
    <x v="0"/>
    <x v="0"/>
    <x v="0"/>
    <s v="CONV"/>
    <s v="PO00000052247"/>
    <x v="468"/>
    <x v="0"/>
    <x v="2"/>
    <x v="2"/>
    <x v="1"/>
    <x v="90"/>
    <x v="78"/>
    <s v="HELLMANN"/>
    <x v="84"/>
    <m/>
    <m/>
    <s v=""/>
    <s v=""/>
    <m/>
    <m/>
    <m/>
    <m/>
    <m/>
    <m/>
    <m/>
    <m/>
    <m/>
    <x v="0"/>
    <s v="Complete"/>
    <m/>
    <m/>
    <s v="Propio"/>
    <x v="0"/>
    <m/>
    <m/>
    <s v=""/>
  </r>
  <r>
    <x v="16"/>
    <d v="2026-08-29T00:00:00"/>
    <x v="22"/>
    <x v="2"/>
    <x v="6"/>
    <x v="0"/>
    <x v="0"/>
    <x v="2"/>
    <x v="0"/>
    <s v="CONV"/>
    <s v="PO00000052286"/>
    <x v="469"/>
    <x v="5"/>
    <x v="5"/>
    <x v="7"/>
    <x v="100"/>
    <x v="86"/>
    <x v="89"/>
    <s v="NWT"/>
    <x v="90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6"/>
    <d v="2026-08-29T00:00:00"/>
    <x v="22"/>
    <x v="2"/>
    <x v="6"/>
    <x v="0"/>
    <x v="0"/>
    <x v="2"/>
    <x v="0"/>
    <s v="CONV"/>
    <s v="PO00000052287"/>
    <x v="470"/>
    <x v="5"/>
    <x v="5"/>
    <x v="7"/>
    <x v="100"/>
    <x v="86"/>
    <x v="89"/>
    <s v="NWT"/>
    <x v="90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0T00:00:00"/>
    <x v="17"/>
    <x v="0"/>
    <x v="0"/>
    <x v="0"/>
    <x v="0"/>
    <x v="0"/>
    <x v="0"/>
    <s v="CONV"/>
    <s v="PO00000052185"/>
    <x v="471"/>
    <x v="0"/>
    <x v="2"/>
    <x v="14"/>
    <x v="1"/>
    <x v="89"/>
    <x v="88"/>
    <s v="ANDES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9"/>
    <x v="7"/>
    <x v="19"/>
    <x v="0"/>
    <x v="0"/>
    <x v="2"/>
    <x v="0"/>
    <s v="CONV"/>
    <s v="PO00000052226"/>
    <x v="472"/>
    <x v="24"/>
    <x v="23"/>
    <x v="4"/>
    <x v="101"/>
    <x v="91"/>
    <x v="74"/>
    <s v="NWT"/>
    <x v="91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0T00:00:00"/>
    <x v="19"/>
    <x v="6"/>
    <x v="15"/>
    <x v="0"/>
    <x v="0"/>
    <x v="2"/>
    <x v="0"/>
    <s v="CONV"/>
    <s v="PO00000052231"/>
    <x v="473"/>
    <x v="20"/>
    <x v="19"/>
    <x v="17"/>
    <x v="102"/>
    <x v="92"/>
    <x v="74"/>
    <s v="NWT"/>
    <x v="92"/>
    <m/>
    <m/>
    <s v=""/>
    <s v=""/>
    <m/>
    <m/>
    <m/>
    <m/>
    <m/>
    <m/>
    <m/>
    <m/>
    <m/>
    <x v="2"/>
    <s v="Incomplete"/>
    <m/>
    <m/>
    <s v="Propio"/>
    <x v="1"/>
    <m/>
    <m/>
    <s v="On Hold"/>
  </r>
  <r>
    <x v="17"/>
    <d v="2026-08-30T00:00:00"/>
    <x v="19"/>
    <x v="1"/>
    <x v="4"/>
    <x v="0"/>
    <x v="0"/>
    <x v="2"/>
    <x v="0"/>
    <s v="CONV"/>
    <s v="PO00000052232"/>
    <x v="474"/>
    <x v="4"/>
    <x v="4"/>
    <x v="4"/>
    <x v="92"/>
    <x v="86"/>
    <x v="77"/>
    <s v="NWT"/>
    <x v="85"/>
    <m/>
    <m/>
    <s v=""/>
    <s v=""/>
    <m/>
    <m/>
    <m/>
    <m/>
    <m/>
    <m/>
    <s v="x"/>
    <m/>
    <m/>
    <x v="1"/>
    <s v="Incomplete"/>
    <m/>
    <m/>
    <s v="Propio"/>
    <x v="1"/>
    <m/>
    <m/>
    <s v="On Hold"/>
  </r>
  <r>
    <x v="17"/>
    <d v="2026-08-30T00:00:00"/>
    <x v="17"/>
    <x v="0"/>
    <x v="0"/>
    <x v="0"/>
    <x v="0"/>
    <x v="0"/>
    <x v="0"/>
    <s v="CONV"/>
    <s v="PO00000052246"/>
    <x v="475"/>
    <x v="0"/>
    <x v="2"/>
    <x v="2"/>
    <x v="1"/>
    <x v="89"/>
    <x v="8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7"/>
    <x v="0"/>
    <x v="0"/>
    <x v="0"/>
    <x v="0"/>
    <x v="0"/>
    <x v="0"/>
    <s v="CONV"/>
    <s v="PO00000052248"/>
    <x v="476"/>
    <x v="0"/>
    <x v="2"/>
    <x v="14"/>
    <x v="1"/>
    <x v="90"/>
    <x v="78"/>
    <s v="DPW"/>
    <x v="84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7"/>
    <x v="0"/>
    <x v="0"/>
    <x v="0"/>
    <x v="0"/>
    <x v="0"/>
    <x v="0"/>
    <s v="CONV"/>
    <s v="PO00000052249"/>
    <x v="477"/>
    <x v="0"/>
    <x v="2"/>
    <x v="14"/>
    <x v="1"/>
    <x v="86"/>
    <x v="63"/>
    <s v="DPW"/>
    <x v="86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7"/>
    <x v="0"/>
    <x v="0"/>
    <x v="0"/>
    <x v="0"/>
    <x v="0"/>
    <x v="0"/>
    <s v="CONV"/>
    <s v="PO00000052250"/>
    <x v="478"/>
    <x v="0"/>
    <x v="2"/>
    <x v="2"/>
    <x v="1"/>
    <x v="89"/>
    <x v="8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7"/>
    <x v="0"/>
    <x v="0"/>
    <x v="0"/>
    <x v="0"/>
    <x v="0"/>
    <x v="0"/>
    <s v="CONV"/>
    <s v="PO00000052251"/>
    <x v="479"/>
    <x v="0"/>
    <x v="2"/>
    <x v="2"/>
    <x v="1"/>
    <x v="89"/>
    <x v="8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7"/>
    <x v="0"/>
    <x v="0"/>
    <x v="0"/>
    <x v="0"/>
    <x v="0"/>
    <x v="0"/>
    <s v="CONV"/>
    <s v="PO00000052253"/>
    <x v="480"/>
    <x v="0"/>
    <x v="2"/>
    <x v="2"/>
    <x v="1"/>
    <x v="90"/>
    <x v="78"/>
    <s v="HELLMANN"/>
    <x v="84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7"/>
    <x v="0"/>
    <x v="0"/>
    <x v="0"/>
    <x v="0"/>
    <x v="0"/>
    <x v="0"/>
    <s v="CONV"/>
    <s v="PO00000052266"/>
    <x v="460"/>
    <x v="0"/>
    <x v="2"/>
    <x v="2"/>
    <x v="1"/>
    <x v="89"/>
    <x v="88"/>
    <s v="HELLMANN"/>
    <x v="69"/>
    <m/>
    <m/>
    <s v=""/>
    <s v=""/>
    <m/>
    <m/>
    <m/>
    <m/>
    <m/>
    <m/>
    <m/>
    <m/>
    <m/>
    <x v="0"/>
    <s v="Complete"/>
    <m/>
    <m/>
    <s v="Propio"/>
    <x v="0"/>
    <m/>
    <m/>
    <s v=""/>
  </r>
  <r>
    <x v="17"/>
    <d v="2026-08-30T00:00:00"/>
    <x v="19"/>
    <x v="6"/>
    <x v="15"/>
    <x v="0"/>
    <x v="0"/>
    <x v="2"/>
    <x v="0"/>
    <s v="CONV"/>
    <s v="PO00000052285"/>
    <x v="481"/>
    <x v="20"/>
    <x v="23"/>
    <x v="17"/>
    <x v="102"/>
    <x v="92"/>
    <x v="74"/>
    <s v="NWT"/>
    <x v="92"/>
    <m/>
    <m/>
    <s v=""/>
    <s v=""/>
    <m/>
    <m/>
    <m/>
    <m/>
    <m/>
    <m/>
    <m/>
    <m/>
    <m/>
    <x v="2"/>
    <s v="Incomplete"/>
    <m/>
    <m/>
    <s v="Propio"/>
    <x v="1"/>
    <m/>
    <m/>
    <s v="On Hold"/>
  </r>
  <r>
    <x v="17"/>
    <d v="2026-08-30T00:00:00"/>
    <x v="22"/>
    <x v="2"/>
    <x v="6"/>
    <x v="0"/>
    <x v="0"/>
    <x v="2"/>
    <x v="0"/>
    <s v="CONV"/>
    <s v="PO00000052288"/>
    <x v="482"/>
    <x v="5"/>
    <x v="5"/>
    <x v="7"/>
    <x v="100"/>
    <x v="86"/>
    <x v="89"/>
    <s v="NWT"/>
    <x v="90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0T00:00:00"/>
    <x v="22"/>
    <x v="2"/>
    <x v="6"/>
    <x v="0"/>
    <x v="0"/>
    <x v="2"/>
    <x v="0"/>
    <s v="CONV"/>
    <s v="PO00000052291"/>
    <x v="483"/>
    <x v="19"/>
    <x v="9"/>
    <x v="7"/>
    <x v="100"/>
    <x v="86"/>
    <x v="89"/>
    <s v="NWT"/>
    <x v="90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7"/>
    <d v="2026-08-30T00:00:00"/>
    <x v="22"/>
    <x v="4"/>
    <x v="10"/>
    <x v="0"/>
    <x v="0"/>
    <x v="2"/>
    <x v="0"/>
    <s v="CONV"/>
    <s v="PO00000052295"/>
    <x v="484"/>
    <x v="29"/>
    <x v="33"/>
    <x v="7"/>
    <x v="100"/>
    <x v="86"/>
    <x v="90"/>
    <s v="NWT"/>
    <x v="90"/>
    <m/>
    <m/>
    <s v=""/>
    <s v=""/>
    <m/>
    <m/>
    <m/>
    <m/>
    <m/>
    <m/>
    <m/>
    <m/>
    <m/>
    <x v="0"/>
    <s v="Incomplete"/>
    <m/>
    <m/>
    <s v="Propio"/>
    <x v="1"/>
    <m/>
    <m/>
    <s v="On Hold"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  <r>
    <x v="18"/>
    <m/>
    <x v="7"/>
    <x v="8"/>
    <x v="23"/>
    <x v="2"/>
    <x v="4"/>
    <x v="3"/>
    <x v="1"/>
    <m/>
    <m/>
    <x v="485"/>
    <x v="2"/>
    <x v="38"/>
    <x v="27"/>
    <x v="103"/>
    <x v="93"/>
    <x v="12"/>
    <m/>
    <x v="93"/>
    <m/>
    <m/>
    <m/>
    <m/>
    <m/>
    <m/>
    <m/>
    <m/>
    <m/>
    <m/>
    <m/>
    <m/>
    <m/>
    <x v="3"/>
    <m/>
    <m/>
    <m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">
  <r>
    <s v="PO00000050459HFPEARANCONV497-24313730"/>
    <x v="0"/>
    <d v="2026-05-08T00:00:00"/>
    <x v="0"/>
    <x v="0"/>
    <x v="0"/>
    <x v="0"/>
    <x v="0"/>
    <x v="0"/>
    <x v="0"/>
    <s v="CONV"/>
    <s v="PO00000050459"/>
    <x v="0"/>
    <x v="0"/>
    <x v="0"/>
    <x v="0"/>
    <x v="0"/>
    <x v="0"/>
    <x v="0"/>
    <s v="HELLMANN"/>
    <x v="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458HFPEARANCONVPE691300300"/>
    <x v="1"/>
    <d v="2026-05-12T00:00:00"/>
    <x v="1"/>
    <x v="0"/>
    <x v="1"/>
    <x v="0"/>
    <x v="0"/>
    <x v="1"/>
    <x v="0"/>
    <s v="CONV"/>
    <s v="PO00000050458"/>
    <x v="1"/>
    <x v="1"/>
    <x v="1"/>
    <x v="1"/>
    <x v="1"/>
    <x v="1"/>
    <x v="1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664HFPEARANCONV145-12060720"/>
    <x v="1"/>
    <d v="2026-05-16T00:00:00"/>
    <x v="2"/>
    <x v="0"/>
    <x v="0"/>
    <x v="0"/>
    <x v="0"/>
    <x v="0"/>
    <x v="0"/>
    <s v="CONV"/>
    <s v="PO00000050664"/>
    <x v="2"/>
    <x v="0"/>
    <x v="2"/>
    <x v="2"/>
    <x v="0"/>
    <x v="2"/>
    <x v="2"/>
    <s v="HELLMANN"/>
    <x v="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665HFPEARANCONV145-12060926"/>
    <x v="1"/>
    <d v="2026-05-16T00:00:00"/>
    <x v="2"/>
    <x v="0"/>
    <x v="2"/>
    <x v="0"/>
    <x v="0"/>
    <x v="0"/>
    <x v="0"/>
    <s v="CONV"/>
    <s v="PO00000050665"/>
    <x v="3"/>
    <x v="1"/>
    <x v="1"/>
    <x v="2"/>
    <x v="0"/>
    <x v="3"/>
    <x v="3"/>
    <s v="HELLMANN"/>
    <x v="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778HFPEARANCONV145-12061221"/>
    <x v="2"/>
    <d v="2026-05-22T00:00:00"/>
    <x v="1"/>
    <x v="0"/>
    <x v="0"/>
    <x v="0"/>
    <x v="0"/>
    <x v="0"/>
    <x v="0"/>
    <s v="CONV"/>
    <s v="PO00000050778"/>
    <x v="4"/>
    <x v="0"/>
    <x v="2"/>
    <x v="2"/>
    <x v="0"/>
    <x v="4"/>
    <x v="4"/>
    <s v="HELLMANN"/>
    <x v="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779HFPEARANCONV145-12061232"/>
    <x v="2"/>
    <d v="2026-05-22T00:00:00"/>
    <x v="1"/>
    <x v="0"/>
    <x v="0"/>
    <x v="0"/>
    <x v="0"/>
    <x v="0"/>
    <x v="0"/>
    <s v="CONV"/>
    <s v="PO00000050779"/>
    <x v="5"/>
    <x v="0"/>
    <x v="2"/>
    <x v="2"/>
    <x v="0"/>
    <x v="4"/>
    <x v="4"/>
    <s v="HELLMANN"/>
    <x v="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C-3547TTAL S.A.ARANCONV145-12061206"/>
    <x v="2"/>
    <d v="2026-05-23T00:00:00"/>
    <x v="1"/>
    <x v="0"/>
    <x v="2"/>
    <x v="0"/>
    <x v="1"/>
    <x v="0"/>
    <x v="0"/>
    <s v="CONV"/>
    <s v="RC-3547T"/>
    <x v="6"/>
    <x v="2"/>
    <x v="1"/>
    <x v="2"/>
    <x v="1"/>
    <x v="1"/>
    <x v="1"/>
    <m/>
    <x v="5"/>
    <m/>
    <x v="0"/>
    <s v=""/>
    <s v=""/>
    <m/>
    <m/>
    <m/>
    <m/>
    <m/>
    <m/>
    <m/>
    <m/>
    <m/>
    <s v=""/>
    <x v="0"/>
    <m/>
    <m/>
    <s v="Tercero"/>
    <x v="0"/>
    <m/>
    <m/>
    <s v=""/>
    <m/>
  </r>
  <r>
    <s v="PO00000050807HFPEARANCONVOERU4327243"/>
    <x v="3"/>
    <d v="2026-05-26T00:00:00"/>
    <x v="3"/>
    <x v="0"/>
    <x v="3"/>
    <x v="0"/>
    <x v="0"/>
    <x v="2"/>
    <x v="0"/>
    <s v="CONV"/>
    <s v="PO00000050807"/>
    <x v="7"/>
    <x v="3"/>
    <x v="3"/>
    <x v="3"/>
    <x v="2"/>
    <x v="5"/>
    <x v="5"/>
    <s v="NWT"/>
    <x v="6"/>
    <d v="2026-06-04T00:00:00"/>
    <x v="1"/>
    <n v="-12"/>
    <n v="12"/>
    <n v="2393622070"/>
    <s v="X"/>
    <s v="X"/>
    <s v="X"/>
    <s v="X"/>
    <s v="X"/>
    <m/>
    <m/>
    <s v="X"/>
    <s v=""/>
    <x v="0"/>
    <m/>
    <m/>
    <s v="Propio"/>
    <x v="0"/>
    <s v="Released"/>
    <d v="2026-07-01T00:00:00"/>
    <s v="Released"/>
    <s v="Demora en revisión de reporte (COSCO + SAG)"/>
  </r>
  <r>
    <s v="RH|0002TTAL S.A.ARANCONVBMOU9893760"/>
    <x v="3"/>
    <d v="2026-05-28T00:00:00"/>
    <x v="4"/>
    <x v="1"/>
    <x v="4"/>
    <x v="0"/>
    <x v="1"/>
    <x v="2"/>
    <x v="0"/>
    <s v="CONV"/>
    <s v="RH|0002T"/>
    <x v="8"/>
    <x v="2"/>
    <x v="4"/>
    <x v="4"/>
    <x v="3"/>
    <x v="6"/>
    <x v="6"/>
    <m/>
    <x v="7"/>
    <d v="2026-06-05T00:00:00"/>
    <x v="2"/>
    <n v="4"/>
    <n v="10"/>
    <s v="-"/>
    <s v="X"/>
    <s v="X"/>
    <s v="X"/>
    <s v="X"/>
    <s v="X"/>
    <s v="x"/>
    <m/>
    <m/>
    <s v="Sent"/>
    <x v="0"/>
    <m/>
    <m/>
    <s v="Tercero"/>
    <x v="0"/>
    <s v="Released"/>
    <d v="2026-06-12T00:00:00"/>
    <s v="Released"/>
    <m/>
  </r>
  <r>
    <s v="PO00000050909TTAL S.A.ARANCONVSZLU9302534"/>
    <x v="3"/>
    <d v="2026-05-29T00:00:00"/>
    <x v="4"/>
    <x v="1"/>
    <x v="4"/>
    <x v="0"/>
    <x v="1"/>
    <x v="2"/>
    <x v="0"/>
    <s v="CONV"/>
    <s v="PO00000050909T"/>
    <x v="9"/>
    <x v="2"/>
    <x v="4"/>
    <x v="4"/>
    <x v="3"/>
    <x v="7"/>
    <x v="6"/>
    <m/>
    <x v="7"/>
    <d v="2026-06-05T00:00:00"/>
    <x v="2"/>
    <n v="1"/>
    <n v="10"/>
    <s v="-"/>
    <s v="X"/>
    <s v="X"/>
    <s v="X"/>
    <s v="X"/>
    <s v="X"/>
    <s v="x"/>
    <m/>
    <m/>
    <s v="Sent"/>
    <x v="0"/>
    <m/>
    <m/>
    <s v="Tercero"/>
    <x v="0"/>
    <s v="Released"/>
    <d v="2026-06-12T00:00:00"/>
    <s v="Released"/>
    <m/>
  </r>
  <r>
    <s v="PO00000050870HFPEARANCONV145-11634044"/>
    <x v="3"/>
    <d v="2026-05-30T00:00:00"/>
    <x v="5"/>
    <x v="0"/>
    <x v="0"/>
    <x v="0"/>
    <x v="0"/>
    <x v="0"/>
    <x v="0"/>
    <s v="CONV"/>
    <s v="PO00000050870"/>
    <x v="10"/>
    <x v="0"/>
    <x v="2"/>
    <x v="5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871HFPEARANCONV145-11634055"/>
    <x v="3"/>
    <d v="2026-05-30T00:00:00"/>
    <x v="5"/>
    <x v="0"/>
    <x v="0"/>
    <x v="0"/>
    <x v="0"/>
    <x v="0"/>
    <x v="0"/>
    <s v="CONV"/>
    <s v="PO00000050871"/>
    <x v="11"/>
    <x v="0"/>
    <x v="2"/>
    <x v="5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|0004TTAL S.A.ARANCONV145-12061501"/>
    <x v="3"/>
    <d v="2026-05-30T00:00:00"/>
    <x v="5"/>
    <x v="0"/>
    <x v="0"/>
    <x v="0"/>
    <x v="1"/>
    <x v="0"/>
    <x v="0"/>
    <s v="CONV"/>
    <s v="RH|0004T"/>
    <x v="12"/>
    <x v="2"/>
    <x v="0"/>
    <x v="2"/>
    <x v="1"/>
    <x v="7"/>
    <x v="7"/>
    <m/>
    <x v="8"/>
    <m/>
    <x v="0"/>
    <s v=""/>
    <s v=""/>
    <m/>
    <m/>
    <m/>
    <m/>
    <m/>
    <m/>
    <m/>
    <m/>
    <m/>
    <s v=""/>
    <x v="0"/>
    <m/>
    <m/>
    <s v="Tercero"/>
    <x v="0"/>
    <m/>
    <m/>
    <s v=""/>
    <m/>
  </r>
  <r>
    <s v="PO00000050872HFPEARANCONVPE691300306"/>
    <x v="4"/>
    <d v="2026-06-01T00:00:00"/>
    <x v="4"/>
    <x v="0"/>
    <x v="1"/>
    <x v="0"/>
    <x v="0"/>
    <x v="1"/>
    <x v="0"/>
    <s v="CONV"/>
    <s v="PO00000050872"/>
    <x v="13"/>
    <x v="1"/>
    <x v="1"/>
    <x v="1"/>
    <x v="0"/>
    <x v="6"/>
    <x v="8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0897HFPEARANCONV145-11634033"/>
    <x v="4"/>
    <d v="2026-06-01T00:00:00"/>
    <x v="5"/>
    <x v="0"/>
    <x v="0"/>
    <x v="0"/>
    <x v="0"/>
    <x v="0"/>
    <x v="0"/>
    <s v="CONV"/>
    <s v="PO00000050897"/>
    <x v="14"/>
    <x v="0"/>
    <x v="2"/>
    <x v="2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898HFPEARANCONV145-11634022"/>
    <x v="4"/>
    <d v="2026-06-01T00:00:00"/>
    <x v="5"/>
    <x v="0"/>
    <x v="0"/>
    <x v="0"/>
    <x v="0"/>
    <x v="0"/>
    <x v="0"/>
    <s v="CONV"/>
    <s v="PO00000050898"/>
    <x v="15"/>
    <x v="0"/>
    <x v="2"/>
    <x v="2"/>
    <x v="0"/>
    <x v="7"/>
    <x v="7"/>
    <s v="HELLMANN"/>
    <x v="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899HFPEARANCONVFBIU5460286"/>
    <x v="4"/>
    <d v="2026-06-01T00:00:00"/>
    <x v="6"/>
    <x v="0"/>
    <x v="3"/>
    <x v="0"/>
    <x v="0"/>
    <x v="2"/>
    <x v="0"/>
    <s v="CONV"/>
    <s v="PO00000050899"/>
    <x v="16"/>
    <x v="3"/>
    <x v="3"/>
    <x v="3"/>
    <x v="4"/>
    <x v="8"/>
    <x v="9"/>
    <s v="NWT"/>
    <x v="9"/>
    <d v="2026-06-23T00:00:00"/>
    <x v="3"/>
    <n v="-2"/>
    <n v="6"/>
    <n v="9780695525"/>
    <s v="X"/>
    <s v="X"/>
    <s v="X"/>
    <s v="X"/>
    <s v="X"/>
    <m/>
    <m/>
    <s v="X"/>
    <s v=""/>
    <x v="0"/>
    <m/>
    <m/>
    <s v="Propio"/>
    <x v="0"/>
    <s v="Released"/>
    <d v="2026-07-12T00:00:00"/>
    <s v="Released"/>
    <s v="Demora en revisión de reporte (COSCO + SAG)"/>
  </r>
  <r>
    <s v="PO00000050909HFPEARANCONVSZLU9302534"/>
    <x v="4"/>
    <d v="2026-06-01T00:00:00"/>
    <x v="4"/>
    <x v="1"/>
    <x v="4"/>
    <x v="0"/>
    <x v="0"/>
    <x v="2"/>
    <x v="0"/>
    <s v="CONV"/>
    <s v="PO00000050909"/>
    <x v="9"/>
    <x v="4"/>
    <x v="4"/>
    <x v="4"/>
    <x v="5"/>
    <x v="7"/>
    <x v="6"/>
    <s v="NWT"/>
    <x v="7"/>
    <d v="2026-06-05T00:00:00"/>
    <x v="2"/>
    <n v="1"/>
    <n v="10"/>
    <s v="-"/>
    <s v="X"/>
    <s v="X"/>
    <s v="X"/>
    <s v="X"/>
    <s v="X"/>
    <s v="x"/>
    <m/>
    <m/>
    <s v="Sent"/>
    <x v="0"/>
    <m/>
    <m/>
    <s v="Propio"/>
    <x v="0"/>
    <s v="Released"/>
    <d v="2026-06-12T00:00:00"/>
    <s v="Released"/>
    <m/>
  </r>
  <r>
    <s v="PO00000050985TTAL S.A.ARANCONVSEKU9424169"/>
    <x v="4"/>
    <d v="2026-06-01T00:00:00"/>
    <x v="3"/>
    <x v="1"/>
    <x v="4"/>
    <x v="0"/>
    <x v="1"/>
    <x v="2"/>
    <x v="0"/>
    <s v="CONV"/>
    <s v="PO00000050985T"/>
    <x v="17"/>
    <x v="2"/>
    <x v="4"/>
    <x v="6"/>
    <x v="6"/>
    <x v="9"/>
    <x v="10"/>
    <m/>
    <x v="10"/>
    <d v="2026-06-12T00:00:00"/>
    <x v="4"/>
    <n v="1"/>
    <n v="10"/>
    <s v="-"/>
    <s v="X"/>
    <s v="X"/>
    <s v="X"/>
    <s v="X"/>
    <s v="X"/>
    <s v="x"/>
    <m/>
    <m/>
    <s v="Sent"/>
    <x v="0"/>
    <m/>
    <m/>
    <s v="Tercero"/>
    <x v="0"/>
    <s v="Released"/>
    <d v="2026-06-19T00:00:00"/>
    <s v="Released"/>
    <m/>
  </r>
  <r>
    <s v="RH-0020T1TAL S.A.ARANCONV145-11634184"/>
    <x v="4"/>
    <d v="2026-06-02T00:00:00"/>
    <x v="5"/>
    <x v="1"/>
    <x v="5"/>
    <x v="0"/>
    <x v="1"/>
    <x v="0"/>
    <x v="0"/>
    <s v="CONV"/>
    <s v="RH-0020T1"/>
    <x v="18"/>
    <x v="2"/>
    <x v="4"/>
    <x v="2"/>
    <x v="1"/>
    <x v="10"/>
    <x v="11"/>
    <m/>
    <x v="6"/>
    <m/>
    <x v="0"/>
    <s v=""/>
    <s v=""/>
    <m/>
    <m/>
    <m/>
    <m/>
    <m/>
    <m/>
    <m/>
    <m/>
    <m/>
    <s v=""/>
    <x v="0"/>
    <m/>
    <m/>
    <s v="Tercero"/>
    <x v="0"/>
    <m/>
    <m/>
    <s v=""/>
    <m/>
  </r>
  <r>
    <s v="RH-0020T2TAL S.A.ARANCONV145-11634195"/>
    <x v="4"/>
    <d v="2026-06-02T00:00:00"/>
    <x v="5"/>
    <x v="1"/>
    <x v="5"/>
    <x v="0"/>
    <x v="1"/>
    <x v="0"/>
    <x v="0"/>
    <s v="CONV"/>
    <s v="RH-0020T2"/>
    <x v="19"/>
    <x v="2"/>
    <x v="4"/>
    <x v="2"/>
    <x v="1"/>
    <x v="10"/>
    <x v="11"/>
    <m/>
    <x v="6"/>
    <m/>
    <x v="0"/>
    <s v=""/>
    <s v=""/>
    <m/>
    <m/>
    <m/>
    <m/>
    <m/>
    <m/>
    <m/>
    <m/>
    <m/>
    <s v=""/>
    <x v="0"/>
    <m/>
    <m/>
    <s v="Tercero"/>
    <x v="0"/>
    <m/>
    <m/>
    <s v=""/>
    <m/>
  </r>
  <r>
    <s v="RH-0023TTAL S.A.ARANCONVPE368300240"/>
    <x v="4"/>
    <d v="2026-06-03T00:00:00"/>
    <x v="7"/>
    <x v="0"/>
    <x v="1"/>
    <x v="0"/>
    <x v="1"/>
    <x v="1"/>
    <x v="0"/>
    <s v="CONV"/>
    <s v="RH-0023T"/>
    <x v="20"/>
    <x v="2"/>
    <x v="1"/>
    <x v="1"/>
    <x v="1"/>
    <x v="11"/>
    <x v="12"/>
    <m/>
    <x v="1"/>
    <m/>
    <x v="0"/>
    <s v=""/>
    <s v=""/>
    <m/>
    <m/>
    <m/>
    <m/>
    <m/>
    <m/>
    <m/>
    <m/>
    <m/>
    <s v=""/>
    <x v="0"/>
    <m/>
    <m/>
    <s v="Tercero"/>
    <x v="1"/>
    <m/>
    <m/>
    <s v=""/>
    <m/>
  </r>
  <r>
    <s v="PO00000050955HFPEARANCONV497-24320682"/>
    <x v="4"/>
    <d v="2026-06-05T00:00:00"/>
    <x v="5"/>
    <x v="0"/>
    <x v="0"/>
    <x v="0"/>
    <x v="0"/>
    <x v="0"/>
    <x v="0"/>
    <s v="CONV"/>
    <s v="PO00000050955"/>
    <x v="21"/>
    <x v="0"/>
    <x v="2"/>
    <x v="0"/>
    <x v="1"/>
    <x v="10"/>
    <x v="11"/>
    <s v="HELLMANN"/>
    <x v="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56HFPEARANCONV497-24320693"/>
    <x v="4"/>
    <d v="2026-06-05T00:00:00"/>
    <x v="5"/>
    <x v="0"/>
    <x v="0"/>
    <x v="0"/>
    <x v="0"/>
    <x v="0"/>
    <x v="0"/>
    <s v="CONV"/>
    <s v="PO00000050956"/>
    <x v="22"/>
    <x v="0"/>
    <x v="2"/>
    <x v="0"/>
    <x v="1"/>
    <x v="10"/>
    <x v="11"/>
    <s v="HELLMANN"/>
    <x v="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66HFPEARANCONV145-11634103"/>
    <x v="4"/>
    <d v="2026-06-05T00:00:00"/>
    <x v="5"/>
    <x v="1"/>
    <x v="5"/>
    <x v="0"/>
    <x v="0"/>
    <x v="0"/>
    <x v="0"/>
    <s v="CONV"/>
    <s v="PO00000050966"/>
    <x v="23"/>
    <x v="4"/>
    <x v="4"/>
    <x v="2"/>
    <x v="1"/>
    <x v="11"/>
    <x v="11"/>
    <s v="HELLMANN"/>
    <x v="1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67HFPEARANCONV145-11634114"/>
    <x v="4"/>
    <d v="2026-06-05T00:00:00"/>
    <x v="5"/>
    <x v="1"/>
    <x v="5"/>
    <x v="0"/>
    <x v="0"/>
    <x v="0"/>
    <x v="0"/>
    <s v="CONV"/>
    <s v="PO00000050967"/>
    <x v="24"/>
    <x v="4"/>
    <x v="4"/>
    <x v="2"/>
    <x v="1"/>
    <x v="11"/>
    <x v="11"/>
    <s v="HELLMANN"/>
    <x v="1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68HFPEARANCONV145-11470664"/>
    <x v="5"/>
    <d v="2026-06-08T00:00:00"/>
    <x v="8"/>
    <x v="1"/>
    <x v="5"/>
    <x v="0"/>
    <x v="0"/>
    <x v="0"/>
    <x v="0"/>
    <s v="CONV"/>
    <s v="PO00000050968"/>
    <x v="25"/>
    <x v="4"/>
    <x v="4"/>
    <x v="2"/>
    <x v="1"/>
    <x v="9"/>
    <x v="13"/>
    <s v="DHL"/>
    <x v="1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69HFPEARANCONV145-11470690"/>
    <x v="5"/>
    <d v="2026-06-08T00:00:00"/>
    <x v="8"/>
    <x v="1"/>
    <x v="5"/>
    <x v="0"/>
    <x v="0"/>
    <x v="0"/>
    <x v="0"/>
    <s v="CONV"/>
    <s v="PO00000050969"/>
    <x v="26"/>
    <x v="4"/>
    <x v="4"/>
    <x v="2"/>
    <x v="1"/>
    <x v="12"/>
    <x v="14"/>
    <s v="DHL"/>
    <x v="1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0972HFPEARANCONVEGSU5056740"/>
    <x v="5"/>
    <d v="2026-06-08T00:00:00"/>
    <x v="9"/>
    <x v="2"/>
    <x v="6"/>
    <x v="0"/>
    <x v="0"/>
    <x v="2"/>
    <x v="0"/>
    <s v="CONV"/>
    <s v="PO00000050972"/>
    <x v="27"/>
    <x v="5"/>
    <x v="5"/>
    <x v="7"/>
    <x v="7"/>
    <x v="9"/>
    <x v="15"/>
    <s v="NWT"/>
    <x v="13"/>
    <d v="2026-06-24T00:00:00"/>
    <x v="5"/>
    <n v="13"/>
    <n v="16"/>
    <n v="5238849313"/>
    <s v="X"/>
    <s v="X"/>
    <s v="X"/>
    <s v="X"/>
    <s v="X"/>
    <m/>
    <m/>
    <s v="X"/>
    <s v=""/>
    <x v="0"/>
    <m/>
    <m/>
    <s v="Propio"/>
    <x v="0"/>
    <s v="Released"/>
    <d v="2026-07-08T00:00:00"/>
    <s v="Released"/>
    <m/>
  </r>
  <r>
    <s v="PO00000050973HFPEARANCONVEMCU5680947"/>
    <x v="5"/>
    <d v="2026-06-08T00:00:00"/>
    <x v="9"/>
    <x v="2"/>
    <x v="6"/>
    <x v="0"/>
    <x v="0"/>
    <x v="2"/>
    <x v="0"/>
    <s v="CONV"/>
    <s v="PO00000050973"/>
    <x v="28"/>
    <x v="5"/>
    <x v="5"/>
    <x v="7"/>
    <x v="7"/>
    <x v="9"/>
    <x v="15"/>
    <s v="NWT"/>
    <x v="13"/>
    <d v="2026-06-24T00:00:00"/>
    <x v="5"/>
    <n v="13"/>
    <n v="16"/>
    <n v="5238849313"/>
    <s v="X"/>
    <s v="X"/>
    <s v="X"/>
    <s v="X"/>
    <s v="X"/>
    <m/>
    <m/>
    <s v="X"/>
    <s v=""/>
    <x v="0"/>
    <m/>
    <m/>
    <s v="Propio"/>
    <x v="0"/>
    <s v="Released"/>
    <d v="2026-07-08T00:00:00"/>
    <s v="Released"/>
    <m/>
  </r>
  <r>
    <s v="PO00000050974HFPEARANCONVEMCU5520825"/>
    <x v="5"/>
    <d v="2026-06-08T00:00:00"/>
    <x v="9"/>
    <x v="2"/>
    <x v="6"/>
    <x v="0"/>
    <x v="0"/>
    <x v="2"/>
    <x v="0"/>
    <s v="CONV"/>
    <s v="PO00000050974"/>
    <x v="29"/>
    <x v="5"/>
    <x v="5"/>
    <x v="7"/>
    <x v="7"/>
    <x v="9"/>
    <x v="15"/>
    <s v="NWT"/>
    <x v="13"/>
    <d v="2026-06-24T00:00:00"/>
    <x v="5"/>
    <n v="13"/>
    <n v="16"/>
    <n v="5238849313"/>
    <s v="X"/>
    <s v="X"/>
    <s v="X"/>
    <s v="X"/>
    <s v="X"/>
    <m/>
    <m/>
    <s v="X"/>
    <s v=""/>
    <x v="0"/>
    <m/>
    <m/>
    <s v="Propio"/>
    <x v="0"/>
    <s v="Released"/>
    <d v="2026-07-08T00:00:00"/>
    <s v="Released"/>
    <m/>
  </r>
  <r>
    <s v="PO00000050985HFPEARANCONVSEKU9424169"/>
    <x v="5"/>
    <d v="2026-06-09T00:00:00"/>
    <x v="3"/>
    <x v="1"/>
    <x v="4"/>
    <x v="0"/>
    <x v="0"/>
    <x v="2"/>
    <x v="0"/>
    <s v="CONV"/>
    <s v="PO00000050985"/>
    <x v="17"/>
    <x v="4"/>
    <x v="4"/>
    <x v="4"/>
    <x v="8"/>
    <x v="9"/>
    <x v="5"/>
    <s v="NWT"/>
    <x v="10"/>
    <d v="2026-06-12T00:00:00"/>
    <x v="4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6-19T00:00:00"/>
    <s v="Released"/>
    <m/>
  </r>
  <r>
    <s v="PO00000051017HFPEARANCONVFBIU5340640"/>
    <x v="5"/>
    <d v="2026-06-09T00:00:00"/>
    <x v="10"/>
    <x v="0"/>
    <x v="3"/>
    <x v="0"/>
    <x v="0"/>
    <x v="2"/>
    <x v="0"/>
    <s v="CONV"/>
    <s v="PO00000051017"/>
    <x v="30"/>
    <x v="3"/>
    <x v="3"/>
    <x v="3"/>
    <x v="9"/>
    <x v="13"/>
    <x v="16"/>
    <s v="NWT"/>
    <x v="14"/>
    <d v="2026-06-23T00:00:00"/>
    <x v="6"/>
    <n v="-6"/>
    <n v="5"/>
    <n v="9780695525"/>
    <s v="X"/>
    <s v="X"/>
    <s v="X"/>
    <s v="X"/>
    <s v="X"/>
    <m/>
    <m/>
    <s v="X"/>
    <s v=""/>
    <x v="0"/>
    <m/>
    <m/>
    <s v="Propio"/>
    <x v="0"/>
    <s v="Released"/>
    <d v="2026-07-08T00:00:00"/>
    <s v="Released"/>
    <s v="Demora en revisión de reporte (COSCO + SAG)"/>
  </r>
  <r>
    <s v="PO00000051016HFPEARANCONVPE691300311"/>
    <x v="5"/>
    <d v="2026-06-10T00:00:00"/>
    <x v="3"/>
    <x v="0"/>
    <x v="1"/>
    <x v="0"/>
    <x v="0"/>
    <x v="1"/>
    <x v="0"/>
    <s v="CONV"/>
    <s v="PO00000051016"/>
    <x v="31"/>
    <x v="1"/>
    <x v="1"/>
    <x v="1"/>
    <x v="1"/>
    <x v="10"/>
    <x v="17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027HFPEARANCONV145-11650273"/>
    <x v="5"/>
    <d v="2026-06-10T00:00:00"/>
    <x v="8"/>
    <x v="1"/>
    <x v="5"/>
    <x v="0"/>
    <x v="0"/>
    <x v="0"/>
    <x v="0"/>
    <s v="CONV"/>
    <s v="PO00000051027"/>
    <x v="32"/>
    <x v="4"/>
    <x v="4"/>
    <x v="2"/>
    <x v="1"/>
    <x v="14"/>
    <x v="18"/>
    <s v="DHL"/>
    <x v="1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037TTAL S.A.ARANCONV145-11651404"/>
    <x v="5"/>
    <d v="2026-06-11T00:00:00"/>
    <x v="4"/>
    <x v="1"/>
    <x v="5"/>
    <x v="0"/>
    <x v="1"/>
    <x v="0"/>
    <x v="0"/>
    <s v="CONV"/>
    <s v="RH-0037T"/>
    <x v="33"/>
    <x v="2"/>
    <x v="4"/>
    <x v="2"/>
    <x v="1"/>
    <x v="5"/>
    <x v="8"/>
    <m/>
    <x v="16"/>
    <m/>
    <x v="0"/>
    <s v=""/>
    <s v=""/>
    <m/>
    <m/>
    <m/>
    <m/>
    <m/>
    <m/>
    <m/>
    <m/>
    <m/>
    <s v=""/>
    <x v="0"/>
    <m/>
    <m/>
    <s v="Tercero"/>
    <x v="0"/>
    <m/>
    <m/>
    <s v=""/>
    <m/>
  </r>
  <r>
    <s v="PO00000050869HFPEARANCONVCXRU1529150"/>
    <x v="5"/>
    <d v="2026-06-12T00:00:00"/>
    <x v="6"/>
    <x v="3"/>
    <x v="7"/>
    <x v="0"/>
    <x v="0"/>
    <x v="2"/>
    <x v="0"/>
    <s v="CONV"/>
    <s v="PO00000050869"/>
    <x v="34"/>
    <x v="6"/>
    <x v="6"/>
    <x v="8"/>
    <x v="10"/>
    <x v="15"/>
    <x v="9"/>
    <s v="SRL"/>
    <x v="17"/>
    <d v="2026-06-19T00:00:00"/>
    <x v="7"/>
    <n v="5"/>
    <n v="5"/>
    <n v="5982892101"/>
    <s v="X"/>
    <m/>
    <s v="X"/>
    <s v="X"/>
    <s v="X"/>
    <m/>
    <m/>
    <m/>
    <s v=""/>
    <x v="0"/>
    <m/>
    <m/>
    <s v="Propio"/>
    <x v="0"/>
    <s v="Released"/>
    <d v="2026-06-21T00:00:00"/>
    <s v="Released"/>
    <m/>
  </r>
  <r>
    <s v="PO00000051046HFPEARANCONV145-11651452"/>
    <x v="5"/>
    <d v="2026-06-12T00:00:00"/>
    <x v="4"/>
    <x v="0"/>
    <x v="0"/>
    <x v="0"/>
    <x v="0"/>
    <x v="0"/>
    <x v="0"/>
    <s v="CONV"/>
    <s v="PO00000051046"/>
    <x v="35"/>
    <x v="0"/>
    <x v="2"/>
    <x v="2"/>
    <x v="1"/>
    <x v="15"/>
    <x v="6"/>
    <s v="HELLMANN"/>
    <x v="1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47HFPEARANCONV145-11651441"/>
    <x v="5"/>
    <d v="2026-06-12T00:00:00"/>
    <x v="4"/>
    <x v="0"/>
    <x v="0"/>
    <x v="0"/>
    <x v="0"/>
    <x v="0"/>
    <x v="0"/>
    <s v="CONV"/>
    <s v="PO00000051047"/>
    <x v="36"/>
    <x v="0"/>
    <x v="2"/>
    <x v="2"/>
    <x v="1"/>
    <x v="12"/>
    <x v="6"/>
    <s v="HELLMANN"/>
    <x v="1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49HFPEARANCONV145-11651382"/>
    <x v="5"/>
    <d v="2026-06-12T00:00:00"/>
    <x v="4"/>
    <x v="1"/>
    <x v="5"/>
    <x v="0"/>
    <x v="0"/>
    <x v="0"/>
    <x v="0"/>
    <s v="CONV"/>
    <s v="PO00000051049"/>
    <x v="37"/>
    <x v="4"/>
    <x v="4"/>
    <x v="2"/>
    <x v="1"/>
    <x v="15"/>
    <x v="19"/>
    <s v="HELLMANN"/>
    <x v="1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50HFPEARANCONV145-11651393"/>
    <x v="5"/>
    <d v="2026-06-12T00:00:00"/>
    <x v="4"/>
    <x v="1"/>
    <x v="5"/>
    <x v="0"/>
    <x v="0"/>
    <x v="0"/>
    <x v="0"/>
    <s v="CONV"/>
    <s v="PO00000051050"/>
    <x v="38"/>
    <x v="4"/>
    <x v="4"/>
    <x v="2"/>
    <x v="1"/>
    <x v="5"/>
    <x v="8"/>
    <s v="HELLMANN"/>
    <x v="1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043TAL S.A.ARANCONVFBIU5684901"/>
    <x v="5"/>
    <d v="2026-06-12T00:00:00"/>
    <x v="9"/>
    <x v="2"/>
    <x v="8"/>
    <x v="0"/>
    <x v="1"/>
    <x v="2"/>
    <x v="0"/>
    <s v="CONV"/>
    <s v="RH-0043"/>
    <x v="39"/>
    <x v="2"/>
    <x v="5"/>
    <x v="3"/>
    <x v="11"/>
    <x v="16"/>
    <x v="15"/>
    <m/>
    <x v="19"/>
    <d v="2026-07-08T00:00:00"/>
    <x v="8"/>
    <n v="18"/>
    <n v="7"/>
    <n v="2881239045"/>
    <s v="X"/>
    <s v="X"/>
    <s v="X"/>
    <s v="X"/>
    <s v="X"/>
    <m/>
    <m/>
    <s v="X"/>
    <s v=""/>
    <x v="0"/>
    <m/>
    <m/>
    <s v="Tercero"/>
    <x v="0"/>
    <s v="Released"/>
    <d v="2026-07-08T00:00:00"/>
    <s v="Released"/>
    <m/>
  </r>
  <r>
    <s v="RH-0052TAL S.A.ARANCONVOERU4400719"/>
    <x v="5"/>
    <d v="2026-06-12T00:00:00"/>
    <x v="9"/>
    <x v="2"/>
    <x v="8"/>
    <x v="0"/>
    <x v="1"/>
    <x v="2"/>
    <x v="0"/>
    <s v="CONV"/>
    <s v="RH-0052"/>
    <x v="40"/>
    <x v="2"/>
    <x v="5"/>
    <x v="3"/>
    <x v="11"/>
    <x v="16"/>
    <x v="15"/>
    <m/>
    <x v="19"/>
    <d v="2026-07-08T00:00:00"/>
    <x v="8"/>
    <n v="18"/>
    <n v="7"/>
    <n v="2881239045"/>
    <s v="X"/>
    <s v="X"/>
    <s v="X"/>
    <s v="X"/>
    <s v="X"/>
    <m/>
    <m/>
    <s v="X"/>
    <s v=""/>
    <x v="0"/>
    <m/>
    <m/>
    <s v="Tercero"/>
    <x v="0"/>
    <s v="Released"/>
    <d v="2026-07-08T00:00:00"/>
    <s v="Released"/>
    <m/>
  </r>
  <r>
    <s v="PO00000051066HFPEARANCONV016-29316265"/>
    <x v="5"/>
    <d v="2026-06-13T00:00:00"/>
    <x v="4"/>
    <x v="3"/>
    <x v="9"/>
    <x v="0"/>
    <x v="0"/>
    <x v="0"/>
    <x v="0"/>
    <s v="CONV"/>
    <s v="PO00000051066"/>
    <x v="41"/>
    <x v="7"/>
    <x v="7"/>
    <x v="9"/>
    <x v="1"/>
    <x v="5"/>
    <x v="20"/>
    <s v="DSV"/>
    <x v="1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7HFPEARANCONV016-29316011"/>
    <x v="5"/>
    <d v="2026-06-13T00:00:00"/>
    <x v="4"/>
    <x v="3"/>
    <x v="9"/>
    <x v="0"/>
    <x v="0"/>
    <x v="0"/>
    <x v="0"/>
    <s v="CONV"/>
    <s v="PO00000051067"/>
    <x v="42"/>
    <x v="7"/>
    <x v="7"/>
    <x v="9"/>
    <x v="1"/>
    <x v="17"/>
    <x v="8"/>
    <s v="DSV"/>
    <x v="2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8HFPEARANCONV016-65967333"/>
    <x v="5"/>
    <d v="2026-06-13T00:00:00"/>
    <x v="4"/>
    <x v="3"/>
    <x v="9"/>
    <x v="0"/>
    <x v="0"/>
    <x v="0"/>
    <x v="0"/>
    <s v="CONV"/>
    <s v="PO00000051068"/>
    <x v="43"/>
    <x v="7"/>
    <x v="7"/>
    <x v="10"/>
    <x v="1"/>
    <x v="17"/>
    <x v="20"/>
    <s v="ANDES"/>
    <x v="2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9HFPEARANCONV014-39945426"/>
    <x v="5"/>
    <d v="2026-06-13T00:00:00"/>
    <x v="4"/>
    <x v="3"/>
    <x v="9"/>
    <x v="0"/>
    <x v="0"/>
    <x v="0"/>
    <x v="0"/>
    <s v="CONV"/>
    <s v="PO00000051069"/>
    <x v="44"/>
    <x v="7"/>
    <x v="7"/>
    <x v="11"/>
    <x v="1"/>
    <x v="5"/>
    <x v="20"/>
    <s v="HELLMANN"/>
    <x v="1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70HFPEARANCONV014-39945430"/>
    <x v="5"/>
    <d v="2026-06-13T00:00:00"/>
    <x v="4"/>
    <x v="3"/>
    <x v="9"/>
    <x v="0"/>
    <x v="0"/>
    <x v="0"/>
    <x v="0"/>
    <s v="CONV"/>
    <s v="PO00000051070"/>
    <x v="45"/>
    <x v="6"/>
    <x v="6"/>
    <x v="11"/>
    <x v="1"/>
    <x v="5"/>
    <x v="20"/>
    <s v="HELLMANN"/>
    <x v="1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51HFPEARANCONV145-11651570"/>
    <x v="6"/>
    <d v="2026-06-15T00:00:00"/>
    <x v="4"/>
    <x v="1"/>
    <x v="5"/>
    <x v="0"/>
    <x v="0"/>
    <x v="0"/>
    <x v="0"/>
    <s v="CONV"/>
    <s v="PO00000051051"/>
    <x v="46"/>
    <x v="4"/>
    <x v="4"/>
    <x v="2"/>
    <x v="1"/>
    <x v="18"/>
    <x v="20"/>
    <s v="HELLMANN"/>
    <x v="2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52HFPEARANCONV145-11651474"/>
    <x v="6"/>
    <d v="2026-06-15T00:00:00"/>
    <x v="4"/>
    <x v="1"/>
    <x v="5"/>
    <x v="0"/>
    <x v="0"/>
    <x v="0"/>
    <x v="0"/>
    <s v="CONV"/>
    <s v="PO00000051052"/>
    <x v="47"/>
    <x v="4"/>
    <x v="4"/>
    <x v="2"/>
    <x v="1"/>
    <x v="19"/>
    <x v="21"/>
    <s v="HELLMANN"/>
    <x v="2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0HFPEARANCONV145-11651581"/>
    <x v="6"/>
    <d v="2026-06-15T00:00:00"/>
    <x v="4"/>
    <x v="1"/>
    <x v="5"/>
    <x v="0"/>
    <x v="0"/>
    <x v="0"/>
    <x v="0"/>
    <s v="CONV"/>
    <s v="PO00000051060"/>
    <x v="48"/>
    <x v="4"/>
    <x v="4"/>
    <x v="2"/>
    <x v="1"/>
    <x v="19"/>
    <x v="21"/>
    <s v="HELLMANN"/>
    <x v="2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16HFPEARANCONVFBIU5576194"/>
    <x v="6"/>
    <d v="2026-06-17T00:00:00"/>
    <x v="9"/>
    <x v="2"/>
    <x v="8"/>
    <x v="0"/>
    <x v="0"/>
    <x v="2"/>
    <x v="0"/>
    <s v="CONV"/>
    <s v="PO00000051116"/>
    <x v="49"/>
    <x v="5"/>
    <x v="5"/>
    <x v="3"/>
    <x v="12"/>
    <x v="16"/>
    <x v="22"/>
    <s v="NWT"/>
    <x v="23"/>
    <d v="2026-07-03T00:00:00"/>
    <x v="9"/>
    <n v="13"/>
    <n v="9"/>
    <n v="5132120081"/>
    <s v="X"/>
    <s v="X"/>
    <s v="X"/>
    <s v="X"/>
    <s v="X"/>
    <m/>
    <m/>
    <s v="X"/>
    <s v=""/>
    <x v="0"/>
    <m/>
    <m/>
    <s v="Propio"/>
    <x v="0"/>
    <s v="Released"/>
    <d v="2026-07-08T00:00:00"/>
    <s v="Released"/>
    <m/>
  </r>
  <r>
    <s v="PO00000051117HFPEARANCONVOERU4350074"/>
    <x v="6"/>
    <d v="2026-06-17T00:00:00"/>
    <x v="11"/>
    <x v="4"/>
    <x v="10"/>
    <x v="0"/>
    <x v="0"/>
    <x v="2"/>
    <x v="0"/>
    <s v="CONV"/>
    <s v="PO00000051117"/>
    <x v="50"/>
    <x v="8"/>
    <x v="8"/>
    <x v="3"/>
    <x v="12"/>
    <x v="16"/>
    <x v="23"/>
    <s v="NWT"/>
    <x v="23"/>
    <d v="2026-07-03T00:00:00"/>
    <x v="9"/>
    <n v="13"/>
    <n v="26"/>
    <n v="5132130205"/>
    <s v="X"/>
    <s v="X"/>
    <s v="X"/>
    <s v="X"/>
    <s v="X"/>
    <m/>
    <m/>
    <s v="X"/>
    <s v=""/>
    <x v="0"/>
    <m/>
    <m/>
    <s v="Propio"/>
    <x v="0"/>
    <s v="Released"/>
    <d v="2026-07-08T00:00:00"/>
    <s v="Released"/>
    <m/>
  </r>
  <r>
    <s v="PO00000051118HFPEARANCONVFBIU5773845"/>
    <x v="6"/>
    <d v="2026-06-17T00:00:00"/>
    <x v="9"/>
    <x v="2"/>
    <x v="8"/>
    <x v="0"/>
    <x v="0"/>
    <x v="2"/>
    <x v="0"/>
    <s v="CONV"/>
    <s v="PO00000051118"/>
    <x v="51"/>
    <x v="9"/>
    <x v="9"/>
    <x v="3"/>
    <x v="12"/>
    <x v="16"/>
    <x v="22"/>
    <s v="NWT"/>
    <x v="24"/>
    <d v="2026-07-03T00:00:00"/>
    <x v="10"/>
    <n v="13"/>
    <n v="10"/>
    <n v="2507168554"/>
    <s v="X"/>
    <s v="X"/>
    <s v="X"/>
    <s v="X"/>
    <s v="X"/>
    <m/>
    <m/>
    <s v="X"/>
    <s v=""/>
    <x v="0"/>
    <m/>
    <m/>
    <s v="Propio"/>
    <x v="0"/>
    <s v="Released"/>
    <d v="2026-07-08T00:00:00"/>
    <s v="Released"/>
    <m/>
  </r>
  <r>
    <s v="PO00000051119HFPEARANCONVOERU4330289"/>
    <x v="6"/>
    <d v="2026-06-17T00:00:00"/>
    <x v="9"/>
    <x v="2"/>
    <x v="8"/>
    <x v="0"/>
    <x v="0"/>
    <x v="2"/>
    <x v="0"/>
    <s v="CONV"/>
    <s v="PO00000051119"/>
    <x v="52"/>
    <x v="5"/>
    <x v="5"/>
    <x v="3"/>
    <x v="12"/>
    <x v="16"/>
    <x v="22"/>
    <s v="NWT"/>
    <x v="25"/>
    <d v="2026-07-01T00:00:00"/>
    <x v="11"/>
    <n v="11"/>
    <n v="11"/>
    <n v="9160979940"/>
    <s v="X"/>
    <s v="X"/>
    <s v="X"/>
    <s v="X"/>
    <s v="X"/>
    <m/>
    <m/>
    <s v="X"/>
    <s v=""/>
    <x v="0"/>
    <m/>
    <m/>
    <s v="Propio"/>
    <x v="0"/>
    <s v="Released"/>
    <d v="2026-07-08T00:00:00"/>
    <s v="Released"/>
    <m/>
  </r>
  <r>
    <s v="RH-0063TAL S.A.ARANCONVPCIU6123677"/>
    <x v="6"/>
    <d v="2026-06-17T00:00:00"/>
    <x v="12"/>
    <x v="4"/>
    <x v="11"/>
    <x v="0"/>
    <x v="1"/>
    <x v="2"/>
    <x v="0"/>
    <s v="CONV"/>
    <s v="RH-0063"/>
    <x v="53"/>
    <x v="2"/>
    <x v="5"/>
    <x v="12"/>
    <x v="13"/>
    <x v="8"/>
    <x v="24"/>
    <m/>
    <x v="20"/>
    <d v="2026-07-09T00:00:00"/>
    <x v="12"/>
    <n v="14"/>
    <n v="42"/>
    <n v="6870191543"/>
    <s v="X"/>
    <s v="X"/>
    <s v="X"/>
    <s v="X"/>
    <s v="X"/>
    <m/>
    <m/>
    <s v="X"/>
    <s v=""/>
    <x v="0"/>
    <m/>
    <m/>
    <s v="Tercero"/>
    <x v="0"/>
    <s v="Released"/>
    <d v="2026-07-22T00:00:00"/>
    <s v="Released"/>
    <m/>
  </r>
  <r>
    <s v="PO00000051129HFPEARANCONV145-99980742"/>
    <x v="6"/>
    <d v="2026-06-18T00:00:00"/>
    <x v="3"/>
    <x v="0"/>
    <x v="0"/>
    <x v="0"/>
    <x v="0"/>
    <x v="0"/>
    <x v="0"/>
    <s v="CONV"/>
    <s v="PO00000051129"/>
    <x v="54"/>
    <x v="0"/>
    <x v="2"/>
    <x v="5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43HFPEARANCONV014-39947552"/>
    <x v="6"/>
    <d v="2026-06-18T00:00:00"/>
    <x v="3"/>
    <x v="3"/>
    <x v="9"/>
    <x v="0"/>
    <x v="0"/>
    <x v="0"/>
    <x v="0"/>
    <s v="CONV"/>
    <s v="PO00000051143"/>
    <x v="55"/>
    <x v="6"/>
    <x v="6"/>
    <x v="5"/>
    <x v="1"/>
    <x v="16"/>
    <x v="5"/>
    <s v="DSV"/>
    <x v="2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44HFPEARANCONV074-05531621"/>
    <x v="6"/>
    <d v="2026-06-18T00:00:00"/>
    <x v="3"/>
    <x v="4"/>
    <x v="12"/>
    <x v="0"/>
    <x v="0"/>
    <x v="0"/>
    <x v="0"/>
    <s v="CONV"/>
    <s v="PO00000051144"/>
    <x v="56"/>
    <x v="10"/>
    <x v="10"/>
    <x v="5"/>
    <x v="1"/>
    <x v="21"/>
    <x v="10"/>
    <s v="ANDES"/>
    <x v="2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0HFPEARANCONV399-50155976"/>
    <x v="6"/>
    <d v="2026-06-19T00:00:00"/>
    <x v="3"/>
    <x v="0"/>
    <x v="0"/>
    <x v="0"/>
    <x v="0"/>
    <x v="0"/>
    <x v="0"/>
    <s v="CONV"/>
    <s v="PO00000051130"/>
    <x v="57"/>
    <x v="0"/>
    <x v="2"/>
    <x v="13"/>
    <x v="1"/>
    <x v="20"/>
    <x v="25"/>
    <s v="ANDES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3HFPEARANCONV497-24320715"/>
    <x v="6"/>
    <d v="2026-06-19T00:00:00"/>
    <x v="3"/>
    <x v="0"/>
    <x v="0"/>
    <x v="0"/>
    <x v="0"/>
    <x v="0"/>
    <x v="0"/>
    <s v="CONV"/>
    <s v="PO00000051133"/>
    <x v="58"/>
    <x v="0"/>
    <x v="2"/>
    <x v="14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49HFPEARANCONVTCLU1374512"/>
    <x v="6"/>
    <d v="2026-06-19T00:00:00"/>
    <x v="10"/>
    <x v="3"/>
    <x v="7"/>
    <x v="0"/>
    <x v="0"/>
    <x v="2"/>
    <x v="0"/>
    <s v="CONV"/>
    <s v="PO00000051149"/>
    <x v="59"/>
    <x v="7"/>
    <x v="7"/>
    <x v="8"/>
    <x v="14"/>
    <x v="22"/>
    <x v="26"/>
    <s v="SRL"/>
    <x v="28"/>
    <d v="2026-06-24T00:00:00"/>
    <x v="13"/>
    <n v="3"/>
    <n v="7"/>
    <n v="1870818854"/>
    <s v="X"/>
    <m/>
    <s v="X"/>
    <s v="X"/>
    <s v="X"/>
    <m/>
    <m/>
    <m/>
    <s v=""/>
    <x v="0"/>
    <m/>
    <m/>
    <s v="Propio"/>
    <x v="0"/>
    <s v="Released"/>
    <d v="2026-06-28T00:00:00"/>
    <s v="Released"/>
    <m/>
  </r>
  <r>
    <s v="PO00000051212HFPEARANCONV145-99980753"/>
    <x v="6"/>
    <d v="2026-06-19T00:00:00"/>
    <x v="3"/>
    <x v="0"/>
    <x v="0"/>
    <x v="0"/>
    <x v="0"/>
    <x v="0"/>
    <x v="0"/>
    <s v="CONV"/>
    <s v="PO00000051212"/>
    <x v="60"/>
    <x v="0"/>
    <x v="2"/>
    <x v="2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061HFPEARANCONV145-99980801"/>
    <x v="6"/>
    <d v="2026-06-20T00:00:00"/>
    <x v="3"/>
    <x v="1"/>
    <x v="5"/>
    <x v="0"/>
    <x v="0"/>
    <x v="0"/>
    <x v="0"/>
    <s v="CONV"/>
    <s v="PO00000051061"/>
    <x v="61"/>
    <x v="4"/>
    <x v="4"/>
    <x v="2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1HFPEARANCONV016-29316276"/>
    <x v="6"/>
    <d v="2026-06-20T00:00:00"/>
    <x v="3"/>
    <x v="3"/>
    <x v="9"/>
    <x v="0"/>
    <x v="0"/>
    <x v="0"/>
    <x v="0"/>
    <s v="CONV"/>
    <s v="PO00000051131"/>
    <x v="62"/>
    <x v="7"/>
    <x v="7"/>
    <x v="9"/>
    <x v="1"/>
    <x v="23"/>
    <x v="17"/>
    <s v="DSV"/>
    <x v="2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2HFPEARANCONV016-29316136"/>
    <x v="6"/>
    <d v="2026-06-20T00:00:00"/>
    <x v="3"/>
    <x v="3"/>
    <x v="9"/>
    <x v="0"/>
    <x v="0"/>
    <x v="0"/>
    <x v="0"/>
    <s v="CONV"/>
    <s v="PO00000051132"/>
    <x v="63"/>
    <x v="7"/>
    <x v="7"/>
    <x v="9"/>
    <x v="1"/>
    <x v="23"/>
    <x v="17"/>
    <s v="DSV"/>
    <x v="2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4HFPEARANCONV016-29316092"/>
    <x v="6"/>
    <d v="2026-06-20T00:00:00"/>
    <x v="3"/>
    <x v="3"/>
    <x v="9"/>
    <x v="0"/>
    <x v="0"/>
    <x v="0"/>
    <x v="0"/>
    <s v="CONV"/>
    <s v="PO00000051134"/>
    <x v="64"/>
    <x v="7"/>
    <x v="7"/>
    <x v="11"/>
    <x v="1"/>
    <x v="20"/>
    <x v="25"/>
    <s v="DSV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35HFPEARANCONV014-39945533"/>
    <x v="6"/>
    <d v="2026-06-20T00:00:00"/>
    <x v="3"/>
    <x v="3"/>
    <x v="9"/>
    <x v="0"/>
    <x v="0"/>
    <x v="0"/>
    <x v="0"/>
    <s v="CONV"/>
    <s v="PO00000051135"/>
    <x v="65"/>
    <x v="7"/>
    <x v="7"/>
    <x v="11"/>
    <x v="1"/>
    <x v="20"/>
    <x v="25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61HFPEARANCONV145-99980812"/>
    <x v="6"/>
    <d v="2026-06-20T00:00:00"/>
    <x v="3"/>
    <x v="1"/>
    <x v="5"/>
    <x v="0"/>
    <x v="0"/>
    <x v="0"/>
    <x v="0"/>
    <s v="CONV"/>
    <s v="PO00000051161"/>
    <x v="66"/>
    <x v="4"/>
    <x v="4"/>
    <x v="2"/>
    <x v="1"/>
    <x v="24"/>
    <x v="25"/>
    <s v="HELLMANN"/>
    <x v="1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62HFPEARANCONV145-99980845"/>
    <x v="6"/>
    <d v="2026-06-20T00:00:00"/>
    <x v="3"/>
    <x v="1"/>
    <x v="5"/>
    <x v="0"/>
    <x v="0"/>
    <x v="0"/>
    <x v="0"/>
    <s v="CONV"/>
    <s v="PO00000051162"/>
    <x v="67"/>
    <x v="4"/>
    <x v="4"/>
    <x v="2"/>
    <x v="1"/>
    <x v="24"/>
    <x v="25"/>
    <s v="HELLMANN"/>
    <x v="1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63HFPEARANCONV145-11560135"/>
    <x v="6"/>
    <d v="2026-06-20T00:00:00"/>
    <x v="3"/>
    <x v="1"/>
    <x v="5"/>
    <x v="0"/>
    <x v="0"/>
    <x v="0"/>
    <x v="0"/>
    <s v="CONV"/>
    <s v="PO00000051163"/>
    <x v="68"/>
    <x v="4"/>
    <x v="4"/>
    <x v="2"/>
    <x v="1"/>
    <x v="20"/>
    <x v="17"/>
    <s v="ANDES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64HFPEARANCONV145-11650553"/>
    <x v="6"/>
    <d v="2026-06-20T00:00:00"/>
    <x v="3"/>
    <x v="1"/>
    <x v="5"/>
    <x v="0"/>
    <x v="0"/>
    <x v="0"/>
    <x v="0"/>
    <s v="CONV"/>
    <s v="PO00000051164"/>
    <x v="69"/>
    <x v="4"/>
    <x v="4"/>
    <x v="2"/>
    <x v="1"/>
    <x v="20"/>
    <x v="17"/>
    <s v="DHL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166HFPEARANCONVEMCU5676211"/>
    <x v="6"/>
    <d v="2026-06-20T00:00:00"/>
    <x v="12"/>
    <x v="2"/>
    <x v="6"/>
    <x v="0"/>
    <x v="0"/>
    <x v="2"/>
    <x v="0"/>
    <s v="CONV"/>
    <s v="PO00000051166"/>
    <x v="70"/>
    <x v="5"/>
    <x v="5"/>
    <x v="7"/>
    <x v="15"/>
    <x v="8"/>
    <x v="27"/>
    <s v="NWT"/>
    <x v="30"/>
    <d v="2026-07-09T00:00:00"/>
    <x v="14"/>
    <n v="14"/>
    <n v="14"/>
    <n v="6870191543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176HFPEARANCONV145-99981044"/>
    <x v="6"/>
    <d v="2026-06-20T00:00:00"/>
    <x v="3"/>
    <x v="0"/>
    <x v="0"/>
    <x v="0"/>
    <x v="0"/>
    <x v="0"/>
    <x v="0"/>
    <s v="CONV"/>
    <s v="PO00000051176"/>
    <x v="71"/>
    <x v="0"/>
    <x v="2"/>
    <x v="2"/>
    <x v="1"/>
    <x v="20"/>
    <x v="17"/>
    <s v="HELLMANN"/>
    <x v="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067TAL S.A.ARANCONVEMCU5725738"/>
    <x v="6"/>
    <d v="2026-06-20T00:00:00"/>
    <x v="12"/>
    <x v="4"/>
    <x v="11"/>
    <x v="0"/>
    <x v="1"/>
    <x v="2"/>
    <x v="0"/>
    <s v="CONV"/>
    <s v="RH-0067"/>
    <x v="72"/>
    <x v="2"/>
    <x v="5"/>
    <x v="7"/>
    <x v="13"/>
    <x v="8"/>
    <x v="24"/>
    <m/>
    <x v="20"/>
    <d v="2026-07-09T00:00:00"/>
    <x v="12"/>
    <n v="14"/>
    <n v="42"/>
    <n v="6870191543"/>
    <s v="X"/>
    <s v="X"/>
    <s v="X"/>
    <s v="X"/>
    <s v="X"/>
    <m/>
    <m/>
    <s v="X"/>
    <s v=""/>
    <x v="0"/>
    <m/>
    <m/>
    <s v="Tercero"/>
    <x v="0"/>
    <s v="Released"/>
    <d v="2026-07-22T00:00:00"/>
    <s v="Released"/>
    <m/>
  </r>
  <r>
    <s v="PO00000051128HFPEARANCONVCAAU4046631"/>
    <x v="7"/>
    <d v="2026-06-22T00:00:00"/>
    <x v="13"/>
    <x v="0"/>
    <x v="3"/>
    <x v="0"/>
    <x v="0"/>
    <x v="2"/>
    <x v="0"/>
    <s v="CONV"/>
    <s v="PO00000051128"/>
    <x v="73"/>
    <x v="3"/>
    <x v="3"/>
    <x v="3"/>
    <x v="16"/>
    <x v="25"/>
    <x v="28"/>
    <s v="NWT"/>
    <x v="24"/>
    <d v="2026-07-01T00:00:00"/>
    <x v="10"/>
    <n v="-13"/>
    <n v="14"/>
    <n v="9601748752"/>
    <s v="X"/>
    <s v="X"/>
    <s v="X"/>
    <s v="X"/>
    <s v="X"/>
    <m/>
    <m/>
    <s v="X"/>
    <s v=""/>
    <x v="0"/>
    <m/>
    <m/>
    <s v="Propio"/>
    <x v="0"/>
    <s v="Released"/>
    <d v="2026-07-17T00:00:00"/>
    <s v="Released"/>
    <m/>
  </r>
  <r>
    <s v="PO00000051190HFPEARANCONVFBIU5590090"/>
    <x v="7"/>
    <d v="2026-06-22T00:00:00"/>
    <x v="12"/>
    <x v="4"/>
    <x v="10"/>
    <x v="0"/>
    <x v="0"/>
    <x v="2"/>
    <x v="0"/>
    <s v="CONV"/>
    <s v="PO00000051190"/>
    <x v="74"/>
    <x v="11"/>
    <x v="11"/>
    <x v="12"/>
    <x v="15"/>
    <x v="8"/>
    <x v="29"/>
    <s v="NWT"/>
    <x v="31"/>
    <d v="2026-07-08T00:00:00"/>
    <x v="15"/>
    <n v="13"/>
    <n v="17"/>
    <n v="2457226074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191HFPEARANCONVBEAU9733639"/>
    <x v="7"/>
    <d v="2026-06-22T00:00:00"/>
    <x v="12"/>
    <x v="2"/>
    <x v="6"/>
    <x v="0"/>
    <x v="0"/>
    <x v="2"/>
    <x v="0"/>
    <s v="CONV"/>
    <s v="PO00000051191"/>
    <x v="75"/>
    <x v="9"/>
    <x v="9"/>
    <x v="12"/>
    <x v="15"/>
    <x v="8"/>
    <x v="30"/>
    <s v="NWT"/>
    <x v="30"/>
    <d v="2026-07-10T00:00:00"/>
    <x v="14"/>
    <n v="15"/>
    <n v="11"/>
    <n v="4671173894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221HFPEARANCONV145-99988840"/>
    <x v="7"/>
    <d v="2026-06-25T00:00:00"/>
    <x v="6"/>
    <x v="0"/>
    <x v="0"/>
    <x v="0"/>
    <x v="0"/>
    <x v="0"/>
    <x v="0"/>
    <s v="CONV"/>
    <s v="PO00000051221"/>
    <x v="76"/>
    <x v="0"/>
    <x v="2"/>
    <x v="2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2HFPEARANCONV145-99988851"/>
    <x v="7"/>
    <d v="2026-06-25T00:00:00"/>
    <x v="6"/>
    <x v="0"/>
    <x v="0"/>
    <x v="0"/>
    <x v="0"/>
    <x v="0"/>
    <x v="0"/>
    <s v="CONV"/>
    <s v="PO00000051222"/>
    <x v="77"/>
    <x v="0"/>
    <x v="2"/>
    <x v="2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31HFPEARANCONVMNBU3923350"/>
    <x v="7"/>
    <d v="2026-06-25T00:00:00"/>
    <x v="9"/>
    <x v="5"/>
    <x v="13"/>
    <x v="0"/>
    <x v="0"/>
    <x v="2"/>
    <x v="0"/>
    <s v="CONV"/>
    <s v="PO00000051231"/>
    <x v="78"/>
    <x v="12"/>
    <x v="12"/>
    <x v="15"/>
    <x v="17"/>
    <x v="27"/>
    <x v="31"/>
    <s v="MAERSK"/>
    <x v="33"/>
    <d v="2026-07-03T00:00:00"/>
    <x v="16"/>
    <n v="6"/>
    <n v="12"/>
    <s v="-"/>
    <s v="X"/>
    <m/>
    <s v="X"/>
    <s v="X"/>
    <s v="X"/>
    <m/>
    <m/>
    <m/>
    <s v=""/>
    <x v="0"/>
    <m/>
    <m/>
    <s v="Propio"/>
    <x v="0"/>
    <s v="Released"/>
    <d v="2026-07-07T00:00:00"/>
    <s v="Released"/>
    <m/>
  </r>
  <r>
    <s v="RH-0088TAL S.A.ARANCONVEMCU5507741"/>
    <x v="7"/>
    <d v="2026-06-25T00:00:00"/>
    <x v="11"/>
    <x v="2"/>
    <x v="6"/>
    <x v="0"/>
    <x v="1"/>
    <x v="2"/>
    <x v="0"/>
    <s v="CONV"/>
    <s v="RH-0088"/>
    <x v="79"/>
    <x v="2"/>
    <x v="5"/>
    <x v="7"/>
    <x v="18"/>
    <x v="28"/>
    <x v="32"/>
    <m/>
    <x v="20"/>
    <d v="2026-07-09T00:00:00"/>
    <x v="12"/>
    <n v="7"/>
    <n v="49"/>
    <n v="1819693643"/>
    <s v="X"/>
    <s v="X"/>
    <s v="X"/>
    <s v="X"/>
    <s v="X"/>
    <m/>
    <m/>
    <s v="X"/>
    <s v=""/>
    <x v="0"/>
    <m/>
    <m/>
    <s v="Tercero"/>
    <x v="0"/>
    <s v="Released"/>
    <d v="2026-07-30T00:00:00"/>
    <s v="Released"/>
    <m/>
  </r>
  <r>
    <s v="RH-0094TAL S.A.ARANCONVEMCU5515201"/>
    <x v="7"/>
    <d v="2026-06-25T00:00:00"/>
    <x v="11"/>
    <x v="4"/>
    <x v="10"/>
    <x v="0"/>
    <x v="1"/>
    <x v="2"/>
    <x v="0"/>
    <s v="CONV"/>
    <s v="RH-0094"/>
    <x v="80"/>
    <x v="2"/>
    <x v="8"/>
    <x v="7"/>
    <x v="18"/>
    <x v="28"/>
    <x v="33"/>
    <m/>
    <x v="34"/>
    <d v="2026-07-24T00:00:00"/>
    <x v="17"/>
    <n v="22"/>
    <n v="8"/>
    <n v="1391792054"/>
    <s v="X"/>
    <s v="X"/>
    <s v="X"/>
    <s v="X"/>
    <s v="X"/>
    <m/>
    <m/>
    <s v="X"/>
    <s v=""/>
    <x v="0"/>
    <m/>
    <m/>
    <s v="Tercero"/>
    <x v="0"/>
    <s v="Released"/>
    <d v="2026-07-30T00:00:00"/>
    <s v="Released"/>
    <m/>
  </r>
  <r>
    <s v="PO00000051223HFPEARANCONV399-50171844"/>
    <x v="7"/>
    <d v="2026-06-26T00:00:00"/>
    <x v="6"/>
    <x v="0"/>
    <x v="0"/>
    <x v="0"/>
    <x v="0"/>
    <x v="0"/>
    <x v="0"/>
    <s v="CONV"/>
    <s v="PO00000051223"/>
    <x v="81"/>
    <x v="0"/>
    <x v="2"/>
    <x v="13"/>
    <x v="1"/>
    <x v="29"/>
    <x v="34"/>
    <s v="ANDES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4HFPEARANCONV497-24320726"/>
    <x v="7"/>
    <d v="2026-06-26T00:00:00"/>
    <x v="6"/>
    <x v="0"/>
    <x v="0"/>
    <x v="0"/>
    <x v="0"/>
    <x v="0"/>
    <x v="0"/>
    <s v="CONV"/>
    <s v="PO00000051224"/>
    <x v="82"/>
    <x v="0"/>
    <x v="2"/>
    <x v="14"/>
    <x v="1"/>
    <x v="29"/>
    <x v="34"/>
    <s v="HELLMANN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32HFPEARANCONVTCLU1344415"/>
    <x v="7"/>
    <d v="2026-06-26T00:00:00"/>
    <x v="9"/>
    <x v="3"/>
    <x v="7"/>
    <x v="0"/>
    <x v="0"/>
    <x v="2"/>
    <x v="0"/>
    <s v="CONV"/>
    <s v="PO00000051232"/>
    <x v="83"/>
    <x v="7"/>
    <x v="7"/>
    <x v="8"/>
    <x v="19"/>
    <x v="26"/>
    <x v="35"/>
    <s v="SRL"/>
    <x v="25"/>
    <d v="2026-07-02T00:00:00"/>
    <x v="11"/>
    <n v="4"/>
    <n v="6"/>
    <n v="3389668376"/>
    <s v="X"/>
    <m/>
    <s v="X"/>
    <s v="X"/>
    <s v="X"/>
    <m/>
    <m/>
    <m/>
    <s v=""/>
    <x v="0"/>
    <m/>
    <m/>
    <s v="Propio"/>
    <x v="0"/>
    <s v="Released"/>
    <d v="2026-07-05T00:00:00"/>
    <s v="Released"/>
    <m/>
  </r>
  <r>
    <s v="PO00000051240HFPEARANCONVCXRU1637508"/>
    <x v="7"/>
    <d v="2026-06-26T00:00:00"/>
    <x v="9"/>
    <x v="3"/>
    <x v="7"/>
    <x v="0"/>
    <x v="0"/>
    <x v="2"/>
    <x v="0"/>
    <s v="CONV"/>
    <s v="PO00000051240"/>
    <x v="84"/>
    <x v="6"/>
    <x v="6"/>
    <x v="8"/>
    <x v="19"/>
    <x v="26"/>
    <x v="35"/>
    <s v="SRL"/>
    <x v="25"/>
    <d v="2026-07-02T00:00:00"/>
    <x v="11"/>
    <n v="4"/>
    <n v="6"/>
    <n v="3389666814"/>
    <s v="X"/>
    <m/>
    <s v="X"/>
    <s v="X"/>
    <s v="X"/>
    <m/>
    <m/>
    <m/>
    <s v=""/>
    <x v="0"/>
    <m/>
    <m/>
    <s v="Propio"/>
    <x v="0"/>
    <s v="Released"/>
    <d v="2026-07-05T00:00:00"/>
    <s v="Released"/>
    <m/>
  </r>
  <r>
    <s v="PO00000051225HFPEARANCONV016-29316302"/>
    <x v="7"/>
    <d v="2026-06-27T00:00:00"/>
    <x v="6"/>
    <x v="3"/>
    <x v="9"/>
    <x v="0"/>
    <x v="0"/>
    <x v="0"/>
    <x v="0"/>
    <s v="CONV"/>
    <s v="PO00000051225"/>
    <x v="85"/>
    <x v="7"/>
    <x v="7"/>
    <x v="16"/>
    <x v="1"/>
    <x v="30"/>
    <x v="36"/>
    <s v="DSV"/>
    <x v="1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6HFPEARANCONV014-39953572"/>
    <x v="7"/>
    <d v="2026-06-27T00:00:00"/>
    <x v="6"/>
    <x v="3"/>
    <x v="9"/>
    <x v="0"/>
    <x v="0"/>
    <x v="0"/>
    <x v="0"/>
    <s v="CONV"/>
    <s v="PO00000051226"/>
    <x v="86"/>
    <x v="7"/>
    <x v="7"/>
    <x v="11"/>
    <x v="1"/>
    <x v="29"/>
    <x v="37"/>
    <s v="HELLMANN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27HFPEARANCONV016-29316335"/>
    <x v="7"/>
    <d v="2026-06-27T00:00:00"/>
    <x v="6"/>
    <x v="3"/>
    <x v="9"/>
    <x v="0"/>
    <x v="0"/>
    <x v="0"/>
    <x v="0"/>
    <s v="CONV"/>
    <s v="PO00000051227"/>
    <x v="87"/>
    <x v="7"/>
    <x v="7"/>
    <x v="16"/>
    <x v="1"/>
    <x v="29"/>
    <x v="37"/>
    <s v="DSV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41HFPEARANCONVCAAU4072097"/>
    <x v="7"/>
    <d v="2026-06-27T00:00:00"/>
    <x v="11"/>
    <x v="2"/>
    <x v="6"/>
    <x v="0"/>
    <x v="0"/>
    <x v="2"/>
    <x v="0"/>
    <s v="CONV"/>
    <s v="PO00000051241"/>
    <x v="88"/>
    <x v="5"/>
    <x v="5"/>
    <x v="12"/>
    <x v="20"/>
    <x v="28"/>
    <x v="23"/>
    <s v="NWT"/>
    <x v="35"/>
    <d v="2026-07-14T00:00:00"/>
    <x v="18"/>
    <n v="12"/>
    <n v="15"/>
    <n v="3887234164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245HFPEARANCONV016-29316324"/>
    <x v="7"/>
    <d v="2026-06-27T00:00:00"/>
    <x v="6"/>
    <x v="3"/>
    <x v="9"/>
    <x v="0"/>
    <x v="0"/>
    <x v="0"/>
    <x v="0"/>
    <s v="CONV"/>
    <s v="PO00000051245"/>
    <x v="89"/>
    <x v="7"/>
    <x v="7"/>
    <x v="16"/>
    <x v="1"/>
    <x v="29"/>
    <x v="37"/>
    <s v="DSV"/>
    <x v="1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51HFPEARANCONVFBIU5334483"/>
    <x v="7"/>
    <d v="2026-06-27T00:00:00"/>
    <x v="11"/>
    <x v="2"/>
    <x v="6"/>
    <x v="0"/>
    <x v="0"/>
    <x v="2"/>
    <x v="0"/>
    <s v="CONV"/>
    <s v="PO00000051251"/>
    <x v="90"/>
    <x v="5"/>
    <x v="5"/>
    <x v="12"/>
    <x v="20"/>
    <x v="31"/>
    <x v="23"/>
    <s v="NWT"/>
    <x v="35"/>
    <d v="2026-07-14T00:00:00"/>
    <x v="18"/>
    <n v="11"/>
    <n v="15"/>
    <n v="3887234164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258HFPEARANCONV497-24320730"/>
    <x v="7"/>
    <d v="2026-06-27T00:00:00"/>
    <x v="6"/>
    <x v="0"/>
    <x v="0"/>
    <x v="0"/>
    <x v="0"/>
    <x v="0"/>
    <x v="0"/>
    <s v="CONV"/>
    <s v="PO00000051258"/>
    <x v="91"/>
    <x v="0"/>
    <x v="2"/>
    <x v="14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59HFPEARANCONV145-99989164"/>
    <x v="7"/>
    <d v="2026-06-27T00:00:00"/>
    <x v="6"/>
    <x v="0"/>
    <x v="0"/>
    <x v="0"/>
    <x v="0"/>
    <x v="0"/>
    <x v="0"/>
    <s v="CONV"/>
    <s v="PO00000051259"/>
    <x v="92"/>
    <x v="0"/>
    <x v="2"/>
    <x v="2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63HFPEARANCONV497-24320741"/>
    <x v="7"/>
    <d v="2026-06-27T00:00:00"/>
    <x v="6"/>
    <x v="0"/>
    <x v="0"/>
    <x v="0"/>
    <x v="0"/>
    <x v="0"/>
    <x v="0"/>
    <s v="CONV"/>
    <s v="PO00000051263"/>
    <x v="93"/>
    <x v="0"/>
    <x v="2"/>
    <x v="14"/>
    <x v="1"/>
    <x v="26"/>
    <x v="9"/>
    <s v="HELLMANN"/>
    <x v="3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093TAL S.A.ARANCONVEGSU5044693"/>
    <x v="7"/>
    <d v="2026-06-27T00:00:00"/>
    <x v="11"/>
    <x v="2"/>
    <x v="6"/>
    <x v="0"/>
    <x v="1"/>
    <x v="2"/>
    <x v="0"/>
    <s v="CONV"/>
    <s v="RH-0093"/>
    <x v="94"/>
    <x v="2"/>
    <x v="5"/>
    <x v="7"/>
    <x v="18"/>
    <x v="28"/>
    <x v="33"/>
    <m/>
    <x v="35"/>
    <d v="2026-07-13T00:00:00"/>
    <x v="18"/>
    <n v="11"/>
    <n v="17"/>
    <n v="1819693643"/>
    <s v="X"/>
    <s v="X"/>
    <s v="X"/>
    <s v="X"/>
    <s v="X"/>
    <m/>
    <m/>
    <s v="X"/>
    <s v=""/>
    <x v="0"/>
    <m/>
    <m/>
    <s v="Tercero"/>
    <x v="0"/>
    <s v="Released"/>
    <d v="2026-07-30T00:00:00"/>
    <s v="Released"/>
    <m/>
  </r>
  <r>
    <s v="PO00000051261HFPEARANCONV497-24337471"/>
    <x v="8"/>
    <d v="2026-06-28T00:00:00"/>
    <x v="6"/>
    <x v="0"/>
    <x v="0"/>
    <x v="0"/>
    <x v="0"/>
    <x v="0"/>
    <x v="0"/>
    <s v="CONV"/>
    <s v="PO00000051261"/>
    <x v="95"/>
    <x v="0"/>
    <x v="2"/>
    <x v="14"/>
    <x v="1"/>
    <x v="28"/>
    <x v="36"/>
    <s v="HELLMANN"/>
    <x v="3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62HFPEARANCONV497-24337482"/>
    <x v="8"/>
    <d v="2026-06-28T00:00:00"/>
    <x v="6"/>
    <x v="0"/>
    <x v="0"/>
    <x v="0"/>
    <x v="0"/>
    <x v="0"/>
    <x v="0"/>
    <s v="CONV"/>
    <s v="PO00000051262"/>
    <x v="96"/>
    <x v="0"/>
    <x v="2"/>
    <x v="14"/>
    <x v="1"/>
    <x v="28"/>
    <x v="36"/>
    <s v="HELLMANN"/>
    <x v="3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264HFPEARANCONVEMCU5613050"/>
    <x v="8"/>
    <d v="2026-06-28T00:00:00"/>
    <x v="14"/>
    <x v="4"/>
    <x v="10"/>
    <x v="0"/>
    <x v="0"/>
    <x v="2"/>
    <x v="0"/>
    <s v="CONV"/>
    <s v="PO00000051264"/>
    <x v="97"/>
    <x v="11"/>
    <x v="11"/>
    <x v="7"/>
    <x v="20"/>
    <x v="28"/>
    <x v="38"/>
    <s v="NWT"/>
    <x v="35"/>
    <d v="2026-07-14T00:00:00"/>
    <x v="18"/>
    <n v="12"/>
    <n v="26"/>
    <n v="3887247195"/>
    <s v="X"/>
    <s v="X"/>
    <s v="X"/>
    <s v="X"/>
    <s v="X"/>
    <m/>
    <m/>
    <s v="X"/>
    <s v=""/>
    <x v="0"/>
    <m/>
    <m/>
    <s v="Propio"/>
    <x v="0"/>
    <s v="Released"/>
    <d v="2026-07-30T00:00:00"/>
    <s v="Released"/>
    <m/>
  </r>
  <r>
    <s v="PO00000051265HFPEARANCONVCAAU4034292"/>
    <x v="8"/>
    <d v="2026-06-28T00:00:00"/>
    <x v="11"/>
    <x v="2"/>
    <x v="6"/>
    <x v="0"/>
    <x v="0"/>
    <x v="2"/>
    <x v="0"/>
    <s v="CONV"/>
    <s v="PO00000051265"/>
    <x v="98"/>
    <x v="13"/>
    <x v="13"/>
    <x v="12"/>
    <x v="20"/>
    <x v="28"/>
    <x v="23"/>
    <s v="NWT"/>
    <x v="35"/>
    <d v="2026-07-13T00:00:00"/>
    <x v="18"/>
    <n v="11"/>
    <n v="15"/>
    <n v="1819684985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266HFPEARANCONVEMCU5674060"/>
    <x v="8"/>
    <d v="2026-06-28T00:00:00"/>
    <x v="11"/>
    <x v="2"/>
    <x v="6"/>
    <x v="0"/>
    <x v="0"/>
    <x v="2"/>
    <x v="0"/>
    <s v="CONV"/>
    <s v="PO00000051266"/>
    <x v="99"/>
    <x v="9"/>
    <x v="9"/>
    <x v="7"/>
    <x v="20"/>
    <x v="28"/>
    <x v="23"/>
    <s v="NWT"/>
    <x v="35"/>
    <d v="2026-07-13T00:00:00"/>
    <x v="18"/>
    <n v="11"/>
    <n v="15"/>
    <n v="1819689815"/>
    <s v="X"/>
    <s v="X"/>
    <s v="X"/>
    <s v="X"/>
    <s v="X"/>
    <m/>
    <m/>
    <s v="X"/>
    <s v=""/>
    <x v="0"/>
    <m/>
    <m/>
    <s v="Propio"/>
    <x v="0"/>
    <s v="Released"/>
    <d v="2026-07-30T00:00:00"/>
    <s v="Released"/>
    <m/>
  </r>
  <r>
    <s v="PO00000051269HFPEARANCONVFBIU5739877"/>
    <x v="8"/>
    <d v="2026-06-29T00:00:00"/>
    <x v="11"/>
    <x v="2"/>
    <x v="6"/>
    <x v="0"/>
    <x v="0"/>
    <x v="2"/>
    <x v="0"/>
    <s v="CONV"/>
    <s v="PO00000051269"/>
    <x v="100"/>
    <x v="9"/>
    <x v="9"/>
    <x v="12"/>
    <x v="20"/>
    <x v="28"/>
    <x v="23"/>
    <s v="NWT"/>
    <x v="35"/>
    <d v="2026-07-13T00:00:00"/>
    <x v="18"/>
    <n v="11"/>
    <n v="15"/>
    <n v="1819689815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RH-0127TTAL S.A.ARANCONVSEKU9271162"/>
    <x v="8"/>
    <d v="2026-06-30T00:00:00"/>
    <x v="13"/>
    <x v="1"/>
    <x v="4"/>
    <x v="0"/>
    <x v="1"/>
    <x v="2"/>
    <x v="0"/>
    <s v="CONV"/>
    <s v="RH-0127T"/>
    <x v="101"/>
    <x v="2"/>
    <x v="4"/>
    <x v="6"/>
    <x v="21"/>
    <x v="32"/>
    <x v="39"/>
    <m/>
    <x v="37"/>
    <d v="2026-07-12T00:00:00"/>
    <x v="19"/>
    <n v="5"/>
    <n v="8"/>
    <s v="-"/>
    <s v="X"/>
    <s v="X"/>
    <s v="X"/>
    <s v="X"/>
    <s v="X"/>
    <s v="x"/>
    <m/>
    <m/>
    <s v="Sent"/>
    <x v="0"/>
    <m/>
    <m/>
    <s v="Tercero"/>
    <x v="0"/>
    <s v="Released"/>
    <d v="2026-06-19T00:00:00"/>
    <s v="Released"/>
    <m/>
  </r>
  <r>
    <s v="RH-0128TTAL S.A.ARANCONVSEGU9887030"/>
    <x v="8"/>
    <d v="2026-06-30T00:00:00"/>
    <x v="13"/>
    <x v="1"/>
    <x v="4"/>
    <x v="0"/>
    <x v="1"/>
    <x v="2"/>
    <x v="0"/>
    <s v="CONV"/>
    <s v="RH-0128T"/>
    <x v="102"/>
    <x v="2"/>
    <x v="4"/>
    <x v="6"/>
    <x v="21"/>
    <x v="32"/>
    <x v="39"/>
    <m/>
    <x v="37"/>
    <d v="2026-07-12T00:00:00"/>
    <x v="19"/>
    <n v="5"/>
    <n v="8"/>
    <s v="-"/>
    <s v="X"/>
    <s v="X"/>
    <s v="X"/>
    <s v="X"/>
    <s v="X"/>
    <s v="x"/>
    <m/>
    <m/>
    <s v="Sent"/>
    <x v="0"/>
    <m/>
    <m/>
    <s v="Tercero"/>
    <x v="0"/>
    <s v="Released"/>
    <d v="2026-06-19T00:00:00"/>
    <s v="Released"/>
    <m/>
  </r>
  <r>
    <s v="RH-0112TTAL S.A.ARANCONVFSCU5932589"/>
    <x v="8"/>
    <d v="2026-07-01T00:00:00"/>
    <x v="12"/>
    <x v="2"/>
    <x v="8"/>
    <x v="0"/>
    <x v="1"/>
    <x v="2"/>
    <x v="0"/>
    <s v="CONV"/>
    <s v="RH-0112T"/>
    <x v="103"/>
    <x v="2"/>
    <x v="5"/>
    <x v="3"/>
    <x v="22"/>
    <x v="32"/>
    <x v="40"/>
    <m/>
    <x v="38"/>
    <d v="2026-07-16T00:00:00"/>
    <x v="20"/>
    <n v="9"/>
    <n v="6"/>
    <n v="5232674941"/>
    <s v="X"/>
    <s v="X"/>
    <s v="X"/>
    <s v="X"/>
    <s v="X"/>
    <m/>
    <m/>
    <s v="X"/>
    <s v=""/>
    <x v="0"/>
    <m/>
    <m/>
    <s v="Tercero"/>
    <x v="0"/>
    <s v="Released"/>
    <d v="2026-07-30T00:00:00"/>
    <s v="Released"/>
    <s v="Demora en pagos Talsa"/>
  </r>
  <r>
    <s v="PO00000051299HFPEARANCONVFDDU2545847"/>
    <x v="8"/>
    <d v="2026-07-03T00:00:00"/>
    <x v="13"/>
    <x v="3"/>
    <x v="7"/>
    <x v="0"/>
    <x v="0"/>
    <x v="2"/>
    <x v="0"/>
    <s v="CONV"/>
    <s v="PO00000051299"/>
    <x v="104"/>
    <x v="7"/>
    <x v="7"/>
    <x v="8"/>
    <x v="23"/>
    <x v="33"/>
    <x v="41"/>
    <s v="SRL"/>
    <x v="39"/>
    <d v="2026-07-10T00:00:00"/>
    <x v="21"/>
    <n v="5"/>
    <n v="5"/>
    <n v="3448919876"/>
    <s v="X"/>
    <m/>
    <s v="X"/>
    <s v="X"/>
    <s v="X"/>
    <m/>
    <m/>
    <m/>
    <s v=""/>
    <x v="0"/>
    <m/>
    <m/>
    <s v="Propio"/>
    <x v="0"/>
    <s v="Released"/>
    <d v="2026-07-12T00:00:00"/>
    <s v="Released"/>
    <m/>
  </r>
  <r>
    <s v="PO00000051301HFPEARANCONVOERU4274539"/>
    <x v="8"/>
    <d v="2026-07-03T00:00:00"/>
    <x v="14"/>
    <x v="2"/>
    <x v="8"/>
    <x v="0"/>
    <x v="0"/>
    <x v="2"/>
    <x v="0"/>
    <s v="CONV"/>
    <s v="PO00000051301"/>
    <x v="105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316HFPEARANCONVFDDU2542350"/>
    <x v="8"/>
    <d v="2026-07-03T00:00:00"/>
    <x v="13"/>
    <x v="3"/>
    <x v="7"/>
    <x v="0"/>
    <x v="0"/>
    <x v="2"/>
    <x v="0"/>
    <s v="CONV"/>
    <s v="PO00000051316"/>
    <x v="106"/>
    <x v="14"/>
    <x v="14"/>
    <x v="8"/>
    <x v="23"/>
    <x v="33"/>
    <x v="41"/>
    <s v="SRL"/>
    <x v="31"/>
    <d v="2026-07-10T00:00:00"/>
    <x v="15"/>
    <n v="5"/>
    <n v="7"/>
    <n v="3245267266"/>
    <s v="X"/>
    <m/>
    <s v="X"/>
    <s v="X"/>
    <s v="X"/>
    <m/>
    <m/>
    <m/>
    <s v=""/>
    <x v="0"/>
    <m/>
    <m/>
    <s v="Propio"/>
    <x v="0"/>
    <s v="Released"/>
    <d v="2026-07-12T00:00:00"/>
    <s v="Released"/>
    <m/>
  </r>
  <r>
    <s v="RH-0113TTAL S.A.ARANCONVFBIU5793121"/>
    <x v="8"/>
    <d v="2026-07-03T00:00:00"/>
    <x v="12"/>
    <x v="2"/>
    <x v="8"/>
    <x v="0"/>
    <x v="1"/>
    <x v="2"/>
    <x v="0"/>
    <s v="CONV"/>
    <s v="RH-0113T"/>
    <x v="107"/>
    <x v="2"/>
    <x v="5"/>
    <x v="3"/>
    <x v="22"/>
    <x v="32"/>
    <x v="40"/>
    <m/>
    <x v="38"/>
    <d v="2026-07-16T00:00:00"/>
    <x v="20"/>
    <n v="9"/>
    <n v="6"/>
    <n v="5232674941"/>
    <s v="X"/>
    <s v="X"/>
    <s v="X"/>
    <s v="X"/>
    <s v="X"/>
    <m/>
    <m/>
    <s v="X"/>
    <s v=""/>
    <x v="0"/>
    <m/>
    <m/>
    <s v="Tercero"/>
    <x v="0"/>
    <s v="Released"/>
    <d v="2026-07-30T00:00:00"/>
    <s v="Released"/>
    <s v="Demora en pagos Talsa"/>
  </r>
  <r>
    <s v="RH-0114TTAL S.A.ARANCONVFBIU5751044"/>
    <x v="8"/>
    <d v="2026-07-03T00:00:00"/>
    <x v="12"/>
    <x v="2"/>
    <x v="8"/>
    <x v="0"/>
    <x v="1"/>
    <x v="2"/>
    <x v="0"/>
    <s v="CONV"/>
    <s v="RH-0114T"/>
    <x v="108"/>
    <x v="2"/>
    <x v="5"/>
    <x v="3"/>
    <x v="22"/>
    <x v="32"/>
    <x v="40"/>
    <m/>
    <x v="38"/>
    <d v="2026-07-16T00:00:00"/>
    <x v="20"/>
    <n v="9"/>
    <n v="6"/>
    <n v="5232674941"/>
    <s v="X"/>
    <s v="X"/>
    <s v="X"/>
    <s v="X"/>
    <s v="X"/>
    <m/>
    <m/>
    <s v="X"/>
    <s v=""/>
    <x v="0"/>
    <m/>
    <m/>
    <s v="Tercero"/>
    <x v="0"/>
    <s v="Released"/>
    <d v="2026-07-30T00:00:00"/>
    <s v="Released"/>
    <s v="Demora en pagos Talsa"/>
  </r>
  <r>
    <s v="RH-0133TTAL S.A.ARANCONVOERU4284814"/>
    <x v="8"/>
    <d v="2026-07-03T00:00:00"/>
    <x v="11"/>
    <x v="4"/>
    <x v="10"/>
    <x v="0"/>
    <x v="1"/>
    <x v="2"/>
    <x v="0"/>
    <s v="CONV"/>
    <s v="RH-0133T"/>
    <x v="109"/>
    <x v="2"/>
    <x v="11"/>
    <x v="3"/>
    <x v="22"/>
    <x v="32"/>
    <x v="43"/>
    <m/>
    <x v="40"/>
    <d v="2026-07-30T00:00:00"/>
    <x v="22"/>
    <n v="23"/>
    <n v="2"/>
    <n v="6651077786"/>
    <s v="X"/>
    <s v="X"/>
    <s v="X"/>
    <s v="X"/>
    <s v="X"/>
    <m/>
    <m/>
    <s v="X"/>
    <s v=""/>
    <x v="0"/>
    <m/>
    <m/>
    <s v="Tercero"/>
    <x v="0"/>
    <s v="Released"/>
    <d v="2026-07-22T00:00:00"/>
    <s v="Released"/>
    <m/>
  </r>
  <r>
    <s v="PO00000051304HFPEARANCONVFBIU5003994"/>
    <x v="8"/>
    <d v="2026-07-04T00:00:00"/>
    <x v="14"/>
    <x v="2"/>
    <x v="8"/>
    <x v="0"/>
    <x v="0"/>
    <x v="2"/>
    <x v="0"/>
    <s v="CONV"/>
    <s v="PO00000051304"/>
    <x v="110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310HFPEARANCONV016-74361324"/>
    <x v="8"/>
    <d v="2026-07-04T00:00:00"/>
    <x v="10"/>
    <x v="3"/>
    <x v="9"/>
    <x v="0"/>
    <x v="0"/>
    <x v="0"/>
    <x v="0"/>
    <s v="CONV"/>
    <s v="PO00000051310"/>
    <x v="111"/>
    <x v="7"/>
    <x v="7"/>
    <x v="16"/>
    <x v="1"/>
    <x v="32"/>
    <x v="44"/>
    <s v="HELLMANN"/>
    <x v="2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11HFPEARANCONV016-74361302"/>
    <x v="8"/>
    <d v="2026-07-04T00:00:00"/>
    <x v="10"/>
    <x v="3"/>
    <x v="9"/>
    <x v="0"/>
    <x v="0"/>
    <x v="0"/>
    <x v="0"/>
    <s v="CONV"/>
    <s v="PO00000051311"/>
    <x v="112"/>
    <x v="7"/>
    <x v="7"/>
    <x v="16"/>
    <x v="1"/>
    <x v="32"/>
    <x v="44"/>
    <s v="HELLMANN"/>
    <x v="2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12HFPEARANCONV014-39947622"/>
    <x v="8"/>
    <d v="2026-07-04T00:00:00"/>
    <x v="10"/>
    <x v="3"/>
    <x v="9"/>
    <x v="0"/>
    <x v="0"/>
    <x v="0"/>
    <x v="0"/>
    <s v="CONV"/>
    <s v="PO00000051312"/>
    <x v="113"/>
    <x v="7"/>
    <x v="7"/>
    <x v="11"/>
    <x v="1"/>
    <x v="32"/>
    <x v="44"/>
    <s v="DSV"/>
    <x v="2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30HFPEARANCONVCAAU4045050"/>
    <x v="8"/>
    <d v="2026-07-04T00:00:00"/>
    <x v="15"/>
    <x v="4"/>
    <x v="10"/>
    <x v="0"/>
    <x v="0"/>
    <x v="2"/>
    <x v="0"/>
    <s v="CONV"/>
    <s v="PO00000051330"/>
    <x v="114"/>
    <x v="8"/>
    <x v="8"/>
    <x v="3"/>
    <x v="24"/>
    <x v="34"/>
    <x v="45"/>
    <s v="NWT"/>
    <x v="41"/>
    <d v="2026-07-16T00:00:00"/>
    <x v="23"/>
    <n v="8"/>
    <n v="37"/>
    <n v="4397348815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RH-0115TTAL S.A.ARANCONVFBIU5186920"/>
    <x v="8"/>
    <d v="2026-07-04T00:00:00"/>
    <x v="12"/>
    <x v="2"/>
    <x v="8"/>
    <x v="0"/>
    <x v="1"/>
    <x v="2"/>
    <x v="0"/>
    <s v="CONV"/>
    <s v="RH-0115T"/>
    <x v="115"/>
    <x v="2"/>
    <x v="9"/>
    <x v="3"/>
    <x v="22"/>
    <x v="32"/>
    <x v="40"/>
    <m/>
    <x v="42"/>
    <d v="2026-07-21T00:00:00"/>
    <x v="24"/>
    <n v="14"/>
    <n v="7"/>
    <s v="-"/>
    <s v="X"/>
    <s v="X"/>
    <s v="X"/>
    <s v="X"/>
    <s v="X"/>
    <m/>
    <m/>
    <s v="X"/>
    <s v=""/>
    <x v="0"/>
    <m/>
    <m/>
    <s v="Tercero"/>
    <x v="0"/>
    <s v="Released"/>
    <d v="2026-07-30T00:00:00"/>
    <s v="Released"/>
    <s v="Demora en pagos Talsa"/>
  </r>
  <r>
    <s v="PO00000051305HFPEARANCONVFBIU5010186"/>
    <x v="9"/>
    <d v="2026-07-05T00:00:00"/>
    <x v="14"/>
    <x v="2"/>
    <x v="8"/>
    <x v="0"/>
    <x v="0"/>
    <x v="2"/>
    <x v="0"/>
    <s v="CONV"/>
    <s v="PO00000051305"/>
    <x v="116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319HFPEARANCONVFBIU5569678"/>
    <x v="9"/>
    <d v="2026-07-05T00:00:00"/>
    <x v="14"/>
    <x v="2"/>
    <x v="8"/>
    <x v="0"/>
    <x v="0"/>
    <x v="2"/>
    <x v="0"/>
    <s v="CONV"/>
    <s v="PO00000051319"/>
    <x v="117"/>
    <x v="5"/>
    <x v="5"/>
    <x v="3"/>
    <x v="24"/>
    <x v="34"/>
    <x v="42"/>
    <s v="NWT"/>
    <x v="38"/>
    <d v="2026-07-16T00:00:00"/>
    <x v="20"/>
    <n v="8"/>
    <n v="22"/>
    <n v="5232674941"/>
    <s v="X"/>
    <s v="X"/>
    <s v="X"/>
    <s v="X"/>
    <s v="X"/>
    <m/>
    <m/>
    <s v="X"/>
    <s v=""/>
    <x v="0"/>
    <m/>
    <m/>
    <s v="Propio"/>
    <x v="0"/>
    <s v="Released"/>
    <d v="2026-07-22T00:00:00"/>
    <s v="Released"/>
    <m/>
  </r>
  <r>
    <s v="PO00000051234HFPEARANCONVFBIU5002410"/>
    <x v="9"/>
    <d v="2026-07-06T00:00:00"/>
    <x v="11"/>
    <x v="0"/>
    <x v="3"/>
    <x v="0"/>
    <x v="0"/>
    <x v="2"/>
    <x v="0"/>
    <s v="CONV"/>
    <s v="PO00000051234"/>
    <x v="118"/>
    <x v="3"/>
    <x v="3"/>
    <x v="3"/>
    <x v="25"/>
    <x v="35"/>
    <x v="32"/>
    <s v="NWT"/>
    <x v="43"/>
    <d v="2026-07-20T00:00:00"/>
    <x v="25"/>
    <n v="-9"/>
    <n v="10"/>
    <n v="2790696930"/>
    <s v="X"/>
    <s v="X"/>
    <s v="X"/>
    <s v="X"/>
    <s v="X"/>
    <m/>
    <m/>
    <s v="X"/>
    <s v=""/>
    <x v="0"/>
    <m/>
    <m/>
    <s v="Propio"/>
    <x v="0"/>
    <s v="Released"/>
    <d v="2026-07-31T00:00:00"/>
    <s v="Released"/>
    <m/>
  </r>
  <r>
    <s v="PO00000051327HFPEARANCONVSZLU5019892"/>
    <x v="9"/>
    <d v="2026-07-06T00:00:00"/>
    <x v="13"/>
    <x v="1"/>
    <x v="4"/>
    <x v="0"/>
    <x v="0"/>
    <x v="2"/>
    <x v="0"/>
    <s v="CONV"/>
    <s v="PO00000051327"/>
    <x v="119"/>
    <x v="4"/>
    <x v="4"/>
    <x v="4"/>
    <x v="26"/>
    <x v="36"/>
    <x v="39"/>
    <s v="NWT"/>
    <x v="37"/>
    <d v="2026-07-12T00:00:00"/>
    <x v="19"/>
    <n v="3"/>
    <n v="8"/>
    <s v="-"/>
    <s v="X"/>
    <s v="X"/>
    <s v="X"/>
    <s v="X"/>
    <s v="X"/>
    <s v="x"/>
    <m/>
    <m/>
    <s v="Sent"/>
    <x v="0"/>
    <m/>
    <m/>
    <s v="Propio"/>
    <x v="0"/>
    <s v="Released"/>
    <d v="2026-09-17T00:00:00"/>
    <s v="Released"/>
    <m/>
  </r>
  <r>
    <s v="PO00000051328HFPEARANCONVSZLU5019399"/>
    <x v="9"/>
    <d v="2026-07-06T00:00:00"/>
    <x v="13"/>
    <x v="1"/>
    <x v="4"/>
    <x v="0"/>
    <x v="0"/>
    <x v="2"/>
    <x v="0"/>
    <s v="CONV"/>
    <s v="PO00000051328"/>
    <x v="120"/>
    <x v="4"/>
    <x v="15"/>
    <x v="4"/>
    <x v="26"/>
    <x v="36"/>
    <x v="39"/>
    <s v="NWT"/>
    <x v="44"/>
    <d v="2026-07-13T00:00:00"/>
    <x v="26"/>
    <n v="4"/>
    <n v="7"/>
    <s v="-"/>
    <s v="X"/>
    <s v="X"/>
    <s v="X"/>
    <s v="X"/>
    <s v="X"/>
    <s v="x"/>
    <m/>
    <m/>
    <s v="Sent"/>
    <x v="0"/>
    <m/>
    <m/>
    <s v="Propio"/>
    <x v="0"/>
    <s v="Released"/>
    <d v="2026-09-17T00:00:00"/>
    <s v="Released"/>
    <m/>
  </r>
  <r>
    <s v="PO00000051331HFPEARANCONVCAAU4074567"/>
    <x v="9"/>
    <d v="2026-07-06T00:00:00"/>
    <x v="16"/>
    <x v="4"/>
    <x v="10"/>
    <x v="0"/>
    <x v="0"/>
    <x v="2"/>
    <x v="0"/>
    <s v="CONV"/>
    <s v="PO00000051331"/>
    <x v="121"/>
    <x v="11"/>
    <x v="11"/>
    <x v="12"/>
    <x v="27"/>
    <x v="36"/>
    <x v="46"/>
    <s v="NWT"/>
    <x v="45"/>
    <d v="2026-07-31T00:00:00"/>
    <x v="27"/>
    <n v="22"/>
    <n v="10"/>
    <n v="7778690275"/>
    <s v="X"/>
    <s v="X"/>
    <s v="X"/>
    <s v="X"/>
    <s v="X"/>
    <m/>
    <m/>
    <s v="X"/>
    <s v=""/>
    <x v="0"/>
    <m/>
    <m/>
    <s v="Propio"/>
    <x v="0"/>
    <s v="Released"/>
    <d v="2026-08-14T00:00:00"/>
    <s v="Released"/>
    <m/>
  </r>
  <r>
    <s v="PO00000051343HFPEARANCONVSZLU5019399"/>
    <x v="9"/>
    <d v="2026-07-06T00:00:00"/>
    <x v="13"/>
    <x v="1"/>
    <x v="4"/>
    <x v="0"/>
    <x v="0"/>
    <x v="2"/>
    <x v="0"/>
    <s v="CONV"/>
    <s v="PO00000051343"/>
    <x v="120"/>
    <x v="4"/>
    <x v="15"/>
    <x v="4"/>
    <x v="26"/>
    <x v="36"/>
    <x v="39"/>
    <s v=""/>
    <x v="44"/>
    <d v="2026-07-13T00:00:00"/>
    <x v="26"/>
    <n v="4"/>
    <n v="7"/>
    <s v="-"/>
    <s v="X"/>
    <s v="X"/>
    <s v="X"/>
    <s v="X"/>
    <s v="X"/>
    <s v="x"/>
    <m/>
    <m/>
    <s v="Sent"/>
    <x v="0"/>
    <m/>
    <m/>
    <s v="Propio"/>
    <x v="0"/>
    <s v="Released"/>
    <d v="2026-09-17T00:00:00"/>
    <s v="Released"/>
    <m/>
  </r>
  <r>
    <s v="PO00000051303ECHFARANCONVTXGU9031839"/>
    <x v="9"/>
    <d v="2026-07-07T00:00:00"/>
    <x v="13"/>
    <x v="1"/>
    <x v="4"/>
    <x v="1"/>
    <x v="2"/>
    <x v="2"/>
    <x v="0"/>
    <s v="CONV"/>
    <s v="PO00000051303"/>
    <x v="122"/>
    <x v="4"/>
    <x v="16"/>
    <x v="4"/>
    <x v="28"/>
    <x v="37"/>
    <x v="39"/>
    <s v="TORRES &amp; TORRES"/>
    <x v="39"/>
    <d v="2026-07-16T00:00:00"/>
    <x v="21"/>
    <n v="6"/>
    <n v="4"/>
    <s v="-"/>
    <s v="X"/>
    <s v="X"/>
    <s v="X"/>
    <s v="X"/>
    <s v="X"/>
    <s v="x"/>
    <m/>
    <s v="X"/>
    <s v="Sent"/>
    <x v="0"/>
    <m/>
    <m/>
    <s v="Propio"/>
    <x v="0"/>
    <s v="Released"/>
    <d v="2026-07-22T00:00:00"/>
    <s v="Released"/>
    <m/>
  </r>
  <r>
    <s v="PO00000051329HFPEARANCONVCAAU4163258"/>
    <x v="9"/>
    <d v="2026-07-07T00:00:00"/>
    <x v="13"/>
    <x v="1"/>
    <x v="4"/>
    <x v="0"/>
    <x v="0"/>
    <x v="2"/>
    <x v="0"/>
    <s v="CONV"/>
    <s v="PO00000051329"/>
    <x v="123"/>
    <x v="4"/>
    <x v="4"/>
    <x v="4"/>
    <x v="29"/>
    <x v="36"/>
    <x v="47"/>
    <s v="NWT"/>
    <x v="37"/>
    <d v="2026-07-12T00:00:00"/>
    <x v="19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7-17T00:00:00"/>
    <s v="Released"/>
    <m/>
  </r>
  <r>
    <s v="RH-0161TTAL S.A.ARANCONVEGSU5078055"/>
    <x v="9"/>
    <d v="2026-07-07T00:00:00"/>
    <x v="16"/>
    <x v="2"/>
    <x v="6"/>
    <x v="0"/>
    <x v="1"/>
    <x v="2"/>
    <x v="0"/>
    <s v="CONV"/>
    <s v="RH-0161T"/>
    <x v="124"/>
    <x v="2"/>
    <x v="5"/>
    <x v="7"/>
    <x v="30"/>
    <x v="38"/>
    <x v="48"/>
    <m/>
    <x v="46"/>
    <d v="2026-07-31T00:00:00"/>
    <x v="28"/>
    <n v="15"/>
    <n v="15"/>
    <n v="7778680420"/>
    <s v="X"/>
    <s v="X"/>
    <s v="X"/>
    <s v="X"/>
    <s v="X"/>
    <m/>
    <m/>
    <s v="X"/>
    <s v=""/>
    <x v="0"/>
    <m/>
    <m/>
    <s v="Tercero"/>
    <x v="0"/>
    <s v="Released"/>
    <d v="2026-07-27T00:00:00"/>
    <s v="Released"/>
    <m/>
  </r>
  <r>
    <s v="RH-0160TTAL S.A.ARANCONVEMCU5697765"/>
    <x v="9"/>
    <d v="2026-07-08T00:00:00"/>
    <x v="16"/>
    <x v="2"/>
    <x v="6"/>
    <x v="0"/>
    <x v="1"/>
    <x v="2"/>
    <x v="0"/>
    <s v="CONV"/>
    <s v="RH-0160T"/>
    <x v="125"/>
    <x v="2"/>
    <x v="5"/>
    <x v="7"/>
    <x v="30"/>
    <x v="38"/>
    <x v="48"/>
    <m/>
    <x v="46"/>
    <d v="2026-07-31T00:00:00"/>
    <x v="28"/>
    <n v="15"/>
    <n v="15"/>
    <n v="7778680420"/>
    <s v="X"/>
    <s v="X"/>
    <s v="X"/>
    <s v="X"/>
    <s v="X"/>
    <m/>
    <m/>
    <s v="X"/>
    <s v=""/>
    <x v="0"/>
    <m/>
    <m/>
    <s v="Tercero"/>
    <x v="0"/>
    <s v="Released"/>
    <d v="2026-07-27T00:00:00"/>
    <s v="Released"/>
    <m/>
  </r>
  <r>
    <s v="PO00000051363HFPEARANCONVMNBU0267346"/>
    <x v="9"/>
    <d v="2026-07-09T00:00:00"/>
    <x v="12"/>
    <x v="5"/>
    <x v="13"/>
    <x v="0"/>
    <x v="0"/>
    <x v="2"/>
    <x v="0"/>
    <s v="CONV"/>
    <s v="PO00000051363"/>
    <x v="126"/>
    <x v="12"/>
    <x v="17"/>
    <x v="15"/>
    <x v="31"/>
    <x v="39"/>
    <x v="27"/>
    <s v="NWT"/>
    <x v="35"/>
    <d v="2026-07-20T00:00:00"/>
    <x v="18"/>
    <n v="9"/>
    <n v="9"/>
    <s v="-"/>
    <s v="X"/>
    <m/>
    <s v="X"/>
    <s v="X"/>
    <s v="X"/>
    <m/>
    <m/>
    <m/>
    <s v=""/>
    <x v="0"/>
    <m/>
    <m/>
    <s v="Propio"/>
    <x v="0"/>
    <s v="Released"/>
    <d v="2026-07-21T00:00:00"/>
    <s v="Released"/>
    <m/>
  </r>
  <r>
    <s v="PO00000051369HFPEARANCONVFDDU2543886"/>
    <x v="9"/>
    <d v="2026-07-09T00:00:00"/>
    <x v="12"/>
    <x v="3"/>
    <x v="7"/>
    <x v="0"/>
    <x v="0"/>
    <x v="2"/>
    <x v="0"/>
    <s v="CONV"/>
    <s v="PO00000051369"/>
    <x v="127"/>
    <x v="14"/>
    <x v="14"/>
    <x v="8"/>
    <x v="32"/>
    <x v="40"/>
    <x v="24"/>
    <s v="SRL"/>
    <x v="42"/>
    <d v="2026-07-18T00:00:00"/>
    <x v="24"/>
    <n v="6"/>
    <n v="6"/>
    <n v="2790599346"/>
    <s v="X"/>
    <m/>
    <s v="X"/>
    <s v="X"/>
    <s v="X"/>
    <m/>
    <m/>
    <m/>
    <s v=""/>
    <x v="0"/>
    <m/>
    <m/>
    <s v="Propio"/>
    <x v="0"/>
    <s v="Released"/>
    <d v="2026-07-19T00:00:00"/>
    <s v="Released"/>
    <m/>
  </r>
  <r>
    <s v="PO00000051371HFBPARANCONVSEKU9365071"/>
    <x v="9"/>
    <d v="2026-07-09T00:00:00"/>
    <x v="12"/>
    <x v="3"/>
    <x v="7"/>
    <x v="0"/>
    <x v="3"/>
    <x v="2"/>
    <x v="0"/>
    <s v="CONV"/>
    <s v="PO00000051371"/>
    <x v="128"/>
    <x v="7"/>
    <x v="7"/>
    <x v="8"/>
    <x v="32"/>
    <x v="40"/>
    <x v="24"/>
    <s v="SRL"/>
    <x v="42"/>
    <d v="2026-07-18T00:00:00"/>
    <x v="24"/>
    <n v="6"/>
    <n v="6"/>
    <n v="4256411471"/>
    <s v="X"/>
    <m/>
    <s v="X"/>
    <s v="X"/>
    <s v="X"/>
    <m/>
    <m/>
    <m/>
    <s v=""/>
    <x v="0"/>
    <m/>
    <m/>
    <s v="Propio"/>
    <x v="0"/>
    <s v="Released"/>
    <d v="2026-07-19T00:00:00"/>
    <s v="Released"/>
    <m/>
  </r>
  <r>
    <s v="PO00000051373HFPEARANCONV014-42064400"/>
    <x v="9"/>
    <d v="2026-07-09T00:00:00"/>
    <x v="9"/>
    <x v="4"/>
    <x v="14"/>
    <x v="0"/>
    <x v="0"/>
    <x v="0"/>
    <x v="0"/>
    <s v="CONV"/>
    <s v="PO00000051373"/>
    <x v="129"/>
    <x v="15"/>
    <x v="18"/>
    <x v="11"/>
    <x v="1"/>
    <x v="39"/>
    <x v="35"/>
    <s v="DPW"/>
    <x v="4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RH-0164TTAL S.A.ARANCONVCAAU4079023"/>
    <x v="9"/>
    <d v="2026-07-09T00:00:00"/>
    <x v="12"/>
    <x v="1"/>
    <x v="4"/>
    <x v="0"/>
    <x v="1"/>
    <x v="2"/>
    <x v="0"/>
    <s v="CONV"/>
    <s v="RH-0164T"/>
    <x v="130"/>
    <x v="16"/>
    <x v="4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d v="2026-07-24T00:00:00"/>
    <s v="Released"/>
    <m/>
  </r>
  <r>
    <s v="RH-0174TTAL S.A.ARANCONVCAAU4167628"/>
    <x v="9"/>
    <d v="2026-07-09T00:00:00"/>
    <x v="12"/>
    <x v="1"/>
    <x v="4"/>
    <x v="0"/>
    <x v="1"/>
    <x v="2"/>
    <x v="0"/>
    <s v="CONV"/>
    <s v="RH-0174T"/>
    <x v="131"/>
    <x v="16"/>
    <x v="4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d v="2026-07-24T00:00:00"/>
    <s v="Released"/>
    <m/>
  </r>
  <r>
    <s v="PO00000051370HFPEARANCONVSEKU9368609"/>
    <x v="9"/>
    <d v="2026-07-10T00:00:00"/>
    <x v="12"/>
    <x v="3"/>
    <x v="7"/>
    <x v="0"/>
    <x v="0"/>
    <x v="2"/>
    <x v="0"/>
    <s v="CONV"/>
    <s v="PO00000051370"/>
    <x v="132"/>
    <x v="6"/>
    <x v="6"/>
    <x v="8"/>
    <x v="32"/>
    <x v="40"/>
    <x v="24"/>
    <s v="SRL"/>
    <x v="42"/>
    <d v="2026-07-18T00:00:00"/>
    <x v="24"/>
    <n v="6"/>
    <n v="6"/>
    <n v="5232831074"/>
    <s v="X"/>
    <m/>
    <s v="X"/>
    <s v="X"/>
    <s v="X"/>
    <m/>
    <m/>
    <m/>
    <s v=""/>
    <x v="0"/>
    <m/>
    <m/>
    <s v="Propio"/>
    <x v="0"/>
    <s v="Released"/>
    <d v="2026-07-19T00:00:00"/>
    <s v="Released"/>
    <m/>
  </r>
  <r>
    <s v="PO00000051372HFPEARANCONVSEKU9365071"/>
    <x v="9"/>
    <d v="2026-07-10T00:00:00"/>
    <x v="12"/>
    <x v="3"/>
    <x v="7"/>
    <x v="0"/>
    <x v="0"/>
    <x v="2"/>
    <x v="0"/>
    <s v="CONV"/>
    <s v="PO00000051372"/>
    <x v="128"/>
    <x v="7"/>
    <x v="7"/>
    <x v="8"/>
    <x v="32"/>
    <x v="40"/>
    <x v="24"/>
    <s v="SRL"/>
    <x v="42"/>
    <d v="2026-07-18T00:00:00"/>
    <x v="24"/>
    <n v="6"/>
    <n v="6"/>
    <n v="4256411471"/>
    <s v="X"/>
    <m/>
    <s v="X"/>
    <s v="X"/>
    <s v="X"/>
    <m/>
    <m/>
    <m/>
    <s v=""/>
    <x v="0"/>
    <m/>
    <m/>
    <s v="Propio"/>
    <x v="0"/>
    <s v="Released"/>
    <d v="2026-07-19T00:00:00"/>
    <s v="Released"/>
    <m/>
  </r>
  <r>
    <s v="RH-0163TTAL S.A.ARANCONVEMCU5972466"/>
    <x v="9"/>
    <d v="2026-07-10T00:00:00"/>
    <x v="16"/>
    <x v="4"/>
    <x v="10"/>
    <x v="0"/>
    <x v="1"/>
    <x v="2"/>
    <x v="0"/>
    <s v="CONV"/>
    <s v="RH-0163T"/>
    <x v="133"/>
    <x v="17"/>
    <x v="8"/>
    <x v="7"/>
    <x v="30"/>
    <x v="38"/>
    <x v="48"/>
    <m/>
    <x v="49"/>
    <d v="2026-07-28T00:00:00"/>
    <x v="30"/>
    <n v="12"/>
    <n v="16"/>
    <n v="2013096960"/>
    <s v="X"/>
    <s v="X"/>
    <s v="X"/>
    <s v="X"/>
    <s v="X"/>
    <m/>
    <m/>
    <s v="X"/>
    <s v=""/>
    <x v="0"/>
    <m/>
    <m/>
    <s v="Tercero"/>
    <x v="0"/>
    <s v="Released"/>
    <d v="2026-07-27T00:00:00"/>
    <s v="Released"/>
    <m/>
  </r>
  <r>
    <s v="RH-0162TTAL S.A.ARANCONVEMCU5714477"/>
    <x v="9"/>
    <d v="2026-07-11T00:00:00"/>
    <x v="16"/>
    <x v="2"/>
    <x v="6"/>
    <x v="0"/>
    <x v="1"/>
    <x v="2"/>
    <x v="0"/>
    <s v="CONV"/>
    <s v="RH-0162T"/>
    <x v="134"/>
    <x v="18"/>
    <x v="5"/>
    <x v="7"/>
    <x v="30"/>
    <x v="38"/>
    <x v="48"/>
    <m/>
    <x v="49"/>
    <d v="2026-07-28T00:00:00"/>
    <x v="30"/>
    <n v="12"/>
    <n v="16"/>
    <n v="1647227256"/>
    <s v="X"/>
    <s v="X"/>
    <s v="X"/>
    <s v="X"/>
    <s v="X"/>
    <m/>
    <m/>
    <s v="X"/>
    <s v=""/>
    <x v="0"/>
    <m/>
    <m/>
    <s v="Tercero"/>
    <x v="0"/>
    <s v="Released"/>
    <d v="2026-07-27T00:00:00"/>
    <s v="Released"/>
    <m/>
  </r>
  <r>
    <s v="RH-0165TTAL S.A.ARANCONVGCXU8024172"/>
    <x v="9"/>
    <d v="2026-07-11T00:00:00"/>
    <x v="12"/>
    <x v="1"/>
    <x v="4"/>
    <x v="0"/>
    <x v="1"/>
    <x v="2"/>
    <x v="0"/>
    <s v="CONV"/>
    <s v="RH-0165T"/>
    <x v="135"/>
    <x v="16"/>
    <x v="4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d v="2026-07-24T00:00:00"/>
    <s v="Released"/>
    <m/>
  </r>
  <r>
    <s v="PO00000051270HFPEARANCONVEMCU5926413"/>
    <x v="10"/>
    <d v="2026-07-12T00:00:00"/>
    <x v="16"/>
    <x v="2"/>
    <x v="6"/>
    <x v="0"/>
    <x v="0"/>
    <x v="2"/>
    <x v="0"/>
    <s v="CONV"/>
    <s v="PO00000051270"/>
    <x v="136"/>
    <x v="19"/>
    <x v="9"/>
    <x v="7"/>
    <x v="34"/>
    <x v="41"/>
    <x v="49"/>
    <s v="NWT"/>
    <x v="50"/>
    <d v="2026-07-31T00:00:00"/>
    <x v="31"/>
    <n v="14"/>
    <n v="18"/>
    <n v="9031139740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PO00000051385HFPEARANCONVEMCU5622750"/>
    <x v="10"/>
    <d v="2026-07-12T00:00:00"/>
    <x v="16"/>
    <x v="2"/>
    <x v="6"/>
    <x v="0"/>
    <x v="0"/>
    <x v="2"/>
    <x v="0"/>
    <s v="CONV"/>
    <s v="PO00000051385"/>
    <x v="137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PO00000051394HFPEARANCONVEMCU5588050"/>
    <x v="10"/>
    <d v="2026-07-12T00:00:00"/>
    <x v="16"/>
    <x v="2"/>
    <x v="6"/>
    <x v="0"/>
    <x v="0"/>
    <x v="2"/>
    <x v="0"/>
    <s v="CONV"/>
    <s v="PO00000051394"/>
    <x v="138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PO00000051395HFPEARANCONVEMCU5518601"/>
    <x v="10"/>
    <d v="2026-07-12T00:00:00"/>
    <x v="15"/>
    <x v="4"/>
    <x v="10"/>
    <x v="0"/>
    <x v="0"/>
    <x v="2"/>
    <x v="0"/>
    <s v="CONV"/>
    <s v="PO00000051395"/>
    <x v="139"/>
    <x v="8"/>
    <x v="8"/>
    <x v="7"/>
    <x v="34"/>
    <x v="41"/>
    <x v="50"/>
    <s v="NWT"/>
    <x v="46"/>
    <d v="2026-07-31T00:00:00"/>
    <x v="28"/>
    <n v="14"/>
    <n v="22"/>
    <n v="2199692121"/>
    <s v="X"/>
    <s v="X"/>
    <s v="X"/>
    <s v="X"/>
    <s v="X"/>
    <m/>
    <m/>
    <s v="X"/>
    <s v=""/>
    <x v="0"/>
    <m/>
    <m/>
    <s v="Propio"/>
    <x v="0"/>
    <s v="Released"/>
    <d v="2026-08-14T00:00:00"/>
    <s v="Released"/>
    <m/>
  </r>
  <r>
    <s v="PO00000051397HFPEARANCONVEMCU5906248"/>
    <x v="10"/>
    <d v="2026-07-12T00:00:00"/>
    <x v="16"/>
    <x v="2"/>
    <x v="6"/>
    <x v="0"/>
    <x v="0"/>
    <x v="2"/>
    <x v="0"/>
    <s v="CONV"/>
    <s v="PO00000051397"/>
    <x v="140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PO00000051399HFPEARANCONVEGSU5062439"/>
    <x v="10"/>
    <d v="2026-07-12T00:00:00"/>
    <x v="16"/>
    <x v="2"/>
    <x v="6"/>
    <x v="0"/>
    <x v="0"/>
    <x v="2"/>
    <x v="0"/>
    <s v="CONV"/>
    <s v="PO00000051399"/>
    <x v="141"/>
    <x v="19"/>
    <x v="9"/>
    <x v="7"/>
    <x v="34"/>
    <x v="41"/>
    <x v="49"/>
    <s v="NWT"/>
    <x v="50"/>
    <d v="2026-07-31T00:00:00"/>
    <x v="31"/>
    <n v="14"/>
    <n v="18"/>
    <n v="9031139740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PO00000051400HFPEARANCONVEMCU5749920"/>
    <x v="10"/>
    <d v="2026-07-12T00:00:00"/>
    <x v="16"/>
    <x v="2"/>
    <x v="6"/>
    <x v="0"/>
    <x v="0"/>
    <x v="2"/>
    <x v="0"/>
    <s v="CONV"/>
    <s v="PO00000051400"/>
    <x v="142"/>
    <x v="5"/>
    <x v="5"/>
    <x v="7"/>
    <x v="34"/>
    <x v="41"/>
    <x v="49"/>
    <s v="NWT"/>
    <x v="46"/>
    <d v="2026-07-31T00:00:00"/>
    <x v="28"/>
    <n v="14"/>
    <n v="13"/>
    <n v="7778680420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PO00000051401HFPEARANCONV399-50171903"/>
    <x v="10"/>
    <d v="2026-07-12T00:00:00"/>
    <x v="9"/>
    <x v="0"/>
    <x v="0"/>
    <x v="0"/>
    <x v="0"/>
    <x v="0"/>
    <x v="0"/>
    <s v="CONV"/>
    <s v="PO00000051401"/>
    <x v="143"/>
    <x v="0"/>
    <x v="2"/>
    <x v="13"/>
    <x v="1"/>
    <x v="25"/>
    <x v="51"/>
    <s v="ANDES"/>
    <x v="3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02HFPEARANCONV497-24320774"/>
    <x v="10"/>
    <d v="2026-07-12T00:00:00"/>
    <x v="9"/>
    <x v="0"/>
    <x v="0"/>
    <x v="0"/>
    <x v="0"/>
    <x v="0"/>
    <x v="0"/>
    <s v="CONV"/>
    <s v="PO00000051402"/>
    <x v="144"/>
    <x v="0"/>
    <x v="2"/>
    <x v="14"/>
    <x v="1"/>
    <x v="38"/>
    <x v="52"/>
    <s v="HELLMANN"/>
    <x v="3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82HFPEARANCONVTEMU9489109"/>
    <x v="10"/>
    <d v="2026-07-13T00:00:00"/>
    <x v="12"/>
    <x v="6"/>
    <x v="15"/>
    <x v="0"/>
    <x v="0"/>
    <x v="2"/>
    <x v="0"/>
    <s v="CONV"/>
    <s v="PO00000051382"/>
    <x v="145"/>
    <x v="20"/>
    <x v="4"/>
    <x v="17"/>
    <x v="35"/>
    <x v="42"/>
    <x v="53"/>
    <s v="NWT"/>
    <x v="43"/>
    <d v="2026-07-24T00:00:00"/>
    <x v="25"/>
    <n v="4"/>
    <n v="6"/>
    <s v="-"/>
    <s v="X"/>
    <s v="X"/>
    <s v="X"/>
    <s v="X"/>
    <s v="X"/>
    <s v="x"/>
    <m/>
    <m/>
    <s v="Sent"/>
    <x v="0"/>
    <m/>
    <m/>
    <s v="Propio"/>
    <x v="0"/>
    <s v="Released"/>
    <d v="2026-07-27T00:00:00"/>
    <s v="Released"/>
    <m/>
  </r>
  <r>
    <s v="PO00000051383HFPEARANCONVOERU4287074"/>
    <x v="10"/>
    <d v="2026-07-13T00:00:00"/>
    <x v="12"/>
    <x v="1"/>
    <x v="4"/>
    <x v="0"/>
    <x v="0"/>
    <x v="2"/>
    <x v="0"/>
    <s v="CONV"/>
    <s v="PO00000051383"/>
    <x v="146"/>
    <x v="4"/>
    <x v="15"/>
    <x v="3"/>
    <x v="36"/>
    <x v="43"/>
    <x v="27"/>
    <s v="NWT"/>
    <x v="48"/>
    <d v="2026-07-17T00:00:00"/>
    <x v="29"/>
    <n v="2"/>
    <n v="12"/>
    <s v="-"/>
    <s v="X"/>
    <s v="X"/>
    <s v="X"/>
    <s v="X"/>
    <s v="X"/>
    <s v="x"/>
    <m/>
    <m/>
    <s v="Sent"/>
    <x v="0"/>
    <m/>
    <m/>
    <s v="Propio"/>
    <x v="0"/>
    <s v="Released"/>
    <d v="2026-07-24T00:00:00"/>
    <s v="Released"/>
    <m/>
  </r>
  <r>
    <s v="PO00000051384HFPEARANCONVFBIU5511043"/>
    <x v="10"/>
    <d v="2026-07-13T00:00:00"/>
    <x v="12"/>
    <x v="1"/>
    <x v="4"/>
    <x v="0"/>
    <x v="0"/>
    <x v="2"/>
    <x v="0"/>
    <s v="CONV"/>
    <s v="PO00000051384"/>
    <x v="147"/>
    <x v="4"/>
    <x v="15"/>
    <x v="3"/>
    <x v="36"/>
    <x v="43"/>
    <x v="27"/>
    <s v="NWT"/>
    <x v="48"/>
    <d v="2026-07-17T00:00:00"/>
    <x v="29"/>
    <n v="2"/>
    <n v="12"/>
    <s v="-"/>
    <s v="X"/>
    <s v="X"/>
    <s v="X"/>
    <s v="X"/>
    <s v="X"/>
    <s v="x"/>
    <m/>
    <m/>
    <s v="Sent"/>
    <x v="0"/>
    <m/>
    <m/>
    <s v="Propio"/>
    <x v="0"/>
    <s v="Released"/>
    <d v="2026-07-24T00:00:00"/>
    <s v="Released"/>
    <m/>
  </r>
  <r>
    <s v="PO00000051388HFPEARANCONVGCXU8016686"/>
    <x v="10"/>
    <d v="2026-07-13T00:00:00"/>
    <x v="12"/>
    <x v="1"/>
    <x v="4"/>
    <x v="0"/>
    <x v="0"/>
    <x v="2"/>
    <x v="0"/>
    <s v="CONV"/>
    <s v="PO00000051388"/>
    <x v="148"/>
    <x v="4"/>
    <x v="19"/>
    <x v="4"/>
    <x v="37"/>
    <x v="38"/>
    <x v="24"/>
    <s v="NWT"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Propio"/>
    <x v="0"/>
    <s v="Released"/>
    <d v="2026-07-24T00:00:00"/>
    <s v="Released"/>
    <m/>
  </r>
  <r>
    <s v="PO00000051396HFPEARANCONVEMCU5662394"/>
    <x v="10"/>
    <d v="2026-07-13T00:00:00"/>
    <x v="16"/>
    <x v="2"/>
    <x v="6"/>
    <x v="0"/>
    <x v="0"/>
    <x v="2"/>
    <x v="0"/>
    <s v="CONV"/>
    <s v="PO00000051396"/>
    <x v="149"/>
    <x v="13"/>
    <x v="13"/>
    <x v="7"/>
    <x v="34"/>
    <x v="41"/>
    <x v="49"/>
    <s v="NWT"/>
    <x v="40"/>
    <d v="2026-07-28T00:00:00"/>
    <x v="22"/>
    <n v="11"/>
    <n v="15"/>
    <n v="2013093493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PO00000051403HFPEARANCONV497-24320752"/>
    <x v="10"/>
    <d v="2026-07-13T00:00:00"/>
    <x v="9"/>
    <x v="0"/>
    <x v="0"/>
    <x v="0"/>
    <x v="0"/>
    <x v="0"/>
    <x v="0"/>
    <s v="CONV"/>
    <s v="PO00000051403"/>
    <x v="150"/>
    <x v="0"/>
    <x v="2"/>
    <x v="14"/>
    <x v="1"/>
    <x v="43"/>
    <x v="31"/>
    <s v="HELLMANN"/>
    <x v="3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07HFPEARANCONV057-05135384"/>
    <x v="10"/>
    <d v="2026-07-13T00:00:00"/>
    <x v="9"/>
    <x v="4"/>
    <x v="12"/>
    <x v="0"/>
    <x v="0"/>
    <x v="0"/>
    <x v="0"/>
    <s v="CONV"/>
    <s v="PO00000051407"/>
    <x v="151"/>
    <x v="10"/>
    <x v="10"/>
    <x v="10"/>
    <x v="1"/>
    <x v="43"/>
    <x v="15"/>
    <s v="HELLMANN"/>
    <x v="3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10HFPEARANCONV497-24320763"/>
    <x v="10"/>
    <d v="2026-07-13T00:00:00"/>
    <x v="9"/>
    <x v="0"/>
    <x v="0"/>
    <x v="0"/>
    <x v="0"/>
    <x v="0"/>
    <x v="0"/>
    <s v="CONV"/>
    <s v="PO00000051410"/>
    <x v="152"/>
    <x v="0"/>
    <x v="2"/>
    <x v="14"/>
    <x v="1"/>
    <x v="43"/>
    <x v="31"/>
    <s v="HELLMANN"/>
    <x v="3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11HFPEARANCONV497-24285262"/>
    <x v="10"/>
    <d v="2026-07-13T00:00:00"/>
    <x v="9"/>
    <x v="0"/>
    <x v="0"/>
    <x v="0"/>
    <x v="0"/>
    <x v="0"/>
    <x v="0"/>
    <s v="CONV"/>
    <s v="PO00000051411"/>
    <x v="153"/>
    <x v="0"/>
    <x v="2"/>
    <x v="14"/>
    <x v="1"/>
    <x v="38"/>
    <x v="52"/>
    <s v="DPW"/>
    <x v="3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18HFPEARANCONVTEMU9489109"/>
    <x v="10"/>
    <d v="2026-07-13T00:00:00"/>
    <x v="12"/>
    <x v="6"/>
    <x v="15"/>
    <x v="0"/>
    <x v="0"/>
    <x v="2"/>
    <x v="0"/>
    <s v="CONV"/>
    <s v="PO00000051418"/>
    <x v="145"/>
    <x v="20"/>
    <x v="4"/>
    <x v="17"/>
    <x v="35"/>
    <x v="42"/>
    <x v="53"/>
    <s v="NWT"/>
    <x v="43"/>
    <d v="2026-07-24T00:00:00"/>
    <x v="25"/>
    <n v="4"/>
    <n v="6"/>
    <s v="-"/>
    <s v="X"/>
    <s v="X"/>
    <s v="X"/>
    <s v="X"/>
    <s v="X"/>
    <s v="x"/>
    <m/>
    <m/>
    <s v="Sent"/>
    <x v="0"/>
    <m/>
    <m/>
    <s v="Propio"/>
    <x v="0"/>
    <s v="Released"/>
    <d v="2026-07-27T00:00:00"/>
    <s v="Released"/>
    <m/>
  </r>
  <r>
    <s v="PO00000051419HFPEARANCONVEMCU5542001"/>
    <x v="10"/>
    <d v="2026-07-13T00:00:00"/>
    <x v="15"/>
    <x v="4"/>
    <x v="10"/>
    <x v="0"/>
    <x v="0"/>
    <x v="2"/>
    <x v="0"/>
    <s v="CONV"/>
    <s v="PO00000051419"/>
    <x v="154"/>
    <x v="11"/>
    <x v="11"/>
    <x v="7"/>
    <x v="34"/>
    <x v="41"/>
    <x v="50"/>
    <s v="NWT"/>
    <x v="49"/>
    <d v="2026-07-28T00:00:00"/>
    <x v="30"/>
    <n v="11"/>
    <n v="23"/>
    <n v="2013101090"/>
    <s v="X"/>
    <s v="X"/>
    <s v="X"/>
    <s v="X"/>
    <s v="X"/>
    <m/>
    <m/>
    <s v="X"/>
    <s v=""/>
    <x v="0"/>
    <m/>
    <m/>
    <s v="Propio"/>
    <x v="0"/>
    <s v="Released"/>
    <d v="2026-08-14T00:00:00"/>
    <s v="Released"/>
    <m/>
  </r>
  <r>
    <s v="PO00000051423HFPEARANCONVEMCU5487394"/>
    <x v="10"/>
    <d v="2026-07-13T00:00:00"/>
    <x v="16"/>
    <x v="2"/>
    <x v="6"/>
    <x v="0"/>
    <x v="0"/>
    <x v="2"/>
    <x v="0"/>
    <s v="CONV"/>
    <s v="PO00000051423"/>
    <x v="155"/>
    <x v="5"/>
    <x v="5"/>
    <x v="7"/>
    <x v="34"/>
    <x v="41"/>
    <x v="49"/>
    <s v="NWT"/>
    <x v="49"/>
    <d v="2026-07-28T00:00:00"/>
    <x v="30"/>
    <n v="11"/>
    <n v="14"/>
    <n v="1647227256"/>
    <s v="X"/>
    <s v="X"/>
    <s v="X"/>
    <s v="X"/>
    <s v="X"/>
    <m/>
    <m/>
    <s v="X"/>
    <s v=""/>
    <x v="0"/>
    <m/>
    <m/>
    <s v="Propio"/>
    <x v="0"/>
    <s v="Released"/>
    <d v="2026-07-27T00:00:00"/>
    <s v="Released"/>
    <m/>
  </r>
  <r>
    <s v="RH-0175TTAL S.A.ARANCONVCAAU4077627"/>
    <x v="10"/>
    <d v="2026-07-13T00:00:00"/>
    <x v="12"/>
    <x v="1"/>
    <x v="4"/>
    <x v="0"/>
    <x v="1"/>
    <x v="2"/>
    <x v="0"/>
    <s v="CONV"/>
    <s v="RH-0175T"/>
    <x v="156"/>
    <x v="16"/>
    <x v="15"/>
    <x v="4"/>
    <x v="33"/>
    <x v="38"/>
    <x v="24"/>
    <m/>
    <x v="48"/>
    <d v="2026-07-17T00:00:00"/>
    <x v="29"/>
    <n v="1"/>
    <n v="10"/>
    <s v="-"/>
    <s v="X"/>
    <s v="X"/>
    <s v="X"/>
    <s v="X"/>
    <s v="X"/>
    <s v="x"/>
    <m/>
    <m/>
    <s v="Sent"/>
    <x v="0"/>
    <m/>
    <m/>
    <s v="Tercero"/>
    <x v="0"/>
    <s v="Released"/>
    <d v="2026-07-24T00:00:00"/>
    <s v="Released"/>
    <m/>
  </r>
  <r>
    <s v="PO00000051451ECHFARANCONVTXGU9030560"/>
    <x v="10"/>
    <d v="2026-07-14T00:00:00"/>
    <x v="12"/>
    <x v="1"/>
    <x v="4"/>
    <x v="1"/>
    <x v="2"/>
    <x v="2"/>
    <x v="0"/>
    <s v="CONV"/>
    <s v="PO00000051451"/>
    <x v="157"/>
    <x v="4"/>
    <x v="16"/>
    <x v="4"/>
    <x v="38"/>
    <x v="41"/>
    <x v="30"/>
    <s v="TORRES &amp; TORRES"/>
    <x v="42"/>
    <d v="2026-07-21T00:00:00"/>
    <x v="24"/>
    <n v="4"/>
    <n v="5"/>
    <s v="-"/>
    <s v="X"/>
    <s v="X"/>
    <s v="X"/>
    <s v="X"/>
    <s v="X"/>
    <s v="x"/>
    <m/>
    <s v="X"/>
    <s v="Sent"/>
    <x v="0"/>
    <m/>
    <m/>
    <s v="Propio"/>
    <x v="0"/>
    <s v="Released"/>
    <d v="2026-07-28T00:00:00"/>
    <s v="Released"/>
    <m/>
  </r>
  <r>
    <s v="PO00000051386HFPEARANCONVGCXU8024911"/>
    <x v="10"/>
    <d v="2026-07-14T00:00:00"/>
    <x v="12"/>
    <x v="1"/>
    <x v="4"/>
    <x v="0"/>
    <x v="0"/>
    <x v="2"/>
    <x v="0"/>
    <s v="CONV"/>
    <s v="PO00000051386"/>
    <x v="158"/>
    <x v="4"/>
    <x v="19"/>
    <x v="4"/>
    <x v="37"/>
    <x v="38"/>
    <x v="24"/>
    <s v="NWT"/>
    <x v="41"/>
    <d v="2026-07-23T00:00:00"/>
    <x v="23"/>
    <n v="7"/>
    <n v="4"/>
    <s v="-"/>
    <s v="X"/>
    <s v="X"/>
    <s v="X"/>
    <s v="X"/>
    <s v="X"/>
    <s v="x"/>
    <m/>
    <m/>
    <s v="Sent"/>
    <x v="0"/>
    <m/>
    <m/>
    <s v="Propio"/>
    <x v="0"/>
    <s v="Released"/>
    <d v="2026-07-24T00:00:00"/>
    <s v="Released"/>
    <m/>
  </r>
  <r>
    <s v="PO00000051387HFPEARANCONVGCXU8024911"/>
    <x v="10"/>
    <d v="2026-07-14T00:00:00"/>
    <x v="12"/>
    <x v="1"/>
    <x v="4"/>
    <x v="0"/>
    <x v="0"/>
    <x v="2"/>
    <x v="0"/>
    <s v="CONV"/>
    <s v="PO00000051387"/>
    <x v="158"/>
    <x v="4"/>
    <x v="15"/>
    <x v="4"/>
    <x v="37"/>
    <x v="38"/>
    <x v="24"/>
    <s v="NWT"/>
    <x v="41"/>
    <d v="2026-07-23T00:00:00"/>
    <x v="23"/>
    <n v="7"/>
    <n v="4"/>
    <s v="-"/>
    <s v="X"/>
    <s v="X"/>
    <s v="X"/>
    <s v="X"/>
    <s v="X"/>
    <s v="x"/>
    <m/>
    <m/>
    <s v="Sent"/>
    <x v="0"/>
    <m/>
    <m/>
    <s v="Propio"/>
    <x v="0"/>
    <s v="Released"/>
    <d v="2026-07-24T00:00:00"/>
    <s v="Released"/>
    <m/>
  </r>
  <r>
    <s v="PO00000051408HFPEARANCONVPE691300324"/>
    <x v="10"/>
    <d v="2026-07-14T00:00:00"/>
    <x v="12"/>
    <x v="0"/>
    <x v="1"/>
    <x v="0"/>
    <x v="0"/>
    <x v="1"/>
    <x v="0"/>
    <s v="CONV"/>
    <s v="PO00000051408"/>
    <x v="159"/>
    <x v="1"/>
    <x v="1"/>
    <x v="1"/>
    <x v="1"/>
    <x v="40"/>
    <x v="30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452ECHFARANCONVSEKU9419706"/>
    <x v="10"/>
    <d v="2026-07-15T00:00:00"/>
    <x v="12"/>
    <x v="1"/>
    <x v="4"/>
    <x v="1"/>
    <x v="2"/>
    <x v="2"/>
    <x v="0"/>
    <s v="CONV"/>
    <s v="PO00000051452"/>
    <x v="160"/>
    <x v="4"/>
    <x v="16"/>
    <x v="4"/>
    <x v="38"/>
    <x v="41"/>
    <x v="30"/>
    <s v="TORRES &amp; TORRES"/>
    <x v="42"/>
    <d v="2026-07-21T00:00:00"/>
    <x v="24"/>
    <n v="4"/>
    <n v="5"/>
    <s v="-"/>
    <s v="X"/>
    <s v="X"/>
    <s v="X"/>
    <s v="X"/>
    <s v="X"/>
    <s v="x"/>
    <m/>
    <s v="X"/>
    <s v="Sent"/>
    <x v="0"/>
    <m/>
    <m/>
    <s v="Propio"/>
    <x v="0"/>
    <s v="Released"/>
    <d v="2026-07-28T00:00:00"/>
    <s v="Released"/>
    <m/>
  </r>
  <r>
    <s v="PO00000051460ECHFARANCONVCAAU4163392"/>
    <x v="10"/>
    <d v="2026-07-15T00:00:00"/>
    <x v="12"/>
    <x v="1"/>
    <x v="4"/>
    <x v="1"/>
    <x v="2"/>
    <x v="2"/>
    <x v="0"/>
    <s v="CONV"/>
    <s v="PO00000051460"/>
    <x v="161"/>
    <x v="4"/>
    <x v="16"/>
    <x v="4"/>
    <x v="38"/>
    <x v="41"/>
    <x v="30"/>
    <s v="TORRES &amp; TORRES"/>
    <x v="42"/>
    <d v="2026-07-21T00:00:00"/>
    <x v="24"/>
    <n v="4"/>
    <n v="5"/>
    <s v="-"/>
    <s v="X"/>
    <s v="X"/>
    <s v="X"/>
    <s v="X"/>
    <s v="X"/>
    <s v="x"/>
    <m/>
    <s v="X"/>
    <s v="Sent"/>
    <x v="0"/>
    <m/>
    <m/>
    <s v="Propio"/>
    <x v="0"/>
    <s v="Released"/>
    <d v="2026-07-28T00:00:00"/>
    <s v="Released"/>
    <m/>
  </r>
  <r>
    <s v="RH-0208TTAL S.A.ARANCONVCAAU4079208"/>
    <x v="10"/>
    <d v="2026-07-15T00:00:00"/>
    <x v="11"/>
    <x v="1"/>
    <x v="4"/>
    <x v="0"/>
    <x v="1"/>
    <x v="2"/>
    <x v="0"/>
    <s v="CONV"/>
    <s v="RH-0208T"/>
    <x v="162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d v="2026-07-31T00:00:00"/>
    <s v="Released"/>
    <m/>
  </r>
  <r>
    <s v="PO00000051443HFPEARANCONVSUDU8239480"/>
    <x v="10"/>
    <d v="2026-07-16T00:00:00"/>
    <x v="14"/>
    <x v="5"/>
    <x v="13"/>
    <x v="0"/>
    <x v="0"/>
    <x v="2"/>
    <x v="0"/>
    <s v="CONV"/>
    <s v="PO00000051443"/>
    <x v="163"/>
    <x v="12"/>
    <x v="17"/>
    <x v="15"/>
    <x v="40"/>
    <x v="45"/>
    <x v="54"/>
    <s v="NWT"/>
    <x v="38"/>
    <d v="2026-07-22T00:00:00"/>
    <x v="20"/>
    <n v="4"/>
    <n v="20"/>
    <s v="-"/>
    <s v="X"/>
    <m/>
    <s v="X"/>
    <s v="X"/>
    <s v="X"/>
    <m/>
    <m/>
    <m/>
    <s v=""/>
    <x v="0"/>
    <m/>
    <m/>
    <s v="Propio"/>
    <x v="0"/>
    <s v="Released"/>
    <d v="2026-07-28T00:00:00"/>
    <s v="Released"/>
    <m/>
  </r>
  <r>
    <s v="PO00000051454HFPEARANCONVFBIU5663004"/>
    <x v="10"/>
    <d v="2026-07-16T00:00:00"/>
    <x v="16"/>
    <x v="2"/>
    <x v="8"/>
    <x v="0"/>
    <x v="0"/>
    <x v="2"/>
    <x v="0"/>
    <s v="CONV"/>
    <s v="PO00000051454"/>
    <x v="164"/>
    <x v="5"/>
    <x v="5"/>
    <x v="3"/>
    <x v="41"/>
    <x v="46"/>
    <x v="55"/>
    <s v="NWT"/>
    <x v="51"/>
    <d v="2026-07-31T00:00:00"/>
    <x v="32"/>
    <n v="12"/>
    <n v="15"/>
    <n v="4894969844"/>
    <s v="X"/>
    <s v="X"/>
    <s v="X"/>
    <s v="X"/>
    <s v="X"/>
    <m/>
    <m/>
    <s v="X"/>
    <s v=""/>
    <x v="0"/>
    <m/>
    <m/>
    <s v="Propio"/>
    <x v="0"/>
    <s v="Released"/>
    <d v="2026-08-12T00:00:00"/>
    <s v="Released"/>
    <m/>
  </r>
  <r>
    <s v="PO00000051461HFPEARANCONVFBIU5178863"/>
    <x v="10"/>
    <d v="2026-07-16T00:00:00"/>
    <x v="16"/>
    <x v="2"/>
    <x v="8"/>
    <x v="0"/>
    <x v="0"/>
    <x v="2"/>
    <x v="0"/>
    <s v="CONV"/>
    <s v="PO00000051461"/>
    <x v="165"/>
    <x v="5"/>
    <x v="5"/>
    <x v="3"/>
    <x v="41"/>
    <x v="46"/>
    <x v="55"/>
    <s v="NWT"/>
    <x v="51"/>
    <d v="2026-07-31T00:00:00"/>
    <x v="32"/>
    <n v="12"/>
    <n v="15"/>
    <n v="4894969844"/>
    <s v="X"/>
    <s v="X"/>
    <s v="X"/>
    <s v="X"/>
    <s v="X"/>
    <m/>
    <m/>
    <s v="X"/>
    <s v=""/>
    <x v="0"/>
    <m/>
    <m/>
    <s v="Propio"/>
    <x v="0"/>
    <s v="Released"/>
    <d v="2026-08-12T00:00:00"/>
    <s v="Released"/>
    <m/>
  </r>
  <r>
    <s v="PO00000051462HFPEARANCONVFBIU5627922"/>
    <x v="10"/>
    <d v="2026-07-16T00:00:00"/>
    <x v="16"/>
    <x v="2"/>
    <x v="8"/>
    <x v="0"/>
    <x v="0"/>
    <x v="2"/>
    <x v="0"/>
    <s v="CONV"/>
    <s v="PO00000051462"/>
    <x v="166"/>
    <x v="5"/>
    <x v="5"/>
    <x v="3"/>
    <x v="41"/>
    <x v="46"/>
    <x v="55"/>
    <s v="NWT"/>
    <x v="51"/>
    <d v="2026-07-31T00:00:00"/>
    <x v="32"/>
    <n v="12"/>
    <n v="15"/>
    <n v="5528465552"/>
    <s v="X"/>
    <s v="X"/>
    <s v="X"/>
    <s v="X"/>
    <s v="X"/>
    <m/>
    <m/>
    <s v="X"/>
    <s v=""/>
    <x v="0"/>
    <m/>
    <m/>
    <s v="Propio"/>
    <x v="0"/>
    <s v="Released"/>
    <d v="2026-08-12T00:00:00"/>
    <s v="Released"/>
    <m/>
  </r>
  <r>
    <s v="PO00000051467HFPEARANCONVFBIU5151815"/>
    <x v="10"/>
    <d v="2026-07-16T00:00:00"/>
    <x v="16"/>
    <x v="2"/>
    <x v="8"/>
    <x v="0"/>
    <x v="0"/>
    <x v="2"/>
    <x v="0"/>
    <s v="CONV"/>
    <s v="PO00000051467"/>
    <x v="167"/>
    <x v="5"/>
    <x v="5"/>
    <x v="3"/>
    <x v="41"/>
    <x v="46"/>
    <x v="55"/>
    <s v="NWT"/>
    <x v="51"/>
    <d v="2026-07-31T00:00:00"/>
    <x v="32"/>
    <n v="12"/>
    <n v="15"/>
    <n v="5528465552"/>
    <s v="X"/>
    <s v="X"/>
    <s v="X"/>
    <s v="X"/>
    <s v="X"/>
    <m/>
    <m/>
    <s v="X"/>
    <s v=""/>
    <x v="0"/>
    <m/>
    <m/>
    <s v="Propio"/>
    <x v="0"/>
    <s v="Released"/>
    <d v="2026-08-12T00:00:00"/>
    <s v="Released"/>
    <m/>
  </r>
  <r>
    <s v="PO00000051468HFPEARANCONVFBIU5312967"/>
    <x v="10"/>
    <d v="2026-07-16T00:00:00"/>
    <x v="11"/>
    <x v="3"/>
    <x v="7"/>
    <x v="0"/>
    <x v="0"/>
    <x v="2"/>
    <x v="0"/>
    <s v="CONV"/>
    <s v="PO00000051468"/>
    <x v="168"/>
    <x v="7"/>
    <x v="7"/>
    <x v="8"/>
    <x v="42"/>
    <x v="42"/>
    <x v="32"/>
    <s v="SRL"/>
    <x v="52"/>
    <d v="2026-07-24T00:00:00"/>
    <x v="33"/>
    <n v="4"/>
    <n v="6"/>
    <n v="4827437926"/>
    <s v="X"/>
    <m/>
    <s v="X"/>
    <s v="X"/>
    <s v="X"/>
    <m/>
    <m/>
    <m/>
    <s v=""/>
    <x v="0"/>
    <m/>
    <m/>
    <s v="Propio"/>
    <x v="0"/>
    <s v="Released"/>
    <d v="2026-07-27T00:00:00"/>
    <s v="Released"/>
    <m/>
  </r>
  <r>
    <s v="PO00000051444HFPEARANCONVFBIU5312400"/>
    <x v="10"/>
    <d v="2026-07-17T00:00:00"/>
    <x v="11"/>
    <x v="3"/>
    <x v="7"/>
    <x v="0"/>
    <x v="0"/>
    <x v="2"/>
    <x v="0"/>
    <s v="CONV"/>
    <s v="PO00000051444"/>
    <x v="169"/>
    <x v="14"/>
    <x v="14"/>
    <x v="8"/>
    <x v="42"/>
    <x v="42"/>
    <x v="32"/>
    <s v="SRL"/>
    <x v="43"/>
    <d v="2026-07-24T00:00:00"/>
    <x v="25"/>
    <n v="4"/>
    <n v="10"/>
    <s v="-"/>
    <s v="X"/>
    <m/>
    <s v="X"/>
    <s v="X"/>
    <s v="X"/>
    <m/>
    <m/>
    <m/>
    <s v=""/>
    <x v="0"/>
    <m/>
    <m/>
    <s v="Propio"/>
    <x v="0"/>
    <s v="Released"/>
    <d v="2026-07-27T00:00:00"/>
    <s v="Released"/>
    <m/>
  </r>
  <r>
    <s v="PO00000051453HFBPARANCONVFBIU5312967"/>
    <x v="10"/>
    <d v="2026-07-17T00:00:00"/>
    <x v="11"/>
    <x v="3"/>
    <x v="7"/>
    <x v="0"/>
    <x v="3"/>
    <x v="2"/>
    <x v="0"/>
    <s v="CONV"/>
    <s v="PO00000051453"/>
    <x v="168"/>
    <x v="7"/>
    <x v="7"/>
    <x v="8"/>
    <x v="43"/>
    <x v="42"/>
    <x v="32"/>
    <s v="SRL"/>
    <x v="52"/>
    <d v="2026-07-24T00:00:00"/>
    <x v="33"/>
    <n v="4"/>
    <n v="6"/>
    <n v="9293883410"/>
    <s v="X"/>
    <m/>
    <s v="X"/>
    <s v="X"/>
    <s v="X"/>
    <m/>
    <m/>
    <m/>
    <s v=""/>
    <x v="0"/>
    <m/>
    <m/>
    <s v="Propio"/>
    <x v="0"/>
    <s v="Released"/>
    <d v="2026-07-27T00:00:00"/>
    <s v="Released"/>
    <m/>
  </r>
  <r>
    <s v="PO00000051463HFPEARANCONV014-39953922"/>
    <x v="10"/>
    <d v="2026-07-17T00:00:00"/>
    <x v="13"/>
    <x v="4"/>
    <x v="14"/>
    <x v="0"/>
    <x v="0"/>
    <x v="0"/>
    <x v="0"/>
    <s v="CONV"/>
    <s v="PO00000051463"/>
    <x v="170"/>
    <x v="15"/>
    <x v="18"/>
    <x v="11"/>
    <x v="1"/>
    <x v="47"/>
    <x v="56"/>
    <s v="HELLMANN"/>
    <x v="4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64HFPEARANCONV057-05232393"/>
    <x v="10"/>
    <d v="2026-07-17T00:00:00"/>
    <x v="13"/>
    <x v="4"/>
    <x v="12"/>
    <x v="0"/>
    <x v="0"/>
    <x v="0"/>
    <x v="0"/>
    <s v="CONV"/>
    <s v="PO00000051464"/>
    <x v="171"/>
    <x v="10"/>
    <x v="10"/>
    <x v="10"/>
    <x v="1"/>
    <x v="42"/>
    <x v="28"/>
    <s v="HELLMANN"/>
    <x v="3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469HFPEARANCONVFBIU5311770"/>
    <x v="10"/>
    <d v="2026-07-17T00:00:00"/>
    <x v="11"/>
    <x v="3"/>
    <x v="7"/>
    <x v="0"/>
    <x v="0"/>
    <x v="2"/>
    <x v="0"/>
    <s v="CONV"/>
    <s v="PO00000051469"/>
    <x v="172"/>
    <x v="7"/>
    <x v="7"/>
    <x v="8"/>
    <x v="42"/>
    <x v="42"/>
    <x v="32"/>
    <s v="SRL"/>
    <x v="52"/>
    <d v="2026-07-24T00:00:00"/>
    <x v="33"/>
    <n v="4"/>
    <n v="6"/>
    <n v="9293883410"/>
    <s v="X"/>
    <m/>
    <s v="X"/>
    <s v="X"/>
    <s v="X"/>
    <m/>
    <m/>
    <m/>
    <s v=""/>
    <x v="0"/>
    <m/>
    <m/>
    <s v="Propio"/>
    <x v="0"/>
    <s v="Released"/>
    <d v="2026-07-27T00:00:00"/>
    <s v="Released"/>
    <m/>
  </r>
  <r>
    <s v="RH-0189TTAL S.A.ARANCONVEMCU5474571"/>
    <x v="10"/>
    <d v="2026-07-17T00:00:00"/>
    <x v="15"/>
    <x v="4"/>
    <x v="10"/>
    <x v="0"/>
    <x v="1"/>
    <x v="2"/>
    <x v="0"/>
    <s v="CONV"/>
    <s v="RH-0189T"/>
    <x v="173"/>
    <x v="17"/>
    <x v="20"/>
    <x v="7"/>
    <x v="44"/>
    <x v="44"/>
    <x v="50"/>
    <m/>
    <x v="53"/>
    <d v="2026-08-05T00:00:00"/>
    <x v="34"/>
    <n v="13"/>
    <n v="18"/>
    <n v="5528468422"/>
    <s v="X"/>
    <s v="X"/>
    <s v="X"/>
    <s v="X"/>
    <s v="X"/>
    <m/>
    <m/>
    <s v="X"/>
    <s v=""/>
    <x v="0"/>
    <m/>
    <m/>
    <s v="Tercero"/>
    <x v="0"/>
    <s v="Released"/>
    <d v="2026-08-21T00:00:00"/>
    <s v="Released"/>
    <m/>
  </r>
  <r>
    <s v="RH-0209TTAL S.A.ARANCONVCAAU4163052"/>
    <x v="10"/>
    <d v="2026-07-17T00:00:00"/>
    <x v="11"/>
    <x v="1"/>
    <x v="4"/>
    <x v="0"/>
    <x v="1"/>
    <x v="2"/>
    <x v="0"/>
    <s v="CONV"/>
    <s v="RH-0209T"/>
    <x v="174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d v="2026-07-31T00:00:00"/>
    <s v="Released"/>
    <m/>
  </r>
  <r>
    <s v="PO00000051472TTAL S.A.ARANCONVTXGU9032157"/>
    <x v="10"/>
    <d v="2026-07-18T00:00:00"/>
    <x v="11"/>
    <x v="1"/>
    <x v="4"/>
    <x v="0"/>
    <x v="1"/>
    <x v="2"/>
    <x v="0"/>
    <s v="CONV"/>
    <s v="PO00000051472T"/>
    <x v="175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d v="2026-07-31T00:00:00"/>
    <s v="Released"/>
    <m/>
  </r>
  <r>
    <s v="PO00000051475TTAL S.A.ARANCONVCAAU4164275"/>
    <x v="10"/>
    <d v="2026-07-18T00:00:00"/>
    <x v="11"/>
    <x v="1"/>
    <x v="4"/>
    <x v="0"/>
    <x v="1"/>
    <x v="2"/>
    <x v="0"/>
    <s v="CONV"/>
    <s v="PO00000051475T"/>
    <x v="176"/>
    <x v="16"/>
    <x v="4"/>
    <x v="4"/>
    <x v="39"/>
    <x v="44"/>
    <x v="32"/>
    <m/>
    <x v="34"/>
    <d v="2026-07-29T00:00:00"/>
    <x v="17"/>
    <n v="6"/>
    <n v="5"/>
    <s v="-"/>
    <s v="X"/>
    <s v="X"/>
    <s v="X"/>
    <s v="X"/>
    <s v="X"/>
    <s v="x"/>
    <m/>
    <m/>
    <s v="Sent"/>
    <x v="0"/>
    <m/>
    <m/>
    <s v="Tercero"/>
    <x v="0"/>
    <s v="Released"/>
    <d v="2026-07-31T00:00:00"/>
    <s v="Released"/>
    <m/>
  </r>
  <r>
    <s v="PO00000051470HFPEARANCONVSEKU9426198"/>
    <x v="11"/>
    <d v="2026-07-19T00:00:00"/>
    <x v="11"/>
    <x v="1"/>
    <x v="4"/>
    <x v="0"/>
    <x v="0"/>
    <x v="2"/>
    <x v="0"/>
    <s v="CONV"/>
    <s v="PO00000051470"/>
    <x v="177"/>
    <x v="4"/>
    <x v="19"/>
    <x v="4"/>
    <x v="45"/>
    <x v="44"/>
    <x v="57"/>
    <s v="NWT"/>
    <x v="43"/>
    <d v="2026-07-24T00:00:00"/>
    <x v="25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71HFPEARANCONVCAAU4169317"/>
    <x v="11"/>
    <d v="2026-07-19T00:00:00"/>
    <x v="11"/>
    <x v="1"/>
    <x v="4"/>
    <x v="0"/>
    <x v="0"/>
    <x v="2"/>
    <x v="0"/>
    <s v="CONV"/>
    <s v="PO00000051471"/>
    <x v="178"/>
    <x v="4"/>
    <x v="4"/>
    <x v="4"/>
    <x v="45"/>
    <x v="44"/>
    <x v="32"/>
    <s v="NWT"/>
    <x v="43"/>
    <d v="2026-07-24T00:00:00"/>
    <x v="25"/>
    <n v="1"/>
    <n v="10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78HFPEARANCONVEMCU5686014"/>
    <x v="11"/>
    <d v="2026-07-19T00:00:00"/>
    <x v="15"/>
    <x v="2"/>
    <x v="6"/>
    <x v="0"/>
    <x v="0"/>
    <x v="2"/>
    <x v="0"/>
    <s v="CONV"/>
    <s v="PO00000051478"/>
    <x v="179"/>
    <x v="5"/>
    <x v="5"/>
    <x v="7"/>
    <x v="46"/>
    <x v="48"/>
    <x v="58"/>
    <s v="NWT"/>
    <x v="54"/>
    <d v="2026-08-07T00:00:00"/>
    <x v="35"/>
    <n v="14"/>
    <n v="13"/>
    <n v="1554731695"/>
    <s v="X"/>
    <s v="X"/>
    <s v="X"/>
    <s v="X"/>
    <s v="X"/>
    <m/>
    <m/>
    <s v="X"/>
    <s v=""/>
    <x v="0"/>
    <m/>
    <m/>
    <s v="Propio"/>
    <x v="0"/>
    <s v="Released"/>
    <d v="2026-08-21T00:00:00"/>
    <s v="Released"/>
    <m/>
  </r>
  <r>
    <s v="PO00000051480HFPEARANCONVEMCU5699310"/>
    <x v="11"/>
    <d v="2026-07-19T00:00:00"/>
    <x v="15"/>
    <x v="2"/>
    <x v="16"/>
    <x v="0"/>
    <x v="0"/>
    <x v="2"/>
    <x v="0"/>
    <s v="CONV"/>
    <s v="PO00000051480"/>
    <x v="180"/>
    <x v="21"/>
    <x v="21"/>
    <x v="7"/>
    <x v="46"/>
    <x v="48"/>
    <x v="58"/>
    <s v="NWT"/>
    <x v="46"/>
    <d v="2026-08-05T00:00:00"/>
    <x v="28"/>
    <n v="12"/>
    <n v="20"/>
    <s v="-"/>
    <s v="X"/>
    <s v="X"/>
    <s v="X"/>
    <s v="X"/>
    <s v="X"/>
    <m/>
    <m/>
    <s v="X"/>
    <s v=""/>
    <x v="0"/>
    <m/>
    <m/>
    <s v="Propio"/>
    <x v="0"/>
    <s v="Released"/>
    <d v="2026-08-21T00:00:00"/>
    <s v="Released"/>
    <m/>
  </r>
  <r>
    <s v="PO00000051482HFPEARANCONVEMCU5685091"/>
    <x v="11"/>
    <d v="2026-07-19T00:00:00"/>
    <x v="15"/>
    <x v="2"/>
    <x v="6"/>
    <x v="0"/>
    <x v="0"/>
    <x v="2"/>
    <x v="0"/>
    <s v="CONV"/>
    <s v="PO00000051482"/>
    <x v="181"/>
    <x v="5"/>
    <x v="5"/>
    <x v="7"/>
    <x v="46"/>
    <x v="48"/>
    <x v="58"/>
    <s v="NWT"/>
    <x v="55"/>
    <d v="2026-08-17T00:00:00"/>
    <x v="36"/>
    <n v="24"/>
    <n v="4"/>
    <n v="4788272145"/>
    <s v="X"/>
    <s v="X"/>
    <s v="X"/>
    <s v="X"/>
    <s v="X"/>
    <m/>
    <m/>
    <s v="X"/>
    <s v=""/>
    <x v="0"/>
    <m/>
    <m/>
    <s v="Propio"/>
    <x v="0"/>
    <s v="Released"/>
    <d v="2026-08-21T00:00:00"/>
    <s v="Released"/>
    <m/>
  </r>
  <r>
    <s v="PO00000051483HFPEARANCONVEMCU5685091"/>
    <x v="11"/>
    <d v="2026-07-19T00:00:00"/>
    <x v="15"/>
    <x v="2"/>
    <x v="6"/>
    <x v="0"/>
    <x v="0"/>
    <x v="2"/>
    <x v="0"/>
    <s v="CONV"/>
    <s v="PO00000051483"/>
    <x v="181"/>
    <x v="5"/>
    <x v="5"/>
    <x v="7"/>
    <x v="46"/>
    <x v="48"/>
    <x v="58"/>
    <s v="NWT"/>
    <x v="55"/>
    <d v="2026-08-17T00:00:00"/>
    <x v="36"/>
    <n v="24"/>
    <n v="4"/>
    <n v="4788272145"/>
    <s v="X"/>
    <s v="X"/>
    <s v="X"/>
    <s v="X"/>
    <s v="X"/>
    <m/>
    <m/>
    <s v="X"/>
    <s v=""/>
    <x v="0"/>
    <m/>
    <m/>
    <s v="Propio"/>
    <x v="0"/>
    <s v="Released"/>
    <d v="2026-08-21T00:00:00"/>
    <s v="Released"/>
    <m/>
  </r>
  <r>
    <s v="PO00000051473HFPEARANCONVCAAU4166391"/>
    <x v="11"/>
    <d v="2026-07-20T00:00:00"/>
    <x v="11"/>
    <x v="1"/>
    <x v="4"/>
    <x v="0"/>
    <x v="0"/>
    <x v="2"/>
    <x v="0"/>
    <s v="CONV"/>
    <s v="PO00000051473"/>
    <x v="182"/>
    <x v="4"/>
    <x v="22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74HFPEARANCONVCAAU4079384"/>
    <x v="11"/>
    <d v="2026-07-20T00:00:00"/>
    <x v="11"/>
    <x v="1"/>
    <x v="4"/>
    <x v="0"/>
    <x v="0"/>
    <x v="2"/>
    <x v="0"/>
    <s v="CONV"/>
    <s v="PO00000051474"/>
    <x v="183"/>
    <x v="4"/>
    <x v="19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77HFPEARANCONVTEMU9595013"/>
    <x v="11"/>
    <d v="2026-07-20T00:00:00"/>
    <x v="11"/>
    <x v="6"/>
    <x v="15"/>
    <x v="0"/>
    <x v="0"/>
    <x v="2"/>
    <x v="0"/>
    <s v="CONV"/>
    <s v="PO00000051477"/>
    <x v="184"/>
    <x v="20"/>
    <x v="23"/>
    <x v="17"/>
    <x v="47"/>
    <x v="49"/>
    <x v="33"/>
    <s v="NWT"/>
    <x v="56"/>
    <d v="2026-07-30T00:00:00"/>
    <x v="37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8-03T00:00:00"/>
    <s v="Released"/>
    <m/>
  </r>
  <r>
    <s v="PO00000051533ECHFARANCONVSEKU9417370"/>
    <x v="11"/>
    <d v="2026-07-21T00:00:00"/>
    <x v="11"/>
    <x v="1"/>
    <x v="4"/>
    <x v="1"/>
    <x v="2"/>
    <x v="2"/>
    <x v="0"/>
    <s v="CONV"/>
    <s v="PO00000051533"/>
    <x v="185"/>
    <x v="4"/>
    <x v="16"/>
    <x v="4"/>
    <x v="48"/>
    <x v="48"/>
    <x v="57"/>
    <s v="TORRES &amp; TORRES"/>
    <x v="34"/>
    <d v="2026-07-29T00:00:00"/>
    <x v="17"/>
    <n v="5"/>
    <n v="4"/>
    <s v="-"/>
    <s v="X"/>
    <s v="X"/>
    <s v="X"/>
    <s v="X"/>
    <s v="X"/>
    <s v="x"/>
    <m/>
    <s v="X"/>
    <s v="Sent"/>
    <x v="0"/>
    <m/>
    <m/>
    <s v="Propio"/>
    <x v="0"/>
    <s v="Released"/>
    <d v="2026-08-04T00:00:00"/>
    <s v="Released"/>
    <m/>
  </r>
  <r>
    <s v="PO00000051534ECHFARANCONVCAAU4162708"/>
    <x v="11"/>
    <d v="2026-07-21T00:00:00"/>
    <x v="11"/>
    <x v="1"/>
    <x v="4"/>
    <x v="1"/>
    <x v="2"/>
    <x v="2"/>
    <x v="0"/>
    <s v="CONV"/>
    <s v="PO00000051534"/>
    <x v="186"/>
    <x v="4"/>
    <x v="16"/>
    <x v="4"/>
    <x v="48"/>
    <x v="48"/>
    <x v="57"/>
    <s v="TORRES &amp; TORRES"/>
    <x v="34"/>
    <d v="2026-07-29T00:00:00"/>
    <x v="17"/>
    <n v="5"/>
    <n v="4"/>
    <s v="-"/>
    <s v="X"/>
    <s v="X"/>
    <s v="X"/>
    <s v="X"/>
    <s v="X"/>
    <s v="x"/>
    <m/>
    <s v="X"/>
    <s v="Sent"/>
    <x v="0"/>
    <m/>
    <m/>
    <s v="Propio"/>
    <x v="0"/>
    <s v="Released"/>
    <d v="2026-08-04T00:00:00"/>
    <s v="Released"/>
    <m/>
  </r>
  <r>
    <s v="PO00000051472HFPEARANCONVTXGU9032157"/>
    <x v="11"/>
    <d v="2026-07-21T00:00:00"/>
    <x v="11"/>
    <x v="1"/>
    <x v="4"/>
    <x v="0"/>
    <x v="0"/>
    <x v="2"/>
    <x v="0"/>
    <s v="CONV"/>
    <s v="PO00000051472"/>
    <x v="175"/>
    <x v="4"/>
    <x v="15"/>
    <x v="4"/>
    <x v="45"/>
    <x v="44"/>
    <x v="57"/>
    <s v="NWT"/>
    <x v="34"/>
    <d v="2026-07-29T00:00:00"/>
    <x v="17"/>
    <n v="6"/>
    <n v="4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75HFPEARANCONVCAAU4164275"/>
    <x v="11"/>
    <d v="2026-07-21T00:00:00"/>
    <x v="11"/>
    <x v="1"/>
    <x v="4"/>
    <x v="0"/>
    <x v="0"/>
    <x v="2"/>
    <x v="0"/>
    <s v="CONV"/>
    <s v="PO00000051475"/>
    <x v="176"/>
    <x v="4"/>
    <x v="19"/>
    <x v="4"/>
    <x v="45"/>
    <x v="44"/>
    <x v="57"/>
    <s v="NWT"/>
    <x v="43"/>
    <d v="2026-07-24T00:00:00"/>
    <x v="25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84HFPEARANCONVCAAU4087800"/>
    <x v="11"/>
    <d v="2026-07-21T00:00:00"/>
    <x v="11"/>
    <x v="1"/>
    <x v="4"/>
    <x v="0"/>
    <x v="0"/>
    <x v="2"/>
    <x v="0"/>
    <s v="CONV"/>
    <s v="PO00000051484"/>
    <x v="187"/>
    <x v="4"/>
    <x v="19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85HFPEARANCONVCAAU4168162"/>
    <x v="11"/>
    <d v="2026-07-21T00:00:00"/>
    <x v="11"/>
    <x v="1"/>
    <x v="4"/>
    <x v="0"/>
    <x v="0"/>
    <x v="2"/>
    <x v="0"/>
    <s v="CONV"/>
    <s v="PO00000051485"/>
    <x v="188"/>
    <x v="4"/>
    <x v="22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86HFPEARANCONVCAAU4168244"/>
    <x v="11"/>
    <d v="2026-07-21T00:00:00"/>
    <x v="11"/>
    <x v="1"/>
    <x v="4"/>
    <x v="0"/>
    <x v="0"/>
    <x v="2"/>
    <x v="0"/>
    <s v="CONV"/>
    <s v="PO00000051486"/>
    <x v="189"/>
    <x v="4"/>
    <x v="22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87HFPEARANCONVCAAU4162288"/>
    <x v="11"/>
    <d v="2026-07-21T00:00:00"/>
    <x v="11"/>
    <x v="1"/>
    <x v="4"/>
    <x v="0"/>
    <x v="0"/>
    <x v="2"/>
    <x v="0"/>
    <s v="CONV"/>
    <s v="PO00000051487"/>
    <x v="190"/>
    <x v="4"/>
    <x v="15"/>
    <x v="4"/>
    <x v="45"/>
    <x v="44"/>
    <x v="57"/>
    <s v="NWT"/>
    <x v="41"/>
    <d v="2026-07-23T00:00:00"/>
    <x v="23"/>
    <n v="0"/>
    <n v="10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89HFBPARANCONVCAAU4164022"/>
    <x v="11"/>
    <d v="2026-07-21T00:00:00"/>
    <x v="11"/>
    <x v="1"/>
    <x v="4"/>
    <x v="0"/>
    <x v="3"/>
    <x v="2"/>
    <x v="0"/>
    <s v="CONV"/>
    <s v="PO00000051489"/>
    <x v="191"/>
    <x v="4"/>
    <x v="4"/>
    <x v="4"/>
    <x v="45"/>
    <x v="44"/>
    <x v="57"/>
    <s v="NWT"/>
    <x v="43"/>
    <d v="2026-07-24T00:00:00"/>
    <x v="25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7-30T00:00:00"/>
    <s v="Released"/>
    <m/>
  </r>
  <r>
    <s v="PO00000051496HFPEARANCONVPE691300329"/>
    <x v="11"/>
    <d v="2026-07-21T00:00:00"/>
    <x v="11"/>
    <x v="0"/>
    <x v="1"/>
    <x v="0"/>
    <x v="0"/>
    <x v="1"/>
    <x v="0"/>
    <s v="CONV"/>
    <s v="PO00000051496"/>
    <x v="192"/>
    <x v="1"/>
    <x v="1"/>
    <x v="1"/>
    <x v="1"/>
    <x v="50"/>
    <x v="33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560ECHFARANCONVTXGU9031150"/>
    <x v="11"/>
    <d v="2026-07-22T00:00:00"/>
    <x v="11"/>
    <x v="1"/>
    <x v="4"/>
    <x v="1"/>
    <x v="2"/>
    <x v="2"/>
    <x v="0"/>
    <s v="CONV"/>
    <s v="PO00000051560"/>
    <x v="193"/>
    <x v="4"/>
    <x v="16"/>
    <x v="4"/>
    <x v="48"/>
    <x v="48"/>
    <x v="57"/>
    <s v="TORRES &amp; TORRES"/>
    <x v="34"/>
    <d v="2026-07-29T00:00:00"/>
    <x v="17"/>
    <n v="5"/>
    <n v="4"/>
    <s v="-"/>
    <s v="X"/>
    <s v="X"/>
    <s v="X"/>
    <s v="X"/>
    <s v="X"/>
    <s v="x"/>
    <m/>
    <s v="X"/>
    <s v="Sent"/>
    <x v="0"/>
    <m/>
    <m/>
    <s v="Propio"/>
    <x v="0"/>
    <s v="Released"/>
    <d v="2026-08-04T00:00:00"/>
    <s v="Released"/>
    <m/>
  </r>
  <r>
    <s v="PO00000051313HFPEARANCONV996-14437216"/>
    <x v="11"/>
    <d v="2026-07-22T00:00:00"/>
    <x v="12"/>
    <x v="4"/>
    <x v="17"/>
    <x v="0"/>
    <x v="0"/>
    <x v="0"/>
    <x v="0"/>
    <s v="CONV"/>
    <s v="PO00000051313"/>
    <x v="194"/>
    <x v="22"/>
    <x v="24"/>
    <x v="18"/>
    <x v="1"/>
    <x v="51"/>
    <x v="30"/>
    <s v="DSV"/>
    <x v="5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314HFPEARANCONV996-14437091"/>
    <x v="11"/>
    <d v="2026-07-22T00:00:00"/>
    <x v="12"/>
    <x v="4"/>
    <x v="17"/>
    <x v="0"/>
    <x v="0"/>
    <x v="0"/>
    <x v="0"/>
    <s v="CONV"/>
    <s v="PO00000051314"/>
    <x v="195"/>
    <x v="23"/>
    <x v="25"/>
    <x v="18"/>
    <x v="1"/>
    <x v="51"/>
    <x v="30"/>
    <s v="DSV"/>
    <x v="5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532HFBPARANCONVGMOU9023066"/>
    <x v="11"/>
    <d v="2026-07-22T00:00:00"/>
    <x v="11"/>
    <x v="1"/>
    <x v="4"/>
    <x v="0"/>
    <x v="3"/>
    <x v="2"/>
    <x v="0"/>
    <s v="CONV"/>
    <s v="PO00000051532"/>
    <x v="196"/>
    <x v="4"/>
    <x v="22"/>
    <x v="19"/>
    <x v="49"/>
    <x v="51"/>
    <x v="59"/>
    <s v="NWT"/>
    <x v="50"/>
    <d v="2026-07-31T00:00:00"/>
    <x v="31"/>
    <n v="6"/>
    <n v="8"/>
    <s v="-"/>
    <s v="X"/>
    <s v="X"/>
    <s v="X"/>
    <s v="X"/>
    <s v="X"/>
    <s v="x"/>
    <m/>
    <m/>
    <s v="Sent"/>
    <x v="0"/>
    <m/>
    <m/>
    <s v="Propio"/>
    <x v="0"/>
    <s v="Released"/>
    <d v="2026-08-06T00:00:00"/>
    <s v="Released"/>
    <m/>
  </r>
  <r>
    <s v="PO00000051548HFPEARANCONVOERU4285127"/>
    <x v="11"/>
    <d v="2026-07-22T00:00:00"/>
    <x v="15"/>
    <x v="2"/>
    <x v="8"/>
    <x v="0"/>
    <x v="0"/>
    <x v="2"/>
    <x v="0"/>
    <s v="CONV"/>
    <s v="PO00000051548"/>
    <x v="197"/>
    <x v="5"/>
    <x v="5"/>
    <x v="3"/>
    <x v="50"/>
    <x v="52"/>
    <x v="60"/>
    <s v="NWT"/>
    <x v="58"/>
    <d v="2026-08-12T00:00:00"/>
    <x v="38"/>
    <n v="13"/>
    <n v="11"/>
    <n v="99032401052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549HFPEARANCONVOTPU6648331"/>
    <x v="11"/>
    <d v="2026-07-22T00:00:00"/>
    <x v="15"/>
    <x v="2"/>
    <x v="8"/>
    <x v="0"/>
    <x v="0"/>
    <x v="2"/>
    <x v="0"/>
    <s v="CONV"/>
    <s v="PO00000051549"/>
    <x v="198"/>
    <x v="5"/>
    <x v="5"/>
    <x v="3"/>
    <x v="50"/>
    <x v="52"/>
    <x v="60"/>
    <s v="NWT"/>
    <x v="58"/>
    <d v="2026-08-12T00:00:00"/>
    <x v="38"/>
    <n v="13"/>
    <n v="11"/>
    <n v="9903240152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550HFPEARANCONVOERU4375025"/>
    <x v="11"/>
    <d v="2026-07-22T00:00:00"/>
    <x v="15"/>
    <x v="2"/>
    <x v="8"/>
    <x v="0"/>
    <x v="0"/>
    <x v="2"/>
    <x v="0"/>
    <s v="CONV"/>
    <s v="PO00000051550"/>
    <x v="199"/>
    <x v="5"/>
    <x v="5"/>
    <x v="3"/>
    <x v="50"/>
    <x v="52"/>
    <x v="60"/>
    <s v="NWT"/>
    <x v="58"/>
    <d v="2026-08-12T00:00:00"/>
    <x v="38"/>
    <n v="13"/>
    <n v="11"/>
    <n v="9903241062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551HFPEARANCONVOERU4806082"/>
    <x v="11"/>
    <d v="2026-07-22T00:00:00"/>
    <x v="16"/>
    <x v="2"/>
    <x v="8"/>
    <x v="0"/>
    <x v="0"/>
    <x v="2"/>
    <x v="0"/>
    <s v="CONV"/>
    <s v="PO00000051551"/>
    <x v="200"/>
    <x v="5"/>
    <x v="5"/>
    <x v="3"/>
    <x v="50"/>
    <x v="53"/>
    <x v="49"/>
    <s v="NWT"/>
    <x v="54"/>
    <d v="2026-08-12T00:00:00"/>
    <x v="35"/>
    <n v="17"/>
    <n v="6"/>
    <n v="7005955961"/>
    <s v="X"/>
    <s v="X"/>
    <s v="X"/>
    <s v="X"/>
    <s v="X"/>
    <m/>
    <m/>
    <s v="X"/>
    <s v=""/>
    <x v="0"/>
    <m/>
    <m/>
    <s v="Propio"/>
    <x v="0"/>
    <s v="Released"/>
    <d v="2026-08-15T00:00:00"/>
    <s v="Released"/>
    <m/>
  </r>
  <r>
    <s v="PO00000051561HFPEARANCONVFBIU5062791"/>
    <x v="11"/>
    <d v="2026-07-23T00:00:00"/>
    <x v="15"/>
    <x v="2"/>
    <x v="8"/>
    <x v="0"/>
    <x v="0"/>
    <x v="2"/>
    <x v="0"/>
    <s v="CONV"/>
    <s v="PO00000051561"/>
    <x v="201"/>
    <x v="9"/>
    <x v="9"/>
    <x v="3"/>
    <x v="50"/>
    <x v="52"/>
    <x v="60"/>
    <s v="NWT"/>
    <x v="58"/>
    <d v="2026-08-12T00:00:00"/>
    <x v="38"/>
    <n v="13"/>
    <n v="11"/>
    <n v="4744990305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562HFPEARANCONVOTPU6188004"/>
    <x v="11"/>
    <d v="2026-07-23T00:00:00"/>
    <x v="15"/>
    <x v="2"/>
    <x v="8"/>
    <x v="0"/>
    <x v="0"/>
    <x v="2"/>
    <x v="0"/>
    <s v="CONV"/>
    <s v="PO00000051562"/>
    <x v="202"/>
    <x v="13"/>
    <x v="13"/>
    <x v="3"/>
    <x v="50"/>
    <x v="52"/>
    <x v="60"/>
    <s v="NWT"/>
    <x v="58"/>
    <d v="2026-08-12T00:00:00"/>
    <x v="38"/>
    <n v="13"/>
    <n v="11"/>
    <n v="9903258573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563HFPEARANCONVONEU9246239"/>
    <x v="11"/>
    <d v="2026-07-23T00:00:00"/>
    <x v="15"/>
    <x v="2"/>
    <x v="8"/>
    <x v="0"/>
    <x v="0"/>
    <x v="2"/>
    <x v="0"/>
    <s v="CONV"/>
    <s v="PO00000051563"/>
    <x v="203"/>
    <x v="5"/>
    <x v="5"/>
    <x v="20"/>
    <x v="51"/>
    <x v="51"/>
    <x v="60"/>
    <s v="NWT"/>
    <x v="59"/>
    <d v="2026-08-14T00:00:00"/>
    <x v="39"/>
    <n v="20"/>
    <n v="8"/>
    <n v="2955155490"/>
    <s v="X"/>
    <s v="X"/>
    <s v="X"/>
    <s v="X"/>
    <s v="X"/>
    <m/>
    <m/>
    <s v="X"/>
    <s v=""/>
    <x v="0"/>
    <m/>
    <m/>
    <s v="Propio"/>
    <x v="0"/>
    <s v="Released"/>
    <d v="2026-08-24T00:00:00"/>
    <s v="Released"/>
    <s v="Retraso para liberación en web ONE"/>
  </r>
  <r>
    <s v="PO00000051564HFPEARANCONVOTPU6398799"/>
    <x v="11"/>
    <d v="2026-07-23T00:00:00"/>
    <x v="15"/>
    <x v="2"/>
    <x v="8"/>
    <x v="0"/>
    <x v="0"/>
    <x v="2"/>
    <x v="0"/>
    <s v="CONV"/>
    <s v="PO00000051564"/>
    <x v="204"/>
    <x v="5"/>
    <x v="5"/>
    <x v="20"/>
    <x v="51"/>
    <x v="51"/>
    <x v="60"/>
    <s v="NWT"/>
    <x v="55"/>
    <d v="2026-08-17T00:00:00"/>
    <x v="36"/>
    <n v="23"/>
    <n v="7"/>
    <n v="4788272145"/>
    <s v="X"/>
    <s v="X"/>
    <s v="X"/>
    <s v="X"/>
    <s v="X"/>
    <m/>
    <m/>
    <s v="X"/>
    <s v=""/>
    <x v="0"/>
    <m/>
    <m/>
    <s v="Propio"/>
    <x v="0"/>
    <s v="Released"/>
    <d v="2026-08-24T00:00:00"/>
    <s v="Released"/>
    <s v="Retraso para liberación en web ONE"/>
  </r>
  <r>
    <s v="PO00000051565HFPEARANCONVMNBU3017382"/>
    <x v="11"/>
    <d v="2026-07-23T00:00:00"/>
    <x v="15"/>
    <x v="5"/>
    <x v="13"/>
    <x v="0"/>
    <x v="0"/>
    <x v="2"/>
    <x v="0"/>
    <s v="CONV"/>
    <s v="PO00000051565"/>
    <x v="205"/>
    <x v="12"/>
    <x v="17"/>
    <x v="15"/>
    <x v="52"/>
    <x v="51"/>
    <x v="61"/>
    <s v="NWT"/>
    <x v="56"/>
    <d v="2026-07-30T00:00:00"/>
    <x v="37"/>
    <n v="5"/>
    <n v="24"/>
    <s v="-"/>
    <s v="X"/>
    <m/>
    <s v="X"/>
    <s v="X"/>
    <s v="X"/>
    <m/>
    <m/>
    <m/>
    <s v=""/>
    <x v="0"/>
    <m/>
    <m/>
    <s v="Propio"/>
    <x v="0"/>
    <s v="Released"/>
    <d v="2026-08-21T00:00:00"/>
    <s v="Released"/>
    <m/>
  </r>
  <r>
    <s v="PO00000051566HFPEARANCONVFDDU2543021"/>
    <x v="11"/>
    <d v="2026-07-23T00:00:00"/>
    <x v="14"/>
    <x v="3"/>
    <x v="7"/>
    <x v="0"/>
    <x v="0"/>
    <x v="2"/>
    <x v="0"/>
    <s v="CONV"/>
    <s v="PO00000051566"/>
    <x v="206"/>
    <x v="7"/>
    <x v="7"/>
    <x v="8"/>
    <x v="53"/>
    <x v="46"/>
    <x v="62"/>
    <s v="SRL"/>
    <x v="49"/>
    <d v="2026-08-01T00:00:00"/>
    <x v="30"/>
    <n v="13"/>
    <n v="6"/>
    <m/>
    <s v="X"/>
    <s v="X"/>
    <s v="X"/>
    <s v="X"/>
    <s v="X"/>
    <m/>
    <m/>
    <m/>
    <s v=""/>
    <x v="0"/>
    <m/>
    <m/>
    <s v="Propio"/>
    <x v="0"/>
    <s v="Released"/>
    <d v="2026-07-26T00:00:00"/>
    <s v="Released"/>
    <m/>
  </r>
  <r>
    <s v="PO00000051567HFPEARANCONVFDDU2540655"/>
    <x v="11"/>
    <d v="2026-07-23T00:00:00"/>
    <x v="14"/>
    <x v="3"/>
    <x v="7"/>
    <x v="0"/>
    <x v="0"/>
    <x v="2"/>
    <x v="0"/>
    <s v="CONV"/>
    <s v="PO00000051567"/>
    <x v="207"/>
    <x v="14"/>
    <x v="14"/>
    <x v="8"/>
    <x v="53"/>
    <x v="53"/>
    <x v="62"/>
    <s v="SRL"/>
    <x v="49"/>
    <d v="2026-08-01T00:00:00"/>
    <x v="30"/>
    <n v="6"/>
    <n v="6"/>
    <s v="-"/>
    <s v="X"/>
    <m/>
    <s v="X"/>
    <s v="X"/>
    <s v="X"/>
    <m/>
    <m/>
    <m/>
    <s v=""/>
    <x v="0"/>
    <m/>
    <m/>
    <s v="Propio"/>
    <x v="0"/>
    <s v="Released"/>
    <d v="2026-08-02T00:00:00"/>
    <s v="Released"/>
    <m/>
  </r>
  <r>
    <s v="RH-0268TTAL S.A.ARANCONVTXGU9028516"/>
    <x v="11"/>
    <d v="2026-07-23T00:00:00"/>
    <x v="14"/>
    <x v="1"/>
    <x v="4"/>
    <x v="0"/>
    <x v="1"/>
    <x v="2"/>
    <x v="0"/>
    <s v="CONV"/>
    <s v="RH-0268T"/>
    <x v="208"/>
    <x v="16"/>
    <x v="26"/>
    <x v="4"/>
    <x v="3"/>
    <x v="54"/>
    <x v="62"/>
    <m/>
    <x v="60"/>
    <d v="2026-08-02T00:00:00"/>
    <x v="40"/>
    <n v="5"/>
    <n v="8"/>
    <s v="-"/>
    <s v="X"/>
    <s v="X"/>
    <s v="X"/>
    <s v="X"/>
    <s v="X"/>
    <s v="x"/>
    <m/>
    <m/>
    <s v="Sent"/>
    <x v="0"/>
    <m/>
    <m/>
    <s v="Tercero"/>
    <x v="0"/>
    <s v="Released"/>
    <d v="2026-08-07T00:00:00"/>
    <s v="Released"/>
    <m/>
  </r>
  <r>
    <s v="PO00000051544HFPEARANCONV074-73780453"/>
    <x v="11"/>
    <d v="2026-07-24T00:00:00"/>
    <x v="12"/>
    <x v="4"/>
    <x v="14"/>
    <x v="0"/>
    <x v="0"/>
    <x v="0"/>
    <x v="0"/>
    <s v="CONV"/>
    <s v="PO00000051544"/>
    <x v="209"/>
    <x v="15"/>
    <x v="18"/>
    <x v="21"/>
    <x v="1"/>
    <x v="53"/>
    <x v="40"/>
    <s v="DSV"/>
    <x v="6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545HFPEARANCONV057-05399321"/>
    <x v="11"/>
    <d v="2026-07-24T00:00:00"/>
    <x v="12"/>
    <x v="4"/>
    <x v="18"/>
    <x v="0"/>
    <x v="0"/>
    <x v="0"/>
    <x v="0"/>
    <s v="CONV"/>
    <s v="PO00000051545"/>
    <x v="210"/>
    <x v="15"/>
    <x v="18"/>
    <x v="10"/>
    <x v="1"/>
    <x v="54"/>
    <x v="53"/>
    <s v="HELLMANN"/>
    <x v="5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568HFPEARANCONVFBIU5309120"/>
    <x v="11"/>
    <d v="2026-07-24T00:00:00"/>
    <x v="14"/>
    <x v="3"/>
    <x v="7"/>
    <x v="0"/>
    <x v="0"/>
    <x v="2"/>
    <x v="0"/>
    <s v="CONV"/>
    <s v="PO00000051568"/>
    <x v="211"/>
    <x v="7"/>
    <x v="7"/>
    <x v="8"/>
    <x v="53"/>
    <x v="53"/>
    <x v="62"/>
    <s v="SRL"/>
    <x v="49"/>
    <d v="2026-08-01T00:00:00"/>
    <x v="30"/>
    <n v="6"/>
    <n v="6"/>
    <n v="2199697990"/>
    <s v="X"/>
    <m/>
    <s v="X"/>
    <s v="X"/>
    <s v="X"/>
    <m/>
    <m/>
    <m/>
    <s v=""/>
    <x v="0"/>
    <m/>
    <m/>
    <s v="Propio"/>
    <x v="0"/>
    <s v="Released"/>
    <d v="2026-08-02T00:00:00"/>
    <s v="Released"/>
    <m/>
  </r>
  <r>
    <s v="PO00000051569HFBPARANCONVFDDU2543021"/>
    <x v="11"/>
    <d v="2026-07-24T00:00:00"/>
    <x v="14"/>
    <x v="3"/>
    <x v="7"/>
    <x v="0"/>
    <x v="3"/>
    <x v="2"/>
    <x v="0"/>
    <s v="CONV"/>
    <s v="PO00000051569"/>
    <x v="206"/>
    <x v="7"/>
    <x v="7"/>
    <x v="8"/>
    <x v="53"/>
    <x v="46"/>
    <x v="62"/>
    <s v="SRL"/>
    <x v="49"/>
    <d v="2026-08-01T00:00:00"/>
    <x v="30"/>
    <n v="13"/>
    <n v="6"/>
    <m/>
    <s v="X"/>
    <m/>
    <s v="X"/>
    <s v="X"/>
    <s v="X"/>
    <m/>
    <m/>
    <m/>
    <s v=""/>
    <x v="0"/>
    <m/>
    <m/>
    <s v="Propio"/>
    <x v="0"/>
    <s v="Released"/>
    <d v="2026-07-26T00:00:00"/>
    <s v="Released"/>
    <m/>
  </r>
  <r>
    <s v="RH-0267TTAL S.A.ARANCONVEMCU5915506"/>
    <x v="11"/>
    <d v="2026-07-24T00:00:00"/>
    <x v="17"/>
    <x v="6"/>
    <x v="15"/>
    <x v="0"/>
    <x v="1"/>
    <x v="2"/>
    <x v="0"/>
    <s v="CONV"/>
    <s v="RH-0267T"/>
    <x v="212"/>
    <x v="17"/>
    <x v="8"/>
    <x v="7"/>
    <x v="54"/>
    <x v="52"/>
    <x v="63"/>
    <m/>
    <x v="58"/>
    <d v="2026-08-12T00:00:00"/>
    <x v="38"/>
    <n v="13"/>
    <n v="17"/>
    <n v="9903298134"/>
    <s v="X"/>
    <s v="X"/>
    <s v="X"/>
    <s v="X"/>
    <s v="X"/>
    <s v="x"/>
    <m/>
    <m/>
    <s v="Sent"/>
    <x v="0"/>
    <m/>
    <m/>
    <s v="Tercero"/>
    <x v="0"/>
    <s v="Released"/>
    <d v="2026-08-24T00:00:00"/>
    <s v="Released"/>
    <m/>
  </r>
  <r>
    <s v="PO00000051476HFPEARANCONVCAAU4081885"/>
    <x v="11"/>
    <d v="2026-07-25T00:00:00"/>
    <x v="14"/>
    <x v="1"/>
    <x v="4"/>
    <x v="0"/>
    <x v="0"/>
    <x v="2"/>
    <x v="0"/>
    <s v="CONV"/>
    <s v="PO00000051476"/>
    <x v="213"/>
    <x v="4"/>
    <x v="27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8-05T00:00:00"/>
    <s v="Released"/>
    <m/>
  </r>
  <r>
    <s v="PO00000051488HFPEARANCONVSEKU9422510"/>
    <x v="11"/>
    <d v="2026-07-25T00:00:00"/>
    <x v="14"/>
    <x v="1"/>
    <x v="4"/>
    <x v="0"/>
    <x v="0"/>
    <x v="2"/>
    <x v="0"/>
    <s v="CONV"/>
    <s v="PO00000051488"/>
    <x v="214"/>
    <x v="4"/>
    <x v="22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8-05T00:00:00"/>
    <s v="Released"/>
    <m/>
  </r>
  <r>
    <s v="PO00000051570HFPEARANCONVBEAU9705093"/>
    <x v="11"/>
    <d v="2026-07-25T00:00:00"/>
    <x v="14"/>
    <x v="7"/>
    <x v="19"/>
    <x v="0"/>
    <x v="0"/>
    <x v="2"/>
    <x v="0"/>
    <s v="CONV"/>
    <s v="PO00000051570"/>
    <x v="215"/>
    <x v="24"/>
    <x v="23"/>
    <x v="4"/>
    <x v="56"/>
    <x v="55"/>
    <x v="42"/>
    <s v="NWT"/>
    <x v="62"/>
    <d v="2026-08-10T00:00:00"/>
    <x v="41"/>
    <n v="4"/>
    <n v="3"/>
    <s v="-"/>
    <s v="X"/>
    <s v="X"/>
    <s v="X"/>
    <s v="X"/>
    <s v="X"/>
    <s v="x"/>
    <m/>
    <m/>
    <s v="Sent"/>
    <x v="0"/>
    <m/>
    <m/>
    <s v="Propio"/>
    <x v="0"/>
    <s v="Released"/>
    <d v="2026-08-12T00:00:00"/>
    <s v="Released"/>
    <m/>
  </r>
  <r>
    <s v="PO00000051571HFPEARANCONVSEKU9424786"/>
    <x v="11"/>
    <d v="2026-07-25T00:00:00"/>
    <x v="14"/>
    <x v="7"/>
    <x v="19"/>
    <x v="0"/>
    <x v="0"/>
    <x v="2"/>
    <x v="0"/>
    <s v="CONV"/>
    <s v="PO00000051571"/>
    <x v="216"/>
    <x v="24"/>
    <x v="23"/>
    <x v="4"/>
    <x v="56"/>
    <x v="55"/>
    <x v="42"/>
    <s v="NWT"/>
    <x v="62"/>
    <d v="2026-08-10T00:00:00"/>
    <x v="41"/>
    <n v="4"/>
    <n v="3"/>
    <s v="-"/>
    <s v="X"/>
    <s v="X"/>
    <s v="X"/>
    <s v="X"/>
    <s v="X"/>
    <s v="x"/>
    <m/>
    <m/>
    <s v="Sent"/>
    <x v="0"/>
    <m/>
    <m/>
    <s v="Propio"/>
    <x v="0"/>
    <s v="Released"/>
    <d v="2026-08-12T00:00:00"/>
    <s v="Released"/>
    <m/>
  </r>
  <r>
    <s v="PO00000051572HFPEARANCONVPE691300331"/>
    <x v="11"/>
    <d v="2026-07-25T00:00:00"/>
    <x v="14"/>
    <x v="0"/>
    <x v="1"/>
    <x v="0"/>
    <x v="0"/>
    <x v="1"/>
    <x v="0"/>
    <s v="CONV"/>
    <s v="PO00000051572"/>
    <x v="217"/>
    <x v="1"/>
    <x v="1"/>
    <x v="1"/>
    <x v="1"/>
    <x v="53"/>
    <x v="64"/>
    <s v="MILTEX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1573HFPEARANCONVCAAU4075727"/>
    <x v="11"/>
    <d v="2026-07-25T00:00:00"/>
    <x v="14"/>
    <x v="1"/>
    <x v="4"/>
    <x v="0"/>
    <x v="0"/>
    <x v="2"/>
    <x v="0"/>
    <s v="CONV"/>
    <s v="PO00000051573"/>
    <x v="218"/>
    <x v="4"/>
    <x v="27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8-05T00:00:00"/>
    <s v="Released"/>
    <m/>
  </r>
  <r>
    <s v="PO00000051576TTAL S.A.ARANCONVBEAU9705128"/>
    <x v="11"/>
    <d v="2026-07-25T00:00:00"/>
    <x v="14"/>
    <x v="1"/>
    <x v="4"/>
    <x v="0"/>
    <x v="1"/>
    <x v="2"/>
    <x v="0"/>
    <s v="CONV"/>
    <s v="PO00000051576T"/>
    <x v="219"/>
    <x v="16"/>
    <x v="26"/>
    <x v="6"/>
    <x v="3"/>
    <x v="52"/>
    <x v="62"/>
    <m/>
    <x v="60"/>
    <d v="2026-08-02T00:00:00"/>
    <x v="40"/>
    <n v="3"/>
    <n v="8"/>
    <s v="-"/>
    <s v="X"/>
    <s v="X"/>
    <s v="X"/>
    <s v="X"/>
    <s v="X"/>
    <s v="x"/>
    <m/>
    <m/>
    <s v="Sent"/>
    <x v="0"/>
    <m/>
    <m/>
    <s v="Tercero"/>
    <x v="0"/>
    <s v="Released"/>
    <d v="2026-08-07T00:00:00"/>
    <s v="Released"/>
    <m/>
  </r>
  <r>
    <s v="PO00000051597HFBPARANCONVCAAU4168455"/>
    <x v="11"/>
    <d v="2026-07-25T00:00:00"/>
    <x v="14"/>
    <x v="1"/>
    <x v="4"/>
    <x v="0"/>
    <x v="3"/>
    <x v="2"/>
    <x v="0"/>
    <s v="CONV"/>
    <s v="PO00000051597"/>
    <x v="220"/>
    <x v="4"/>
    <x v="26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8-05T00:00:00"/>
    <s v="Released"/>
    <m/>
  </r>
  <r>
    <s v="PO00000051604TTAL S.A.ARANCONVTXGU9028455"/>
    <x v="11"/>
    <d v="2026-07-25T00:00:00"/>
    <x v="14"/>
    <x v="1"/>
    <x v="4"/>
    <x v="0"/>
    <x v="1"/>
    <x v="2"/>
    <x v="0"/>
    <s v="CONV"/>
    <s v="PO00000051604T"/>
    <x v="221"/>
    <x v="16"/>
    <x v="26"/>
    <x v="6"/>
    <x v="3"/>
    <x v="49"/>
    <x v="62"/>
    <m/>
    <x v="60"/>
    <d v="2026-08-02T00:00:00"/>
    <x v="40"/>
    <n v="6"/>
    <n v="8"/>
    <s v="-"/>
    <s v="X"/>
    <s v="X"/>
    <s v="X"/>
    <s v="X"/>
    <s v="X"/>
    <s v="x"/>
    <m/>
    <m/>
    <s v="Sent"/>
    <x v="0"/>
    <m/>
    <m/>
    <s v="Tercero"/>
    <x v="0"/>
    <s v="Released"/>
    <d v="2026-08-07T00:00:00"/>
    <s v="Released"/>
    <m/>
  </r>
  <r>
    <s v="PO00000051546HFPEARANCONV996-14776532"/>
    <x v="12"/>
    <d v="2026-07-26T00:00:00"/>
    <x v="16"/>
    <x v="4"/>
    <x v="17"/>
    <x v="0"/>
    <x v="0"/>
    <x v="0"/>
    <x v="0"/>
    <s v="CONV"/>
    <s v="PO00000051546"/>
    <x v="222"/>
    <x v="22"/>
    <x v="24"/>
    <x v="18"/>
    <x v="1"/>
    <x v="56"/>
    <x v="65"/>
    <s v="DHL"/>
    <x v="63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547HFPEARANCONV996-14776543"/>
    <x v="12"/>
    <d v="2026-07-26T00:00:00"/>
    <x v="16"/>
    <x v="4"/>
    <x v="17"/>
    <x v="0"/>
    <x v="0"/>
    <x v="0"/>
    <x v="0"/>
    <s v="CONV"/>
    <s v="PO00000051547"/>
    <x v="223"/>
    <x v="23"/>
    <x v="25"/>
    <x v="18"/>
    <x v="1"/>
    <x v="57"/>
    <x v="46"/>
    <s v="DHL"/>
    <x v="64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578HFPEARANCONVTEMU9788666"/>
    <x v="12"/>
    <d v="2026-07-26T00:00:00"/>
    <x v="14"/>
    <x v="6"/>
    <x v="15"/>
    <x v="0"/>
    <x v="0"/>
    <x v="2"/>
    <x v="0"/>
    <s v="CONV"/>
    <s v="PO00000051578"/>
    <x v="224"/>
    <x v="20"/>
    <x v="28"/>
    <x v="17"/>
    <x v="57"/>
    <x v="58"/>
    <x v="42"/>
    <s v="NWT"/>
    <x v="60"/>
    <d v="2026-08-02T00:00:00"/>
    <x v="40"/>
    <n v="-1"/>
    <n v="11"/>
    <s v="-"/>
    <s v="X"/>
    <s v="X"/>
    <s v="X"/>
    <s v="X"/>
    <s v="X"/>
    <s v="x"/>
    <m/>
    <m/>
    <s v="Sent"/>
    <x v="0"/>
    <m/>
    <m/>
    <s v="Propio"/>
    <x v="0"/>
    <s v="Released"/>
    <d v="2026-08-10T00:00:00"/>
    <s v="Released"/>
    <m/>
  </r>
  <r>
    <s v="PO00000051579HFPEARANCONVTEMU9502793"/>
    <x v="12"/>
    <d v="2026-07-26T00:00:00"/>
    <x v="14"/>
    <x v="6"/>
    <x v="15"/>
    <x v="0"/>
    <x v="0"/>
    <x v="2"/>
    <x v="0"/>
    <s v="CONV"/>
    <s v="PO00000051579"/>
    <x v="225"/>
    <x v="20"/>
    <x v="23"/>
    <x v="17"/>
    <x v="57"/>
    <x v="58"/>
    <x v="42"/>
    <s v="NWT"/>
    <x v="60"/>
    <d v="2026-08-02T00:00:00"/>
    <x v="40"/>
    <n v="-1"/>
    <n v="11"/>
    <s v="-"/>
    <s v="X"/>
    <s v="X"/>
    <s v="X"/>
    <s v="X"/>
    <s v="X"/>
    <s v="x"/>
    <m/>
    <m/>
    <s v="Sent"/>
    <x v="0"/>
    <m/>
    <m/>
    <s v="Propio"/>
    <x v="0"/>
    <s v="Released"/>
    <d v="2026-08-10T00:00:00"/>
    <s v="Released"/>
    <m/>
  </r>
  <r>
    <s v="PO00000051598HFPEARANCONVSEKU9359171"/>
    <x v="12"/>
    <d v="2026-07-26T00:00:00"/>
    <x v="15"/>
    <x v="2"/>
    <x v="8"/>
    <x v="0"/>
    <x v="0"/>
    <x v="2"/>
    <x v="0"/>
    <s v="CONV"/>
    <s v="PO00000051598"/>
    <x v="226"/>
    <x v="5"/>
    <x v="5"/>
    <x v="3"/>
    <x v="50"/>
    <x v="52"/>
    <x v="60"/>
    <s v="NWT"/>
    <x v="59"/>
    <d v="2026-08-14T00:00:00"/>
    <x v="39"/>
    <n v="15"/>
    <n v="8"/>
    <n v="7005955040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599HFPEARANCONVFBIU5415944"/>
    <x v="12"/>
    <d v="2026-07-26T00:00:00"/>
    <x v="15"/>
    <x v="2"/>
    <x v="8"/>
    <x v="0"/>
    <x v="0"/>
    <x v="2"/>
    <x v="0"/>
    <s v="CONV"/>
    <s v="PO00000051599"/>
    <x v="227"/>
    <x v="5"/>
    <x v="5"/>
    <x v="3"/>
    <x v="50"/>
    <x v="52"/>
    <x v="60"/>
    <s v="NWT"/>
    <x v="59"/>
    <d v="2026-08-14T00:00:00"/>
    <x v="39"/>
    <n v="15"/>
    <n v="8"/>
    <n v="7005955040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600HFPEARANCONVEMCU5687453"/>
    <x v="12"/>
    <d v="2026-07-26T00:00:00"/>
    <x v="17"/>
    <x v="2"/>
    <x v="6"/>
    <x v="0"/>
    <x v="0"/>
    <x v="2"/>
    <x v="0"/>
    <s v="CONV"/>
    <s v="PO00000051600"/>
    <x v="228"/>
    <x v="5"/>
    <x v="5"/>
    <x v="7"/>
    <x v="58"/>
    <x v="59"/>
    <x v="66"/>
    <s v="NWT"/>
    <x v="58"/>
    <d v="2026-08-12T00:00:00"/>
    <x v="38"/>
    <n v="12"/>
    <n v="14"/>
    <n v="9903291510"/>
    <s v="X"/>
    <s v="X"/>
    <s v="X"/>
    <s v="X"/>
    <s v="X"/>
    <m/>
    <m/>
    <s v="X"/>
    <s v=""/>
    <x v="0"/>
    <m/>
    <m/>
    <s v="Propio"/>
    <x v="0"/>
    <s v="Released"/>
    <d v="2026-08-24T00:00:00"/>
    <s v="Released"/>
    <m/>
  </r>
  <r>
    <s v="PO00000051601HFPEARANCONVFBIU5292433"/>
    <x v="12"/>
    <d v="2026-07-26T00:00:00"/>
    <x v="15"/>
    <x v="2"/>
    <x v="8"/>
    <x v="0"/>
    <x v="0"/>
    <x v="2"/>
    <x v="0"/>
    <s v="CONV"/>
    <s v="PO00000051601"/>
    <x v="229"/>
    <x v="25"/>
    <x v="9"/>
    <x v="3"/>
    <x v="50"/>
    <x v="52"/>
    <x v="60"/>
    <s v="NWT"/>
    <x v="65"/>
    <d v="2026-08-19T00:00:00"/>
    <x v="42"/>
    <n v="20"/>
    <n v="3"/>
    <n v="8729840206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602HFPEARANCONVFBIU5415944"/>
    <x v="12"/>
    <d v="2026-07-26T00:00:00"/>
    <x v="15"/>
    <x v="2"/>
    <x v="8"/>
    <x v="0"/>
    <x v="0"/>
    <x v="2"/>
    <x v="0"/>
    <s v="CONV"/>
    <s v="PO00000051602"/>
    <x v="227"/>
    <x v="5"/>
    <x v="5"/>
    <x v="3"/>
    <x v="50"/>
    <x v="52"/>
    <x v="60"/>
    <s v="NWT"/>
    <x v="59"/>
    <d v="2026-08-14T00:00:00"/>
    <x v="39"/>
    <n v="15"/>
    <n v="8"/>
    <n v="7005955040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576HFPEARANCONVBEAU9705128"/>
    <x v="12"/>
    <d v="2026-07-27T00:00:00"/>
    <x v="14"/>
    <x v="1"/>
    <x v="4"/>
    <x v="0"/>
    <x v="0"/>
    <x v="2"/>
    <x v="0"/>
    <s v="CONV"/>
    <s v="PO00000051576"/>
    <x v="219"/>
    <x v="4"/>
    <x v="28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8-05T00:00:00"/>
    <s v="Released"/>
    <m/>
  </r>
  <r>
    <s v="PO00000051577HFPEARANCONVFBIU5614458"/>
    <x v="12"/>
    <d v="2026-07-27T00:00:00"/>
    <x v="15"/>
    <x v="0"/>
    <x v="3"/>
    <x v="0"/>
    <x v="0"/>
    <x v="2"/>
    <x v="0"/>
    <s v="CONV"/>
    <s v="PO00000051577"/>
    <x v="230"/>
    <x v="3"/>
    <x v="3"/>
    <x v="3"/>
    <x v="59"/>
    <x v="60"/>
    <x v="45"/>
    <s v="NWT"/>
    <x v="65"/>
    <d v="2026-08-18T00:00:00"/>
    <x v="42"/>
    <n v="-6"/>
    <n v="4"/>
    <n v="1448147411"/>
    <s v="X"/>
    <s v="X"/>
    <s v="X"/>
    <s v="X"/>
    <s v="X"/>
    <m/>
    <m/>
    <s v="X"/>
    <s v=""/>
    <x v="0"/>
    <m/>
    <m/>
    <s v="Propio"/>
    <x v="0"/>
    <s v="Released"/>
    <d v="2026-08-27T00:00:00"/>
    <s v="Released"/>
    <m/>
  </r>
  <r>
    <s v="PO00000051587HFPEARANCONVBEAU9705128"/>
    <x v="12"/>
    <d v="2026-07-27T00:00:00"/>
    <x v="14"/>
    <x v="1"/>
    <x v="4"/>
    <x v="0"/>
    <x v="0"/>
    <x v="2"/>
    <x v="0"/>
    <s v="CONV"/>
    <s v="PO00000051587"/>
    <x v="219"/>
    <x v="4"/>
    <x v="4"/>
    <x v="4"/>
    <x v="55"/>
    <x v="52"/>
    <x v="64"/>
    <s v="NWT"/>
    <x v="60"/>
    <d v="2026-08-02T00:00:00"/>
    <x v="40"/>
    <n v="3"/>
    <n v="7"/>
    <s v="-"/>
    <s v="X"/>
    <s v="X"/>
    <s v="X"/>
    <s v="X"/>
    <s v="X"/>
    <s v="x"/>
    <m/>
    <m/>
    <s v="Sent"/>
    <x v="0"/>
    <m/>
    <m/>
    <s v="Propio"/>
    <x v="0"/>
    <s v="Released"/>
    <d v="2026-08-05T00:00:00"/>
    <s v="Released"/>
    <m/>
  </r>
  <r>
    <s v="PO00000051604HFPEARANCONVTXGU9028455"/>
    <x v="12"/>
    <d v="2026-07-27T00:00:00"/>
    <x v="14"/>
    <x v="1"/>
    <x v="4"/>
    <x v="0"/>
    <x v="0"/>
    <x v="2"/>
    <x v="0"/>
    <s v="CONV"/>
    <s v="PO00000051604"/>
    <x v="221"/>
    <x v="4"/>
    <x v="19"/>
    <x v="4"/>
    <x v="55"/>
    <x v="49"/>
    <x v="64"/>
    <s v="NWT"/>
    <x v="60"/>
    <d v="2026-08-02T00:00:00"/>
    <x v="40"/>
    <n v="6"/>
    <n v="7"/>
    <s v="-"/>
    <s v="X"/>
    <s v="X"/>
    <s v="X"/>
    <s v="X"/>
    <s v="X"/>
    <s v="x"/>
    <m/>
    <m/>
    <s v="Sent"/>
    <x v="0"/>
    <m/>
    <m/>
    <s v="Propio"/>
    <x v="0"/>
    <s v="Released"/>
    <d v="2026-08-05T00:00:00"/>
    <s v="Released"/>
    <m/>
  </r>
  <r>
    <s v="PO00000051618HFPEARANCONVEMCU5643687"/>
    <x v="12"/>
    <d v="2026-07-27T00:00:00"/>
    <x v="17"/>
    <x v="2"/>
    <x v="16"/>
    <x v="0"/>
    <x v="0"/>
    <x v="2"/>
    <x v="0"/>
    <s v="CONV"/>
    <s v="PO00000051618"/>
    <x v="231"/>
    <x v="21"/>
    <x v="21"/>
    <x v="7"/>
    <x v="58"/>
    <x v="59"/>
    <x v="66"/>
    <s v="NWT"/>
    <x v="51"/>
    <d v="2026-08-06T00:00:00"/>
    <x v="32"/>
    <n v="6"/>
    <n v="25"/>
    <s v="-"/>
    <s v="X"/>
    <s v="X"/>
    <s v="X"/>
    <s v="X"/>
    <s v="X"/>
    <m/>
    <m/>
    <s v="X"/>
    <s v=""/>
    <x v="0"/>
    <m/>
    <m/>
    <s v="Propio"/>
    <x v="0"/>
    <s v="Released"/>
    <d v="2026-08-24T00:00:00"/>
    <s v="Released"/>
    <m/>
  </r>
  <r>
    <s v="PO00000051619HFPEARANCONVEMCU5629740"/>
    <x v="12"/>
    <d v="2026-07-27T00:00:00"/>
    <x v="18"/>
    <x v="4"/>
    <x v="10"/>
    <x v="0"/>
    <x v="0"/>
    <x v="2"/>
    <x v="0"/>
    <s v="CONV"/>
    <s v="PO00000051619"/>
    <x v="232"/>
    <x v="11"/>
    <x v="11"/>
    <x v="7"/>
    <x v="58"/>
    <x v="59"/>
    <x v="67"/>
    <s v="NWT"/>
    <x v="58"/>
    <d v="2026-08-12T00:00:00"/>
    <x v="38"/>
    <n v="12"/>
    <n v="20"/>
    <n v="4745038734"/>
    <s v="X"/>
    <s v="X"/>
    <s v="X"/>
    <s v="X"/>
    <s v="X"/>
    <m/>
    <m/>
    <s v="X"/>
    <s v=""/>
    <x v="0"/>
    <m/>
    <m/>
    <s v="Propio"/>
    <x v="0"/>
    <s v="Released"/>
    <d v="2026-08-24T00:00:00"/>
    <s v="Released"/>
    <m/>
  </r>
  <r>
    <s v="PO00000051655ECHFARANCONVCAAU4082259"/>
    <x v="12"/>
    <d v="2026-07-28T00:00:00"/>
    <x v="14"/>
    <x v="1"/>
    <x v="4"/>
    <x v="1"/>
    <x v="2"/>
    <x v="2"/>
    <x v="0"/>
    <s v="CONV"/>
    <s v="PO00000051655"/>
    <x v="233"/>
    <x v="4"/>
    <x v="16"/>
    <x v="4"/>
    <x v="60"/>
    <x v="59"/>
    <x v="62"/>
    <s v="TORRES &amp; TORRES"/>
    <x v="46"/>
    <d v="2026-08-05T00:00:00"/>
    <x v="28"/>
    <n v="5"/>
    <n v="5"/>
    <s v="-"/>
    <s v="X"/>
    <s v="X"/>
    <s v="X"/>
    <s v="X"/>
    <s v="X"/>
    <s v="x"/>
    <m/>
    <s v="X"/>
    <s v="Sent"/>
    <x v="0"/>
    <m/>
    <m/>
    <s v="Propio"/>
    <x v="0"/>
    <s v="Released"/>
    <d v="2026-08-13T00:00:00"/>
    <s v="Released"/>
    <s v="Demora naviera para release en destino "/>
  </r>
  <r>
    <s v="PO00000051656ECHFARANCONVSEKU9420815 "/>
    <x v="12"/>
    <d v="2026-07-28T00:00:00"/>
    <x v="14"/>
    <x v="1"/>
    <x v="4"/>
    <x v="1"/>
    <x v="2"/>
    <x v="2"/>
    <x v="0"/>
    <s v="CONV"/>
    <s v="PO00000051656"/>
    <x v="234"/>
    <x v="4"/>
    <x v="16"/>
    <x v="4"/>
    <x v="60"/>
    <x v="59"/>
    <x v="62"/>
    <s v="TORRES &amp; TORRES"/>
    <x v="46"/>
    <d v="2026-08-05T00:00:00"/>
    <x v="28"/>
    <n v="5"/>
    <n v="5"/>
    <s v="-"/>
    <s v="X"/>
    <s v="X"/>
    <s v="X"/>
    <s v="X"/>
    <s v="X"/>
    <s v="x"/>
    <m/>
    <s v="X"/>
    <s v="Sent"/>
    <x v="0"/>
    <m/>
    <m/>
    <s v="Propio"/>
    <x v="0"/>
    <m/>
    <d v="2026-08-10T00:00:00"/>
    <s v="Released"/>
    <m/>
  </r>
  <r>
    <s v="PO00000051666ECHFARANCONVSEKU9418510"/>
    <x v="12"/>
    <d v="2026-07-29T00:00:00"/>
    <x v="14"/>
    <x v="1"/>
    <x v="4"/>
    <x v="1"/>
    <x v="2"/>
    <x v="2"/>
    <x v="0"/>
    <s v="CONV"/>
    <s v="PO00000051666"/>
    <x v="235"/>
    <x v="4"/>
    <x v="16"/>
    <x v="4"/>
    <x v="60"/>
    <x v="59"/>
    <x v="62"/>
    <s v="TORRES &amp; TORRES"/>
    <x v="46"/>
    <d v="2026-08-05T00:00:00"/>
    <x v="28"/>
    <n v="5"/>
    <n v="5"/>
    <s v="-"/>
    <s v="X"/>
    <s v="X"/>
    <s v="X"/>
    <s v="X"/>
    <s v="X"/>
    <s v="x"/>
    <m/>
    <s v="X"/>
    <s v="Sent"/>
    <x v="0"/>
    <m/>
    <m/>
    <s v="Propio"/>
    <x v="0"/>
    <m/>
    <d v="2026-08-10T00:00:00"/>
    <s v="Released"/>
    <m/>
  </r>
  <r>
    <s v="PO00000051404HFPEARANCONV996-13806214"/>
    <x v="12"/>
    <d v="2026-07-30T00:00:00"/>
    <x v="11"/>
    <x v="4"/>
    <x v="17"/>
    <x v="0"/>
    <x v="0"/>
    <x v="0"/>
    <x v="0"/>
    <s v="CONV"/>
    <s v="PO00000051404"/>
    <x v="236"/>
    <x v="22"/>
    <x v="24"/>
    <x v="18"/>
    <x v="1"/>
    <x v="61"/>
    <x v="57"/>
    <s v="DHL"/>
    <x v="66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405HFPEARANCONV996-14437286"/>
    <x v="12"/>
    <d v="2026-07-30T00:00:00"/>
    <x v="11"/>
    <x v="4"/>
    <x v="17"/>
    <x v="0"/>
    <x v="0"/>
    <x v="0"/>
    <x v="0"/>
    <s v="CONV"/>
    <s v="PO00000051405"/>
    <x v="237"/>
    <x v="23"/>
    <x v="25"/>
    <x v="18"/>
    <x v="1"/>
    <x v="58"/>
    <x v="23"/>
    <s v="DSV"/>
    <x v="4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580HFPEARANCONVZMOU8898817"/>
    <x v="12"/>
    <d v="2026-07-30T00:00:00"/>
    <x v="14"/>
    <x v="1"/>
    <x v="4"/>
    <x v="0"/>
    <x v="0"/>
    <x v="2"/>
    <x v="0"/>
    <s v="CONV"/>
    <s v="PO00000051580"/>
    <x v="238"/>
    <x v="4"/>
    <x v="22"/>
    <x v="19"/>
    <x v="61"/>
    <x v="52"/>
    <x v="68"/>
    <s v="NWT"/>
    <x v="40"/>
    <d v="2026-08-03T00:00:00"/>
    <x v="22"/>
    <n v="4"/>
    <n v="11"/>
    <s v="-"/>
    <s v="X"/>
    <s v="X"/>
    <s v="X"/>
    <s v="X"/>
    <s v="X"/>
    <s v="x"/>
    <m/>
    <m/>
    <s v="Sent"/>
    <x v="0"/>
    <m/>
    <m/>
    <s v="Propio"/>
    <x v="0"/>
    <s v="Released"/>
    <d v="2026-08-10T00:00:00"/>
    <s v="Released"/>
    <m/>
  </r>
  <r>
    <s v="PO00000051634HFPEARANCONVMNBU0223353"/>
    <x v="12"/>
    <d v="2026-07-30T00:00:00"/>
    <x v="16"/>
    <x v="5"/>
    <x v="13"/>
    <x v="0"/>
    <x v="0"/>
    <x v="2"/>
    <x v="0"/>
    <s v="CONV"/>
    <s v="PO00000051634"/>
    <x v="239"/>
    <x v="12"/>
    <x v="17"/>
    <x v="15"/>
    <x v="62"/>
    <x v="61"/>
    <x v="69"/>
    <s v="NWT"/>
    <x v="46"/>
    <d v="2026-08-05T00:00:00"/>
    <x v="28"/>
    <n v="4"/>
    <n v="14"/>
    <s v="-"/>
    <s v="X"/>
    <m/>
    <s v="X"/>
    <s v="X"/>
    <s v="X"/>
    <m/>
    <m/>
    <m/>
    <s v=""/>
    <x v="0"/>
    <m/>
    <m/>
    <s v="Propio"/>
    <x v="0"/>
    <s v="Released"/>
    <d v="2026-08-11T00:00:00"/>
    <s v="Released"/>
    <m/>
  </r>
  <r>
    <s v="PO00000051635HFPEARANCONVONEU9189313"/>
    <x v="12"/>
    <d v="2026-07-30T00:00:00"/>
    <x v="17"/>
    <x v="2"/>
    <x v="8"/>
    <x v="0"/>
    <x v="0"/>
    <x v="2"/>
    <x v="0"/>
    <s v="CONV"/>
    <s v="PO00000051635"/>
    <x v="240"/>
    <x v="5"/>
    <x v="5"/>
    <x v="20"/>
    <x v="63"/>
    <x v="61"/>
    <x v="63"/>
    <s v="NWT"/>
    <x v="67"/>
    <d v="2026-08-07T00:00:00"/>
    <x v="43"/>
    <n v="6"/>
    <n v="21"/>
    <n v="3884435936"/>
    <s v="X"/>
    <s v="X"/>
    <s v="X"/>
    <s v="X"/>
    <s v="X"/>
    <m/>
    <m/>
    <s v="X"/>
    <s v=""/>
    <x v="0"/>
    <m/>
    <m/>
    <s v="Propio"/>
    <x v="0"/>
    <s v="Released"/>
    <d v="2026-08-26T00:00:00"/>
    <s v="Released"/>
    <m/>
  </r>
  <r>
    <s v="PO00000051637HFPEARANCONVSEKU9364162"/>
    <x v="12"/>
    <d v="2026-07-30T00:00:00"/>
    <x v="16"/>
    <x v="3"/>
    <x v="7"/>
    <x v="0"/>
    <x v="0"/>
    <x v="2"/>
    <x v="0"/>
    <s v="CONV"/>
    <s v="PO00000051637"/>
    <x v="241"/>
    <x v="7"/>
    <x v="7"/>
    <x v="8"/>
    <x v="64"/>
    <x v="62"/>
    <x v="46"/>
    <s v="SRL"/>
    <x v="68"/>
    <d v="2026-08-07T00:00:00"/>
    <x v="44"/>
    <n v="5"/>
    <n v="6"/>
    <n v="1554617131"/>
    <s v="X"/>
    <m/>
    <s v="X"/>
    <s v="X"/>
    <s v="X"/>
    <m/>
    <m/>
    <m/>
    <s v=""/>
    <x v="0"/>
    <m/>
    <m/>
    <s v="Propio"/>
    <x v="0"/>
    <s v="Released"/>
    <d v="2026-08-09T00:00:00"/>
    <s v="Released"/>
    <m/>
  </r>
  <r>
    <s v="PO00000051638HFPEARANCONVONEU9242486"/>
    <x v="12"/>
    <d v="2026-07-30T00:00:00"/>
    <x v="17"/>
    <x v="2"/>
    <x v="8"/>
    <x v="0"/>
    <x v="0"/>
    <x v="2"/>
    <x v="0"/>
    <s v="CONV"/>
    <s v="PO00000051638"/>
    <x v="242"/>
    <x v="5"/>
    <x v="5"/>
    <x v="20"/>
    <x v="63"/>
    <x v="61"/>
    <x v="63"/>
    <s v="NWT"/>
    <x v="67"/>
    <d v="2026-08-07T00:00:00"/>
    <x v="43"/>
    <n v="6"/>
    <n v="21"/>
    <n v="3884435936"/>
    <s v="X"/>
    <s v="X"/>
    <s v="X"/>
    <s v="X"/>
    <s v="X"/>
    <m/>
    <m/>
    <s v="X"/>
    <s v=""/>
    <x v="0"/>
    <m/>
    <m/>
    <s v="Propio"/>
    <x v="0"/>
    <m/>
    <d v="2026-08-26T00:00:00"/>
    <s v="Released"/>
    <m/>
  </r>
  <r>
    <s v="PO00000051639HFPEARANCONV057-53361151"/>
    <x v="12"/>
    <d v="2026-07-30T00:00:00"/>
    <x v="11"/>
    <x v="4"/>
    <x v="18"/>
    <x v="0"/>
    <x v="0"/>
    <x v="0"/>
    <x v="0"/>
    <s v="CONV"/>
    <s v="PO00000051639"/>
    <x v="243"/>
    <x v="15"/>
    <x v="18"/>
    <x v="10"/>
    <x v="1"/>
    <x v="59"/>
    <x v="57"/>
    <s v="SMART GLOBAL"/>
    <x v="5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40HFPEARANCONV014-42065741"/>
    <x v="12"/>
    <d v="2026-07-30T00:00:00"/>
    <x v="11"/>
    <x v="4"/>
    <x v="14"/>
    <x v="0"/>
    <x v="0"/>
    <x v="0"/>
    <x v="0"/>
    <s v="CONV"/>
    <s v="PO00000051640"/>
    <x v="244"/>
    <x v="15"/>
    <x v="18"/>
    <x v="11"/>
    <x v="1"/>
    <x v="61"/>
    <x v="32"/>
    <s v="HELLMANN"/>
    <x v="66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36HFPEARANCONVFBIU5312870"/>
    <x v="12"/>
    <d v="2026-07-31T00:00:00"/>
    <x v="16"/>
    <x v="3"/>
    <x v="7"/>
    <x v="0"/>
    <x v="0"/>
    <x v="2"/>
    <x v="0"/>
    <s v="CONV"/>
    <s v="PO00000051636"/>
    <x v="245"/>
    <x v="6"/>
    <x v="6"/>
    <x v="8"/>
    <x v="64"/>
    <x v="62"/>
    <x v="46"/>
    <s v="SRL"/>
    <x v="68"/>
    <d v="2026-08-07T00:00:00"/>
    <x v="44"/>
    <n v="5"/>
    <n v="6"/>
    <n v="2469832400"/>
    <s v="X"/>
    <m/>
    <s v="X"/>
    <s v="X"/>
    <s v="X"/>
    <m/>
    <m/>
    <m/>
    <s v=""/>
    <x v="0"/>
    <m/>
    <m/>
    <s v="Propio"/>
    <x v="0"/>
    <s v="Released"/>
    <d v="2026-08-09T00:00:00"/>
    <s v="Released"/>
    <m/>
  </r>
  <r>
    <s v="PO00000051665HFBPARANCONVSEKU9366118"/>
    <x v="12"/>
    <d v="2026-07-31T00:00:00"/>
    <x v="16"/>
    <x v="3"/>
    <x v="7"/>
    <x v="0"/>
    <x v="3"/>
    <x v="2"/>
    <x v="0"/>
    <s v="CONV"/>
    <s v="PO00000051665"/>
    <x v="246"/>
    <x v="14"/>
    <x v="14"/>
    <x v="8"/>
    <x v="64"/>
    <x v="62"/>
    <x v="46"/>
    <s v="SRL"/>
    <x v="46"/>
    <d v="2026-08-05T00:00:00"/>
    <x v="28"/>
    <n v="3"/>
    <n v="12"/>
    <s v="-"/>
    <s v="X"/>
    <m/>
    <s v="X"/>
    <s v="X"/>
    <s v="X"/>
    <m/>
    <m/>
    <m/>
    <s v=""/>
    <x v="0"/>
    <m/>
    <m/>
    <s v="Propio"/>
    <x v="0"/>
    <s v="Released"/>
    <d v="2026-08-09T00:00:00"/>
    <s v="Released"/>
    <m/>
  </r>
  <r>
    <s v="PO00000051667HFPEARANCONV145-43310245"/>
    <x v="12"/>
    <d v="2026-07-31T00:00:00"/>
    <x v="11"/>
    <x v="1"/>
    <x v="5"/>
    <x v="0"/>
    <x v="0"/>
    <x v="0"/>
    <x v="0"/>
    <s v="CONV"/>
    <s v="PO00000051667"/>
    <x v="247"/>
    <x v="4"/>
    <x v="15"/>
    <x v="2"/>
    <x v="1"/>
    <x v="62"/>
    <x v="32"/>
    <s v="HELLMANN"/>
    <x v="6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68HFPEARANCONV145-43310245"/>
    <x v="12"/>
    <d v="2026-07-31T00:00:00"/>
    <x v="11"/>
    <x v="1"/>
    <x v="5"/>
    <x v="0"/>
    <x v="0"/>
    <x v="0"/>
    <x v="0"/>
    <s v="CONV"/>
    <s v="PO00000051668"/>
    <x v="247"/>
    <x v="4"/>
    <x v="15"/>
    <x v="2"/>
    <x v="1"/>
    <x v="62"/>
    <x v="32"/>
    <s v="HELLMANN"/>
    <x v="6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69HFPEARANCONVCAAU4032108"/>
    <x v="12"/>
    <d v="2026-07-31T00:00:00"/>
    <x v="16"/>
    <x v="3"/>
    <x v="7"/>
    <x v="0"/>
    <x v="0"/>
    <x v="2"/>
    <x v="0"/>
    <s v="CONV"/>
    <s v="PO00000051669"/>
    <x v="248"/>
    <x v="7"/>
    <x v="7"/>
    <x v="8"/>
    <x v="64"/>
    <x v="62"/>
    <x v="46"/>
    <s v="SRL"/>
    <x v="68"/>
    <d v="2026-08-07T00:00:00"/>
    <x v="44"/>
    <n v="5"/>
    <n v="6"/>
    <n v="1554617131"/>
    <s v="X"/>
    <m/>
    <s v="X"/>
    <s v="X"/>
    <s v="X"/>
    <m/>
    <m/>
    <m/>
    <s v=""/>
    <x v="0"/>
    <m/>
    <m/>
    <s v="Propio"/>
    <x v="0"/>
    <s v="Released"/>
    <d v="2026-08-09T00:00:00"/>
    <s v="Released"/>
    <m/>
  </r>
  <r>
    <s v="PO00000051670HFBPARANCONVCAAU4032448"/>
    <x v="12"/>
    <d v="2026-07-31T00:00:00"/>
    <x v="16"/>
    <x v="5"/>
    <x v="20"/>
    <x v="0"/>
    <x v="3"/>
    <x v="2"/>
    <x v="0"/>
    <s v="CONV"/>
    <s v="PO00000051670"/>
    <x v="249"/>
    <x v="12"/>
    <x v="29"/>
    <x v="8"/>
    <x v="64"/>
    <x v="62"/>
    <x v="49"/>
    <s v="SRL"/>
    <x v="46"/>
    <d v="2026-08-05T00:00:00"/>
    <x v="28"/>
    <n v="3"/>
    <n v="13"/>
    <s v="-"/>
    <s v="X"/>
    <m/>
    <s v="X"/>
    <s v="X"/>
    <s v="X"/>
    <m/>
    <m/>
    <m/>
    <s v=""/>
    <x v="0"/>
    <m/>
    <m/>
    <s v="Propio"/>
    <x v="0"/>
    <s v="Released"/>
    <d v="2026-08-09T00:00:00"/>
    <s v="Released"/>
    <m/>
  </r>
  <r>
    <s v="PO00000051687HFPEARANCONV497-24320785"/>
    <x v="12"/>
    <d v="2026-07-31T00:00:00"/>
    <x v="11"/>
    <x v="0"/>
    <x v="0"/>
    <x v="0"/>
    <x v="0"/>
    <x v="0"/>
    <x v="0"/>
    <s v="CONV"/>
    <s v="PO00000051687"/>
    <x v="250"/>
    <x v="0"/>
    <x v="2"/>
    <x v="22"/>
    <x v="1"/>
    <x v="63"/>
    <x v="2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88HFPEARANCONV145-43310234"/>
    <x v="12"/>
    <d v="2026-07-31T00:00:00"/>
    <x v="11"/>
    <x v="0"/>
    <x v="0"/>
    <x v="0"/>
    <x v="0"/>
    <x v="0"/>
    <x v="0"/>
    <s v="CONV"/>
    <s v="PO00000051688"/>
    <x v="251"/>
    <x v="0"/>
    <x v="2"/>
    <x v="2"/>
    <x v="1"/>
    <x v="63"/>
    <x v="2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RH-0332TTAL S.A.ARANCONVFBIU5578772"/>
    <x v="12"/>
    <d v="2026-07-31T00:00:00"/>
    <x v="18"/>
    <x v="4"/>
    <x v="10"/>
    <x v="0"/>
    <x v="1"/>
    <x v="2"/>
    <x v="0"/>
    <s v="CONV"/>
    <s v="RH-0332T"/>
    <x v="252"/>
    <x v="26"/>
    <x v="11"/>
    <x v="3"/>
    <x v="65"/>
    <x v="64"/>
    <x v="70"/>
    <m/>
    <x v="69"/>
    <d v="2026-08-27T00:00:00"/>
    <x v="45"/>
    <n v="20"/>
    <n v="8"/>
    <n v="1573738865"/>
    <s v="X"/>
    <s v="X"/>
    <s v="X"/>
    <s v="X"/>
    <s v="X"/>
    <m/>
    <m/>
    <s v="X"/>
    <s v=""/>
    <x v="0"/>
    <m/>
    <m/>
    <s v="Tercero"/>
    <x v="0"/>
    <s v="Released"/>
    <d v="2026-08-20T00:00:00"/>
    <s v="Released"/>
    <m/>
  </r>
  <r>
    <s v="RH-0355TTAL S.A.ARANCONVTXGU9031130"/>
    <x v="12"/>
    <d v="2026-07-31T00:00:00"/>
    <x v="16"/>
    <x v="1"/>
    <x v="4"/>
    <x v="0"/>
    <x v="1"/>
    <x v="2"/>
    <x v="0"/>
    <s v="CONV"/>
    <s v="RH-0355T"/>
    <x v="253"/>
    <x v="16"/>
    <x v="4"/>
    <x v="4"/>
    <x v="6"/>
    <x v="55"/>
    <x v="46"/>
    <m/>
    <x v="68"/>
    <d v="2026-08-11T00:00:00"/>
    <x v="44"/>
    <n v="5"/>
    <n v="6"/>
    <s v="-"/>
    <s v="X"/>
    <s v="X"/>
    <s v="X"/>
    <s v="X"/>
    <s v="X"/>
    <s v="x"/>
    <m/>
    <m/>
    <s v="Sent"/>
    <x v="0"/>
    <m/>
    <m/>
    <s v="Tercero"/>
    <x v="0"/>
    <s v="Released"/>
    <d v="2026-08-15T00:00:00"/>
    <s v="Released"/>
    <m/>
  </r>
  <r>
    <s v="PO00000051574HFPEARANCONVSMLU5475161"/>
    <x v="12"/>
    <d v="2026-08-01T00:00:00"/>
    <x v="16"/>
    <x v="1"/>
    <x v="4"/>
    <x v="0"/>
    <x v="0"/>
    <x v="2"/>
    <x v="0"/>
    <s v="CONV"/>
    <s v="PO00000051574"/>
    <x v="254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575HFPEARANCONVCAAU4164552"/>
    <x v="12"/>
    <d v="2026-08-01T00:00:00"/>
    <x v="16"/>
    <x v="1"/>
    <x v="4"/>
    <x v="0"/>
    <x v="0"/>
    <x v="2"/>
    <x v="0"/>
    <s v="CONV"/>
    <s v="PO00000051575"/>
    <x v="255"/>
    <x v="4"/>
    <x v="27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03HFPEARANCONVSEKU9417750"/>
    <x v="12"/>
    <d v="2026-08-01T00:00:00"/>
    <x v="16"/>
    <x v="1"/>
    <x v="4"/>
    <x v="0"/>
    <x v="0"/>
    <x v="2"/>
    <x v="0"/>
    <s v="CONV"/>
    <s v="PO00000051603"/>
    <x v="256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77HFPEARANCONVSEKU9119231"/>
    <x v="12"/>
    <d v="2026-08-01T00:00:00"/>
    <x v="16"/>
    <x v="1"/>
    <x v="4"/>
    <x v="0"/>
    <x v="0"/>
    <x v="2"/>
    <x v="0"/>
    <s v="CONV"/>
    <s v="PO00000051677"/>
    <x v="257"/>
    <x v="4"/>
    <x v="19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89HFPEARANCONV497-24320796"/>
    <x v="12"/>
    <d v="2026-08-01T00:00:00"/>
    <x v="11"/>
    <x v="0"/>
    <x v="0"/>
    <x v="0"/>
    <x v="0"/>
    <x v="0"/>
    <x v="0"/>
    <s v="CONV"/>
    <s v="PO00000051689"/>
    <x v="258"/>
    <x v="0"/>
    <x v="2"/>
    <x v="14"/>
    <x v="1"/>
    <x v="63"/>
    <x v="23"/>
    <s v="HELLMANN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0HFPEARANCONV399-50172161"/>
    <x v="12"/>
    <d v="2026-08-01T00:00:00"/>
    <x v="11"/>
    <x v="0"/>
    <x v="0"/>
    <x v="0"/>
    <x v="0"/>
    <x v="0"/>
    <x v="0"/>
    <s v="CONV"/>
    <s v="PO00000051690"/>
    <x v="259"/>
    <x v="0"/>
    <x v="2"/>
    <x v="13"/>
    <x v="1"/>
    <x v="63"/>
    <x v="23"/>
    <s v="ANDES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1HFPEARANCONV145-90610111"/>
    <x v="12"/>
    <d v="2026-08-01T00:00:00"/>
    <x v="11"/>
    <x v="0"/>
    <x v="0"/>
    <x v="0"/>
    <x v="0"/>
    <x v="0"/>
    <x v="0"/>
    <s v="CONV"/>
    <s v="PO00000051691"/>
    <x v="260"/>
    <x v="0"/>
    <x v="2"/>
    <x v="2"/>
    <x v="1"/>
    <x v="63"/>
    <x v="23"/>
    <s v="DPW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2HFPEARANCONV145-90610100"/>
    <x v="12"/>
    <d v="2026-08-01T00:00:00"/>
    <x v="11"/>
    <x v="0"/>
    <x v="0"/>
    <x v="0"/>
    <x v="0"/>
    <x v="0"/>
    <x v="0"/>
    <s v="CONV"/>
    <s v="PO00000051692"/>
    <x v="261"/>
    <x v="0"/>
    <x v="2"/>
    <x v="2"/>
    <x v="1"/>
    <x v="63"/>
    <x v="23"/>
    <s v="DPW"/>
    <x v="4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693HFPEARANCONV145-90610122"/>
    <x v="12"/>
    <d v="2026-08-01T00:00:00"/>
    <x v="11"/>
    <x v="0"/>
    <x v="0"/>
    <x v="0"/>
    <x v="0"/>
    <x v="0"/>
    <x v="0"/>
    <s v="CONV"/>
    <s v="PO00000051693"/>
    <x v="262"/>
    <x v="0"/>
    <x v="2"/>
    <x v="2"/>
    <x v="1"/>
    <x v="63"/>
    <x v="23"/>
    <s v="DPW"/>
    <x v="49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26HFPEARANCONV145-43310282"/>
    <x v="12"/>
    <d v="2026-08-01T00:00:00"/>
    <x v="11"/>
    <x v="0"/>
    <x v="2"/>
    <x v="0"/>
    <x v="0"/>
    <x v="0"/>
    <x v="0"/>
    <s v="CONV"/>
    <s v="PO00000051726"/>
    <x v="263"/>
    <x v="1"/>
    <x v="1"/>
    <x v="2"/>
    <x v="1"/>
    <x v="62"/>
    <x v="57"/>
    <s v="HELLMANN"/>
    <x v="6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71HFPEARANCONVCAAU4160496"/>
    <x v="13"/>
    <d v="2026-08-02T00:00:00"/>
    <x v="16"/>
    <x v="7"/>
    <x v="19"/>
    <x v="0"/>
    <x v="0"/>
    <x v="2"/>
    <x v="0"/>
    <s v="CONV"/>
    <s v="PO00000051671"/>
    <x v="264"/>
    <x v="24"/>
    <x v="23"/>
    <x v="4"/>
    <x v="66"/>
    <x v="65"/>
    <x v="48"/>
    <s v="NWT"/>
    <x v="71"/>
    <d v="2026-08-14T00:00:00"/>
    <x v="47"/>
    <n v="1"/>
    <n v="6"/>
    <s v="-"/>
    <s v="X"/>
    <s v="X"/>
    <s v="X"/>
    <s v="X"/>
    <s v="X"/>
    <s v="x"/>
    <m/>
    <m/>
    <s v="Sent"/>
    <x v="0"/>
    <m/>
    <m/>
    <s v="Propio"/>
    <x v="0"/>
    <s v="Released"/>
    <d v="2026-08-19T00:00:00"/>
    <s v="Released"/>
    <m/>
  </r>
  <r>
    <s v="PO00000051672HFPEARANCONVSEKU9346425"/>
    <x v="13"/>
    <d v="2026-08-02T00:00:00"/>
    <x v="16"/>
    <x v="6"/>
    <x v="15"/>
    <x v="0"/>
    <x v="0"/>
    <x v="2"/>
    <x v="0"/>
    <s v="CONV"/>
    <s v="PO00000051672"/>
    <x v="265"/>
    <x v="20"/>
    <x v="23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8-14T00:00:00"/>
    <s v="Released"/>
    <m/>
  </r>
  <r>
    <s v="PO00000051673HFPEARANCONVSEKU9152116"/>
    <x v="13"/>
    <d v="2026-08-02T00:00:00"/>
    <x v="16"/>
    <x v="6"/>
    <x v="15"/>
    <x v="0"/>
    <x v="0"/>
    <x v="2"/>
    <x v="0"/>
    <s v="CONV"/>
    <s v="PO00000051673"/>
    <x v="266"/>
    <x v="20"/>
    <x v="19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8-14T00:00:00"/>
    <s v="Released"/>
    <m/>
  </r>
  <r>
    <s v="PO00000051674HFPEARANCONVSEGU9887071"/>
    <x v="13"/>
    <d v="2026-08-02T00:00:00"/>
    <x v="16"/>
    <x v="7"/>
    <x v="19"/>
    <x v="0"/>
    <x v="0"/>
    <x v="2"/>
    <x v="0"/>
    <s v="CONV"/>
    <s v="PO00000051674"/>
    <x v="267"/>
    <x v="24"/>
    <x v="23"/>
    <x v="4"/>
    <x v="66"/>
    <x v="65"/>
    <x v="48"/>
    <s v="NWT"/>
    <x v="71"/>
    <d v="2026-08-14T00:00:00"/>
    <x v="47"/>
    <n v="1"/>
    <n v="6"/>
    <s v="-"/>
    <s v="X"/>
    <s v="X"/>
    <s v="X"/>
    <s v="X"/>
    <s v="X"/>
    <s v="x"/>
    <m/>
    <m/>
    <s v="Sent"/>
    <x v="0"/>
    <m/>
    <m/>
    <s v="Propio"/>
    <x v="0"/>
    <s v="Released"/>
    <d v="2026-08-19T00:00:00"/>
    <s v="Released"/>
    <m/>
  </r>
  <r>
    <s v="PO00000051685HFPEARANCONVFBIU5757865"/>
    <x v="13"/>
    <d v="2026-08-02T00:00:00"/>
    <x v="17"/>
    <x v="2"/>
    <x v="8"/>
    <x v="0"/>
    <x v="0"/>
    <x v="2"/>
    <x v="0"/>
    <s v="CONV"/>
    <s v="PO00000051685"/>
    <x v="268"/>
    <x v="5"/>
    <x v="5"/>
    <x v="3"/>
    <x v="65"/>
    <x v="64"/>
    <x v="71"/>
    <s v="NWT"/>
    <x v="72"/>
    <d v="2026-08-22T00:00:00"/>
    <x v="48"/>
    <n v="15"/>
    <n v="9"/>
    <n v="7764614642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695HFPEARANCONV996-14776344"/>
    <x v="13"/>
    <d v="2026-08-02T00:00:00"/>
    <x v="15"/>
    <x v="4"/>
    <x v="17"/>
    <x v="0"/>
    <x v="0"/>
    <x v="0"/>
    <x v="0"/>
    <s v="CONV"/>
    <s v="PO00000051695"/>
    <x v="269"/>
    <x v="22"/>
    <x v="24"/>
    <x v="18"/>
    <x v="1"/>
    <x v="67"/>
    <x v="61"/>
    <s v="DSV"/>
    <x v="73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696HFPEARANCONV996-14776521"/>
    <x v="13"/>
    <d v="2026-08-02T00:00:00"/>
    <x v="15"/>
    <x v="4"/>
    <x v="17"/>
    <x v="0"/>
    <x v="0"/>
    <x v="0"/>
    <x v="0"/>
    <s v="CONV"/>
    <s v="PO00000051696"/>
    <x v="270"/>
    <x v="23"/>
    <x v="25"/>
    <x v="18"/>
    <x v="1"/>
    <x v="67"/>
    <x v="61"/>
    <s v="DHL"/>
    <x v="73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07HFPEARANCONVFBIU5578216"/>
    <x v="13"/>
    <d v="2026-08-02T00:00:00"/>
    <x v="17"/>
    <x v="2"/>
    <x v="8"/>
    <x v="0"/>
    <x v="0"/>
    <x v="2"/>
    <x v="0"/>
    <s v="CONV"/>
    <s v="PO00000051707"/>
    <x v="271"/>
    <x v="9"/>
    <x v="9"/>
    <x v="3"/>
    <x v="65"/>
    <x v="64"/>
    <x v="71"/>
    <s v="NWT"/>
    <x v="74"/>
    <d v="2026-08-20T00:00:00"/>
    <x v="49"/>
    <n v="13"/>
    <n v="11"/>
    <n v="7764495281"/>
    <s v="X"/>
    <s v="X"/>
    <s v="X"/>
    <s v="X"/>
    <s v="X"/>
    <m/>
    <m/>
    <s v="X"/>
    <s v=""/>
    <x v="0"/>
    <m/>
    <m/>
    <s v="Propio"/>
    <x v="0"/>
    <m/>
    <d v="2026-08-20T00:00:00"/>
    <s v="Released"/>
    <m/>
  </r>
  <r>
    <s v="PO00000051709HFPEARANCONVFBIU5342832"/>
    <x v="13"/>
    <d v="2026-08-02T00:00:00"/>
    <x v="17"/>
    <x v="2"/>
    <x v="8"/>
    <x v="0"/>
    <x v="0"/>
    <x v="2"/>
    <x v="0"/>
    <s v="CONV"/>
    <s v="PO00000051709"/>
    <x v="272"/>
    <x v="5"/>
    <x v="5"/>
    <x v="3"/>
    <x v="65"/>
    <x v="64"/>
    <x v="71"/>
    <s v="NWT"/>
    <x v="72"/>
    <d v="2026-08-22T00:00:00"/>
    <x v="48"/>
    <n v="15"/>
    <n v="9"/>
    <n v="7764614642"/>
    <s v="X"/>
    <s v="X"/>
    <s v="X"/>
    <s v="X"/>
    <s v="X"/>
    <m/>
    <m/>
    <s v="X"/>
    <s v=""/>
    <x v="0"/>
    <m/>
    <m/>
    <s v="Propio"/>
    <x v="0"/>
    <m/>
    <d v="2026-08-20T00:00:00"/>
    <s v="Released"/>
    <m/>
  </r>
  <r>
    <s v="PO00000051710HFPEARANCONVFBIU5729380"/>
    <x v="13"/>
    <d v="2026-08-02T00:00:00"/>
    <x v="17"/>
    <x v="2"/>
    <x v="8"/>
    <x v="0"/>
    <x v="0"/>
    <x v="2"/>
    <x v="0"/>
    <s v="CONV"/>
    <s v="PO00000051710"/>
    <x v="273"/>
    <x v="5"/>
    <x v="5"/>
    <x v="3"/>
    <x v="65"/>
    <x v="64"/>
    <x v="71"/>
    <s v="NWT"/>
    <x v="72"/>
    <d v="2026-08-22T00:00:00"/>
    <x v="48"/>
    <n v="15"/>
    <n v="9"/>
    <n v="7764614642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711HFPEARANCONVOERU4811290"/>
    <x v="13"/>
    <d v="2026-08-02T00:00:00"/>
    <x v="17"/>
    <x v="2"/>
    <x v="8"/>
    <x v="0"/>
    <x v="0"/>
    <x v="2"/>
    <x v="0"/>
    <s v="CONV"/>
    <s v="PO00000051711"/>
    <x v="274"/>
    <x v="5"/>
    <x v="5"/>
    <x v="3"/>
    <x v="65"/>
    <x v="64"/>
    <x v="71"/>
    <s v="NWT"/>
    <x v="72"/>
    <d v="2026-08-22T00:00:00"/>
    <x v="48"/>
    <n v="15"/>
    <n v="9"/>
    <n v="7764614642"/>
    <s v="X"/>
    <s v="X"/>
    <s v="X"/>
    <s v="X"/>
    <s v="X"/>
    <m/>
    <m/>
    <s v="X"/>
    <s v=""/>
    <x v="0"/>
    <m/>
    <m/>
    <s v="Propio"/>
    <x v="0"/>
    <s v="Released"/>
    <d v="2026-08-20T00:00:00"/>
    <s v="Released"/>
    <m/>
  </r>
  <r>
    <s v="PO00000051727HFPEARANCONV145-43227601"/>
    <x v="13"/>
    <d v="2026-08-02T00:00:00"/>
    <x v="11"/>
    <x v="0"/>
    <x v="2"/>
    <x v="0"/>
    <x v="0"/>
    <x v="0"/>
    <x v="0"/>
    <s v="CONV"/>
    <s v="PO00000051727"/>
    <x v="275"/>
    <x v="1"/>
    <x v="1"/>
    <x v="2"/>
    <x v="1"/>
    <x v="63"/>
    <x v="4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n v="46247"/>
    <s v=""/>
    <m/>
  </r>
  <r>
    <s v="PO00000051728HFPEARANCONV145-43310260"/>
    <x v="13"/>
    <d v="2026-08-02T00:00:00"/>
    <x v="11"/>
    <x v="0"/>
    <x v="2"/>
    <x v="0"/>
    <x v="0"/>
    <x v="0"/>
    <x v="0"/>
    <s v="CONV"/>
    <s v="PO00000051728"/>
    <x v="276"/>
    <x v="1"/>
    <x v="1"/>
    <x v="2"/>
    <x v="1"/>
    <x v="63"/>
    <x v="43"/>
    <s v="HELLMANN"/>
    <x v="49"/>
    <m/>
    <x v="0"/>
    <s v=""/>
    <s v=""/>
    <m/>
    <m/>
    <m/>
    <m/>
    <m/>
    <m/>
    <m/>
    <m/>
    <m/>
    <s v=""/>
    <x v="0"/>
    <m/>
    <m/>
    <s v="Propio"/>
    <x v="0"/>
    <s v="Released"/>
    <n v="46247"/>
    <s v=""/>
    <m/>
  </r>
  <r>
    <s v="PO00000051729HFPEARANCONVSEKU9422037"/>
    <x v="13"/>
    <d v="2026-08-02T00:00:00"/>
    <x v="16"/>
    <x v="1"/>
    <x v="4"/>
    <x v="0"/>
    <x v="0"/>
    <x v="2"/>
    <x v="0"/>
    <s v="CONV"/>
    <s v="PO00000051729"/>
    <x v="277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730HFPEARANCONVSEKU9119587"/>
    <x v="13"/>
    <d v="2026-08-02T00:00:00"/>
    <x v="16"/>
    <x v="1"/>
    <x v="4"/>
    <x v="0"/>
    <x v="0"/>
    <x v="2"/>
    <x v="0"/>
    <s v="CONV"/>
    <s v="PO00000051730"/>
    <x v="278"/>
    <x v="4"/>
    <x v="4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733HFPEARANCONVFBIU5729992"/>
    <x v="13"/>
    <d v="2026-08-02T00:00:00"/>
    <x v="17"/>
    <x v="2"/>
    <x v="8"/>
    <x v="0"/>
    <x v="0"/>
    <x v="2"/>
    <x v="0"/>
    <s v="CONV"/>
    <s v="PO00000051733"/>
    <x v="279"/>
    <x v="5"/>
    <x v="5"/>
    <x v="3"/>
    <x v="65"/>
    <x v="64"/>
    <x v="71"/>
    <s v="NWT"/>
    <x v="72"/>
    <d v="2026-08-22T00:00:00"/>
    <x v="48"/>
    <n v="15"/>
    <n v="9"/>
    <n v="7764614642"/>
    <s v="X"/>
    <s v="X"/>
    <s v="X"/>
    <s v="X"/>
    <s v="X"/>
    <m/>
    <m/>
    <s v="X"/>
    <s v=""/>
    <x v="0"/>
    <m/>
    <m/>
    <s v="Propio"/>
    <x v="0"/>
    <s v="Released"/>
    <d v="2026-08-14T00:00:00"/>
    <s v="Released"/>
    <m/>
  </r>
  <r>
    <s v="PO00000051675HFPEARANCONVSEKU9346404"/>
    <x v="13"/>
    <d v="2026-08-03T00:00:00"/>
    <x v="16"/>
    <x v="6"/>
    <x v="15"/>
    <x v="0"/>
    <x v="0"/>
    <x v="2"/>
    <x v="0"/>
    <s v="CONV"/>
    <s v="PO00000051675"/>
    <x v="280"/>
    <x v="20"/>
    <x v="4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76HFPEARANCONVSEKU9267687"/>
    <x v="13"/>
    <d v="2026-08-03T00:00:00"/>
    <x v="16"/>
    <x v="6"/>
    <x v="15"/>
    <x v="0"/>
    <x v="0"/>
    <x v="2"/>
    <x v="0"/>
    <s v="CONV"/>
    <s v="PO00000051676"/>
    <x v="281"/>
    <x v="20"/>
    <x v="4"/>
    <x v="17"/>
    <x v="67"/>
    <x v="66"/>
    <x v="48"/>
    <s v="NWT"/>
    <x v="68"/>
    <d v="2026-08-11T00:00:00"/>
    <x v="44"/>
    <n v="1"/>
    <n v="9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78HFPEARANCONVSEKU9119735"/>
    <x v="13"/>
    <d v="2026-08-03T00:00:00"/>
    <x v="16"/>
    <x v="1"/>
    <x v="4"/>
    <x v="0"/>
    <x v="0"/>
    <x v="2"/>
    <x v="0"/>
    <s v="CONV"/>
    <s v="PO00000051678"/>
    <x v="282"/>
    <x v="4"/>
    <x v="22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79HFPEARANCONVCAAU4166909"/>
    <x v="13"/>
    <d v="2026-08-03T00:00:00"/>
    <x v="16"/>
    <x v="1"/>
    <x v="4"/>
    <x v="0"/>
    <x v="0"/>
    <x v="2"/>
    <x v="0"/>
    <s v="CONV"/>
    <s v="PO00000051679"/>
    <x v="283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80HFPEARANCONVCAAU4167525"/>
    <x v="13"/>
    <d v="2026-08-03T00:00:00"/>
    <x v="16"/>
    <x v="1"/>
    <x v="4"/>
    <x v="0"/>
    <x v="0"/>
    <x v="2"/>
    <x v="0"/>
    <s v="CONV"/>
    <s v="PO00000051680"/>
    <x v="284"/>
    <x v="4"/>
    <x v="15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708HFPEARANCONVOERU4811896"/>
    <x v="13"/>
    <d v="2026-08-03T00:00:00"/>
    <x v="18"/>
    <x v="4"/>
    <x v="10"/>
    <x v="0"/>
    <x v="0"/>
    <x v="2"/>
    <x v="0"/>
    <s v="CONV"/>
    <s v="PO00000051708"/>
    <x v="285"/>
    <x v="8"/>
    <x v="8"/>
    <x v="3"/>
    <x v="65"/>
    <x v="64"/>
    <x v="70"/>
    <s v="NWT"/>
    <x v="74"/>
    <d v="2026-08-20T00:00:00"/>
    <x v="49"/>
    <n v="13"/>
    <n v="16"/>
    <n v="4493891183"/>
    <s v="X"/>
    <s v="X"/>
    <s v="X"/>
    <s v="X"/>
    <s v="X"/>
    <m/>
    <m/>
    <s v="X"/>
    <s v=""/>
    <x v="0"/>
    <m/>
    <m/>
    <s v="Propio"/>
    <x v="0"/>
    <s v="Released"/>
    <d v="2026-08-13T00:00:00"/>
    <s v="Released"/>
    <m/>
  </r>
  <r>
    <s v="PO00000051731HFPEARANCONVCAAU4080852"/>
    <x v="13"/>
    <d v="2026-08-03T00:00:00"/>
    <x v="16"/>
    <x v="1"/>
    <x v="4"/>
    <x v="0"/>
    <x v="0"/>
    <x v="2"/>
    <x v="0"/>
    <s v="CONV"/>
    <s v="PO00000051731"/>
    <x v="286"/>
    <x v="4"/>
    <x v="22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732HFPEARANCONVGCXU8016876"/>
    <x v="13"/>
    <d v="2026-08-03T00:00:00"/>
    <x v="16"/>
    <x v="1"/>
    <x v="4"/>
    <x v="0"/>
    <x v="0"/>
    <x v="2"/>
    <x v="0"/>
    <s v="CONV"/>
    <s v="PO00000051732"/>
    <x v="287"/>
    <x v="4"/>
    <x v="19"/>
    <x v="4"/>
    <x v="56"/>
    <x v="55"/>
    <x v="65"/>
    <s v="NWT"/>
    <x v="70"/>
    <d v="2026-08-08T00:00:00"/>
    <x v="46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734HFPEARANCONVOERU4362265"/>
    <x v="13"/>
    <d v="2026-08-03T00:00:00"/>
    <x v="17"/>
    <x v="2"/>
    <x v="8"/>
    <x v="0"/>
    <x v="0"/>
    <x v="2"/>
    <x v="0"/>
    <s v="CONV"/>
    <s v="PO00000051734"/>
    <x v="288"/>
    <x v="5"/>
    <x v="5"/>
    <x v="3"/>
    <x v="65"/>
    <x v="64"/>
    <x v="71"/>
    <s v="NWT"/>
    <x v="72"/>
    <d v="2026-08-22T00:00:00"/>
    <x v="48"/>
    <n v="15"/>
    <n v="9"/>
    <n v="7764614642"/>
    <s v="X"/>
    <s v="X"/>
    <s v="X"/>
    <s v="X"/>
    <s v="X"/>
    <m/>
    <m/>
    <s v="X"/>
    <s v=""/>
    <x v="0"/>
    <m/>
    <m/>
    <s v="Propio"/>
    <x v="0"/>
    <s v="Released"/>
    <d v="2026-08-15T00:00:00"/>
    <s v="Released"/>
    <m/>
  </r>
  <r>
    <s v="PO00000051743HFPEARANCONVOERU4362265"/>
    <x v="13"/>
    <d v="2026-08-03T00:00:00"/>
    <x v="17"/>
    <x v="2"/>
    <x v="8"/>
    <x v="0"/>
    <x v="0"/>
    <x v="2"/>
    <x v="0"/>
    <s v="CONV"/>
    <s v="PO00000051743"/>
    <x v="288"/>
    <x v="5"/>
    <x v="5"/>
    <x v="3"/>
    <x v="65"/>
    <x v="64"/>
    <x v="71"/>
    <s v="NWT"/>
    <x v="72"/>
    <d v="2026-08-22T00:00:00"/>
    <x v="48"/>
    <n v="15"/>
    <n v="9"/>
    <n v="7764614642"/>
    <s v="X"/>
    <s v="X"/>
    <s v="X"/>
    <s v="X"/>
    <s v="X"/>
    <m/>
    <m/>
    <s v="X"/>
    <s v=""/>
    <x v="0"/>
    <m/>
    <m/>
    <s v="Propio"/>
    <x v="0"/>
    <s v="Released"/>
    <d v="2026-08-18T00:00:00"/>
    <s v="Released"/>
    <m/>
  </r>
  <r>
    <s v="RH-0356TTAL S.A.ARANCONVBMOU9891161"/>
    <x v="13"/>
    <d v="2026-08-03T00:00:00"/>
    <x v="16"/>
    <x v="1"/>
    <x v="4"/>
    <x v="0"/>
    <x v="1"/>
    <x v="2"/>
    <x v="0"/>
    <s v="CONV"/>
    <s v="RH-0356T"/>
    <x v="289"/>
    <x v="16"/>
    <x v="4"/>
    <x v="4"/>
    <x v="6"/>
    <x v="55"/>
    <x v="46"/>
    <m/>
    <x v="68"/>
    <d v="2026-08-11T00:00:00"/>
    <x v="44"/>
    <n v="5"/>
    <n v="6"/>
    <s v="-"/>
    <s v="X"/>
    <s v="X"/>
    <s v="X"/>
    <s v="X"/>
    <s v="X"/>
    <s v="x"/>
    <m/>
    <m/>
    <s v="Sent"/>
    <x v="0"/>
    <s v="Incomplete"/>
    <s v="Incomplete"/>
    <s v="Tercero"/>
    <x v="0"/>
    <s v="Released"/>
    <d v="2026-08-13T00:00:00"/>
    <s v="Released"/>
    <m/>
  </r>
  <r>
    <s v="PO00000051789ECHFARANCONVCAAU4161640 "/>
    <x v="13"/>
    <d v="2026-08-04T00:00:00"/>
    <x v="16"/>
    <x v="1"/>
    <x v="4"/>
    <x v="1"/>
    <x v="2"/>
    <x v="2"/>
    <x v="0"/>
    <s v="CONV"/>
    <s v="PO00000051789"/>
    <x v="290"/>
    <x v="4"/>
    <x v="16"/>
    <x v="4"/>
    <x v="68"/>
    <x v="64"/>
    <x v="65"/>
    <s v="TORRES &amp; TORRES"/>
    <x v="54"/>
    <d v="2026-08-12T00:00:00"/>
    <x v="35"/>
    <n v="5"/>
    <n v="4"/>
    <s v="-"/>
    <s v="X"/>
    <s v="X"/>
    <s v="X"/>
    <s v="X"/>
    <s v="X"/>
    <s v="x"/>
    <m/>
    <s v="X"/>
    <s v="Sent"/>
    <x v="0"/>
    <m/>
    <m/>
    <s v="Propio"/>
    <x v="0"/>
    <s v="Released"/>
    <d v="2026-08-13T00:00:00"/>
    <s v="Released"/>
    <m/>
  </r>
  <r>
    <s v="PO00000051682HFPEARANCONVSEKU9417025"/>
    <x v="13"/>
    <d v="2026-08-04T00:00:00"/>
    <x v="16"/>
    <x v="1"/>
    <x v="4"/>
    <x v="0"/>
    <x v="0"/>
    <x v="2"/>
    <x v="0"/>
    <s v="CONV"/>
    <s v="PO00000051682"/>
    <x v="291"/>
    <x v="4"/>
    <x v="4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s v="Released"/>
    <d v="2026-08-13T00:00:00"/>
    <s v="Released"/>
    <m/>
  </r>
  <r>
    <s v="PO00000051683HFPEARANCONVSEKU9424111"/>
    <x v="13"/>
    <d v="2026-08-04T00:00:00"/>
    <x v="16"/>
    <x v="1"/>
    <x v="4"/>
    <x v="0"/>
    <x v="0"/>
    <x v="2"/>
    <x v="0"/>
    <s v="CONV"/>
    <s v="PO00000051683"/>
    <x v="292"/>
    <x v="4"/>
    <x v="15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m/>
    <d v="2026-08-13T00:00:00"/>
    <s v="Released"/>
    <m/>
  </r>
  <r>
    <s v="PO00000051684HFBPARANCONVFBIU5762666"/>
    <x v="13"/>
    <d v="2026-08-04T00:00:00"/>
    <x v="16"/>
    <x v="1"/>
    <x v="4"/>
    <x v="0"/>
    <x v="3"/>
    <x v="2"/>
    <x v="0"/>
    <s v="CONV"/>
    <s v="PO00000051684"/>
    <x v="293"/>
    <x v="4"/>
    <x v="28"/>
    <x v="4"/>
    <x v="56"/>
    <x v="55"/>
    <x v="65"/>
    <s v="NWT"/>
    <x v="68"/>
    <d v="2026-08-11T00:00:00"/>
    <x v="44"/>
    <n v="5"/>
    <n v="5"/>
    <s v="-"/>
    <s v="X"/>
    <s v="X"/>
    <s v="X"/>
    <s v="X"/>
    <s v="X"/>
    <s v="x"/>
    <m/>
    <m/>
    <s v="Sent"/>
    <x v="0"/>
    <m/>
    <m/>
    <s v="Propio"/>
    <x v="0"/>
    <m/>
    <d v="2026-08-13T00:00:00"/>
    <s v="Released"/>
    <m/>
  </r>
  <r>
    <s v="PO00000051694HFPEARANCONVPE368300233"/>
    <x v="13"/>
    <d v="2026-08-04T00:00:00"/>
    <x v="16"/>
    <x v="0"/>
    <x v="1"/>
    <x v="0"/>
    <x v="0"/>
    <x v="1"/>
    <x v="0"/>
    <s v="CONV"/>
    <s v="PO00000051694"/>
    <x v="294"/>
    <x v="1"/>
    <x v="1"/>
    <x v="1"/>
    <x v="1"/>
    <x v="68"/>
    <x v="48"/>
    <s v="LIP"/>
    <x v="1"/>
    <m/>
    <x v="0"/>
    <s v=""/>
    <s v=""/>
    <m/>
    <m/>
    <m/>
    <m/>
    <m/>
    <m/>
    <m/>
    <m/>
    <m/>
    <s v=""/>
    <x v="0"/>
    <m/>
    <m/>
    <s v="Propio"/>
    <x v="1"/>
    <s v="Released"/>
    <m/>
    <s v=""/>
    <m/>
  </r>
  <r>
    <s v="PO00000051712HFPEARANCONVPE368300234"/>
    <x v="13"/>
    <d v="2026-08-04T00:00:00"/>
    <x v="16"/>
    <x v="0"/>
    <x v="1"/>
    <x v="0"/>
    <x v="0"/>
    <x v="1"/>
    <x v="0"/>
    <s v="CONV"/>
    <s v="PO00000051712"/>
    <x v="295"/>
    <x v="1"/>
    <x v="1"/>
    <x v="1"/>
    <x v="1"/>
    <x v="68"/>
    <x v="48"/>
    <s v="LIP"/>
    <x v="1"/>
    <m/>
    <x v="0"/>
    <s v=""/>
    <s v=""/>
    <m/>
    <m/>
    <m/>
    <m/>
    <m/>
    <m/>
    <m/>
    <m/>
    <m/>
    <s v=""/>
    <x v="0"/>
    <m/>
    <m/>
    <s v="Propio"/>
    <x v="1"/>
    <s v="Released"/>
    <n v="46252"/>
    <s v=""/>
    <m/>
  </r>
  <r>
    <s v="RH-0459TTAL S.A.ARANCONVBEAU9707368"/>
    <x v="13"/>
    <d v="2026-08-04T00:00:00"/>
    <x v="15"/>
    <x v="1"/>
    <x v="4"/>
    <x v="0"/>
    <x v="1"/>
    <x v="2"/>
    <x v="0"/>
    <s v="CONV"/>
    <s v="RH-0459T"/>
    <x v="296"/>
    <x v="16"/>
    <x v="4"/>
    <x v="4"/>
    <x v="33"/>
    <x v="65"/>
    <x v="72"/>
    <m/>
    <x v="75"/>
    <d v="2026-08-18T00:00:00"/>
    <x v="50"/>
    <n v="5"/>
    <n v="6"/>
    <s v="-"/>
    <s v="X"/>
    <s v="X"/>
    <s v="X"/>
    <s v="X"/>
    <s v="X"/>
    <s v="x"/>
    <m/>
    <m/>
    <s v="Sent"/>
    <x v="0"/>
    <m/>
    <m/>
    <s v="Tercero"/>
    <x v="0"/>
    <s v="Released"/>
    <d v="2026-08-21T00:00:00"/>
    <s v="Released"/>
    <m/>
  </r>
  <r>
    <s v="PO00000051807ECHFARANCONVCAAU4161337"/>
    <x v="13"/>
    <d v="2026-08-05T00:00:00"/>
    <x v="16"/>
    <x v="1"/>
    <x v="4"/>
    <x v="1"/>
    <x v="2"/>
    <x v="2"/>
    <x v="0"/>
    <s v="CONV"/>
    <s v="PO00000051807"/>
    <x v="297"/>
    <x v="4"/>
    <x v="16"/>
    <x v="4"/>
    <x v="68"/>
    <x v="64"/>
    <x v="65"/>
    <s v="TORRES &amp; TORRES"/>
    <x v="54"/>
    <d v="2026-08-12T00:00:00"/>
    <x v="35"/>
    <n v="5"/>
    <n v="4"/>
    <s v="-"/>
    <s v="X"/>
    <s v="X"/>
    <s v="X"/>
    <s v="X"/>
    <s v="X"/>
    <s v="x"/>
    <m/>
    <s v="X"/>
    <s v="Sent"/>
    <x v="0"/>
    <m/>
    <m/>
    <s v="Propio"/>
    <x v="0"/>
    <s v="Released"/>
    <d v="2026-08-13T00:00:00"/>
    <s v="Released"/>
    <m/>
  </r>
  <r>
    <s v="PO00000051465HFPEARANCONV996-14776510"/>
    <x v="13"/>
    <d v="2026-08-05T00:00:00"/>
    <x v="14"/>
    <x v="4"/>
    <x v="17"/>
    <x v="0"/>
    <x v="0"/>
    <x v="0"/>
    <x v="0"/>
    <s v="CONV"/>
    <s v="PO00000051465"/>
    <x v="298"/>
    <x v="22"/>
    <x v="24"/>
    <x v="18"/>
    <x v="1"/>
    <x v="69"/>
    <x v="64"/>
    <s v="DHL"/>
    <x v="70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466HFPEARANCONV996-14776296"/>
    <x v="13"/>
    <d v="2026-08-05T00:00:00"/>
    <x v="14"/>
    <x v="4"/>
    <x v="17"/>
    <x v="0"/>
    <x v="0"/>
    <x v="0"/>
    <x v="0"/>
    <s v="CONV"/>
    <s v="PO00000051466"/>
    <x v="299"/>
    <x v="23"/>
    <x v="25"/>
    <x v="18"/>
    <x v="1"/>
    <x v="69"/>
    <x v="64"/>
    <s v="DSV"/>
    <x v="7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790HFPEARANCONVSEGU9432426"/>
    <x v="13"/>
    <d v="2026-08-06T00:00:00"/>
    <x v="15"/>
    <x v="3"/>
    <x v="7"/>
    <x v="0"/>
    <x v="0"/>
    <x v="2"/>
    <x v="0"/>
    <s v="CONV"/>
    <s v="PO00000051790"/>
    <x v="300"/>
    <x v="7"/>
    <x v="7"/>
    <x v="8"/>
    <x v="69"/>
    <x v="69"/>
    <x v="72"/>
    <s v="SRL"/>
    <x v="58"/>
    <d v="2026-08-13T00:00:00"/>
    <x v="38"/>
    <n v="5"/>
    <n v="7"/>
    <n v="5862282381"/>
    <s v="X"/>
    <m/>
    <s v="X"/>
    <s v="X"/>
    <s v="X"/>
    <m/>
    <m/>
    <m/>
    <s v=""/>
    <x v="0"/>
    <m/>
    <m/>
    <s v="Propio"/>
    <x v="0"/>
    <m/>
    <d v="2026-08-15T00:00:00"/>
    <s v="Released"/>
    <m/>
  </r>
  <r>
    <s v="PO00000051791HFPEARANCONVMNBU3190470"/>
    <x v="13"/>
    <d v="2026-08-06T00:00:00"/>
    <x v="15"/>
    <x v="5"/>
    <x v="13"/>
    <x v="0"/>
    <x v="0"/>
    <x v="2"/>
    <x v="0"/>
    <s v="CONV"/>
    <s v="PO00000051791"/>
    <x v="301"/>
    <x v="12"/>
    <x v="17"/>
    <x v="15"/>
    <x v="70"/>
    <x v="69"/>
    <x v="73"/>
    <s v="NWT"/>
    <x v="67"/>
    <d v="2026-08-13T00:00:00"/>
    <x v="43"/>
    <n v="5"/>
    <n v="13"/>
    <s v="-"/>
    <s v="X"/>
    <m/>
    <s v="X"/>
    <s v="X"/>
    <s v="X"/>
    <m/>
    <m/>
    <m/>
    <s v=""/>
    <x v="0"/>
    <m/>
    <m/>
    <s v="Propio"/>
    <x v="0"/>
    <m/>
    <d v="2026-08-21T00:00:00"/>
    <s v="Released"/>
    <m/>
  </r>
  <r>
    <s v="PO00000051792HFPEARANCONVCAAU4036084"/>
    <x v="13"/>
    <d v="2026-08-06T00:00:00"/>
    <x v="15"/>
    <x v="3"/>
    <x v="7"/>
    <x v="0"/>
    <x v="0"/>
    <x v="2"/>
    <x v="0"/>
    <s v="CONV"/>
    <s v="PO00000051792"/>
    <x v="302"/>
    <x v="7"/>
    <x v="7"/>
    <x v="8"/>
    <x v="69"/>
    <x v="69"/>
    <x v="72"/>
    <s v="SRL"/>
    <x v="76"/>
    <d v="2026-08-14T00:00:00"/>
    <x v="51"/>
    <n v="6"/>
    <n v="5"/>
    <n v="3573325534"/>
    <s v="X"/>
    <m/>
    <s v="X"/>
    <s v="X"/>
    <s v="X"/>
    <m/>
    <m/>
    <m/>
    <s v=""/>
    <x v="0"/>
    <m/>
    <m/>
    <s v="Propio"/>
    <x v="0"/>
    <m/>
    <d v="2026-08-15T00:00:00"/>
    <s v="Released"/>
    <m/>
  </r>
  <r>
    <s v="PO00000051793HFPEARANCONVMNBU3860606"/>
    <x v="13"/>
    <d v="2026-08-06T00:00:00"/>
    <x v="15"/>
    <x v="5"/>
    <x v="13"/>
    <x v="0"/>
    <x v="0"/>
    <x v="2"/>
    <x v="0"/>
    <s v="CONV"/>
    <s v="PO00000051793"/>
    <x v="303"/>
    <x v="12"/>
    <x v="30"/>
    <x v="15"/>
    <x v="70"/>
    <x v="69"/>
    <x v="73"/>
    <s v="NWT"/>
    <x v="67"/>
    <d v="2026-08-13T00:00:00"/>
    <x v="43"/>
    <n v="5"/>
    <n v="13"/>
    <s v="-"/>
    <s v="X"/>
    <m/>
    <s v="X"/>
    <s v="X"/>
    <s v="X"/>
    <m/>
    <m/>
    <m/>
    <s v=""/>
    <x v="0"/>
    <m/>
    <m/>
    <s v="Propio"/>
    <x v="0"/>
    <s v="Released"/>
    <m/>
    <s v="On Hold"/>
    <m/>
  </r>
  <r>
    <s v="PO00000051808HFPEARANCONVSEKU9238349"/>
    <x v="13"/>
    <d v="2026-08-06T00:00:00"/>
    <x v="15"/>
    <x v="3"/>
    <x v="7"/>
    <x v="0"/>
    <x v="0"/>
    <x v="2"/>
    <x v="0"/>
    <s v="CONV"/>
    <s v="PO00000051808"/>
    <x v="304"/>
    <x v="7"/>
    <x v="7"/>
    <x v="8"/>
    <x v="69"/>
    <x v="70"/>
    <x v="72"/>
    <s v="SRL"/>
    <x v="58"/>
    <d v="2026-08-13T00:00:00"/>
    <x v="38"/>
    <n v="4"/>
    <n v="7"/>
    <n v="5862282381"/>
    <s v="X"/>
    <m/>
    <s v="X"/>
    <s v="X"/>
    <s v="X"/>
    <m/>
    <m/>
    <m/>
    <s v=""/>
    <x v="0"/>
    <m/>
    <m/>
    <s v="Propio"/>
    <x v="0"/>
    <s v="Released"/>
    <d v="2026-08-16T00:00:00"/>
    <s v="Released"/>
    <m/>
  </r>
  <r>
    <s v="PO00000051777HFPEARANCONV145-90610133"/>
    <x v="13"/>
    <d v="2026-08-07T00:00:00"/>
    <x v="14"/>
    <x v="0"/>
    <x v="0"/>
    <x v="0"/>
    <x v="0"/>
    <x v="0"/>
    <x v="0"/>
    <s v="CONV"/>
    <s v="PO00000051777"/>
    <x v="305"/>
    <x v="0"/>
    <x v="2"/>
    <x v="2"/>
    <x v="1"/>
    <x v="71"/>
    <x v="54"/>
    <s v="DPW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78HFPEARANCONV399-50172172"/>
    <x v="13"/>
    <d v="2026-08-07T00:00:00"/>
    <x v="14"/>
    <x v="0"/>
    <x v="0"/>
    <x v="0"/>
    <x v="0"/>
    <x v="0"/>
    <x v="0"/>
    <s v="CONV"/>
    <s v="PO00000051778"/>
    <x v="306"/>
    <x v="0"/>
    <x v="2"/>
    <x v="13"/>
    <x v="1"/>
    <x v="71"/>
    <x v="54"/>
    <s v="ANDES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4HFPEARANCONV057-55938444"/>
    <x v="13"/>
    <d v="2026-08-07T00:00:00"/>
    <x v="14"/>
    <x v="4"/>
    <x v="18"/>
    <x v="0"/>
    <x v="0"/>
    <x v="0"/>
    <x v="0"/>
    <s v="CONV"/>
    <s v="PO00000051784"/>
    <x v="307"/>
    <x v="15"/>
    <x v="18"/>
    <x v="10"/>
    <x v="1"/>
    <x v="72"/>
    <x v="42"/>
    <s v="SMART GLOBAL"/>
    <x v="54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5HFPEARANCONV057-02371585"/>
    <x v="13"/>
    <d v="2026-08-07T00:00:00"/>
    <x v="14"/>
    <x v="4"/>
    <x v="14"/>
    <x v="0"/>
    <x v="0"/>
    <x v="0"/>
    <x v="0"/>
    <s v="CONV"/>
    <s v="PO00000051785"/>
    <x v="308"/>
    <x v="15"/>
    <x v="18"/>
    <x v="10"/>
    <x v="1"/>
    <x v="72"/>
    <x v="42"/>
    <s v="HELLMANN"/>
    <x v="54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812HFBPARANCONVFDDU2541348"/>
    <x v="13"/>
    <d v="2026-08-07T00:00:00"/>
    <x v="15"/>
    <x v="3"/>
    <x v="7"/>
    <x v="0"/>
    <x v="3"/>
    <x v="2"/>
    <x v="0"/>
    <s v="CONV"/>
    <s v="PO00000051812"/>
    <x v="309"/>
    <x v="14"/>
    <x v="14"/>
    <x v="8"/>
    <x v="69"/>
    <x v="69"/>
    <x v="72"/>
    <s v="SRL"/>
    <x v="71"/>
    <d v="2026-08-14T00:00:00"/>
    <x v="47"/>
    <n v="6"/>
    <n v="10"/>
    <s v="-"/>
    <s v="X"/>
    <m/>
    <s v="X"/>
    <s v="X"/>
    <s v="X"/>
    <m/>
    <m/>
    <m/>
    <s v=""/>
    <x v="0"/>
    <m/>
    <m/>
    <s v="Propio"/>
    <x v="0"/>
    <m/>
    <d v="2026-08-15T00:00:00"/>
    <s v="Released"/>
    <m/>
  </r>
  <r>
    <s v="PO00000051813HFBPARANCONVFBIU5755590"/>
    <x v="13"/>
    <d v="2026-08-07T00:00:00"/>
    <x v="17"/>
    <x v="5"/>
    <x v="21"/>
    <x v="0"/>
    <x v="3"/>
    <x v="2"/>
    <x v="0"/>
    <s v="CONV"/>
    <s v="PO00000051813"/>
    <x v="310"/>
    <x v="12"/>
    <x v="31"/>
    <x v="3"/>
    <x v="71"/>
    <x v="72"/>
    <x v="66"/>
    <s v="NWT"/>
    <x v="59"/>
    <d v="2026-08-20T00:00:00"/>
    <x v="39"/>
    <n v="8"/>
    <n v="11"/>
    <s v="-"/>
    <s v="X"/>
    <m/>
    <s v="X"/>
    <s v="X"/>
    <s v="X"/>
    <m/>
    <m/>
    <m/>
    <s v=""/>
    <x v="0"/>
    <m/>
    <m/>
    <s v="Propio"/>
    <x v="0"/>
    <m/>
    <d v="2026-08-28T00:00:00"/>
    <s v="Released"/>
    <m/>
  </r>
  <r>
    <s v="PO00000051830HFPEARANCONVCAAU4033510"/>
    <x v="13"/>
    <d v="2026-08-07T00:00:00"/>
    <x v="15"/>
    <x v="3"/>
    <x v="7"/>
    <x v="0"/>
    <x v="0"/>
    <x v="2"/>
    <x v="0"/>
    <s v="CONV"/>
    <s v="PO00000051830"/>
    <x v="311"/>
    <x v="7"/>
    <x v="7"/>
    <x v="8"/>
    <x v="69"/>
    <x v="69"/>
    <x v="72"/>
    <s v="SRL"/>
    <x v="76"/>
    <d v="2026-08-14T00:00:00"/>
    <x v="51"/>
    <n v="6"/>
    <n v="5"/>
    <n v="3573325534"/>
    <s v="X"/>
    <m/>
    <s v="X"/>
    <s v="X"/>
    <s v="X"/>
    <m/>
    <m/>
    <m/>
    <s v=""/>
    <x v="0"/>
    <m/>
    <m/>
    <s v="Propio"/>
    <x v="0"/>
    <m/>
    <d v="2026-08-15T00:00:00"/>
    <s v="Released"/>
    <m/>
  </r>
  <r>
    <s v="PO00000051831HFPEARANCONVCAAU4035895"/>
    <x v="13"/>
    <d v="2026-08-07T00:00:00"/>
    <x v="15"/>
    <x v="3"/>
    <x v="7"/>
    <x v="0"/>
    <x v="0"/>
    <x v="2"/>
    <x v="0"/>
    <s v="CONV"/>
    <s v="PO00000051831"/>
    <x v="312"/>
    <x v="6"/>
    <x v="6"/>
    <x v="8"/>
    <x v="69"/>
    <x v="69"/>
    <x v="61"/>
    <s v="SRL"/>
    <x v="76"/>
    <d v="2026-08-14T00:00:00"/>
    <x v="51"/>
    <n v="6"/>
    <n v="4"/>
    <n v="3573327391"/>
    <s v="X"/>
    <m/>
    <s v="X"/>
    <s v="X"/>
    <s v="X"/>
    <m/>
    <m/>
    <m/>
    <s v=""/>
    <x v="0"/>
    <m/>
    <m/>
    <s v="Propio"/>
    <x v="0"/>
    <m/>
    <d v="2026-08-15T00:00:00"/>
    <s v="Released"/>
    <m/>
  </r>
  <r>
    <s v="PO00000051847TTAL S.A.ARANCONVEMCU5662558"/>
    <x v="13"/>
    <d v="2026-08-07T00:00:00"/>
    <x v="19"/>
    <x v="4"/>
    <x v="10"/>
    <x v="0"/>
    <x v="1"/>
    <x v="2"/>
    <x v="0"/>
    <s v="CONV"/>
    <s v="PO00000051847T"/>
    <x v="313"/>
    <x v="17"/>
    <x v="20"/>
    <x v="7"/>
    <x v="72"/>
    <x v="73"/>
    <x v="74"/>
    <m/>
    <x v="69"/>
    <d v="2026-08-28T00:00:00"/>
    <x v="45"/>
    <n v="14"/>
    <n v="16"/>
    <n v="2090929540"/>
    <s v="X"/>
    <s v="X"/>
    <s v="X"/>
    <s v="X"/>
    <s v="X"/>
    <m/>
    <m/>
    <s v="X"/>
    <s v=""/>
    <x v="0"/>
    <m/>
    <m/>
    <s v="Tercero"/>
    <x v="0"/>
    <m/>
    <m/>
    <s v="On Hold"/>
    <m/>
  </r>
  <r>
    <s v="RH-0460TTAL S.A.ARANCONVGCXU8017086"/>
    <x v="13"/>
    <d v="2026-08-07T00:00:00"/>
    <x v="15"/>
    <x v="1"/>
    <x v="4"/>
    <x v="0"/>
    <x v="1"/>
    <x v="2"/>
    <x v="0"/>
    <s v="CONV"/>
    <s v="RH-0460T"/>
    <x v="314"/>
    <x v="16"/>
    <x v="28"/>
    <x v="4"/>
    <x v="33"/>
    <x v="65"/>
    <x v="72"/>
    <m/>
    <x v="75"/>
    <d v="2026-08-18T00:00:00"/>
    <x v="50"/>
    <n v="5"/>
    <n v="6"/>
    <s v="-"/>
    <s v="X"/>
    <s v="X"/>
    <s v="X"/>
    <s v="X"/>
    <s v="X"/>
    <s v="x"/>
    <m/>
    <m/>
    <s v="Sent"/>
    <x v="0"/>
    <m/>
    <m/>
    <s v="Tercero"/>
    <x v="0"/>
    <s v="Released"/>
    <d v="2026-08-20T00:00:00"/>
    <s v="Released"/>
    <m/>
  </r>
  <r>
    <s v="PO00000051681HFPEARANCONVSEGU9819502"/>
    <x v="13"/>
    <d v="2026-08-08T00:00:00"/>
    <x v="15"/>
    <x v="1"/>
    <x v="4"/>
    <x v="0"/>
    <x v="0"/>
    <x v="2"/>
    <x v="0"/>
    <s v="CONV"/>
    <s v="PO00000051681"/>
    <x v="315"/>
    <x v="4"/>
    <x v="19"/>
    <x v="4"/>
    <x v="66"/>
    <x v="65"/>
    <x v="61"/>
    <s v="NWT"/>
    <x v="63"/>
    <d v="2026-08-15T00:00:00"/>
    <x v="52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21T00:00:00"/>
    <s v="Released"/>
    <m/>
  </r>
  <r>
    <s v="PO00000051779HFPEARANCONV497-24320800"/>
    <x v="13"/>
    <d v="2026-08-08T00:00:00"/>
    <x v="14"/>
    <x v="0"/>
    <x v="0"/>
    <x v="0"/>
    <x v="0"/>
    <x v="0"/>
    <x v="0"/>
    <s v="CONV"/>
    <s v="PO00000051779"/>
    <x v="316"/>
    <x v="0"/>
    <x v="2"/>
    <x v="14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0HFPEARANCONV145-43310492"/>
    <x v="13"/>
    <d v="2026-08-08T00:00:00"/>
    <x v="14"/>
    <x v="0"/>
    <x v="0"/>
    <x v="0"/>
    <x v="0"/>
    <x v="0"/>
    <x v="0"/>
    <s v="CONV"/>
    <s v="PO00000051780"/>
    <x v="317"/>
    <x v="0"/>
    <x v="2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1HFPEARANCONV145-43310540"/>
    <x v="13"/>
    <d v="2026-08-08T00:00:00"/>
    <x v="14"/>
    <x v="0"/>
    <x v="2"/>
    <x v="0"/>
    <x v="0"/>
    <x v="0"/>
    <x v="0"/>
    <s v="CONV"/>
    <s v="PO00000051781"/>
    <x v="318"/>
    <x v="1"/>
    <x v="1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782HFPEARANCONV145-43362174"/>
    <x v="13"/>
    <d v="2026-08-08T00:00:00"/>
    <x v="14"/>
    <x v="0"/>
    <x v="2"/>
    <x v="0"/>
    <x v="0"/>
    <x v="0"/>
    <x v="0"/>
    <s v="CONV"/>
    <s v="PO00000051782"/>
    <x v="319"/>
    <x v="1"/>
    <x v="1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3HFPEARANCONV145-43280425"/>
    <x v="13"/>
    <d v="2026-08-08T00:00:00"/>
    <x v="14"/>
    <x v="0"/>
    <x v="2"/>
    <x v="0"/>
    <x v="0"/>
    <x v="0"/>
    <x v="0"/>
    <s v="CONV"/>
    <s v="PO00000051783"/>
    <x v="320"/>
    <x v="1"/>
    <x v="1"/>
    <x v="2"/>
    <x v="1"/>
    <x v="71"/>
    <x v="42"/>
    <s v="SMART GLOBAL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94HFPEARANCONVOERU4818062"/>
    <x v="13"/>
    <d v="2026-08-08T00:00:00"/>
    <x v="18"/>
    <x v="2"/>
    <x v="8"/>
    <x v="0"/>
    <x v="0"/>
    <x v="2"/>
    <x v="0"/>
    <s v="CONV"/>
    <s v="PO00000051794"/>
    <x v="321"/>
    <x v="5"/>
    <x v="5"/>
    <x v="3"/>
    <x v="73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s v="Released"/>
    <m/>
    <s v="On Hold"/>
    <m/>
  </r>
  <r>
    <s v="PO00000051795HFPEARANCONVFBIU5460265"/>
    <x v="13"/>
    <d v="2026-08-08T00:00:00"/>
    <x v="18"/>
    <x v="2"/>
    <x v="8"/>
    <x v="0"/>
    <x v="0"/>
    <x v="2"/>
    <x v="0"/>
    <s v="CONV"/>
    <s v="PO00000051795"/>
    <x v="322"/>
    <x v="5"/>
    <x v="5"/>
    <x v="3"/>
    <x v="73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m/>
    <s v="On Hold"/>
    <m/>
  </r>
  <r>
    <s v="PO00000051809HFPEARANCONVCAAU4160428"/>
    <x v="13"/>
    <d v="2026-08-08T00:00:00"/>
    <x v="15"/>
    <x v="1"/>
    <x v="4"/>
    <x v="0"/>
    <x v="0"/>
    <x v="2"/>
    <x v="0"/>
    <s v="CONV"/>
    <s v="PO00000051809"/>
    <x v="323"/>
    <x v="27"/>
    <x v="32"/>
    <x v="4"/>
    <x v="66"/>
    <x v="65"/>
    <x v="61"/>
    <s v="NWT"/>
    <x v="59"/>
    <d v="2026-08-17T00:00:00"/>
    <x v="39"/>
    <n v="4"/>
    <n v="3"/>
    <n v="2402461025"/>
    <s v="X"/>
    <s v="X"/>
    <s v="X"/>
    <s v="X"/>
    <s v="X"/>
    <s v="x"/>
    <m/>
    <m/>
    <s v="Sent"/>
    <x v="0"/>
    <m/>
    <m/>
    <s v="Propio"/>
    <x v="0"/>
    <s v="Released"/>
    <d v="2026-08-21T00:00:00"/>
    <s v="Released"/>
    <m/>
  </r>
  <r>
    <s v="PO00000051810HFPEARANCONVCAAU4162478"/>
    <x v="13"/>
    <d v="2026-08-08T00:00:00"/>
    <x v="15"/>
    <x v="1"/>
    <x v="4"/>
    <x v="0"/>
    <x v="0"/>
    <x v="2"/>
    <x v="0"/>
    <s v="CONV"/>
    <s v="PO00000051810"/>
    <x v="324"/>
    <x v="27"/>
    <x v="32"/>
    <x v="4"/>
    <x v="66"/>
    <x v="65"/>
    <x v="61"/>
    <s v="NWT"/>
    <x v="59"/>
    <d v="2026-08-17T00:00:00"/>
    <x v="39"/>
    <n v="4"/>
    <n v="3"/>
    <n v="2402461025"/>
    <s v="X"/>
    <s v="X"/>
    <s v="X"/>
    <s v="X"/>
    <s v="X"/>
    <s v="x"/>
    <m/>
    <m/>
    <s v="Sent"/>
    <x v="0"/>
    <m/>
    <m/>
    <s v="Propio"/>
    <x v="0"/>
    <s v="Released"/>
    <d v="2026-08-21T00:00:00"/>
    <s v="Released"/>
    <m/>
  </r>
  <r>
    <s v="PO00000051811HFPEARANCONV145-43284194"/>
    <x v="13"/>
    <d v="2026-08-08T00:00:00"/>
    <x v="14"/>
    <x v="0"/>
    <x v="2"/>
    <x v="0"/>
    <x v="0"/>
    <x v="0"/>
    <x v="0"/>
    <s v="CONV"/>
    <s v="PO00000051811"/>
    <x v="325"/>
    <x v="1"/>
    <x v="1"/>
    <x v="2"/>
    <x v="1"/>
    <x v="71"/>
    <x v="42"/>
    <s v="DHL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816HFPEARANCONVSEKU9385334"/>
    <x v="13"/>
    <d v="2026-08-08T00:00:00"/>
    <x v="15"/>
    <x v="1"/>
    <x v="4"/>
    <x v="0"/>
    <x v="0"/>
    <x v="2"/>
    <x v="0"/>
    <s v="CONV"/>
    <s v="PO00000051816"/>
    <x v="326"/>
    <x v="4"/>
    <x v="27"/>
    <x v="4"/>
    <x v="66"/>
    <x v="65"/>
    <x v="61"/>
    <s v="NWT"/>
    <x v="63"/>
    <d v="2026-08-15T00:00:00"/>
    <x v="52"/>
    <n v="2"/>
    <n v="8"/>
    <s v="-"/>
    <s v="X"/>
    <s v="X"/>
    <s v="X"/>
    <s v="X"/>
    <s v="X"/>
    <s v="x"/>
    <m/>
    <m/>
    <s v="Sent"/>
    <x v="0"/>
    <m/>
    <m/>
    <s v="Propio"/>
    <x v="0"/>
    <s v="Released"/>
    <d v="2026-08-21T00:00:00"/>
    <s v="Released"/>
    <m/>
  </r>
  <r>
    <s v="PO00000051832HFPEARANCONVOERU4138229"/>
    <x v="13"/>
    <d v="2026-08-08T00:00:00"/>
    <x v="17"/>
    <x v="5"/>
    <x v="21"/>
    <x v="0"/>
    <x v="0"/>
    <x v="2"/>
    <x v="0"/>
    <s v="CONV"/>
    <s v="PO00000051832"/>
    <x v="327"/>
    <x v="12"/>
    <x v="31"/>
    <x v="3"/>
    <x v="74"/>
    <x v="72"/>
    <x v="66"/>
    <s v="NWT"/>
    <x v="67"/>
    <d v="2026-08-13T00:00:00"/>
    <x v="43"/>
    <n v="1"/>
    <n v="18"/>
    <s v="-"/>
    <s v="X"/>
    <m/>
    <s v="X"/>
    <s v="X"/>
    <s v="X"/>
    <m/>
    <m/>
    <m/>
    <s v=""/>
    <x v="0"/>
    <m/>
    <m/>
    <s v="Propio"/>
    <x v="0"/>
    <s v="Released"/>
    <d v="2026-08-28T00:00:00"/>
    <s v="Released"/>
    <m/>
  </r>
  <r>
    <s v="PO00000051847HFPEARANCONVEMCU5662558"/>
    <x v="13"/>
    <d v="2026-08-08T00:00:00"/>
    <x v="19"/>
    <x v="4"/>
    <x v="10"/>
    <x v="0"/>
    <x v="0"/>
    <x v="2"/>
    <x v="0"/>
    <s v="CONV"/>
    <s v="PO00000051847"/>
    <x v="313"/>
    <x v="8"/>
    <x v="8"/>
    <x v="7"/>
    <x v="75"/>
    <x v="73"/>
    <x v="74"/>
    <s v="NWT"/>
    <x v="69"/>
    <d v="2026-08-28T00:00:00"/>
    <x v="45"/>
    <n v="14"/>
    <n v="16"/>
    <n v="2090929540"/>
    <s v="X"/>
    <s v="X"/>
    <s v="X"/>
    <s v="X"/>
    <s v="X"/>
    <m/>
    <m/>
    <s v="X"/>
    <s v=""/>
    <x v="0"/>
    <m/>
    <m/>
    <s v="Propio"/>
    <x v="0"/>
    <s v="Released"/>
    <m/>
    <s v="On Hold"/>
    <m/>
  </r>
  <r>
    <s v="PO00000051850HFPEARANCONV145-43310536"/>
    <x v="13"/>
    <d v="2026-08-08T00:00:00"/>
    <x v="14"/>
    <x v="0"/>
    <x v="2"/>
    <x v="0"/>
    <x v="0"/>
    <x v="0"/>
    <x v="0"/>
    <s v="CONV"/>
    <s v="PO00000051850"/>
    <x v="328"/>
    <x v="1"/>
    <x v="1"/>
    <x v="2"/>
    <x v="1"/>
    <x v="71"/>
    <x v="54"/>
    <s v="HELLMANN"/>
    <x v="68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6HFPEARANCONV996-14778702"/>
    <x v="14"/>
    <d v="2026-08-09T00:00:00"/>
    <x v="17"/>
    <x v="4"/>
    <x v="17"/>
    <x v="0"/>
    <x v="0"/>
    <x v="0"/>
    <x v="0"/>
    <s v="CONV"/>
    <s v="PO00000051786"/>
    <x v="329"/>
    <x v="22"/>
    <x v="24"/>
    <x v="23"/>
    <x v="1"/>
    <x v="74"/>
    <x v="76"/>
    <s v="DHL"/>
    <x v="77"/>
    <m/>
    <x v="0"/>
    <s v=""/>
    <s v=""/>
    <m/>
    <m/>
    <m/>
    <m/>
    <m/>
    <m/>
    <m/>
    <m/>
    <m/>
    <s v=""/>
    <x v="0"/>
    <m/>
    <m/>
    <s v="Propio"/>
    <x v="0"/>
    <s v="Released"/>
    <m/>
    <s v=""/>
    <m/>
  </r>
  <r>
    <s v="PO00000051787HFPEARANCONV996-14776355"/>
    <x v="14"/>
    <d v="2026-08-09T00:00:00"/>
    <x v="17"/>
    <x v="4"/>
    <x v="17"/>
    <x v="0"/>
    <x v="0"/>
    <x v="0"/>
    <x v="0"/>
    <s v="CONV"/>
    <s v="PO00000051787"/>
    <x v="330"/>
    <x v="23"/>
    <x v="25"/>
    <x v="23"/>
    <x v="1"/>
    <x v="75"/>
    <x v="66"/>
    <s v="DSV"/>
    <x v="7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796HFPEARANCONVOERU4815150"/>
    <x v="14"/>
    <d v="2026-08-09T00:00:00"/>
    <x v="18"/>
    <x v="2"/>
    <x v="8"/>
    <x v="0"/>
    <x v="0"/>
    <x v="2"/>
    <x v="0"/>
    <s v="CONV"/>
    <s v="PO00000051796"/>
    <x v="331"/>
    <x v="5"/>
    <x v="5"/>
    <x v="3"/>
    <x v="73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m/>
    <s v="On Hold"/>
    <m/>
  </r>
  <r>
    <s v="PO00000051797HFPEARANCONVOERU4817472"/>
    <x v="14"/>
    <d v="2026-08-09T00:00:00"/>
    <x v="18"/>
    <x v="2"/>
    <x v="8"/>
    <x v="0"/>
    <x v="0"/>
    <x v="2"/>
    <x v="0"/>
    <s v="CONV"/>
    <s v="PO00000051797"/>
    <x v="332"/>
    <x v="5"/>
    <x v="5"/>
    <x v="3"/>
    <x v="73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d v="2026-08-21T00:00:00"/>
    <s v="Released"/>
    <m/>
  </r>
  <r>
    <s v="PO00000051815HFPEARANCONVFBIU5459794"/>
    <x v="14"/>
    <d v="2026-08-09T00:00:00"/>
    <x v="18"/>
    <x v="2"/>
    <x v="8"/>
    <x v="0"/>
    <x v="0"/>
    <x v="2"/>
    <x v="0"/>
    <s v="CONV"/>
    <s v="PO00000051815"/>
    <x v="333"/>
    <x v="9"/>
    <x v="9"/>
    <x v="3"/>
    <x v="73"/>
    <x v="56"/>
    <x v="75"/>
    <s v="NWT"/>
    <x v="77"/>
    <d v="2026-08-29T00:00:00"/>
    <x v="0"/>
    <n v="14"/>
    <s v=""/>
    <n v="7965614963"/>
    <m/>
    <m/>
    <m/>
    <m/>
    <m/>
    <m/>
    <m/>
    <m/>
    <s v=""/>
    <x v="1"/>
    <m/>
    <m/>
    <s v="Propio"/>
    <x v="2"/>
    <m/>
    <m/>
    <s v="On Hold"/>
    <m/>
  </r>
  <r>
    <s v="PO00000051817HFPEARANCONVSEKU9374556"/>
    <x v="14"/>
    <d v="2026-08-09T00:00:00"/>
    <x v="15"/>
    <x v="7"/>
    <x v="19"/>
    <x v="0"/>
    <x v="0"/>
    <x v="2"/>
    <x v="0"/>
    <s v="CONV"/>
    <s v="PO00000051817"/>
    <x v="334"/>
    <x v="24"/>
    <x v="23"/>
    <x v="4"/>
    <x v="76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d v="2026-08-23T00:00:00"/>
    <s v="Released"/>
    <m/>
  </r>
  <r>
    <s v="PO00000051839HFPEARANCONVSEKU9357184"/>
    <x v="14"/>
    <d v="2026-08-09T00:00:00"/>
    <x v="18"/>
    <x v="2"/>
    <x v="8"/>
    <x v="0"/>
    <x v="0"/>
    <x v="2"/>
    <x v="0"/>
    <s v="CONV"/>
    <s v="PO00000051839"/>
    <x v="335"/>
    <x v="13"/>
    <x v="13"/>
    <x v="3"/>
    <x v="73"/>
    <x v="56"/>
    <x v="75"/>
    <s v="NWT"/>
    <x v="77"/>
    <d v="2026-08-29T00:00:00"/>
    <x v="0"/>
    <n v="14"/>
    <s v=""/>
    <n v="7965624796"/>
    <m/>
    <m/>
    <m/>
    <m/>
    <m/>
    <m/>
    <m/>
    <m/>
    <s v=""/>
    <x v="1"/>
    <m/>
    <m/>
    <s v="Propio"/>
    <x v="2"/>
    <m/>
    <d v="2026-08-21T00:00:00"/>
    <s v="Released"/>
    <m/>
  </r>
  <r>
    <s v="PO00000051840HFPEARANCONVEGSU5034036"/>
    <x v="14"/>
    <d v="2026-08-09T00:00:00"/>
    <x v="19"/>
    <x v="2"/>
    <x v="16"/>
    <x v="0"/>
    <x v="0"/>
    <x v="2"/>
    <x v="0"/>
    <s v="CONV"/>
    <s v="PO00000051840"/>
    <x v="336"/>
    <x v="21"/>
    <x v="21"/>
    <x v="7"/>
    <x v="75"/>
    <x v="73"/>
    <x v="77"/>
    <s v="NWT"/>
    <x v="79"/>
    <d v="2026-08-28T00:00:00"/>
    <x v="53"/>
    <n v="14"/>
    <n v="14"/>
    <n v="1863701416"/>
    <s v="X"/>
    <s v="X"/>
    <s v="X"/>
    <s v="X"/>
    <s v="X"/>
    <m/>
    <m/>
    <s v="X"/>
    <s v=""/>
    <x v="0"/>
    <m/>
    <m/>
    <s v="Propio"/>
    <x v="0"/>
    <m/>
    <d v="2026-08-21T00:00:00"/>
    <s v="Released"/>
    <m/>
  </r>
  <r>
    <s v="PO00000051851HFPEARANCONVSEKU9262807"/>
    <x v="14"/>
    <d v="2026-08-09T00:00:00"/>
    <x v="15"/>
    <x v="6"/>
    <x v="15"/>
    <x v="0"/>
    <x v="0"/>
    <x v="2"/>
    <x v="0"/>
    <s v="CONV"/>
    <s v="PO00000051851"/>
    <x v="337"/>
    <x v="28"/>
    <x v="32"/>
    <x v="17"/>
    <x v="77"/>
    <x v="77"/>
    <x v="50"/>
    <s v="NWT"/>
    <x v="59"/>
    <d v="2026-08-20T00:00:00"/>
    <x v="39"/>
    <n v="3"/>
    <n v="7"/>
    <n v="1089145750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52HFPEARANCONVOTPU6305440"/>
    <x v="14"/>
    <d v="2026-08-09T00:00:00"/>
    <x v="15"/>
    <x v="6"/>
    <x v="15"/>
    <x v="0"/>
    <x v="0"/>
    <x v="2"/>
    <x v="0"/>
    <s v="CONV"/>
    <s v="PO00000051852"/>
    <x v="338"/>
    <x v="20"/>
    <x v="19"/>
    <x v="17"/>
    <x v="77"/>
    <x v="77"/>
    <x v="50"/>
    <s v="NWT"/>
    <x v="59"/>
    <d v="2026-08-20T00:00:00"/>
    <x v="39"/>
    <n v="3"/>
    <n v="7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53HFPEARANCONVSEKU9159960"/>
    <x v="14"/>
    <d v="2026-08-09T00:00:00"/>
    <x v="15"/>
    <x v="6"/>
    <x v="15"/>
    <x v="0"/>
    <x v="0"/>
    <x v="2"/>
    <x v="0"/>
    <s v="CONV"/>
    <s v="PO00000051853"/>
    <x v="339"/>
    <x v="20"/>
    <x v="19"/>
    <x v="17"/>
    <x v="77"/>
    <x v="77"/>
    <x v="50"/>
    <s v="NWT"/>
    <x v="59"/>
    <d v="2026-08-20T00:00:00"/>
    <x v="39"/>
    <n v="3"/>
    <n v="7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2172HFPEARANCONV057-74675661"/>
    <x v="14"/>
    <d v="2026-08-09T00:00:00"/>
    <x v="17"/>
    <x v="4"/>
    <x v="17"/>
    <x v="0"/>
    <x v="0"/>
    <x v="0"/>
    <x v="0"/>
    <s v="CONV"/>
    <s v="PO00000052172"/>
    <x v="340"/>
    <x v="22"/>
    <x v="24"/>
    <x v="10"/>
    <x v="1"/>
    <x v="78"/>
    <x v="78"/>
    <s v="HELLMANN"/>
    <x v="7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73HFPEARANCONV057-74675650"/>
    <x v="14"/>
    <d v="2026-08-09T00:00:00"/>
    <x v="17"/>
    <x v="4"/>
    <x v="17"/>
    <x v="0"/>
    <x v="0"/>
    <x v="0"/>
    <x v="0"/>
    <s v="CONV"/>
    <s v="PO00000052173"/>
    <x v="341"/>
    <x v="23"/>
    <x v="25"/>
    <x v="10"/>
    <x v="1"/>
    <x v="78"/>
    <x v="78"/>
    <s v="HELLMANN"/>
    <x v="79"/>
    <m/>
    <x v="0"/>
    <s v=""/>
    <s v=""/>
    <m/>
    <m/>
    <m/>
    <m/>
    <m/>
    <m/>
    <m/>
    <m/>
    <m/>
    <s v=""/>
    <x v="0"/>
    <m/>
    <m/>
    <s v="Propio"/>
    <x v="0"/>
    <m/>
    <n v="46261"/>
    <s v=""/>
    <m/>
  </r>
  <r>
    <s v="PO00000051798HFPEARANCONVEMCU5665048"/>
    <x v="14"/>
    <d v="2026-08-10T00:00:00"/>
    <x v="19"/>
    <x v="2"/>
    <x v="6"/>
    <x v="0"/>
    <x v="0"/>
    <x v="2"/>
    <x v="0"/>
    <s v="CONV"/>
    <s v="PO00000051798"/>
    <x v="342"/>
    <x v="5"/>
    <x v="5"/>
    <x v="7"/>
    <x v="75"/>
    <x v="73"/>
    <x v="77"/>
    <s v="NWT"/>
    <x v="79"/>
    <d v="2026-08-28T00:00:00"/>
    <x v="53"/>
    <n v="14"/>
    <n v="14"/>
    <n v="2090910673"/>
    <s v="X"/>
    <s v="X"/>
    <s v="X"/>
    <s v="X"/>
    <s v="X"/>
    <m/>
    <m/>
    <s v="X"/>
    <s v=""/>
    <x v="0"/>
    <m/>
    <m/>
    <s v="Propio"/>
    <x v="0"/>
    <m/>
    <m/>
    <s v="On Hold"/>
    <m/>
  </r>
  <r>
    <s v="PO00000051799HFPEARANCONVOERU4382050"/>
    <x v="14"/>
    <d v="2026-08-10T00:00:00"/>
    <x v="18"/>
    <x v="2"/>
    <x v="8"/>
    <x v="0"/>
    <x v="0"/>
    <x v="2"/>
    <x v="0"/>
    <s v="CONV"/>
    <s v="PO00000051799"/>
    <x v="343"/>
    <x v="5"/>
    <x v="5"/>
    <x v="3"/>
    <x v="73"/>
    <x v="73"/>
    <x v="70"/>
    <s v="NWT"/>
    <x v="80"/>
    <d v="2026-08-28T00:00:00"/>
    <x v="0"/>
    <n v="14"/>
    <s v=""/>
    <n v="2090910673"/>
    <m/>
    <m/>
    <m/>
    <m/>
    <m/>
    <m/>
    <m/>
    <m/>
    <s v=""/>
    <x v="1"/>
    <m/>
    <m/>
    <s v="Propio"/>
    <x v="2"/>
    <m/>
    <m/>
    <s v="On Hold"/>
    <m/>
  </r>
  <r>
    <s v="PO00000051814HFPEARANCONVFBIU5316617"/>
    <x v="14"/>
    <d v="2026-08-10T00:00:00"/>
    <x v="18"/>
    <x v="0"/>
    <x v="3"/>
    <x v="0"/>
    <x v="0"/>
    <x v="2"/>
    <x v="0"/>
    <s v="CONV"/>
    <s v="PO00000051814"/>
    <x v="344"/>
    <x v="3"/>
    <x v="3"/>
    <x v="3"/>
    <x v="78"/>
    <x v="79"/>
    <x v="75"/>
    <s v="NWT"/>
    <x v="69"/>
    <d v="2026-08-25T00:00:00"/>
    <x v="45"/>
    <n v="-14"/>
    <n v="11"/>
    <n v="1573739705"/>
    <s v="X"/>
    <s v="X"/>
    <s v="X"/>
    <s v="X"/>
    <s v="X"/>
    <m/>
    <m/>
    <s v="X"/>
    <s v=""/>
    <x v="0"/>
    <m/>
    <m/>
    <s v="Propio"/>
    <x v="0"/>
    <m/>
    <d v="2026-08-21T00:00:00"/>
    <s v="Released"/>
    <m/>
  </r>
  <r>
    <s v="PO00000051818HFBPARANCONVBMOU9893117"/>
    <x v="14"/>
    <d v="2026-08-10T00:00:00"/>
    <x v="15"/>
    <x v="7"/>
    <x v="19"/>
    <x v="0"/>
    <x v="3"/>
    <x v="2"/>
    <x v="0"/>
    <s v="CONV"/>
    <s v="PO00000051818"/>
    <x v="345"/>
    <x v="24"/>
    <x v="22"/>
    <x v="4"/>
    <x v="76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48HFPEARANCONVOERU4382050"/>
    <x v="14"/>
    <d v="2026-08-10T00:00:00"/>
    <x v="18"/>
    <x v="2"/>
    <x v="8"/>
    <x v="0"/>
    <x v="0"/>
    <x v="2"/>
    <x v="0"/>
    <s v="CONV"/>
    <s v="PO00000051848"/>
    <x v="343"/>
    <x v="5"/>
    <x v="5"/>
    <x v="3"/>
    <x v="73"/>
    <x v="73"/>
    <x v="70"/>
    <s v="NWT"/>
    <x v="79"/>
    <d v="2026-08-28T00:00:00"/>
    <x v="53"/>
    <n v="14"/>
    <n v="9"/>
    <n v="2090910673"/>
    <s v="X"/>
    <s v="X"/>
    <s v="X"/>
    <s v="X"/>
    <s v="X"/>
    <m/>
    <m/>
    <s v="X"/>
    <s v=""/>
    <x v="0"/>
    <m/>
    <m/>
    <s v="Propio"/>
    <x v="0"/>
    <m/>
    <d v="2026-08-21T00:00:00"/>
    <s v="Released"/>
    <m/>
  </r>
  <r>
    <s v="PO00000051849HFPEARANCONVOERU4250157"/>
    <x v="14"/>
    <d v="2026-08-10T00:00:00"/>
    <x v="18"/>
    <x v="2"/>
    <x v="8"/>
    <x v="0"/>
    <x v="0"/>
    <x v="2"/>
    <x v="0"/>
    <s v="CONV"/>
    <s v="PO00000051849"/>
    <x v="346"/>
    <x v="5"/>
    <x v="5"/>
    <x v="3"/>
    <x v="73"/>
    <x v="73"/>
    <x v="70"/>
    <s v="NWT"/>
    <x v="79"/>
    <d v="2026-08-28T00:00:00"/>
    <x v="53"/>
    <n v="14"/>
    <n v="9"/>
    <n v="2090910673"/>
    <s v="X"/>
    <s v="X"/>
    <s v="X"/>
    <s v="X"/>
    <s v="X"/>
    <m/>
    <m/>
    <s v="X"/>
    <s v=""/>
    <x v="0"/>
    <m/>
    <m/>
    <s v="Propio"/>
    <x v="0"/>
    <m/>
    <d v="2026-08-21T00:00:00"/>
    <s v="Released"/>
    <m/>
  </r>
  <r>
    <s v="PO00000051854HFPEARANCONVCAAU4166112"/>
    <x v="14"/>
    <d v="2026-08-10T00:00:00"/>
    <x v="15"/>
    <x v="7"/>
    <x v="19"/>
    <x v="0"/>
    <x v="0"/>
    <x v="2"/>
    <x v="0"/>
    <s v="CONV"/>
    <s v="PO00000051854"/>
    <x v="347"/>
    <x v="24"/>
    <x v="15"/>
    <x v="4"/>
    <x v="76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56HFPEARANCONVCAAU4166112"/>
    <x v="14"/>
    <d v="2026-08-10T00:00:00"/>
    <x v="15"/>
    <x v="7"/>
    <x v="19"/>
    <x v="0"/>
    <x v="0"/>
    <x v="2"/>
    <x v="0"/>
    <s v="CONV"/>
    <s v="PO00000051856"/>
    <x v="347"/>
    <x v="24"/>
    <x v="15"/>
    <x v="4"/>
    <x v="76"/>
    <x v="76"/>
    <x v="50"/>
    <s v="NWT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57HFPEARANCONVBMOU9333940"/>
    <x v="14"/>
    <d v="2026-08-10T00:00:00"/>
    <x v="15"/>
    <x v="6"/>
    <x v="15"/>
    <x v="0"/>
    <x v="0"/>
    <x v="2"/>
    <x v="0"/>
    <s v="CONV"/>
    <s v="PO00000051857"/>
    <x v="348"/>
    <x v="28"/>
    <x v="32"/>
    <x v="17"/>
    <x v="77"/>
    <x v="77"/>
    <x v="50"/>
    <s v="NWT"/>
    <x v="59"/>
    <d v="2026-08-20T00:00:00"/>
    <x v="39"/>
    <n v="3"/>
    <n v="7"/>
    <n v="1089145750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58HFPEARANCONVCAXU5294637"/>
    <x v="14"/>
    <d v="2026-08-10T00:00:00"/>
    <x v="15"/>
    <x v="7"/>
    <x v="19"/>
    <x v="0"/>
    <x v="0"/>
    <x v="2"/>
    <x v="0"/>
    <s v="CONV"/>
    <s v="PO00000051858"/>
    <x v="349"/>
    <x v="24"/>
    <x v="23"/>
    <x v="4"/>
    <x v="76"/>
    <x v="76"/>
    <x v="50"/>
    <s v=""/>
    <x v="55"/>
    <d v="2026-08-21T00:00:00"/>
    <x v="36"/>
    <n v="1"/>
    <n v="6"/>
    <s v="-"/>
    <s v="X"/>
    <s v="X"/>
    <s v="X"/>
    <s v="X"/>
    <s v="X"/>
    <s v="x"/>
    <m/>
    <m/>
    <s v="Sent"/>
    <x v="0"/>
    <m/>
    <m/>
    <s v="Propio"/>
    <x v="0"/>
    <m/>
    <d v="2026-08-20T00:00:00"/>
    <s v="Released"/>
    <m/>
  </r>
  <r>
    <s v="PO00000051859HFPEARANCONVCAAU4283588"/>
    <x v="14"/>
    <d v="2026-08-10T00:00:00"/>
    <x v="15"/>
    <x v="6"/>
    <x v="15"/>
    <x v="0"/>
    <x v="0"/>
    <x v="2"/>
    <x v="0"/>
    <s v="CONV"/>
    <s v="PO00000051859"/>
    <x v="350"/>
    <x v="20"/>
    <x v="23"/>
    <x v="17"/>
    <x v="77"/>
    <x v="77"/>
    <x v="50"/>
    <s v="NWT"/>
    <x v="59"/>
    <d v="2026-08-20T00:00:00"/>
    <x v="39"/>
    <n v="3"/>
    <n v="7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60HFPEARANCONVCAAU4080960"/>
    <x v="14"/>
    <d v="2026-08-10T00:00:00"/>
    <x v="15"/>
    <x v="1"/>
    <x v="4"/>
    <x v="0"/>
    <x v="0"/>
    <x v="2"/>
    <x v="0"/>
    <s v="CONV"/>
    <s v="PO00000051860"/>
    <x v="351"/>
    <x v="4"/>
    <x v="27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d v="2026-08-20T00:00:00"/>
    <s v="Released"/>
    <m/>
  </r>
  <r>
    <s v="PO00000051861HFPEARANCONVSMLU5478366"/>
    <x v="14"/>
    <d v="2026-08-10T00:00:00"/>
    <x v="15"/>
    <x v="1"/>
    <x v="4"/>
    <x v="0"/>
    <x v="0"/>
    <x v="2"/>
    <x v="0"/>
    <s v="CONV"/>
    <s v="PO00000051861"/>
    <x v="352"/>
    <x v="4"/>
    <x v="27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63TTAL S.A.ARANCONVCAAU4162610"/>
    <x v="14"/>
    <d v="2026-08-10T00:00:00"/>
    <x v="15"/>
    <x v="1"/>
    <x v="4"/>
    <x v="0"/>
    <x v="1"/>
    <x v="2"/>
    <x v="0"/>
    <s v="CONV"/>
    <s v="PO00000051863T"/>
    <x v="353"/>
    <x v="16"/>
    <x v="28"/>
    <x v="4"/>
    <x v="33"/>
    <x v="65"/>
    <x v="72"/>
    <m/>
    <x v="58"/>
    <d v="2026-08-17T00:00:00"/>
    <x v="38"/>
    <n v="4"/>
    <n v="7"/>
    <s v="-"/>
    <s v="X"/>
    <s v="X"/>
    <s v="X"/>
    <s v="X"/>
    <s v="X"/>
    <s v="x"/>
    <m/>
    <m/>
    <s v="Sent"/>
    <x v="0"/>
    <m/>
    <m/>
    <s v="Tercero"/>
    <x v="0"/>
    <m/>
    <d v="2026-08-21T00:00:00"/>
    <s v="Released"/>
    <m/>
  </r>
  <r>
    <s v="PO00000051788HFPEARANCONVPE368300235"/>
    <x v="14"/>
    <d v="2026-08-11T00:00:00"/>
    <x v="15"/>
    <x v="0"/>
    <x v="1"/>
    <x v="0"/>
    <x v="0"/>
    <x v="1"/>
    <x v="0"/>
    <s v="CONV"/>
    <s v="PO00000051788"/>
    <x v="354"/>
    <x v="1"/>
    <x v="1"/>
    <x v="1"/>
    <x v="1"/>
    <x v="72"/>
    <x v="50"/>
    <s v="LIP"/>
    <x v="1"/>
    <m/>
    <x v="0"/>
    <s v=""/>
    <s v=""/>
    <m/>
    <m/>
    <m/>
    <m/>
    <m/>
    <m/>
    <m/>
    <m/>
    <m/>
    <s v=""/>
    <x v="0"/>
    <m/>
    <m/>
    <s v="Propio"/>
    <x v="1"/>
    <m/>
    <n v="46258"/>
    <s v=""/>
    <m/>
  </r>
  <r>
    <s v="PO00000051838HFBPARANCONVTXGU9032115"/>
    <x v="14"/>
    <d v="2026-08-11T00:00:00"/>
    <x v="15"/>
    <x v="1"/>
    <x v="4"/>
    <x v="0"/>
    <x v="3"/>
    <x v="2"/>
    <x v="0"/>
    <s v="CONV"/>
    <s v="PO00000051838"/>
    <x v="355"/>
    <x v="4"/>
    <x v="27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62HFPEARANCONVSEKU9419080"/>
    <x v="14"/>
    <d v="2026-08-11T00:00:00"/>
    <x v="15"/>
    <x v="1"/>
    <x v="4"/>
    <x v="0"/>
    <x v="0"/>
    <x v="2"/>
    <x v="0"/>
    <s v="CONV"/>
    <s v="PO00000051862"/>
    <x v="356"/>
    <x v="27"/>
    <x v="15"/>
    <x v="4"/>
    <x v="66"/>
    <x v="65"/>
    <x v="61"/>
    <s v="NWT"/>
    <x v="55"/>
    <d v="2026-08-18T00:00:00"/>
    <x v="36"/>
    <n v="5"/>
    <n v="2"/>
    <n v="1000011154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863HFPEARANCONVCAAU4162610"/>
    <x v="14"/>
    <d v="2026-08-11T00:00:00"/>
    <x v="15"/>
    <x v="1"/>
    <x v="4"/>
    <x v="0"/>
    <x v="0"/>
    <x v="2"/>
    <x v="0"/>
    <s v="CONV"/>
    <s v="PO00000051863"/>
    <x v="353"/>
    <x v="4"/>
    <x v="4"/>
    <x v="4"/>
    <x v="66"/>
    <x v="65"/>
    <x v="61"/>
    <s v="NWT"/>
    <x v="58"/>
    <d v="2026-08-17T00:00:00"/>
    <x v="38"/>
    <n v="4"/>
    <n v="6"/>
    <s v="-"/>
    <s v="X"/>
    <s v="X"/>
    <s v="X"/>
    <s v="X"/>
    <s v="X"/>
    <s v="x"/>
    <m/>
    <m/>
    <s v="Sent"/>
    <x v="0"/>
    <m/>
    <m/>
    <s v="Propio"/>
    <x v="0"/>
    <m/>
    <d v="2026-08-21T00:00:00"/>
    <s v="Released"/>
    <m/>
  </r>
  <r>
    <s v="PO00000051943ECHFARANCONVTXGU9028199"/>
    <x v="14"/>
    <d v="2026-08-12T00:00:00"/>
    <x v="15"/>
    <x v="1"/>
    <x v="4"/>
    <x v="1"/>
    <x v="2"/>
    <x v="2"/>
    <x v="0"/>
    <s v="CONV"/>
    <s v="PO00000051943"/>
    <x v="357"/>
    <x v="4"/>
    <x v="16"/>
    <x v="4"/>
    <x v="79"/>
    <x v="73"/>
    <x v="61"/>
    <s v="TORRES &amp; TORRES"/>
    <x v="59"/>
    <d v="2026-08-20T00:00:00"/>
    <x v="39"/>
    <n v="6"/>
    <n v="3"/>
    <s v="-"/>
    <s v="X"/>
    <s v="X"/>
    <s v="X"/>
    <s v="X"/>
    <s v="X"/>
    <s v="x"/>
    <m/>
    <s v="X"/>
    <s v="Sent"/>
    <x v="0"/>
    <m/>
    <m/>
    <s v="Propio"/>
    <x v="0"/>
    <m/>
    <m/>
    <s v="On Hold"/>
    <m/>
  </r>
  <r>
    <s v="PO00000051925HFPEARANCONVFBIU5743434"/>
    <x v="14"/>
    <d v="2026-08-12T00:00:00"/>
    <x v="18"/>
    <x v="2"/>
    <x v="8"/>
    <x v="0"/>
    <x v="0"/>
    <x v="2"/>
    <x v="0"/>
    <s v="CONV"/>
    <s v="PO00000051925"/>
    <x v="358"/>
    <x v="5"/>
    <x v="5"/>
    <x v="3"/>
    <x v="80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m/>
    <s v="On Hold"/>
    <m/>
  </r>
  <r>
    <s v="PO00000051926HFPEARANCONVFBIU5657634"/>
    <x v="14"/>
    <d v="2026-08-12T00:00:00"/>
    <x v="18"/>
    <x v="2"/>
    <x v="8"/>
    <x v="0"/>
    <x v="0"/>
    <x v="2"/>
    <x v="0"/>
    <s v="CONV"/>
    <s v="PO00000051926"/>
    <x v="359"/>
    <x v="5"/>
    <x v="5"/>
    <x v="3"/>
    <x v="80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d v="2026-08-27T00:00:00"/>
    <s v="Released"/>
    <m/>
  </r>
  <r>
    <s v="PO00000051927HFPEARANCONVSEKU9354689"/>
    <x v="14"/>
    <d v="2026-08-13T00:00:00"/>
    <x v="18"/>
    <x v="2"/>
    <x v="8"/>
    <x v="0"/>
    <x v="0"/>
    <x v="2"/>
    <x v="0"/>
    <s v="CONV"/>
    <s v="PO00000051927"/>
    <x v="360"/>
    <x v="5"/>
    <x v="5"/>
    <x v="3"/>
    <x v="80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m/>
    <s v="On Hold"/>
    <m/>
  </r>
  <r>
    <s v="PO00000051928HFPEARANCONVFBIU5035292"/>
    <x v="14"/>
    <d v="2026-08-13T00:00:00"/>
    <x v="18"/>
    <x v="2"/>
    <x v="8"/>
    <x v="0"/>
    <x v="0"/>
    <x v="2"/>
    <x v="0"/>
    <s v="CONV"/>
    <s v="PO00000051928"/>
    <x v="361"/>
    <x v="5"/>
    <x v="5"/>
    <x v="3"/>
    <x v="80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m/>
    <s v="On Hold"/>
    <s v="Solicite liberación"/>
  </r>
  <r>
    <s v="PO00000051929HFPEARANCONVOERU4362692"/>
    <x v="14"/>
    <d v="2026-08-13T00:00:00"/>
    <x v="18"/>
    <x v="2"/>
    <x v="8"/>
    <x v="0"/>
    <x v="0"/>
    <x v="2"/>
    <x v="0"/>
    <s v="CONV"/>
    <s v="PO00000051929"/>
    <x v="362"/>
    <x v="5"/>
    <x v="5"/>
    <x v="3"/>
    <x v="80"/>
    <x v="56"/>
    <x v="75"/>
    <s v="NWT"/>
    <x v="77"/>
    <d v="2026-08-30T00:00:00"/>
    <x v="0"/>
    <n v="15"/>
    <s v=""/>
    <n v="4567706695"/>
    <m/>
    <m/>
    <m/>
    <m/>
    <m/>
    <m/>
    <m/>
    <m/>
    <s v=""/>
    <x v="1"/>
    <m/>
    <m/>
    <s v="Propio"/>
    <x v="2"/>
    <m/>
    <d v="2026-08-27T00:00:00"/>
    <s v="Released"/>
    <m/>
  </r>
  <r>
    <s v="PO00000051933HFBPARANCONVCAIU5549865"/>
    <x v="14"/>
    <d v="2026-08-13T00:00:00"/>
    <x v="17"/>
    <x v="3"/>
    <x v="7"/>
    <x v="0"/>
    <x v="3"/>
    <x v="2"/>
    <x v="0"/>
    <s v="CONV"/>
    <s v="PO00000051933"/>
    <x v="363"/>
    <x v="14"/>
    <x v="14"/>
    <x v="8"/>
    <x v="81"/>
    <x v="57"/>
    <x v="66"/>
    <s v="SRL"/>
    <x v="55"/>
    <d v="2026-08-21T00:00:00"/>
    <x v="36"/>
    <n v="5"/>
    <n v="10"/>
    <s v="-"/>
    <s v="X"/>
    <m/>
    <s v="X"/>
    <s v="X"/>
    <s v="X"/>
    <m/>
    <m/>
    <m/>
    <s v=""/>
    <x v="0"/>
    <m/>
    <m/>
    <s v="Propio"/>
    <x v="0"/>
    <m/>
    <d v="2026-08-27T00:00:00"/>
    <s v="Released"/>
    <m/>
  </r>
  <r>
    <s v="PO00000051935HFPEARANCONVMNBU3107594"/>
    <x v="14"/>
    <d v="2026-08-13T00:00:00"/>
    <x v="18"/>
    <x v="5"/>
    <x v="13"/>
    <x v="0"/>
    <x v="0"/>
    <x v="2"/>
    <x v="0"/>
    <s v="CONV"/>
    <s v="PO00000051935"/>
    <x v="364"/>
    <x v="12"/>
    <x v="17"/>
    <x v="15"/>
    <x v="82"/>
    <x v="56"/>
    <x v="70"/>
    <s v="NWT"/>
    <x v="59"/>
    <d v="2026-08-20T00:00:00"/>
    <x v="39"/>
    <n v="5"/>
    <n v="20"/>
    <s v="-"/>
    <s v="X"/>
    <m/>
    <s v="X"/>
    <s v="X"/>
    <s v="X"/>
    <m/>
    <m/>
    <m/>
    <s v=""/>
    <x v="0"/>
    <m/>
    <m/>
    <s v="Propio"/>
    <x v="0"/>
    <m/>
    <m/>
    <s v="On Hold"/>
    <m/>
  </r>
  <r>
    <s v="PO00000051945HFPEARANCONVMCAU8569929"/>
    <x v="14"/>
    <d v="2026-08-13T00:00:00"/>
    <x v="17"/>
    <x v="5"/>
    <x v="13"/>
    <x v="0"/>
    <x v="0"/>
    <x v="2"/>
    <x v="0"/>
    <s v="CONV"/>
    <s v="PO00000051945"/>
    <x v="365"/>
    <x v="12"/>
    <x v="30"/>
    <x v="15"/>
    <x v="82"/>
    <x v="56"/>
    <x v="78"/>
    <s v="NWT"/>
    <x v="55"/>
    <d v="2026-08-21T00:00:00"/>
    <x v="36"/>
    <n v="6"/>
    <n v="12"/>
    <s v="-"/>
    <s v=" x"/>
    <m/>
    <s v="X"/>
    <s v="X"/>
    <s v="X"/>
    <m/>
    <m/>
    <m/>
    <s v=""/>
    <x v="0"/>
    <m/>
    <m/>
    <s v="Propio"/>
    <x v="0"/>
    <m/>
    <d v="2026-08-27T00:00:00"/>
    <s v="Released"/>
    <m/>
  </r>
  <r>
    <s v="PO00000051949HFPEARANCONVBMOU9621741"/>
    <x v="14"/>
    <d v="2026-08-13T00:00:00"/>
    <x v="17"/>
    <x v="3"/>
    <x v="7"/>
    <x v="0"/>
    <x v="0"/>
    <x v="2"/>
    <x v="0"/>
    <s v="CONV"/>
    <s v="PO00000051949"/>
    <x v="366"/>
    <x v="7"/>
    <x v="7"/>
    <x v="8"/>
    <x v="81"/>
    <x v="57"/>
    <x v="66"/>
    <s v="SRL"/>
    <x v="65"/>
    <d v="2026-08-21T00:00:00"/>
    <x v="42"/>
    <n v="5"/>
    <n v="6"/>
    <n v="4407218012"/>
    <s v="X"/>
    <m/>
    <s v="X"/>
    <s v="X"/>
    <s v="X"/>
    <m/>
    <m/>
    <m/>
    <s v=""/>
    <x v="0"/>
    <m/>
    <m/>
    <s v="Propio"/>
    <x v="0"/>
    <m/>
    <d v="2026-08-27T00:00:00"/>
    <s v="Released"/>
    <m/>
  </r>
  <r>
    <s v="PO00000051959HFPEARANCONVBMOU9600841"/>
    <x v="14"/>
    <d v="2026-08-13T00:00:00"/>
    <x v="17"/>
    <x v="3"/>
    <x v="7"/>
    <x v="0"/>
    <x v="0"/>
    <x v="2"/>
    <x v="0"/>
    <s v="CONV"/>
    <s v="PO00000051959"/>
    <x v="367"/>
    <x v="7"/>
    <x v="7"/>
    <x v="8"/>
    <x v="81"/>
    <x v="57"/>
    <x v="66"/>
    <s v="SRL"/>
    <x v="65"/>
    <d v="2026-08-20T00:00:00"/>
    <x v="42"/>
    <n v="4"/>
    <n v="6"/>
    <n v="4407218012"/>
    <s v="X"/>
    <m/>
    <s v="X"/>
    <s v="X"/>
    <s v="X"/>
    <m/>
    <m/>
    <m/>
    <s v=""/>
    <x v="0"/>
    <m/>
    <m/>
    <s v="Propio"/>
    <x v="0"/>
    <m/>
    <d v="2026-08-27T00:00:00"/>
    <s v="Released"/>
    <m/>
  </r>
  <r>
    <s v="PO00000051934HFBPARANCONVSEKU9225660"/>
    <x v="14"/>
    <d v="2026-08-14T00:00:00"/>
    <x v="18"/>
    <x v="5"/>
    <x v="21"/>
    <x v="0"/>
    <x v="3"/>
    <x v="2"/>
    <x v="0"/>
    <s v="CONV"/>
    <s v="PO00000051934"/>
    <x v="368"/>
    <x v="12"/>
    <x v="31"/>
    <x v="3"/>
    <x v="83"/>
    <x v="80"/>
    <x v="79"/>
    <s v="NWT"/>
    <x v="74"/>
    <d v="2026-08-24T00:00:00"/>
    <x v="49"/>
    <n v="5"/>
    <n v="15"/>
    <s v="-"/>
    <s v="X"/>
    <m/>
    <s v="X"/>
    <s v="X"/>
    <m/>
    <m/>
    <m/>
    <m/>
    <s v=""/>
    <x v="1"/>
    <m/>
    <m/>
    <s v="Propio"/>
    <x v="0"/>
    <m/>
    <m/>
    <s v="On Hold"/>
    <m/>
  </r>
  <r>
    <s v="PO00000051951HFPEARANCONVSEGU9324735"/>
    <x v="14"/>
    <d v="2026-08-14T00:00:00"/>
    <x v="17"/>
    <x v="3"/>
    <x v="7"/>
    <x v="0"/>
    <x v="0"/>
    <x v="2"/>
    <x v="0"/>
    <s v="CONV"/>
    <s v="PO00000051951"/>
    <x v="369"/>
    <x v="6"/>
    <x v="6"/>
    <x v="8"/>
    <x v="81"/>
    <x v="57"/>
    <x v="66"/>
    <s v="SRL"/>
    <x v="65"/>
    <d v="2026-08-20T00:00:00"/>
    <x v="42"/>
    <n v="4"/>
    <n v="6"/>
    <n v="4407221755"/>
    <s v="X"/>
    <m/>
    <s v="X"/>
    <s v="X"/>
    <s v="X"/>
    <m/>
    <m/>
    <m/>
    <s v=""/>
    <x v="0"/>
    <m/>
    <m/>
    <s v="Propio"/>
    <x v="0"/>
    <m/>
    <d v="2026-08-27T00:00:00"/>
    <s v="Released"/>
    <m/>
  </r>
  <r>
    <s v="PO00000051969HFPEARANCONV145-90610144"/>
    <x v="14"/>
    <d v="2026-08-14T00:00:00"/>
    <x v="16"/>
    <x v="0"/>
    <x v="0"/>
    <x v="0"/>
    <x v="0"/>
    <x v="0"/>
    <x v="0"/>
    <s v="CONV"/>
    <s v="PO00000051969"/>
    <x v="370"/>
    <x v="0"/>
    <x v="2"/>
    <x v="2"/>
    <x v="1"/>
    <x v="77"/>
    <x v="46"/>
    <s v="DPW"/>
    <x v="58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73HFPEARANCONV074-73788632"/>
    <x v="14"/>
    <d v="2026-08-14T00:00:00"/>
    <x v="16"/>
    <x v="4"/>
    <x v="18"/>
    <x v="0"/>
    <x v="0"/>
    <x v="0"/>
    <x v="0"/>
    <s v="CONV"/>
    <s v="PO00000051973"/>
    <x v="371"/>
    <x v="15"/>
    <x v="18"/>
    <x v="21"/>
    <x v="1"/>
    <x v="81"/>
    <x v="55"/>
    <s v="SMART GLOBAL"/>
    <x v="75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74HFPEARANCONV074-73798060"/>
    <x v="14"/>
    <d v="2026-08-14T00:00:00"/>
    <x v="16"/>
    <x v="4"/>
    <x v="14"/>
    <x v="0"/>
    <x v="0"/>
    <x v="0"/>
    <x v="0"/>
    <s v="CONV"/>
    <s v="PO00000051974"/>
    <x v="372"/>
    <x v="15"/>
    <x v="18"/>
    <x v="21"/>
    <x v="1"/>
    <x v="77"/>
    <x v="48"/>
    <s v="SMART GLOBAL"/>
    <x v="58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977HFPEARANCONVCAIU5564108"/>
    <x v="14"/>
    <d v="2026-08-14T00:00:00"/>
    <x v="17"/>
    <x v="3"/>
    <x v="7"/>
    <x v="0"/>
    <x v="0"/>
    <x v="2"/>
    <x v="0"/>
    <s v="CONV"/>
    <s v="PO00000051977"/>
    <x v="373"/>
    <x v="7"/>
    <x v="7"/>
    <x v="8"/>
    <x v="81"/>
    <x v="57"/>
    <x v="66"/>
    <s v="SRL"/>
    <x v="65"/>
    <d v="2026-08-20T00:00:00"/>
    <x v="42"/>
    <n v="4"/>
    <n v="6"/>
    <n v="4407218012"/>
    <s v="X"/>
    <m/>
    <s v="X"/>
    <s v="X"/>
    <s v="X"/>
    <m/>
    <m/>
    <m/>
    <s v=""/>
    <x v="0"/>
    <m/>
    <m/>
    <s v="Propio"/>
    <x v="0"/>
    <m/>
    <d v="2026-08-27T00:00:00"/>
    <s v="Released"/>
    <m/>
  </r>
  <r>
    <s v="PO00000051946HFPEARANCONVCAAU4077186"/>
    <x v="14"/>
    <d v="2026-08-15T00:00:00"/>
    <x v="17"/>
    <x v="1"/>
    <x v="4"/>
    <x v="0"/>
    <x v="0"/>
    <x v="2"/>
    <x v="0"/>
    <s v="CONV"/>
    <s v="PO00000051946"/>
    <x v="374"/>
    <x v="4"/>
    <x v="19"/>
    <x v="4"/>
    <x v="76"/>
    <x v="76"/>
    <x v="66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d v="2026-08-26T00:00:00"/>
    <s v="Released"/>
    <m/>
  </r>
  <r>
    <s v="PO00000051947HFPEARANCONVSEKU9375362"/>
    <x v="14"/>
    <d v="2026-08-15T00:00:00"/>
    <x v="17"/>
    <x v="1"/>
    <x v="4"/>
    <x v="0"/>
    <x v="0"/>
    <x v="2"/>
    <x v="0"/>
    <s v="CONV"/>
    <s v="PO00000051947"/>
    <x v="375"/>
    <x v="27"/>
    <x v="32"/>
    <x v="4"/>
    <x v="76"/>
    <x v="76"/>
    <x v="66"/>
    <s v="NWT"/>
    <x v="81"/>
    <d v="2026-08-24T00:00:00"/>
    <x v="54"/>
    <n v="4"/>
    <n v="4"/>
    <n v="3067433541"/>
    <s v="X"/>
    <s v="X"/>
    <s v="X"/>
    <s v="X"/>
    <s v="X"/>
    <s v="x"/>
    <m/>
    <m/>
    <s v="Sent"/>
    <x v="0"/>
    <m/>
    <m/>
    <s v="Propio"/>
    <x v="0"/>
    <m/>
    <d v="2026-08-26T00:00:00"/>
    <s v="Released"/>
    <m/>
  </r>
  <r>
    <s v="PO00000051970HFPEARANCONV074-73788632"/>
    <x v="14"/>
    <d v="2026-08-15T00:00:00"/>
    <x v="16"/>
    <x v="0"/>
    <x v="0"/>
    <x v="0"/>
    <x v="0"/>
    <x v="0"/>
    <x v="0"/>
    <s v="CONV"/>
    <s v="PO00000051970"/>
    <x v="371"/>
    <x v="0"/>
    <x v="2"/>
    <x v="14"/>
    <x v="1"/>
    <x v="81"/>
    <x v="49"/>
    <s v="HELLMANN"/>
    <x v="75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71HFPEARANCONV074-73798060"/>
    <x v="14"/>
    <d v="2026-08-15T00:00:00"/>
    <x v="16"/>
    <x v="0"/>
    <x v="0"/>
    <x v="0"/>
    <x v="0"/>
    <x v="0"/>
    <x v="0"/>
    <s v="CONV"/>
    <s v="PO00000051971"/>
    <x v="372"/>
    <x v="0"/>
    <x v="2"/>
    <x v="2"/>
    <x v="1"/>
    <x v="77"/>
    <x v="46"/>
    <s v="HELLMANN"/>
    <x v="58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95HFPEARANCONV145-43280311"/>
    <x v="14"/>
    <d v="2026-08-15T00:00:00"/>
    <x v="16"/>
    <x v="0"/>
    <x v="2"/>
    <x v="0"/>
    <x v="0"/>
    <x v="0"/>
    <x v="0"/>
    <s v="CONV"/>
    <s v="PO00000051995"/>
    <x v="376"/>
    <x v="1"/>
    <x v="1"/>
    <x v="2"/>
    <x v="1"/>
    <x v="67"/>
    <x v="80"/>
    <s v="SMART GLOBAL"/>
    <x v="73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30HFPEARANCONVEMCU5415630"/>
    <x v="15"/>
    <d v="2026-08-16T00:00:00"/>
    <x v="20"/>
    <x v="4"/>
    <x v="10"/>
    <x v="0"/>
    <x v="0"/>
    <x v="2"/>
    <x v="0"/>
    <s v="CONV"/>
    <s v="PO00000051930"/>
    <x v="377"/>
    <x v="29"/>
    <x v="33"/>
    <x v="7"/>
    <x v="84"/>
    <x v="82"/>
    <x v="81"/>
    <s v="NWT"/>
    <x v="82"/>
    <m/>
    <x v="0"/>
    <s v=""/>
    <s v=""/>
    <n v="1397146925"/>
    <m/>
    <m/>
    <m/>
    <m/>
    <m/>
    <m/>
    <m/>
    <m/>
    <s v=""/>
    <x v="1"/>
    <m/>
    <m/>
    <s v="Propio"/>
    <x v="1"/>
    <m/>
    <m/>
    <s v="On Hold"/>
    <m/>
  </r>
  <r>
    <s v="PO00000051953HFPEARANCONVTEMU9491831"/>
    <x v="15"/>
    <d v="2026-08-16T00:00:00"/>
    <x v="17"/>
    <x v="6"/>
    <x v="15"/>
    <x v="0"/>
    <x v="0"/>
    <x v="2"/>
    <x v="0"/>
    <s v="CONV"/>
    <s v="PO00000051953"/>
    <x v="378"/>
    <x v="28"/>
    <x v="32"/>
    <x v="17"/>
    <x v="85"/>
    <x v="60"/>
    <x v="63"/>
    <s v="NWT"/>
    <x v="80"/>
    <d v="2026-08-25T00:00:00"/>
    <x v="55"/>
    <n v="1"/>
    <n v="6"/>
    <n v="1573792021"/>
    <s v="X"/>
    <s v="X"/>
    <s v="X"/>
    <s v="X"/>
    <s v="X"/>
    <s v="x"/>
    <m/>
    <m/>
    <s v="Sent"/>
    <x v="0"/>
    <m/>
    <m/>
    <s v="Propio"/>
    <x v="0"/>
    <m/>
    <d v="2026-08-28T00:00:00"/>
    <s v="Released"/>
    <m/>
  </r>
  <r>
    <s v="PO00000051954HFPEARANCONVTEMU9595796"/>
    <x v="15"/>
    <d v="2026-08-16T00:00:00"/>
    <x v="17"/>
    <x v="6"/>
    <x v="15"/>
    <x v="0"/>
    <x v="0"/>
    <x v="2"/>
    <x v="0"/>
    <s v="CONV"/>
    <s v="PO00000051954"/>
    <x v="379"/>
    <x v="28"/>
    <x v="32"/>
    <x v="17"/>
    <x v="85"/>
    <x v="60"/>
    <x v="63"/>
    <s v="NWT"/>
    <x v="80"/>
    <d v="2026-08-25T00:00:00"/>
    <x v="55"/>
    <n v="1"/>
    <n v="6"/>
    <n v="1573792021"/>
    <s v="X"/>
    <s v="X"/>
    <s v="X"/>
    <s v="X"/>
    <s v="X"/>
    <s v="x"/>
    <m/>
    <m/>
    <s v="Sent"/>
    <x v="0"/>
    <m/>
    <m/>
    <s v="Propio"/>
    <x v="0"/>
    <m/>
    <d v="2026-08-28T00:00:00"/>
    <s v="Released"/>
    <m/>
  </r>
  <r>
    <s v="PO00000051955HFPEARANCONVGCXU8016937"/>
    <x v="15"/>
    <d v="2026-08-16T00:00:00"/>
    <x v="17"/>
    <x v="1"/>
    <x v="4"/>
    <x v="0"/>
    <x v="0"/>
    <x v="2"/>
    <x v="0"/>
    <s v="CONV"/>
    <s v="PO00000051955"/>
    <x v="380"/>
    <x v="4"/>
    <x v="4"/>
    <x v="4"/>
    <x v="76"/>
    <x v="76"/>
    <x v="66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d v="2026-08-26T00:00:00"/>
    <s v="Released"/>
    <s v="Pendiente pago para liberación"/>
  </r>
  <r>
    <s v="PO00000051998HFPEARANCONV497-24285273"/>
    <x v="15"/>
    <d v="2026-08-16T00:00:00"/>
    <x v="16"/>
    <x v="0"/>
    <x v="0"/>
    <x v="0"/>
    <x v="0"/>
    <x v="0"/>
    <x v="0"/>
    <s v="CONV"/>
    <s v="PO00000051998"/>
    <x v="381"/>
    <x v="0"/>
    <x v="2"/>
    <x v="14"/>
    <x v="1"/>
    <x v="80"/>
    <x v="69"/>
    <s v="DPW"/>
    <x v="76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99HFPEARANCONV497-24320822"/>
    <x v="15"/>
    <d v="2026-08-16T00:00:00"/>
    <x v="16"/>
    <x v="0"/>
    <x v="0"/>
    <x v="0"/>
    <x v="0"/>
    <x v="0"/>
    <x v="0"/>
    <s v="CONV"/>
    <s v="PO00000051999"/>
    <x v="382"/>
    <x v="0"/>
    <x v="2"/>
    <x v="14"/>
    <x v="1"/>
    <x v="76"/>
    <x v="48"/>
    <s v="HELLMANN"/>
    <x v="59"/>
    <m/>
    <x v="0"/>
    <s v=""/>
    <s v=""/>
    <m/>
    <m/>
    <m/>
    <m/>
    <m/>
    <m/>
    <m/>
    <m/>
    <m/>
    <s v=""/>
    <x v="0"/>
    <m/>
    <m/>
    <s v="Propio"/>
    <x v="0"/>
    <m/>
    <m/>
    <s v=""/>
    <s v="Pendiente pago para liberación"/>
  </r>
  <r>
    <s v="PO00000051931HFPEARANCONVEMCU5595470"/>
    <x v="15"/>
    <d v="2026-08-17T00:00:00"/>
    <x v="20"/>
    <x v="4"/>
    <x v="10"/>
    <x v="0"/>
    <x v="0"/>
    <x v="2"/>
    <x v="0"/>
    <s v="CONV"/>
    <s v="PO00000051931"/>
    <x v="383"/>
    <x v="29"/>
    <x v="33"/>
    <x v="7"/>
    <x v="84"/>
    <x v="82"/>
    <x v="81"/>
    <s v="NWT"/>
    <x v="82"/>
    <m/>
    <x v="0"/>
    <s v=""/>
    <s v=""/>
    <n v="1397146925"/>
    <m/>
    <m/>
    <m/>
    <m/>
    <m/>
    <m/>
    <m/>
    <m/>
    <s v=""/>
    <x v="1"/>
    <m/>
    <m/>
    <s v="Propio"/>
    <x v="1"/>
    <m/>
    <d v="2026-08-26T00:00:00"/>
    <s v="Released"/>
    <m/>
  </r>
  <r>
    <s v="PO00000051957HFPEARANCONVTEMU9594589"/>
    <x v="15"/>
    <d v="2026-08-17T00:00:00"/>
    <x v="17"/>
    <x v="6"/>
    <x v="15"/>
    <x v="0"/>
    <x v="0"/>
    <x v="2"/>
    <x v="0"/>
    <s v="CONV"/>
    <s v="PO00000051957"/>
    <x v="384"/>
    <x v="20"/>
    <x v="23"/>
    <x v="17"/>
    <x v="85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d v="2026-08-28T00:00:00"/>
    <s v="Released"/>
    <m/>
  </r>
  <r>
    <s v="PO00000051958HFPEARANCONVTEMU9591403"/>
    <x v="15"/>
    <d v="2026-08-17T00:00:00"/>
    <x v="17"/>
    <x v="6"/>
    <x v="15"/>
    <x v="0"/>
    <x v="0"/>
    <x v="2"/>
    <x v="0"/>
    <s v="CONV"/>
    <s v="PO00000051958"/>
    <x v="385"/>
    <x v="20"/>
    <x v="23"/>
    <x v="17"/>
    <x v="85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d v="2026-08-28T00:00:00"/>
    <s v="Released"/>
    <m/>
  </r>
  <r>
    <s v="PO00000051960HFPEARANCONVTEMU9497824"/>
    <x v="15"/>
    <d v="2026-08-17T00:00:00"/>
    <x v="17"/>
    <x v="6"/>
    <x v="15"/>
    <x v="0"/>
    <x v="0"/>
    <x v="2"/>
    <x v="0"/>
    <s v="CONV"/>
    <s v="PO00000051960"/>
    <x v="386"/>
    <x v="20"/>
    <x v="23"/>
    <x v="17"/>
    <x v="85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d v="2026-08-28T00:00:00"/>
    <s v="Released"/>
    <s v="Pendiente pago para liberación"/>
  </r>
  <r>
    <s v="PO00000051961HFPEARANCONVSEKU9120079"/>
    <x v="15"/>
    <d v="2026-08-17T00:00:00"/>
    <x v="17"/>
    <x v="1"/>
    <x v="4"/>
    <x v="0"/>
    <x v="0"/>
    <x v="2"/>
    <x v="0"/>
    <s v="CONV"/>
    <s v="PO00000051961"/>
    <x v="387"/>
    <x v="4"/>
    <x v="34"/>
    <x v="4"/>
    <x v="76"/>
    <x v="76"/>
    <x v="66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d v="2026-08-27T00:00:00"/>
    <s v="Released"/>
    <m/>
  </r>
  <r>
    <s v="PO00000051962HFPEARANCONVCAAU4189078"/>
    <x v="15"/>
    <d v="2026-08-17T00:00:00"/>
    <x v="17"/>
    <x v="1"/>
    <x v="4"/>
    <x v="0"/>
    <x v="0"/>
    <x v="2"/>
    <x v="0"/>
    <s v="CONV"/>
    <s v="PO00000051962"/>
    <x v="388"/>
    <x v="4"/>
    <x v="4"/>
    <x v="4"/>
    <x v="76"/>
    <x v="76"/>
    <x v="66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d v="2026-08-26T00:00:00"/>
    <s v="Released"/>
    <m/>
  </r>
  <r>
    <s v="PO00000051963HFPEARANCONVSZLU7011191"/>
    <x v="15"/>
    <d v="2026-08-17T00:00:00"/>
    <x v="17"/>
    <x v="1"/>
    <x v="4"/>
    <x v="0"/>
    <x v="0"/>
    <x v="2"/>
    <x v="0"/>
    <s v="CONV"/>
    <s v="PO00000051963"/>
    <x v="389"/>
    <x v="4"/>
    <x v="27"/>
    <x v="4"/>
    <x v="76"/>
    <x v="76"/>
    <x v="66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d v="2026-08-26T00:00:00"/>
    <s v="Released"/>
    <m/>
  </r>
  <r>
    <s v="PO00000051986HFBPARANCONVBMOU9336261"/>
    <x v="15"/>
    <d v="2026-08-17T00:00:00"/>
    <x v="17"/>
    <x v="6"/>
    <x v="15"/>
    <x v="0"/>
    <x v="3"/>
    <x v="2"/>
    <x v="0"/>
    <s v="CONV"/>
    <s v="PO00000051986"/>
    <x v="390"/>
    <x v="20"/>
    <x v="4"/>
    <x v="17"/>
    <x v="85"/>
    <x v="60"/>
    <x v="63"/>
    <s v="NWT"/>
    <x v="65"/>
    <d v="2026-08-25T00:00:00"/>
    <x v="42"/>
    <n v="1"/>
    <n v="9"/>
    <s v="-"/>
    <s v="X"/>
    <s v="X"/>
    <s v="X"/>
    <s v="X"/>
    <s v="X"/>
    <s v="x"/>
    <m/>
    <m/>
    <s v="Sent"/>
    <x v="0"/>
    <m/>
    <m/>
    <s v="Propio"/>
    <x v="0"/>
    <m/>
    <d v="2026-08-28T00:00:00"/>
    <s v="Released"/>
    <m/>
  </r>
  <r>
    <s v="PO00000051987HFBPARANCONVTXGU9028218"/>
    <x v="15"/>
    <d v="2026-08-17T00:00:00"/>
    <x v="17"/>
    <x v="1"/>
    <x v="4"/>
    <x v="0"/>
    <x v="3"/>
    <x v="2"/>
    <x v="0"/>
    <s v="CONV"/>
    <s v="PO00000051987"/>
    <x v="391"/>
    <x v="4"/>
    <x v="34"/>
    <x v="4"/>
    <x v="76"/>
    <x v="76"/>
    <x v="66"/>
    <s v="NWT"/>
    <x v="74"/>
    <d v="2026-08-24T00:00:00"/>
    <x v="49"/>
    <n v="4"/>
    <n v="7"/>
    <s v="-"/>
    <s v="X"/>
    <s v="X"/>
    <s v="X"/>
    <s v="X"/>
    <s v="X"/>
    <s v="x"/>
    <m/>
    <m/>
    <s v="Sent"/>
    <x v="0"/>
    <m/>
    <m/>
    <s v="Propio"/>
    <x v="0"/>
    <m/>
    <d v="2026-08-26T00:00:00"/>
    <s v="Released"/>
    <m/>
  </r>
  <r>
    <s v="PO00000051996HFPEARANCONV145-43372162"/>
    <x v="15"/>
    <d v="2026-08-17T00:00:00"/>
    <x v="15"/>
    <x v="0"/>
    <x v="2"/>
    <x v="0"/>
    <x v="0"/>
    <x v="0"/>
    <x v="0"/>
    <s v="CONV"/>
    <s v="PO00000051996"/>
    <x v="392"/>
    <x v="1"/>
    <x v="1"/>
    <x v="2"/>
    <x v="1"/>
    <x v="83"/>
    <x v="61"/>
    <s v="HELLMANN"/>
    <x v="83"/>
    <m/>
    <x v="0"/>
    <s v=""/>
    <s v=""/>
    <m/>
    <m/>
    <m/>
    <m/>
    <m/>
    <m/>
    <m/>
    <m/>
    <m/>
    <s v=""/>
    <x v="0"/>
    <m/>
    <m/>
    <s v="Propio"/>
    <x v="0"/>
    <m/>
    <n v="46260"/>
    <s v=""/>
    <m/>
  </r>
  <r>
    <s v="PO00000051997HFPEARANCONV145-99991802"/>
    <x v="15"/>
    <d v="2026-08-17T00:00:00"/>
    <x v="15"/>
    <x v="0"/>
    <x v="2"/>
    <x v="0"/>
    <x v="0"/>
    <x v="0"/>
    <x v="0"/>
    <s v="CONV"/>
    <s v="PO00000051997"/>
    <x v="393"/>
    <x v="1"/>
    <x v="1"/>
    <x v="2"/>
    <x v="1"/>
    <x v="67"/>
    <x v="72"/>
    <s v="SMART GLOBAL"/>
    <x v="73"/>
    <m/>
    <x v="0"/>
    <s v=""/>
    <s v=""/>
    <m/>
    <m/>
    <m/>
    <m/>
    <m/>
    <m/>
    <m/>
    <m/>
    <m/>
    <s v=""/>
    <x v="0"/>
    <m/>
    <m/>
    <s v="Propio"/>
    <x v="0"/>
    <m/>
    <n v="46261"/>
    <s v=""/>
    <m/>
  </r>
  <r>
    <s v="PO00000052000HFPEARANCONV145-43279913"/>
    <x v="15"/>
    <d v="2026-08-17T00:00:00"/>
    <x v="15"/>
    <x v="0"/>
    <x v="2"/>
    <x v="0"/>
    <x v="0"/>
    <x v="0"/>
    <x v="0"/>
    <s v="CONV"/>
    <s v="PO00000052000"/>
    <x v="394"/>
    <x v="1"/>
    <x v="1"/>
    <x v="2"/>
    <x v="1"/>
    <x v="67"/>
    <x v="72"/>
    <s v="DPW"/>
    <x v="7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967HFPEARANCONVSEKU9425294"/>
    <x v="15"/>
    <d v="2026-08-18T00:00:00"/>
    <x v="17"/>
    <x v="1"/>
    <x v="4"/>
    <x v="0"/>
    <x v="0"/>
    <x v="2"/>
    <x v="0"/>
    <s v="CONV"/>
    <s v="PO00000051967"/>
    <x v="395"/>
    <x v="4"/>
    <x v="15"/>
    <x v="4"/>
    <x v="76"/>
    <x v="76"/>
    <x v="66"/>
    <s v="NWT"/>
    <x v="81"/>
    <d v="2026-08-27T00:00:00"/>
    <x v="54"/>
    <n v="7"/>
    <n v="4"/>
    <s v="-"/>
    <s v="X"/>
    <s v="X"/>
    <s v="X"/>
    <s v="X"/>
    <s v="X"/>
    <s v="x"/>
    <m/>
    <m/>
    <s v="Sent"/>
    <x v="0"/>
    <m/>
    <m/>
    <s v="Propio"/>
    <x v="0"/>
    <m/>
    <d v="2026-08-26T00:00:00"/>
    <s v="Released"/>
    <s v="consulte con Juanjose"/>
  </r>
  <r>
    <s v="PO00000051968HFPEARANCONVSZLU5008558"/>
    <x v="15"/>
    <d v="2026-08-18T00:00:00"/>
    <x v="17"/>
    <x v="1"/>
    <x v="4"/>
    <x v="0"/>
    <x v="0"/>
    <x v="2"/>
    <x v="0"/>
    <s v="CONV"/>
    <s v="PO00000051968"/>
    <x v="396"/>
    <x v="4"/>
    <x v="4"/>
    <x v="4"/>
    <x v="76"/>
    <x v="76"/>
    <x v="66"/>
    <s v="NWT"/>
    <x v="72"/>
    <d v="2026-08-26T00:00:00"/>
    <x v="48"/>
    <n v="6"/>
    <n v="5"/>
    <s v="-"/>
    <s v="X"/>
    <s v="X"/>
    <s v="X"/>
    <s v="X"/>
    <s v="X"/>
    <s v="x"/>
    <m/>
    <m/>
    <s v="Sent"/>
    <x v="0"/>
    <m/>
    <m/>
    <s v="Propio"/>
    <x v="0"/>
    <m/>
    <d v="2026-08-26T00:00:00"/>
    <s v="Released"/>
    <m/>
  </r>
  <r>
    <s v="PO00000052007HFBPARANCONVSEKU9423898"/>
    <x v="15"/>
    <d v="2026-08-18T00:00:00"/>
    <x v="17"/>
    <x v="1"/>
    <x v="4"/>
    <x v="0"/>
    <x v="3"/>
    <x v="2"/>
    <x v="0"/>
    <s v="CONV"/>
    <s v="PO00000052007"/>
    <x v="397"/>
    <x v="27"/>
    <x v="32"/>
    <x v="4"/>
    <x v="76"/>
    <x v="76"/>
    <x v="66"/>
    <s v="NWT"/>
    <x v="80"/>
    <d v="2026-08-24T00:00:00"/>
    <x v="55"/>
    <n v="4"/>
    <n v="3"/>
    <n v="8363001216"/>
    <s v="X"/>
    <s v="X"/>
    <s v="X"/>
    <s v="X"/>
    <s v="X"/>
    <s v="x"/>
    <m/>
    <m/>
    <s v="Sent"/>
    <x v="0"/>
    <m/>
    <m/>
    <s v="Propio"/>
    <x v="0"/>
    <m/>
    <d v="2026-08-26T00:00:00"/>
    <s v="Released"/>
    <m/>
  </r>
  <r>
    <s v="PO00000052054HFPEARANCONVMNBU9152081"/>
    <x v="15"/>
    <d v="2026-08-18T00:00:00"/>
    <x v="18"/>
    <x v="5"/>
    <x v="13"/>
    <x v="0"/>
    <x v="0"/>
    <x v="2"/>
    <x v="0"/>
    <s v="CONV"/>
    <s v="PO00000052054"/>
    <x v="398"/>
    <x v="12"/>
    <x v="30"/>
    <x v="15"/>
    <x v="86"/>
    <x v="67"/>
    <x v="70"/>
    <s v="NWT"/>
    <x v="72"/>
    <d v="2026-08-26T00:00:00"/>
    <x v="48"/>
    <n v="4"/>
    <n v="14"/>
    <s v="-"/>
    <s v="X"/>
    <m/>
    <s v="X"/>
    <s v="X"/>
    <s v="X"/>
    <m/>
    <m/>
    <m/>
    <s v=""/>
    <x v="0"/>
    <m/>
    <m/>
    <s v="Propio"/>
    <x v="0"/>
    <m/>
    <m/>
    <s v="On Hold"/>
    <m/>
  </r>
  <r>
    <s v="PO00000052089ECHFARANCONVSEKU9420013"/>
    <x v="15"/>
    <d v="2026-08-19T00:00:00"/>
    <x v="17"/>
    <x v="1"/>
    <x v="4"/>
    <x v="1"/>
    <x v="2"/>
    <x v="2"/>
    <x v="0"/>
    <s v="CONV"/>
    <s v="PO00000052089"/>
    <x v="399"/>
    <x v="4"/>
    <x v="16"/>
    <x v="4"/>
    <x v="87"/>
    <x v="82"/>
    <x v="76"/>
    <s v="TORRES &amp; TORRES"/>
    <x v="80"/>
    <d v="2026-08-28T00:00:00"/>
    <x v="55"/>
    <n v="7"/>
    <n v="2"/>
    <s v="x"/>
    <s v="X"/>
    <s v="X"/>
    <s v="X"/>
    <s v="X"/>
    <s v="X"/>
    <s v="x"/>
    <s v="x"/>
    <s v="X"/>
    <s v="Sent"/>
    <x v="0"/>
    <m/>
    <m/>
    <s v="Propio"/>
    <x v="0"/>
    <m/>
    <m/>
    <s v="On Hold"/>
    <s v="Pendiente pago para liberación"/>
  </r>
  <r>
    <s v="PO00000051972HFPEARANCONVPE368300236"/>
    <x v="15"/>
    <d v="2026-08-19T00:00:00"/>
    <x v="20"/>
    <x v="0"/>
    <x v="1"/>
    <x v="0"/>
    <x v="0"/>
    <x v="1"/>
    <x v="0"/>
    <s v="CONV"/>
    <s v="PO00000051972"/>
    <x v="400"/>
    <x v="1"/>
    <x v="1"/>
    <x v="1"/>
    <x v="1"/>
    <x v="76"/>
    <x v="82"/>
    <s v="LIP"/>
    <x v="1"/>
    <m/>
    <x v="0"/>
    <s v=""/>
    <s v=""/>
    <m/>
    <m/>
    <m/>
    <m/>
    <m/>
    <m/>
    <m/>
    <m/>
    <m/>
    <s v=""/>
    <x v="0"/>
    <m/>
    <m/>
    <s v="Propio"/>
    <x v="1"/>
    <m/>
    <m/>
    <s v=""/>
    <s v="Pendiente pago para liberación"/>
  </r>
  <r>
    <s v="PO00000052057HFPEARANCONVMMAU1209290"/>
    <x v="15"/>
    <d v="2026-08-19T00:00:00"/>
    <x v="18"/>
    <x v="5"/>
    <x v="13"/>
    <x v="0"/>
    <x v="0"/>
    <x v="2"/>
    <x v="0"/>
    <s v="CONV"/>
    <s v="PO00000052057"/>
    <x v="401"/>
    <x v="12"/>
    <x v="17"/>
    <x v="15"/>
    <x v="88"/>
    <x v="67"/>
    <x v="70"/>
    <s v="NWT"/>
    <x v="72"/>
    <d v="2026-08-26T00:00:00"/>
    <x v="48"/>
    <n v="4"/>
    <n v="14"/>
    <s v="-"/>
    <s v="X"/>
    <m/>
    <s v="X"/>
    <s v="X"/>
    <s v="X"/>
    <m/>
    <m/>
    <m/>
    <s v=""/>
    <x v="0"/>
    <m/>
    <m/>
    <s v="Propio"/>
    <x v="0"/>
    <m/>
    <m/>
    <s v="On Hold"/>
    <m/>
  </r>
  <r>
    <s v="PO00000052062HFBPARANORGMNBU9152081"/>
    <x v="15"/>
    <d v="2026-08-19T00:00:00"/>
    <x v="18"/>
    <x v="5"/>
    <x v="13"/>
    <x v="0"/>
    <x v="3"/>
    <x v="2"/>
    <x v="0"/>
    <s v="ORG"/>
    <s v="PO00000052062"/>
    <x v="398"/>
    <x v="12"/>
    <x v="35"/>
    <x v="15"/>
    <x v="86"/>
    <x v="67"/>
    <x v="70"/>
    <s v="NWT"/>
    <x v="78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063HFBPARANCONVZMOU8932038"/>
    <x v="15"/>
    <d v="2026-08-19T00:00:00"/>
    <x v="17"/>
    <x v="1"/>
    <x v="4"/>
    <x v="0"/>
    <x v="3"/>
    <x v="2"/>
    <x v="0"/>
    <s v="CONV"/>
    <s v="PO00000052063"/>
    <x v="402"/>
    <x v="27"/>
    <x v="32"/>
    <x v="19"/>
    <x v="89"/>
    <x v="67"/>
    <x v="63"/>
    <s v="NWT"/>
    <x v="84"/>
    <d v="2026-08-27T00:00:00"/>
    <x v="56"/>
    <n v="5"/>
    <n v="1"/>
    <n v="9352945370"/>
    <s v="X"/>
    <s v="X"/>
    <s v="X"/>
    <s v="X"/>
    <s v="X"/>
    <s v="x"/>
    <m/>
    <m/>
    <s v="Sent"/>
    <x v="0"/>
    <m/>
    <m/>
    <s v="Propio"/>
    <x v="0"/>
    <m/>
    <m/>
    <s v="On Hold"/>
    <s v="Demora en actualización de Bl's"/>
  </r>
  <r>
    <s v="PO00000052064HFBPARANCONVGMOU9038940"/>
    <x v="15"/>
    <d v="2026-08-19T00:00:00"/>
    <x v="17"/>
    <x v="1"/>
    <x v="4"/>
    <x v="0"/>
    <x v="3"/>
    <x v="2"/>
    <x v="0"/>
    <s v="CONV"/>
    <s v="PO00000052064"/>
    <x v="403"/>
    <x v="27"/>
    <x v="32"/>
    <x v="19"/>
    <x v="89"/>
    <x v="67"/>
    <x v="63"/>
    <s v="NWT"/>
    <x v="84"/>
    <d v="2026-08-27T00:00:00"/>
    <x v="56"/>
    <n v="5"/>
    <n v="1"/>
    <n v="9352945370"/>
    <s v="X"/>
    <s v="X"/>
    <s v="X"/>
    <s v="X"/>
    <s v="X"/>
    <s v="x"/>
    <m/>
    <m/>
    <s v="Sent"/>
    <x v="0"/>
    <m/>
    <m/>
    <s v="Propio"/>
    <x v="0"/>
    <m/>
    <m/>
    <s v="On Hold"/>
    <s v="Demora en actualización de Bl's"/>
  </r>
  <r>
    <s v="PO00000052073HFBPARANCONVFDDU2541604"/>
    <x v="15"/>
    <d v="2026-08-20T00:00:00"/>
    <x v="18"/>
    <x v="3"/>
    <x v="7"/>
    <x v="0"/>
    <x v="3"/>
    <x v="2"/>
    <x v="0"/>
    <s v="CONV"/>
    <s v="PO00000052073"/>
    <x v="404"/>
    <x v="14"/>
    <x v="14"/>
    <x v="8"/>
    <x v="90"/>
    <x v="83"/>
    <x v="83"/>
    <s v="SRL"/>
    <x v="72"/>
    <d v="2026-08-26T00:00:00"/>
    <x v="48"/>
    <n v="3"/>
    <n v="12"/>
    <s v="-"/>
    <s v="X"/>
    <m/>
    <s v="X"/>
    <s v="X"/>
    <s v="X"/>
    <m/>
    <m/>
    <m/>
    <s v=""/>
    <x v="0"/>
    <m/>
    <m/>
    <s v="Propio"/>
    <x v="0"/>
    <m/>
    <m/>
    <s v="On Hold"/>
    <m/>
  </r>
  <r>
    <s v="PO00000052084HFPEARANCONV145-43284382"/>
    <x v="15"/>
    <d v="2026-08-20T00:00:00"/>
    <x v="15"/>
    <x v="0"/>
    <x v="2"/>
    <x v="0"/>
    <x v="0"/>
    <x v="0"/>
    <x v="0"/>
    <s v="CONV"/>
    <s v="PO00000052084"/>
    <x v="405"/>
    <x v="1"/>
    <x v="1"/>
    <x v="2"/>
    <x v="1"/>
    <x v="67"/>
    <x v="72"/>
    <s v="DHL"/>
    <x v="7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59HFPEARANCONVFDDU2542787"/>
    <x v="15"/>
    <d v="2026-08-21T00:00:00"/>
    <x v="18"/>
    <x v="3"/>
    <x v="7"/>
    <x v="0"/>
    <x v="0"/>
    <x v="2"/>
    <x v="0"/>
    <s v="CONV"/>
    <s v="PO00000052059"/>
    <x v="406"/>
    <x v="7"/>
    <x v="7"/>
    <x v="8"/>
    <x v="90"/>
    <x v="83"/>
    <x v="83"/>
    <s v="SRL"/>
    <x v="66"/>
    <d v="2026-08-26T00:00:00"/>
    <x v="57"/>
    <n v="3"/>
    <n v="37"/>
    <n v="2395592312"/>
    <s v="X"/>
    <m/>
    <s v="X"/>
    <s v="X"/>
    <s v="X"/>
    <m/>
    <m/>
    <m/>
    <s v=""/>
    <x v="0"/>
    <m/>
    <m/>
    <s v="Propio"/>
    <x v="0"/>
    <m/>
    <m/>
    <s v="On Hold"/>
    <m/>
  </r>
  <r>
    <s v="PO00000052090HFBPARANCONVFDDU2541116"/>
    <x v="15"/>
    <d v="2026-08-21T00:00:00"/>
    <x v="18"/>
    <x v="3"/>
    <x v="7"/>
    <x v="0"/>
    <x v="3"/>
    <x v="2"/>
    <x v="0"/>
    <s v="CONV"/>
    <s v="PO00000052090"/>
    <x v="407"/>
    <x v="7"/>
    <x v="7"/>
    <x v="8"/>
    <x v="90"/>
    <x v="83"/>
    <x v="83"/>
    <s v="SRL"/>
    <x v="66"/>
    <d v="2026-08-26T00:00:00"/>
    <x v="57"/>
    <n v="3"/>
    <n v="37"/>
    <n v="2823649710"/>
    <s v="X"/>
    <m/>
    <s v="X"/>
    <s v="X"/>
    <s v="X"/>
    <m/>
    <m/>
    <m/>
    <s v=""/>
    <x v="0"/>
    <m/>
    <m/>
    <s v="Propio"/>
    <x v="0"/>
    <m/>
    <m/>
    <s v="On Hold"/>
    <m/>
  </r>
  <r>
    <s v="PO00000052098HFPEARANCONV497-24344865"/>
    <x v="15"/>
    <d v="2026-08-21T00:00:00"/>
    <x v="15"/>
    <x v="0"/>
    <x v="0"/>
    <x v="0"/>
    <x v="0"/>
    <x v="0"/>
    <x v="0"/>
    <s v="CONV"/>
    <s v="PO00000052098"/>
    <x v="408"/>
    <x v="0"/>
    <x v="2"/>
    <x v="14"/>
    <x v="1"/>
    <x v="84"/>
    <x v="58"/>
    <s v="DPW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0HFPEARANCONV145-43381752"/>
    <x v="15"/>
    <d v="2026-08-21T00:00:00"/>
    <x v="15"/>
    <x v="0"/>
    <x v="0"/>
    <x v="0"/>
    <x v="0"/>
    <x v="0"/>
    <x v="0"/>
    <s v="CONV"/>
    <s v="PO00000052100"/>
    <x v="409"/>
    <x v="0"/>
    <x v="2"/>
    <x v="2"/>
    <x v="1"/>
    <x v="84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1HFPEARANCONV145-43362281"/>
    <x v="15"/>
    <d v="2026-08-21T00:00:00"/>
    <x v="15"/>
    <x v="0"/>
    <x v="2"/>
    <x v="0"/>
    <x v="0"/>
    <x v="0"/>
    <x v="0"/>
    <s v="CONV"/>
    <s v="PO00000052111"/>
    <x v="410"/>
    <x v="1"/>
    <x v="1"/>
    <x v="2"/>
    <x v="1"/>
    <x v="83"/>
    <x v="58"/>
    <s v="HELLMANN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2HFPEARANCONV006-45199630"/>
    <x v="15"/>
    <d v="2026-08-21T00:00:00"/>
    <x v="15"/>
    <x v="0"/>
    <x v="2"/>
    <x v="0"/>
    <x v="0"/>
    <x v="0"/>
    <x v="0"/>
    <s v="CONV"/>
    <s v="PO00000052112"/>
    <x v="411"/>
    <x v="1"/>
    <x v="1"/>
    <x v="24"/>
    <x v="1"/>
    <x v="83"/>
    <x v="72"/>
    <s v="SMART GLOBAL"/>
    <x v="83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85HFPEARANCONV014-42066010"/>
    <x v="15"/>
    <d v="2026-08-22T00:00:00"/>
    <x v="15"/>
    <x v="4"/>
    <x v="14"/>
    <x v="0"/>
    <x v="0"/>
    <x v="0"/>
    <x v="0"/>
    <s v="CONV"/>
    <s v="PO00000052085"/>
    <x v="412"/>
    <x v="15"/>
    <x v="18"/>
    <x v="11"/>
    <x v="1"/>
    <x v="84"/>
    <x v="50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86HFPEARANCONV074-73780615"/>
    <x v="15"/>
    <d v="2026-08-22T00:00:00"/>
    <x v="15"/>
    <x v="4"/>
    <x v="18"/>
    <x v="0"/>
    <x v="0"/>
    <x v="0"/>
    <x v="0"/>
    <s v="CONV"/>
    <s v="PO00000052086"/>
    <x v="413"/>
    <x v="15"/>
    <x v="18"/>
    <x v="21"/>
    <x v="1"/>
    <x v="60"/>
    <x v="73"/>
    <s v="DSV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099HFPEARANCONV497-24285284"/>
    <x v="15"/>
    <d v="2026-08-22T00:00:00"/>
    <x v="15"/>
    <x v="0"/>
    <x v="0"/>
    <x v="0"/>
    <x v="0"/>
    <x v="0"/>
    <x v="0"/>
    <s v="CONV"/>
    <s v="PO00000052099"/>
    <x v="414"/>
    <x v="0"/>
    <x v="2"/>
    <x v="14"/>
    <x v="1"/>
    <x v="85"/>
    <x v="50"/>
    <s v="DPW"/>
    <x v="8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1HFPEARANCONV497-24344832"/>
    <x v="15"/>
    <d v="2026-08-22T00:00:00"/>
    <x v="15"/>
    <x v="0"/>
    <x v="0"/>
    <x v="0"/>
    <x v="0"/>
    <x v="0"/>
    <x v="0"/>
    <s v="CONV"/>
    <s v="PO00000052101"/>
    <x v="415"/>
    <x v="0"/>
    <x v="2"/>
    <x v="14"/>
    <x v="1"/>
    <x v="85"/>
    <x v="50"/>
    <s v="DPW"/>
    <x v="8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2HFPEARANCONV497-24344843"/>
    <x v="15"/>
    <d v="2026-08-22T00:00:00"/>
    <x v="15"/>
    <x v="0"/>
    <x v="0"/>
    <x v="0"/>
    <x v="0"/>
    <x v="0"/>
    <x v="0"/>
    <s v="CONV"/>
    <s v="PO00000052102"/>
    <x v="416"/>
    <x v="0"/>
    <x v="2"/>
    <x v="14"/>
    <x v="1"/>
    <x v="85"/>
    <x v="50"/>
    <s v="DPW"/>
    <x v="8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3HFPEARANCONV497-24344854"/>
    <x v="15"/>
    <d v="2026-08-22T00:00:00"/>
    <x v="15"/>
    <x v="0"/>
    <x v="0"/>
    <x v="0"/>
    <x v="0"/>
    <x v="0"/>
    <x v="0"/>
    <s v="CONV"/>
    <s v="PO00000052103"/>
    <x v="417"/>
    <x v="0"/>
    <x v="2"/>
    <x v="14"/>
    <x v="1"/>
    <x v="85"/>
    <x v="50"/>
    <s v="DPW"/>
    <x v="8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3HFPEARANCONV577-11317762"/>
    <x v="15"/>
    <d v="2026-08-22T00:00:00"/>
    <x v="15"/>
    <x v="0"/>
    <x v="2"/>
    <x v="0"/>
    <x v="0"/>
    <x v="0"/>
    <x v="0"/>
    <s v="CONV"/>
    <s v="PO00000052113"/>
    <x v="418"/>
    <x v="1"/>
    <x v="1"/>
    <x v="25"/>
    <x v="1"/>
    <x v="60"/>
    <x v="72"/>
    <s v="SMART GLOBAL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4HFPEARANCONV006-45269302"/>
    <x v="15"/>
    <d v="2026-08-22T00:00:00"/>
    <x v="15"/>
    <x v="0"/>
    <x v="2"/>
    <x v="0"/>
    <x v="0"/>
    <x v="0"/>
    <x v="0"/>
    <s v="CONV"/>
    <s v="PO00000052114"/>
    <x v="419"/>
    <x v="1"/>
    <x v="1"/>
    <x v="24"/>
    <x v="1"/>
    <x v="60"/>
    <x v="58"/>
    <s v="KN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5HFPEARANCONV006-45266852"/>
    <x v="15"/>
    <d v="2026-08-22T00:00:00"/>
    <x v="15"/>
    <x v="0"/>
    <x v="2"/>
    <x v="0"/>
    <x v="0"/>
    <x v="0"/>
    <x v="0"/>
    <s v="CONV"/>
    <s v="PO00000052115"/>
    <x v="420"/>
    <x v="1"/>
    <x v="1"/>
    <x v="24"/>
    <x v="1"/>
    <x v="60"/>
    <x v="72"/>
    <s v="HELLMANN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6HFPEARANCONV145-43279795"/>
    <x v="15"/>
    <d v="2026-08-22T00:00:00"/>
    <x v="15"/>
    <x v="0"/>
    <x v="2"/>
    <x v="0"/>
    <x v="0"/>
    <x v="0"/>
    <x v="0"/>
    <s v="CONV"/>
    <s v="PO00000052116"/>
    <x v="421"/>
    <x v="1"/>
    <x v="1"/>
    <x v="2"/>
    <x v="1"/>
    <x v="60"/>
    <x v="72"/>
    <s v="SMART GLOBAL"/>
    <x v="7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944HFPEARANCONVGCXU8023026"/>
    <x v="16"/>
    <d v="2026-08-23T00:00:00"/>
    <x v="18"/>
    <x v="1"/>
    <x v="4"/>
    <x v="0"/>
    <x v="0"/>
    <x v="2"/>
    <x v="0"/>
    <s v="CONV"/>
    <s v="PO00000051944"/>
    <x v="422"/>
    <x v="4"/>
    <x v="4"/>
    <x v="4"/>
    <x v="91"/>
    <x v="85"/>
    <x v="83"/>
    <s v="NWT"/>
    <x v="8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1956HFPEARANCONVCAAU4076929"/>
    <x v="16"/>
    <d v="2026-08-23T00:00:00"/>
    <x v="18"/>
    <x v="7"/>
    <x v="19"/>
    <x v="0"/>
    <x v="0"/>
    <x v="2"/>
    <x v="0"/>
    <s v="CONV"/>
    <s v="PO00000051956"/>
    <x v="423"/>
    <x v="24"/>
    <x v="23"/>
    <x v="4"/>
    <x v="92"/>
    <x v="86"/>
    <x v="84"/>
    <s v="NWT"/>
    <x v="85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081HFPEARANCONVSEGU9938332"/>
    <x v="16"/>
    <d v="2026-08-23T00:00:00"/>
    <x v="18"/>
    <x v="6"/>
    <x v="15"/>
    <x v="0"/>
    <x v="0"/>
    <x v="2"/>
    <x v="0"/>
    <s v="CONV"/>
    <s v="PO00000052081"/>
    <x v="424"/>
    <x v="20"/>
    <x v="19"/>
    <x v="17"/>
    <x v="93"/>
    <x v="78"/>
    <x v="84"/>
    <s v="NWT"/>
    <x v="77"/>
    <d v="2026-08-29T00:00:00"/>
    <x v="58"/>
    <n v="-2"/>
    <n v="12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04HFPEARANCONV145-43381730"/>
    <x v="16"/>
    <d v="2026-08-23T00:00:00"/>
    <x v="15"/>
    <x v="0"/>
    <x v="0"/>
    <x v="0"/>
    <x v="0"/>
    <x v="0"/>
    <x v="0"/>
    <s v="CONV"/>
    <s v="PO00000052104"/>
    <x v="425"/>
    <x v="0"/>
    <x v="2"/>
    <x v="2"/>
    <x v="1"/>
    <x v="84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5HFPEARANCONV399-50172183"/>
    <x v="16"/>
    <d v="2026-08-23T00:00:00"/>
    <x v="15"/>
    <x v="0"/>
    <x v="0"/>
    <x v="0"/>
    <x v="0"/>
    <x v="0"/>
    <x v="0"/>
    <s v="CONV"/>
    <s v="PO00000052105"/>
    <x v="426"/>
    <x v="0"/>
    <x v="2"/>
    <x v="13"/>
    <x v="1"/>
    <x v="84"/>
    <x v="58"/>
    <s v="ANDES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6HFPEARANCONV145-43381660"/>
    <x v="16"/>
    <d v="2026-08-23T00:00:00"/>
    <x v="15"/>
    <x v="0"/>
    <x v="0"/>
    <x v="0"/>
    <x v="0"/>
    <x v="0"/>
    <x v="0"/>
    <s v="CONV"/>
    <s v="PO00000052106"/>
    <x v="427"/>
    <x v="0"/>
    <x v="2"/>
    <x v="2"/>
    <x v="1"/>
    <x v="84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7HFPEARANCONV497-24285295"/>
    <x v="16"/>
    <d v="2026-08-23T00:00:00"/>
    <x v="15"/>
    <x v="0"/>
    <x v="0"/>
    <x v="0"/>
    <x v="0"/>
    <x v="0"/>
    <x v="0"/>
    <s v="CONV"/>
    <s v="PO00000052107"/>
    <x v="428"/>
    <x v="0"/>
    <x v="2"/>
    <x v="14"/>
    <x v="1"/>
    <x v="85"/>
    <x v="50"/>
    <s v="DPW"/>
    <x v="8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8HFPEARANCONV145-43362056"/>
    <x v="16"/>
    <d v="2026-08-23T00:00:00"/>
    <x v="15"/>
    <x v="0"/>
    <x v="0"/>
    <x v="0"/>
    <x v="0"/>
    <x v="0"/>
    <x v="0"/>
    <s v="CONV"/>
    <s v="PO00000052108"/>
    <x v="429"/>
    <x v="0"/>
    <x v="2"/>
    <x v="2"/>
    <x v="1"/>
    <x v="84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09HFPEARANCONV145-43381741"/>
    <x v="16"/>
    <d v="2026-08-23T00:00:00"/>
    <x v="15"/>
    <x v="0"/>
    <x v="0"/>
    <x v="0"/>
    <x v="0"/>
    <x v="0"/>
    <x v="0"/>
    <s v="CONV"/>
    <s v="PO00000052109"/>
    <x v="430"/>
    <x v="0"/>
    <x v="2"/>
    <x v="2"/>
    <x v="1"/>
    <x v="84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10HFPEARANCONV145-43381726"/>
    <x v="16"/>
    <d v="2026-08-23T00:00:00"/>
    <x v="15"/>
    <x v="0"/>
    <x v="0"/>
    <x v="0"/>
    <x v="0"/>
    <x v="0"/>
    <x v="0"/>
    <s v="CONV"/>
    <s v="PO00000052110"/>
    <x v="431"/>
    <x v="0"/>
    <x v="2"/>
    <x v="2"/>
    <x v="1"/>
    <x v="84"/>
    <x v="58"/>
    <s v="HELLMAN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21HFPEARANCONV006-45269405"/>
    <x v="16"/>
    <d v="2026-08-23T00:00:00"/>
    <x v="15"/>
    <x v="0"/>
    <x v="2"/>
    <x v="0"/>
    <x v="0"/>
    <x v="0"/>
    <x v="0"/>
    <s v="CONV"/>
    <s v="PO00000052121"/>
    <x v="432"/>
    <x v="1"/>
    <x v="1"/>
    <x v="24"/>
    <x v="1"/>
    <x v="84"/>
    <x v="73"/>
    <s v="KN"/>
    <x v="65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22HFPEARANCONV145-43280635"/>
    <x v="16"/>
    <d v="2026-08-23T00:00:00"/>
    <x v="15"/>
    <x v="0"/>
    <x v="2"/>
    <x v="0"/>
    <x v="0"/>
    <x v="0"/>
    <x v="0"/>
    <s v="CONV"/>
    <s v="PO00000052122"/>
    <x v="433"/>
    <x v="1"/>
    <x v="1"/>
    <x v="2"/>
    <x v="1"/>
    <x v="87"/>
    <x v="50"/>
    <s v="SMART GLOBAL"/>
    <x v="72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40HFPEARANCONVCAAU4164188"/>
    <x v="16"/>
    <d v="2026-08-23T00:00:00"/>
    <x v="18"/>
    <x v="1"/>
    <x v="4"/>
    <x v="0"/>
    <x v="0"/>
    <x v="2"/>
    <x v="0"/>
    <s v="CONV"/>
    <s v="PO00000052140"/>
    <x v="434"/>
    <x v="4"/>
    <x v="4"/>
    <x v="4"/>
    <x v="91"/>
    <x v="85"/>
    <x v="83"/>
    <s v="NWT"/>
    <x v="8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1964HFPEARANCONVSEKU9421072"/>
    <x v="16"/>
    <d v="2026-08-24T00:00:00"/>
    <x v="18"/>
    <x v="1"/>
    <x v="4"/>
    <x v="0"/>
    <x v="0"/>
    <x v="2"/>
    <x v="0"/>
    <s v="CONV"/>
    <s v="PO00000051964"/>
    <x v="435"/>
    <x v="4"/>
    <x v="4"/>
    <x v="4"/>
    <x v="91"/>
    <x v="85"/>
    <x v="83"/>
    <s v="NWT"/>
    <x v="8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082HFPEARANCONVSEKU9262710"/>
    <x v="16"/>
    <d v="2026-08-24T00:00:00"/>
    <x v="18"/>
    <x v="6"/>
    <x v="15"/>
    <x v="0"/>
    <x v="0"/>
    <x v="2"/>
    <x v="0"/>
    <s v="CONV"/>
    <s v="PO00000052082"/>
    <x v="436"/>
    <x v="20"/>
    <x v="23"/>
    <x v="17"/>
    <x v="93"/>
    <x v="78"/>
    <x v="84"/>
    <s v="NWT"/>
    <x v="79"/>
    <d v="2026-08-31T00:00:00"/>
    <x v="53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083HFPEARANCONVSEKU9367114"/>
    <x v="16"/>
    <d v="2026-08-24T00:00:00"/>
    <x v="18"/>
    <x v="7"/>
    <x v="19"/>
    <x v="0"/>
    <x v="0"/>
    <x v="2"/>
    <x v="0"/>
    <s v="CONV"/>
    <s v="PO00000052083"/>
    <x v="437"/>
    <x v="24"/>
    <x v="23"/>
    <x v="4"/>
    <x v="92"/>
    <x v="86"/>
    <x v="84"/>
    <s v="NWT"/>
    <x v="85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117HFPEARANCONV145-43362384"/>
    <x v="16"/>
    <d v="2026-08-24T00:00:00"/>
    <x v="17"/>
    <x v="0"/>
    <x v="2"/>
    <x v="0"/>
    <x v="0"/>
    <x v="0"/>
    <x v="0"/>
    <s v="CONV"/>
    <s v="PO00000052117"/>
    <x v="438"/>
    <x v="1"/>
    <x v="1"/>
    <x v="2"/>
    <x v="1"/>
    <x v="74"/>
    <x v="76"/>
    <s v="HELLMANN"/>
    <x v="77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23HFBPARANCONVSEKU9347714"/>
    <x v="16"/>
    <d v="2026-08-24T00:00:00"/>
    <x v="18"/>
    <x v="6"/>
    <x v="15"/>
    <x v="0"/>
    <x v="3"/>
    <x v="2"/>
    <x v="0"/>
    <s v="CONV"/>
    <s v="PO00000052123"/>
    <x v="439"/>
    <x v="28"/>
    <x v="32"/>
    <x v="17"/>
    <x v="93"/>
    <x v="78"/>
    <x v="84"/>
    <s v="NWT"/>
    <x v="86"/>
    <d v="2026-08-29T00:00:00"/>
    <x v="59"/>
    <n v="-2"/>
    <n v="7"/>
    <n v="7564380460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24HFBPARANCONVSEKU9206017"/>
    <x v="16"/>
    <d v="2026-08-24T00:00:00"/>
    <x v="18"/>
    <x v="6"/>
    <x v="15"/>
    <x v="0"/>
    <x v="3"/>
    <x v="2"/>
    <x v="0"/>
    <s v="CONV"/>
    <s v="PO00000052124"/>
    <x v="440"/>
    <x v="20"/>
    <x v="4"/>
    <x v="17"/>
    <x v="93"/>
    <x v="78"/>
    <x v="84"/>
    <s v="NWT"/>
    <x v="77"/>
    <d v="2026-08-29T00:00:00"/>
    <x v="58"/>
    <n v="-2"/>
    <n v="12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24HFBPARANORGSEKU9206017"/>
    <x v="16"/>
    <d v="2026-08-24T00:00:00"/>
    <x v="18"/>
    <x v="6"/>
    <x v="15"/>
    <x v="0"/>
    <x v="3"/>
    <x v="2"/>
    <x v="0"/>
    <s v="ORG"/>
    <s v="PO00000052124"/>
    <x v="440"/>
    <x v="20"/>
    <x v="4"/>
    <x v="17"/>
    <x v="93"/>
    <x v="78"/>
    <x v="84"/>
    <s v="NWT"/>
    <x v="77"/>
    <d v="2026-08-29T00:00:00"/>
    <x v="58"/>
    <n v="-2"/>
    <n v="12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34HFPEARANCONVEMCU5467989"/>
    <x v="16"/>
    <d v="2026-08-24T00:00:00"/>
    <x v="21"/>
    <x v="2"/>
    <x v="16"/>
    <x v="0"/>
    <x v="0"/>
    <x v="2"/>
    <x v="0"/>
    <s v="CONV"/>
    <s v="PO00000052134"/>
    <x v="441"/>
    <x v="21"/>
    <x v="21"/>
    <x v="7"/>
    <x v="94"/>
    <x v="85"/>
    <x v="85"/>
    <s v="NWT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135HFBPARANCONVTEMU9544905"/>
    <x v="16"/>
    <d v="2026-08-24T00:00:00"/>
    <x v="18"/>
    <x v="6"/>
    <x v="15"/>
    <x v="0"/>
    <x v="3"/>
    <x v="2"/>
    <x v="0"/>
    <s v="CONV"/>
    <s v="PO00000052135"/>
    <x v="442"/>
    <x v="20"/>
    <x v="4"/>
    <x v="17"/>
    <x v="93"/>
    <x v="78"/>
    <x v="84"/>
    <s v="NWT"/>
    <x v="77"/>
    <d v="2026-08-29T00:00:00"/>
    <x v="58"/>
    <n v="-2"/>
    <n v="12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41HFPEARANCONVTXGU9031192"/>
    <x v="16"/>
    <d v="2026-08-24T00:00:00"/>
    <x v="18"/>
    <x v="1"/>
    <x v="4"/>
    <x v="0"/>
    <x v="0"/>
    <x v="2"/>
    <x v="0"/>
    <s v="CONV"/>
    <s v="PO00000052141"/>
    <x v="443"/>
    <x v="4"/>
    <x v="4"/>
    <x v="4"/>
    <x v="91"/>
    <x v="85"/>
    <x v="83"/>
    <s v="NWT"/>
    <x v="8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142HFPEARANCONVSEKU9419579"/>
    <x v="16"/>
    <d v="2026-08-24T00:00:00"/>
    <x v="18"/>
    <x v="1"/>
    <x v="4"/>
    <x v="0"/>
    <x v="0"/>
    <x v="2"/>
    <x v="0"/>
    <s v="CONV"/>
    <s v="PO00000052142"/>
    <x v="444"/>
    <x v="4"/>
    <x v="19"/>
    <x v="4"/>
    <x v="91"/>
    <x v="85"/>
    <x v="83"/>
    <s v="NWT"/>
    <x v="8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144HFPEARANCONVTEMU9500614"/>
    <x v="16"/>
    <d v="2026-08-24T00:00:00"/>
    <x v="18"/>
    <x v="1"/>
    <x v="4"/>
    <x v="0"/>
    <x v="0"/>
    <x v="2"/>
    <x v="0"/>
    <s v="CONV"/>
    <s v="PO00000052144"/>
    <x v="445"/>
    <x v="20"/>
    <x v="4"/>
    <x v="17"/>
    <x v="93"/>
    <x v="78"/>
    <x v="84"/>
    <s v="NWT"/>
    <x v="79"/>
    <d v="2026-08-31T00:00:00"/>
    <x v="53"/>
    <n v="0"/>
    <n v="10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145HFPEARANCONV145-43280694"/>
    <x v="16"/>
    <d v="2026-08-24T00:00:00"/>
    <x v="15"/>
    <x v="0"/>
    <x v="2"/>
    <x v="0"/>
    <x v="0"/>
    <x v="0"/>
    <x v="0"/>
    <s v="CONV"/>
    <s v="PO00000052145"/>
    <x v="446"/>
    <x v="1"/>
    <x v="1"/>
    <x v="2"/>
    <x v="1"/>
    <x v="85"/>
    <x v="60"/>
    <s v="SMART GLOBAL"/>
    <x v="81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146HFPEARANCONV145-43280731"/>
    <x v="16"/>
    <d v="2026-08-24T00:00:00"/>
    <x v="15"/>
    <x v="0"/>
    <x v="2"/>
    <x v="0"/>
    <x v="0"/>
    <x v="0"/>
    <x v="0"/>
    <s v="CONV"/>
    <s v="PO00000052146"/>
    <x v="447"/>
    <x v="1"/>
    <x v="1"/>
    <x v="2"/>
    <x v="1"/>
    <x v="88"/>
    <x v="45"/>
    <s v="SMART GLOBAL"/>
    <x v="8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1965HFPEARANCONVSMLU5478767"/>
    <x v="16"/>
    <d v="2026-08-25T00:00:00"/>
    <x v="18"/>
    <x v="1"/>
    <x v="4"/>
    <x v="0"/>
    <x v="0"/>
    <x v="2"/>
    <x v="0"/>
    <s v="CONV"/>
    <s v="PO00000051965"/>
    <x v="448"/>
    <x v="4"/>
    <x v="34"/>
    <x v="4"/>
    <x v="91"/>
    <x v="85"/>
    <x v="83"/>
    <s v="NWT"/>
    <x v="84"/>
    <d v="2026-09-02T00:00:00"/>
    <x v="56"/>
    <n v="6"/>
    <n v="5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1966HFPEARANCONVCAAU4166658"/>
    <x v="16"/>
    <d v="2026-08-25T00:00:00"/>
    <x v="18"/>
    <x v="1"/>
    <x v="4"/>
    <x v="0"/>
    <x v="0"/>
    <x v="2"/>
    <x v="0"/>
    <s v="CONV"/>
    <s v="PO00000051966"/>
    <x v="449"/>
    <x v="4"/>
    <x v="4"/>
    <x v="4"/>
    <x v="91"/>
    <x v="85"/>
    <x v="83"/>
    <s v="NWT"/>
    <x v="82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11HFBPARANORGCAAU4083189"/>
    <x v="16"/>
    <d v="2026-08-25T00:00:00"/>
    <x v="18"/>
    <x v="1"/>
    <x v="4"/>
    <x v="0"/>
    <x v="3"/>
    <x v="2"/>
    <x v="0"/>
    <s v="ORG"/>
    <s v="PO00000052211"/>
    <x v="450"/>
    <x v="4"/>
    <x v="27"/>
    <x v="4"/>
    <x v="91"/>
    <x v="85"/>
    <x v="83"/>
    <s v="NWT"/>
    <x v="79"/>
    <d v="2026-08-31T00:00:00"/>
    <x v="53"/>
    <n v="4"/>
    <n v="7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11HFBPARANCONVCAAU4083189"/>
    <x v="16"/>
    <d v="2026-08-25T00:00:00"/>
    <x v="18"/>
    <x v="1"/>
    <x v="4"/>
    <x v="0"/>
    <x v="3"/>
    <x v="2"/>
    <x v="0"/>
    <s v="CONV"/>
    <s v="PO00000052211"/>
    <x v="450"/>
    <x v="4"/>
    <x v="27"/>
    <x v="4"/>
    <x v="91"/>
    <x v="85"/>
    <x v="83"/>
    <s v="NWT"/>
    <x v="79"/>
    <d v="2026-08-31T00:00:00"/>
    <x v="53"/>
    <n v="4"/>
    <n v="7"/>
    <s v="-"/>
    <s v="X"/>
    <s v="X"/>
    <s v="X"/>
    <s v="X"/>
    <s v="X"/>
    <s v="x"/>
    <m/>
    <m/>
    <s v="Sent"/>
    <x v="0"/>
    <m/>
    <m/>
    <s v="Propio"/>
    <x v="0"/>
    <m/>
    <m/>
    <s v="On Hold"/>
    <m/>
  </r>
  <r>
    <s v="PO00000052213HFBPARANORGMNBU3570551"/>
    <x v="16"/>
    <d v="2026-08-25T00:00:00"/>
    <x v="19"/>
    <x v="5"/>
    <x v="13"/>
    <x v="0"/>
    <x v="3"/>
    <x v="2"/>
    <x v="0"/>
    <s v="ORG"/>
    <s v="PO00000052213"/>
    <x v="451"/>
    <x v="12"/>
    <x v="35"/>
    <x v="15"/>
    <x v="95"/>
    <x v="74"/>
    <x v="86"/>
    <s v="NWT"/>
    <x v="88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118HFPEARANCONV"/>
    <x v="16"/>
    <d v="2026-08-26T00:00:00"/>
    <x v="18"/>
    <x v="0"/>
    <x v="1"/>
    <x v="0"/>
    <x v="0"/>
    <x v="1"/>
    <x v="0"/>
    <s v="CONV"/>
    <s v="PO00000052118"/>
    <x v="452"/>
    <x v="1"/>
    <x v="1"/>
    <x v="1"/>
    <x v="1"/>
    <x v="87"/>
    <x v="70"/>
    <s v="LIP"/>
    <x v="1"/>
    <m/>
    <x v="0"/>
    <s v=""/>
    <s v=""/>
    <m/>
    <m/>
    <m/>
    <m/>
    <m/>
    <m/>
    <m/>
    <m/>
    <m/>
    <s v=""/>
    <x v="0"/>
    <m/>
    <m/>
    <s v="Propio"/>
    <x v="1"/>
    <m/>
    <m/>
    <s v=""/>
    <m/>
  </r>
  <r>
    <s v="PO00000052212HFPEARANCONV180-19347366"/>
    <x v="16"/>
    <d v="2026-08-26T00:00:00"/>
    <x v="17"/>
    <x v="2"/>
    <x v="22"/>
    <x v="0"/>
    <x v="0"/>
    <x v="0"/>
    <x v="0"/>
    <s v="CONV"/>
    <s v="PO00000052212"/>
    <x v="453"/>
    <x v="30"/>
    <x v="36"/>
    <x v="26"/>
    <x v="1"/>
    <x v="88"/>
    <x v="76"/>
    <s v="DSV"/>
    <x v="80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14HFPEARANCONVMNBU9014776"/>
    <x v="16"/>
    <d v="2026-08-26T00:00:00"/>
    <x v="19"/>
    <x v="5"/>
    <x v="13"/>
    <x v="0"/>
    <x v="0"/>
    <x v="2"/>
    <x v="0"/>
    <s v="CONV"/>
    <s v="PO00000052214"/>
    <x v="454"/>
    <x v="12"/>
    <x v="17"/>
    <x v="15"/>
    <x v="96"/>
    <x v="74"/>
    <x v="86"/>
    <s v="NWT"/>
    <x v="88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15HFPEARANCONVMNBU3570551"/>
    <x v="16"/>
    <d v="2026-08-26T00:00:00"/>
    <x v="19"/>
    <x v="5"/>
    <x v="13"/>
    <x v="0"/>
    <x v="0"/>
    <x v="2"/>
    <x v="0"/>
    <s v="CONV"/>
    <s v="PO00000052215"/>
    <x v="451"/>
    <x v="12"/>
    <x v="30"/>
    <x v="15"/>
    <x v="95"/>
    <x v="74"/>
    <x v="87"/>
    <s v="NWT"/>
    <x v="84"/>
    <d v="2026-09-02T00:00:00"/>
    <x v="56"/>
    <n v="4"/>
    <n v="13"/>
    <s v="-"/>
    <s v="X"/>
    <m/>
    <s v="X"/>
    <s v="X"/>
    <s v="X"/>
    <m/>
    <m/>
    <m/>
    <s v=""/>
    <x v="0"/>
    <m/>
    <m/>
    <s v="Propio"/>
    <x v="0"/>
    <m/>
    <m/>
    <s v="On Hold"/>
    <m/>
  </r>
  <r>
    <s v="PO00000052235HFBPARANCONVZMOU8853350"/>
    <x v="16"/>
    <d v="2026-08-26T00:00:00"/>
    <x v="18"/>
    <x v="1"/>
    <x v="4"/>
    <x v="0"/>
    <x v="3"/>
    <x v="2"/>
    <x v="0"/>
    <s v="CONV"/>
    <s v="PO00000052235"/>
    <x v="455"/>
    <x v="27"/>
    <x v="32"/>
    <x v="19"/>
    <x v="97"/>
    <x v="86"/>
    <x v="84"/>
    <s v="NWT"/>
    <x v="85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70HFPEARANCONVCAIU5578610"/>
    <x v="16"/>
    <d v="2026-08-27T00:00:00"/>
    <x v="19"/>
    <x v="5"/>
    <x v="20"/>
    <x v="0"/>
    <x v="0"/>
    <x v="2"/>
    <x v="0"/>
    <s v="CONV"/>
    <s v="PO00000052270"/>
    <x v="456"/>
    <x v="23"/>
    <x v="37"/>
    <x v="8"/>
    <x v="98"/>
    <x v="75"/>
    <x v="86"/>
    <s v="SRL"/>
    <x v="89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71HFBPARANORGBMOU9651710"/>
    <x v="16"/>
    <d v="2026-08-27T00:00:00"/>
    <x v="19"/>
    <x v="3"/>
    <x v="7"/>
    <x v="0"/>
    <x v="3"/>
    <x v="2"/>
    <x v="0"/>
    <s v="ORG"/>
    <s v="PO00000052271"/>
    <x v="457"/>
    <x v="31"/>
    <x v="6"/>
    <x v="8"/>
    <x v="99"/>
    <x v="75"/>
    <x v="87"/>
    <s v="SRL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061HFPEARANCONVBMOU9615311"/>
    <x v="16"/>
    <d v="2026-08-28T00:00:00"/>
    <x v="19"/>
    <x v="3"/>
    <x v="7"/>
    <x v="0"/>
    <x v="0"/>
    <x v="2"/>
    <x v="0"/>
    <s v="CONV"/>
    <s v="PO00000052061"/>
    <x v="458"/>
    <x v="7"/>
    <x v="7"/>
    <x v="8"/>
    <x v="98"/>
    <x v="75"/>
    <x v="87"/>
    <s v="SRL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25HFPEARANCONVCXRU1620249"/>
    <x v="16"/>
    <d v="2026-08-28T00:00:00"/>
    <x v="19"/>
    <x v="3"/>
    <x v="7"/>
    <x v="0"/>
    <x v="0"/>
    <x v="2"/>
    <x v="0"/>
    <s v="CONV"/>
    <s v="PO00000052225"/>
    <x v="459"/>
    <x v="6"/>
    <x v="6"/>
    <x v="8"/>
    <x v="98"/>
    <x v="75"/>
    <x v="87"/>
    <s v="SRL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36HFPEARANCONV145-43382076"/>
    <x v="16"/>
    <d v="2026-08-28T00:00:00"/>
    <x v="17"/>
    <x v="1"/>
    <x v="5"/>
    <x v="0"/>
    <x v="0"/>
    <x v="0"/>
    <x v="0"/>
    <s v="CONV"/>
    <s v="PO00000052236"/>
    <x v="460"/>
    <x v="4"/>
    <x v="4"/>
    <x v="2"/>
    <x v="1"/>
    <x v="89"/>
    <x v="8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1HFPEARANCONV399-50172183"/>
    <x v="16"/>
    <d v="2026-08-28T00:00:00"/>
    <x v="17"/>
    <x v="0"/>
    <x v="0"/>
    <x v="0"/>
    <x v="0"/>
    <x v="0"/>
    <x v="0"/>
    <s v="CONV"/>
    <s v="PO00000052241"/>
    <x v="426"/>
    <x v="0"/>
    <x v="2"/>
    <x v="13"/>
    <x v="1"/>
    <x v="89"/>
    <x v="88"/>
    <s v="ANDES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69HFPEARANCONVBMOU9652681"/>
    <x v="16"/>
    <d v="2026-08-28T00:00:00"/>
    <x v="19"/>
    <x v="5"/>
    <x v="20"/>
    <x v="0"/>
    <x v="0"/>
    <x v="2"/>
    <x v="0"/>
    <s v="CONV"/>
    <s v="PO00000052269"/>
    <x v="461"/>
    <x v="12"/>
    <x v="30"/>
    <x v="8"/>
    <x v="98"/>
    <x v="75"/>
    <x v="86"/>
    <s v="SRL"/>
    <x v="89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72HFBPARANORGCAIU5578610"/>
    <x v="16"/>
    <d v="2026-08-28T00:00:00"/>
    <x v="19"/>
    <x v="5"/>
    <x v="20"/>
    <x v="0"/>
    <x v="3"/>
    <x v="2"/>
    <x v="0"/>
    <s v="ORG"/>
    <s v="PO00000052272"/>
    <x v="456"/>
    <x v="23"/>
    <x v="37"/>
    <x v="8"/>
    <x v="98"/>
    <x v="75"/>
    <x v="86"/>
    <s v="SRL"/>
    <x v="89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73HFBPARANCONVCAIU5584573"/>
    <x v="16"/>
    <d v="2026-08-28T00:00:00"/>
    <x v="19"/>
    <x v="3"/>
    <x v="7"/>
    <x v="0"/>
    <x v="3"/>
    <x v="2"/>
    <x v="0"/>
    <s v="CONV"/>
    <s v="PO00000052273"/>
    <x v="462"/>
    <x v="7"/>
    <x v="7"/>
    <x v="8"/>
    <x v="98"/>
    <x v="75"/>
    <x v="87"/>
    <s v="SRL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81HFPEARANCONVCAIU5563518"/>
    <x v="16"/>
    <d v="2026-08-28T00:00:00"/>
    <x v="19"/>
    <x v="5"/>
    <x v="20"/>
    <x v="0"/>
    <x v="0"/>
    <x v="2"/>
    <x v="0"/>
    <s v="CONV"/>
    <s v="PO00000052281"/>
    <x v="463"/>
    <x v="12"/>
    <x v="30"/>
    <x v="8"/>
    <x v="98"/>
    <x v="75"/>
    <x v="86"/>
    <s v="SRL"/>
    <x v="89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82HFPEARANCONVBMOU9651710"/>
    <x v="16"/>
    <d v="2026-08-28T00:00:00"/>
    <x v="19"/>
    <x v="3"/>
    <x v="7"/>
    <x v="0"/>
    <x v="0"/>
    <x v="2"/>
    <x v="0"/>
    <s v="CONV"/>
    <s v="PO00000052282"/>
    <x v="457"/>
    <x v="6"/>
    <x v="6"/>
    <x v="8"/>
    <x v="98"/>
    <x v="75"/>
    <x v="87"/>
    <s v="SRL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83HFPEARANCONVBMOU9651710"/>
    <x v="16"/>
    <d v="2026-08-28T00:00:00"/>
    <x v="19"/>
    <x v="3"/>
    <x v="7"/>
    <x v="0"/>
    <x v="0"/>
    <x v="2"/>
    <x v="0"/>
    <s v="CONV"/>
    <s v="PO00000052283"/>
    <x v="457"/>
    <x v="6"/>
    <x v="6"/>
    <x v="8"/>
    <x v="98"/>
    <x v="75"/>
    <x v="87"/>
    <s v="SRL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84HFBPARANORGCAIU5584573"/>
    <x v="16"/>
    <d v="2026-08-28T00:00:00"/>
    <x v="19"/>
    <x v="3"/>
    <x v="7"/>
    <x v="0"/>
    <x v="3"/>
    <x v="2"/>
    <x v="0"/>
    <s v="ORG"/>
    <s v="PO00000052284"/>
    <x v="462"/>
    <x v="32"/>
    <x v="7"/>
    <x v="8"/>
    <x v="98"/>
    <x v="75"/>
    <x v="87"/>
    <s v="SRL"/>
    <x v="87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42HFPEARANCONV497-24344876"/>
    <x v="16"/>
    <d v="2026-08-29T00:00:00"/>
    <x v="17"/>
    <x v="0"/>
    <x v="0"/>
    <x v="0"/>
    <x v="0"/>
    <x v="0"/>
    <x v="0"/>
    <s v="CONV"/>
    <s v="PO00000052242"/>
    <x v="464"/>
    <x v="0"/>
    <x v="2"/>
    <x v="14"/>
    <x v="1"/>
    <x v="89"/>
    <x v="88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3HFPEARANCONV497-24344880"/>
    <x v="16"/>
    <d v="2026-08-29T00:00:00"/>
    <x v="17"/>
    <x v="0"/>
    <x v="0"/>
    <x v="0"/>
    <x v="0"/>
    <x v="0"/>
    <x v="0"/>
    <s v="CONV"/>
    <s v="PO00000052243"/>
    <x v="465"/>
    <x v="0"/>
    <x v="2"/>
    <x v="14"/>
    <x v="1"/>
    <x v="89"/>
    <x v="88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4HFPEARANCONV497-24344891"/>
    <x v="16"/>
    <d v="2026-08-29T00:00:00"/>
    <x v="17"/>
    <x v="0"/>
    <x v="0"/>
    <x v="0"/>
    <x v="0"/>
    <x v="0"/>
    <x v="0"/>
    <s v="CONV"/>
    <s v="PO00000052244"/>
    <x v="466"/>
    <x v="0"/>
    <x v="2"/>
    <x v="14"/>
    <x v="1"/>
    <x v="89"/>
    <x v="88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5HFPEARANCONV497-24344913"/>
    <x v="16"/>
    <d v="2026-08-29T00:00:00"/>
    <x v="17"/>
    <x v="0"/>
    <x v="0"/>
    <x v="0"/>
    <x v="0"/>
    <x v="0"/>
    <x v="0"/>
    <s v="CONV"/>
    <s v="PO00000052245"/>
    <x v="467"/>
    <x v="0"/>
    <x v="2"/>
    <x v="14"/>
    <x v="1"/>
    <x v="89"/>
    <x v="88"/>
    <s v="DPW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7HFPEARANCONV145-43382113"/>
    <x v="16"/>
    <d v="2026-08-29T00:00:00"/>
    <x v="17"/>
    <x v="0"/>
    <x v="0"/>
    <x v="0"/>
    <x v="0"/>
    <x v="0"/>
    <x v="0"/>
    <s v="CONV"/>
    <s v="PO00000052247"/>
    <x v="468"/>
    <x v="0"/>
    <x v="2"/>
    <x v="2"/>
    <x v="1"/>
    <x v="90"/>
    <x v="78"/>
    <s v="HELLMANN"/>
    <x v="8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86HFPEARANCONVEMCU5569960"/>
    <x v="16"/>
    <d v="2026-08-29T00:00:00"/>
    <x v="22"/>
    <x v="2"/>
    <x v="6"/>
    <x v="0"/>
    <x v="0"/>
    <x v="2"/>
    <x v="0"/>
    <s v="CONV"/>
    <s v="PO00000052286"/>
    <x v="469"/>
    <x v="5"/>
    <x v="5"/>
    <x v="7"/>
    <x v="100"/>
    <x v="86"/>
    <x v="89"/>
    <s v="NWT"/>
    <x v="90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87HFPEARANCONVEMCU5931934"/>
    <x v="16"/>
    <d v="2026-08-29T00:00:00"/>
    <x v="22"/>
    <x v="2"/>
    <x v="6"/>
    <x v="0"/>
    <x v="0"/>
    <x v="2"/>
    <x v="0"/>
    <s v="CONV"/>
    <s v="PO00000052287"/>
    <x v="470"/>
    <x v="5"/>
    <x v="5"/>
    <x v="7"/>
    <x v="100"/>
    <x v="86"/>
    <x v="89"/>
    <s v="NWT"/>
    <x v="90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185HFPEARANCONV497-24345996"/>
    <x v="17"/>
    <d v="2026-08-30T00:00:00"/>
    <x v="17"/>
    <x v="0"/>
    <x v="0"/>
    <x v="0"/>
    <x v="0"/>
    <x v="0"/>
    <x v="0"/>
    <s v="CONV"/>
    <s v="PO00000052185"/>
    <x v="471"/>
    <x v="0"/>
    <x v="2"/>
    <x v="14"/>
    <x v="1"/>
    <x v="89"/>
    <x v="88"/>
    <s v="ANDES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26HFPEARANCONVBEAU9711347"/>
    <x v="17"/>
    <d v="2026-08-30T00:00:00"/>
    <x v="19"/>
    <x v="7"/>
    <x v="19"/>
    <x v="0"/>
    <x v="0"/>
    <x v="2"/>
    <x v="0"/>
    <s v="CONV"/>
    <s v="PO00000052226"/>
    <x v="472"/>
    <x v="24"/>
    <x v="23"/>
    <x v="4"/>
    <x v="101"/>
    <x v="91"/>
    <x v="74"/>
    <s v="NWT"/>
    <x v="91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31HFPEARANCONVSEKU9203419"/>
    <x v="17"/>
    <d v="2026-08-30T00:00:00"/>
    <x v="19"/>
    <x v="6"/>
    <x v="15"/>
    <x v="0"/>
    <x v="0"/>
    <x v="2"/>
    <x v="0"/>
    <s v="CONV"/>
    <s v="PO00000052231"/>
    <x v="473"/>
    <x v="20"/>
    <x v="19"/>
    <x v="17"/>
    <x v="102"/>
    <x v="92"/>
    <x v="74"/>
    <s v="NWT"/>
    <x v="92"/>
    <m/>
    <x v="0"/>
    <s v=""/>
    <s v=""/>
    <m/>
    <m/>
    <m/>
    <m/>
    <m/>
    <m/>
    <m/>
    <m/>
    <m/>
    <s v="Pending"/>
    <x v="1"/>
    <m/>
    <m/>
    <s v="Propio"/>
    <x v="1"/>
    <m/>
    <m/>
    <s v="On Hold"/>
    <m/>
  </r>
  <r>
    <s v="PO00000052232HFPEARANCONVGCXU8024022"/>
    <x v="17"/>
    <d v="2026-08-30T00:00:00"/>
    <x v="19"/>
    <x v="1"/>
    <x v="4"/>
    <x v="0"/>
    <x v="0"/>
    <x v="2"/>
    <x v="0"/>
    <s v="CONV"/>
    <s v="PO00000052232"/>
    <x v="474"/>
    <x v="4"/>
    <x v="4"/>
    <x v="4"/>
    <x v="92"/>
    <x v="86"/>
    <x v="77"/>
    <s v="NWT"/>
    <x v="85"/>
    <m/>
    <x v="0"/>
    <s v=""/>
    <s v=""/>
    <m/>
    <m/>
    <m/>
    <m/>
    <m/>
    <m/>
    <s v="x"/>
    <m/>
    <m/>
    <s v="Sent"/>
    <x v="1"/>
    <m/>
    <m/>
    <s v="Propio"/>
    <x v="1"/>
    <m/>
    <m/>
    <s v="On Hold"/>
    <m/>
  </r>
  <r>
    <s v="PO00000052246HFPEARANCONV145-43382102"/>
    <x v="17"/>
    <d v="2026-08-30T00:00:00"/>
    <x v="17"/>
    <x v="0"/>
    <x v="0"/>
    <x v="0"/>
    <x v="0"/>
    <x v="0"/>
    <x v="0"/>
    <s v="CONV"/>
    <s v="PO00000052246"/>
    <x v="475"/>
    <x v="0"/>
    <x v="2"/>
    <x v="2"/>
    <x v="1"/>
    <x v="89"/>
    <x v="8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8HFPEARANCONV497-24344924"/>
    <x v="17"/>
    <d v="2026-08-30T00:00:00"/>
    <x v="17"/>
    <x v="0"/>
    <x v="0"/>
    <x v="0"/>
    <x v="0"/>
    <x v="0"/>
    <x v="0"/>
    <s v="CONV"/>
    <s v="PO00000052248"/>
    <x v="476"/>
    <x v="0"/>
    <x v="2"/>
    <x v="14"/>
    <x v="1"/>
    <x v="90"/>
    <x v="78"/>
    <s v="DPW"/>
    <x v="8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49HFPEARANCONV497-24344935"/>
    <x v="17"/>
    <d v="2026-08-30T00:00:00"/>
    <x v="17"/>
    <x v="0"/>
    <x v="0"/>
    <x v="0"/>
    <x v="0"/>
    <x v="0"/>
    <x v="0"/>
    <s v="CONV"/>
    <s v="PO00000052249"/>
    <x v="477"/>
    <x v="0"/>
    <x v="2"/>
    <x v="14"/>
    <x v="1"/>
    <x v="86"/>
    <x v="63"/>
    <s v="DPW"/>
    <x v="86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50HFPEARANCONV145-43382091"/>
    <x v="17"/>
    <d v="2026-08-30T00:00:00"/>
    <x v="17"/>
    <x v="0"/>
    <x v="0"/>
    <x v="0"/>
    <x v="0"/>
    <x v="0"/>
    <x v="0"/>
    <s v="CONV"/>
    <s v="PO00000052250"/>
    <x v="478"/>
    <x v="0"/>
    <x v="2"/>
    <x v="2"/>
    <x v="1"/>
    <x v="89"/>
    <x v="8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51HFPEARANCONV145-43382124"/>
    <x v="17"/>
    <d v="2026-08-30T00:00:00"/>
    <x v="17"/>
    <x v="0"/>
    <x v="0"/>
    <x v="0"/>
    <x v="0"/>
    <x v="0"/>
    <x v="0"/>
    <s v="CONV"/>
    <s v="PO00000052251"/>
    <x v="479"/>
    <x v="0"/>
    <x v="2"/>
    <x v="2"/>
    <x v="1"/>
    <x v="89"/>
    <x v="8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53HFPEARANCONV145-43382080"/>
    <x v="17"/>
    <d v="2026-08-30T00:00:00"/>
    <x v="17"/>
    <x v="0"/>
    <x v="0"/>
    <x v="0"/>
    <x v="0"/>
    <x v="0"/>
    <x v="0"/>
    <s v="CONV"/>
    <s v="PO00000052253"/>
    <x v="480"/>
    <x v="0"/>
    <x v="2"/>
    <x v="2"/>
    <x v="1"/>
    <x v="90"/>
    <x v="78"/>
    <s v="HELLMANN"/>
    <x v="84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66HFPEARANCONV145-43382076"/>
    <x v="17"/>
    <d v="2026-08-30T00:00:00"/>
    <x v="17"/>
    <x v="0"/>
    <x v="0"/>
    <x v="0"/>
    <x v="0"/>
    <x v="0"/>
    <x v="0"/>
    <s v="CONV"/>
    <s v="PO00000052266"/>
    <x v="460"/>
    <x v="0"/>
    <x v="2"/>
    <x v="2"/>
    <x v="1"/>
    <x v="89"/>
    <x v="88"/>
    <s v="HELLMANN"/>
    <x v="69"/>
    <m/>
    <x v="0"/>
    <s v=""/>
    <s v=""/>
    <m/>
    <m/>
    <m/>
    <m/>
    <m/>
    <m/>
    <m/>
    <m/>
    <m/>
    <s v=""/>
    <x v="0"/>
    <m/>
    <m/>
    <s v="Propio"/>
    <x v="0"/>
    <m/>
    <m/>
    <s v=""/>
    <m/>
  </r>
  <r>
    <s v="PO00000052285HFPEARANCONVTEMU9492144"/>
    <x v="17"/>
    <d v="2026-08-30T00:00:00"/>
    <x v="19"/>
    <x v="6"/>
    <x v="15"/>
    <x v="0"/>
    <x v="0"/>
    <x v="2"/>
    <x v="0"/>
    <s v="CONV"/>
    <s v="PO00000052285"/>
    <x v="481"/>
    <x v="20"/>
    <x v="23"/>
    <x v="17"/>
    <x v="102"/>
    <x v="92"/>
    <x v="74"/>
    <s v="NWT"/>
    <x v="92"/>
    <m/>
    <x v="0"/>
    <s v=""/>
    <s v=""/>
    <m/>
    <m/>
    <m/>
    <m/>
    <m/>
    <m/>
    <m/>
    <m/>
    <m/>
    <s v="Pending"/>
    <x v="1"/>
    <m/>
    <m/>
    <s v="Propio"/>
    <x v="1"/>
    <m/>
    <m/>
    <s v="On Hold"/>
    <m/>
  </r>
  <r>
    <s v="PO00000052288HFPEARANCONVEGSU5034587"/>
    <x v="17"/>
    <d v="2026-08-30T00:00:00"/>
    <x v="22"/>
    <x v="2"/>
    <x v="6"/>
    <x v="0"/>
    <x v="0"/>
    <x v="2"/>
    <x v="0"/>
    <s v="CONV"/>
    <s v="PO00000052288"/>
    <x v="482"/>
    <x v="5"/>
    <x v="5"/>
    <x v="7"/>
    <x v="100"/>
    <x v="86"/>
    <x v="89"/>
    <s v="NWT"/>
    <x v="90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91HFPEARANCONVEMCU5586139"/>
    <x v="17"/>
    <d v="2026-08-30T00:00:00"/>
    <x v="22"/>
    <x v="2"/>
    <x v="6"/>
    <x v="0"/>
    <x v="0"/>
    <x v="2"/>
    <x v="0"/>
    <s v="CONV"/>
    <s v="PO00000052291"/>
    <x v="483"/>
    <x v="19"/>
    <x v="9"/>
    <x v="7"/>
    <x v="100"/>
    <x v="86"/>
    <x v="89"/>
    <s v="NWT"/>
    <x v="90"/>
    <m/>
    <x v="0"/>
    <s v=""/>
    <s v=""/>
    <m/>
    <m/>
    <m/>
    <m/>
    <m/>
    <m/>
    <m/>
    <m/>
    <m/>
    <s v=""/>
    <x v="1"/>
    <m/>
    <m/>
    <s v="Propio"/>
    <x v="1"/>
    <m/>
    <m/>
    <s v="On Hold"/>
    <m/>
  </r>
  <r>
    <s v="PO00000052295HFPEARANCONVEMCU5503387"/>
    <x v="17"/>
    <d v="2026-08-30T00:00:00"/>
    <x v="22"/>
    <x v="4"/>
    <x v="10"/>
    <x v="0"/>
    <x v="0"/>
    <x v="2"/>
    <x v="0"/>
    <s v="CONV"/>
    <s v="PO00000052295"/>
    <x v="484"/>
    <x v="29"/>
    <x v="33"/>
    <x v="7"/>
    <x v="100"/>
    <x v="86"/>
    <x v="90"/>
    <s v="NWT"/>
    <x v="90"/>
    <m/>
    <x v="0"/>
    <s v=""/>
    <s v=""/>
    <m/>
    <m/>
    <m/>
    <m/>
    <m/>
    <m/>
    <m/>
    <m/>
    <m/>
    <s v=""/>
    <x v="1"/>
    <m/>
    <m/>
    <s v="Propio"/>
    <x v="1"/>
    <m/>
    <m/>
    <s v="On Hol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672A1-2D18-4AC8-A598-412634CE9BA5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H5:AT6" firstHeaderRow="1" firstDataRow="1" firstDataCol="12" rowPageCount="2" colPageCount="1"/>
  <pivotFields count="44">
    <pivotField axis="axisRow" compact="0" outline="0" showAll="0" sortType="ascending" defaultSubtotal="0">
      <items count="49"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9"/>
        <item m="1" x="30"/>
        <item m="1" x="31"/>
        <item m="1" x="32"/>
        <item m="1" x="33"/>
        <item m="1" x="34"/>
        <item m="1" x="35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x="4"/>
        <item x="2"/>
        <item h="1" x="5"/>
        <item h="1" x="0"/>
        <item h="1" x="3"/>
        <item h="1" x="1"/>
        <item h="1" x="8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4">
        <item m="1" x="30"/>
        <item x="1"/>
        <item m="1" x="26"/>
        <item m="1" x="25"/>
        <item x="0"/>
        <item x="18"/>
        <item x="3"/>
        <item x="8"/>
        <item m="1" x="29"/>
        <item x="6"/>
        <item m="1" x="28"/>
        <item x="14"/>
        <item x="13"/>
        <item x="7"/>
        <item x="2"/>
        <item x="22"/>
        <item x="16"/>
        <item m="1" x="24"/>
        <item x="5"/>
        <item x="9"/>
        <item m="1" x="31"/>
        <item x="21"/>
        <item x="20"/>
        <item m="1" x="32"/>
        <item x="17"/>
        <item m="1" x="33"/>
        <item x="10"/>
        <item m="1" x="27"/>
        <item x="19"/>
        <item x="15"/>
        <item x="4"/>
        <item x="23"/>
        <item m="1" x="53"/>
        <item m="1" x="34"/>
        <item m="1" x="37"/>
        <item m="1" x="38"/>
        <item m="1" x="39"/>
        <item m="1" x="36"/>
        <item m="1" x="40"/>
        <item m="1" x="52"/>
        <item m="1" x="42"/>
        <item m="1" x="35"/>
        <item m="1" x="41"/>
        <item m="1" x="43"/>
        <item m="1" x="44"/>
        <item m="1" x="46"/>
        <item m="1" x="47"/>
        <item m="1" x="48"/>
        <item m="1" x="49"/>
        <item m="1" x="51"/>
        <item m="1" x="50"/>
        <item x="12"/>
        <item m="1" x="45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Origen" axis="axisRow" compact="0" outline="0" showAll="0" defaultSubtotal="0">
      <items count="5">
        <item x="0"/>
        <item h="1" x="2"/>
        <item h="1" x="1"/>
        <item h="1" m="1" x="3"/>
        <item h="1"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3"/>
        <item x="0"/>
        <item m="1" x="6"/>
        <item x="1"/>
        <item m="1" x="7"/>
        <item x="4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h="1" x="0"/>
        <item x="2"/>
        <item h="1" x="3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717">
        <item m="1" x="551"/>
        <item m="1" x="497"/>
        <item m="1" x="494"/>
        <item m="1" x="517"/>
        <item m="1" x="543"/>
        <item m="1" x="552"/>
        <item m="1" x="502"/>
        <item m="1" x="489"/>
        <item m="1" x="491"/>
        <item m="1" x="490"/>
        <item m="1" x="492"/>
        <item m="1" x="518"/>
        <item m="1" x="488"/>
        <item m="1" x="550"/>
        <item m="1" x="553"/>
        <item m="1" x="507"/>
        <item m="1" x="508"/>
        <item m="1" x="504"/>
        <item m="1" x="509"/>
        <item m="1" x="511"/>
        <item m="1" x="548"/>
        <item m="1" x="549"/>
        <item m="1" x="547"/>
        <item m="1" x="505"/>
        <item m="1" x="506"/>
        <item m="1" x="496"/>
        <item m="1" x="495"/>
        <item m="1" x="503"/>
        <item m="1" x="510"/>
        <item m="1" x="520"/>
        <item m="1" x="521"/>
        <item m="1" x="526"/>
        <item m="1" x="519"/>
        <item m="1" x="523"/>
        <item m="1" x="529"/>
        <item m="1" x="531"/>
        <item m="1" x="530"/>
        <item m="1" x="524"/>
        <item m="1" x="525"/>
        <item m="1" x="541"/>
        <item m="1" x="546"/>
        <item m="1" x="542"/>
        <item m="1" x="539"/>
        <item m="1" x="544"/>
        <item m="1" x="516"/>
        <item m="1" x="500"/>
        <item m="1" x="522"/>
        <item m="1" x="532"/>
        <item m="1" x="493"/>
        <item m="1" x="513"/>
        <item m="1" x="540"/>
        <item m="1" x="535"/>
        <item m="1" x="533"/>
        <item m="1" x="534"/>
        <item m="1" x="538"/>
        <item m="1" x="537"/>
        <item m="1" x="527"/>
        <item m="1" x="499"/>
        <item m="1" x="512"/>
        <item m="1" x="545"/>
        <item m="1" x="515"/>
        <item m="1" x="501"/>
        <item m="1" x="498"/>
        <item m="1" x="514"/>
        <item x="485"/>
        <item m="1" x="536"/>
        <item m="1" x="555"/>
        <item m="1" x="556"/>
        <item m="1" x="557"/>
        <item m="1" x="558"/>
        <item m="1" x="554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28"/>
        <item m="1" x="578"/>
        <item m="1" x="579"/>
        <item m="1" x="580"/>
        <item m="1" x="581"/>
        <item m="1" x="583"/>
        <item m="1" x="584"/>
        <item m="1" x="585"/>
        <item m="1" x="586"/>
        <item m="1" x="582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11"/>
        <item m="1" x="613"/>
        <item m="1" x="614"/>
        <item m="1" x="615"/>
        <item m="1" x="612"/>
        <item m="1" x="616"/>
        <item m="1" x="617"/>
        <item m="1" x="620"/>
        <item m="1" x="621"/>
        <item m="1" x="622"/>
        <item m="1" x="623"/>
        <item m="1" x="62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25"/>
        <item m="1" x="639"/>
        <item m="1" x="640"/>
        <item m="1" x="641"/>
        <item m="1" x="4715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2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8"/>
        <item m="1" x="679"/>
        <item m="1" x="680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67"/>
        <item m="1" x="669"/>
        <item m="1" x="681"/>
        <item m="1" x="682"/>
        <item m="1" x="683"/>
        <item m="1" x="684"/>
        <item m="1" x="685"/>
        <item m="1" x="686"/>
        <item m="1" x="687"/>
        <item m="1" x="693"/>
        <item m="1" x="694"/>
        <item m="1" x="695"/>
        <item m="1" x="698"/>
        <item m="1" x="699"/>
        <item m="1" x="700"/>
        <item m="1" x="703"/>
        <item m="1" x="704"/>
        <item m="1" x="706"/>
        <item m="1" x="707"/>
        <item m="1" x="708"/>
        <item m="1" x="710"/>
        <item m="1" x="609"/>
        <item m="1" x="610"/>
        <item m="1" x="691"/>
        <item m="1" x="696"/>
        <item m="1" x="697"/>
        <item m="1" x="709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688"/>
        <item m="1" x="4714"/>
        <item m="1" x="690"/>
        <item m="1" x="692"/>
        <item m="1" x="711"/>
        <item m="1" x="735"/>
        <item m="1" x="736"/>
        <item m="1" x="737"/>
        <item m="1" x="738"/>
        <item m="1" x="739"/>
        <item m="1" x="740"/>
        <item m="1" x="741"/>
        <item m="1" x="745"/>
        <item m="1" x="742"/>
        <item m="1" x="743"/>
        <item m="1" x="744"/>
        <item m="1" x="746"/>
        <item m="1" x="747"/>
        <item m="1" x="748"/>
        <item m="1" x="4716"/>
        <item m="1" x="750"/>
        <item m="1" x="751"/>
        <item m="1" x="752"/>
        <item m="1" x="749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4"/>
        <item m="1" x="805"/>
        <item m="1" x="800"/>
        <item m="1" x="801"/>
        <item m="1" x="802"/>
        <item m="1" x="803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6"/>
        <item m="1" x="825"/>
        <item m="1" x="827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618"/>
        <item m="1" x="619"/>
        <item m="1" x="642"/>
        <item m="1" x="701"/>
        <item m="1" x="702"/>
        <item m="1" x="705"/>
        <item m="1" x="828"/>
        <item m="1" x="863"/>
        <item m="1" x="864"/>
        <item m="1" x="865"/>
        <item m="1" x="867"/>
        <item m="1" x="868"/>
        <item m="1" x="869"/>
        <item m="1" x="870"/>
        <item m="1" x="871"/>
        <item m="1" x="872"/>
        <item m="1" x="873"/>
        <item m="1" x="838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66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66"/>
        <item m="1" x="967"/>
        <item m="1" x="968"/>
        <item m="1" x="969"/>
        <item m="1" x="959"/>
        <item m="1" x="960"/>
        <item m="1" x="961"/>
        <item m="1" x="962"/>
        <item m="1" x="963"/>
        <item m="1" x="964"/>
        <item m="1" x="965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3"/>
        <item m="1" x="1005"/>
        <item m="1" x="1006"/>
        <item m="1" x="1007"/>
        <item m="1" x="1008"/>
        <item m="1" x="1009"/>
        <item m="1" x="970"/>
        <item m="1" x="971"/>
        <item m="1" x="1002"/>
        <item m="1" x="1004"/>
        <item m="1" x="1010"/>
        <item m="1" x="1011"/>
        <item m="1" x="1012"/>
        <item m="1" x="1013"/>
        <item m="1" x="1014"/>
        <item m="1" x="1015"/>
        <item m="1" x="1016"/>
        <item m="1" x="1017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6"/>
        <item m="1" x="1037"/>
        <item m="1" x="1030"/>
        <item m="1" x="1038"/>
        <item m="1" x="1039"/>
        <item m="1" x="1040"/>
        <item m="1" x="1042"/>
        <item m="1" x="1031"/>
        <item m="1" x="1032"/>
        <item m="1" x="1033"/>
        <item m="1" x="1034"/>
        <item m="1" x="1035"/>
        <item m="1" x="1041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8"/>
        <item m="1" x="1059"/>
        <item m="1" x="1052"/>
        <item m="1" x="1060"/>
        <item m="1" x="1053"/>
        <item m="1" x="1054"/>
        <item m="1" x="1055"/>
        <item m="1" x="1061"/>
        <item m="1" x="1062"/>
        <item m="1" x="1063"/>
        <item m="1" x="1064"/>
        <item m="1" x="1065"/>
        <item m="1" x="1093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056"/>
        <item m="1" x="1057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018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4"/>
        <item m="1" x="1156"/>
        <item m="1" x="1157"/>
        <item m="1" x="1158"/>
        <item m="1" x="689"/>
        <item m="1" x="1142"/>
        <item m="1" x="1143"/>
        <item m="1" x="1153"/>
        <item m="1" x="1155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1"/>
        <item m="1" x="1252"/>
        <item m="1" x="1253"/>
        <item m="1" x="1254"/>
        <item m="1" x="1255"/>
        <item m="1" x="1182"/>
        <item m="1" x="1259"/>
        <item m="1" x="1261"/>
        <item m="1" x="1265"/>
        <item m="1" x="1266"/>
        <item m="1" x="1267"/>
        <item m="1" x="1268"/>
        <item m="1" x="1269"/>
        <item m="1" x="1271"/>
        <item m="1" x="1274"/>
        <item m="1" x="1276"/>
        <item m="1" x="1277"/>
        <item m="1" x="1278"/>
        <item m="1" x="1279"/>
        <item m="1" x="1282"/>
        <item m="1" x="1284"/>
        <item m="1" x="1222"/>
        <item m="1" x="1256"/>
        <item m="1" x="1257"/>
        <item m="1" x="1258"/>
        <item m="1" x="1287"/>
        <item m="1" x="1260"/>
        <item m="1" x="1262"/>
        <item m="1" x="4712"/>
        <item m="1" x="1264"/>
        <item m="1" x="1270"/>
        <item m="1" x="1272"/>
        <item m="1" x="1273"/>
        <item m="1" x="1275"/>
        <item m="1" x="1280"/>
        <item m="1" x="1281"/>
        <item m="1" x="1283"/>
        <item m="1" x="1285"/>
        <item m="1" x="1286"/>
        <item m="1" x="1288"/>
        <item m="1" x="1289"/>
        <item m="1" x="1290"/>
        <item m="1" x="1291"/>
        <item m="1" x="1292"/>
        <item m="1" x="1293"/>
        <item m="1" x="1294"/>
        <item m="1" x="1295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4713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250"/>
        <item m="1" x="1296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6"/>
        <item m="1" x="1377"/>
        <item m="1" x="1378"/>
        <item m="1" x="1379"/>
        <item m="1" x="1380"/>
        <item m="1" x="1381"/>
        <item m="1" x="1382"/>
        <item m="1" x="1384"/>
        <item m="1" x="1385"/>
        <item m="1" x="1387"/>
        <item m="1" x="1389"/>
        <item m="1" x="1390"/>
        <item m="1" x="1397"/>
        <item m="1" x="1393"/>
        <item m="1" x="1394"/>
        <item m="1" x="1395"/>
        <item m="1" x="1372"/>
        <item m="1" x="1373"/>
        <item m="1" x="1374"/>
        <item m="1" x="1375"/>
        <item m="1" x="1383"/>
        <item m="1" x="1386"/>
        <item m="1" x="1388"/>
        <item m="1" x="1391"/>
        <item m="1" x="1392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1"/>
        <item m="1" x="1442"/>
        <item m="1" x="1448"/>
        <item m="1" x="1449"/>
        <item m="1" x="1450"/>
        <item m="1" x="1451"/>
        <item m="1" x="1455"/>
        <item m="1" x="1456"/>
        <item m="1" x="1457"/>
        <item m="1" x="1458"/>
        <item m="1" x="1459"/>
        <item m="1" x="1460"/>
        <item m="1" x="1462"/>
        <item m="1" x="1463"/>
        <item m="1" x="1464"/>
        <item m="1" x="1396"/>
        <item m="1" x="1452"/>
        <item m="1" x="1465"/>
        <item m="1" x="1466"/>
        <item m="1" x="1469"/>
        <item m="1" x="1470"/>
        <item m="1" x="1471"/>
        <item m="1" x="1474"/>
        <item m="1" x="1475"/>
        <item m="1" x="1476"/>
        <item m="1" x="1477"/>
        <item m="1" x="1078"/>
        <item m="1" x="1079"/>
        <item m="1" x="1080"/>
        <item m="1" x="1081"/>
        <item m="1" x="1325"/>
        <item m="1" x="1342"/>
        <item m="1" x="1398"/>
        <item m="1" x="1399"/>
        <item m="1" x="1415"/>
        <item m="1" x="1453"/>
        <item m="1" x="1454"/>
        <item m="1" x="1461"/>
        <item m="1" x="1467"/>
        <item m="1" x="1468"/>
        <item m="1" x="1472"/>
        <item m="1" x="1473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515"/>
        <item m="1" x="1490"/>
        <item m="1" x="1491"/>
        <item m="1" x="1492"/>
        <item m="1" x="1516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9"/>
        <item m="1" x="1560"/>
        <item m="1" x="1561"/>
        <item m="1" x="1562"/>
        <item m="1" x="1563"/>
        <item m="1" x="1564"/>
        <item m="1" x="1565"/>
        <item m="1" x="1572"/>
        <item m="1" x="1573"/>
        <item m="1" x="1574"/>
        <item m="1" x="1577"/>
        <item m="1" x="1263"/>
        <item m="1" x="1557"/>
        <item m="1" x="1566"/>
        <item m="1" x="1567"/>
        <item m="1" x="1568"/>
        <item m="1" x="1569"/>
        <item m="1" x="1570"/>
        <item m="1" x="1571"/>
        <item m="1" x="1575"/>
        <item m="1" x="1576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30"/>
        <item m="1" x="1631"/>
        <item m="1" x="1632"/>
        <item m="1" x="1635"/>
        <item m="1" x="1636"/>
        <item m="1" x="1638"/>
        <item m="1" x="1639"/>
        <item m="1" x="1640"/>
        <item m="1" x="1641"/>
        <item m="1" x="1644"/>
        <item m="1" x="1645"/>
        <item m="1" x="1646"/>
        <item m="1" x="1647"/>
        <item m="1" x="1648"/>
        <item m="1" x="1649"/>
        <item m="1" x="1650"/>
        <item m="1" x="1652"/>
        <item m="1" x="1654"/>
        <item m="1" x="1655"/>
        <item m="1" x="1656"/>
        <item m="1" x="1657"/>
        <item m="1" x="1658"/>
        <item m="1" x="1601"/>
        <item m="1" x="1602"/>
        <item m="1" x="1603"/>
        <item m="1" x="1604"/>
        <item m="1" x="1666"/>
        <item m="1" x="1667"/>
        <item m="1" x="1679"/>
        <item m="1" x="1680"/>
        <item m="1" x="1681"/>
        <item m="1" x="1629"/>
        <item m="1" x="1633"/>
        <item m="1" x="1634"/>
        <item m="1" x="1643"/>
        <item m="1" x="1651"/>
        <item m="1" x="1653"/>
        <item m="1" x="1659"/>
        <item m="1" x="1660"/>
        <item m="1" x="1661"/>
        <item m="1" x="1662"/>
        <item m="1" x="1663"/>
        <item m="1" x="1664"/>
        <item m="1" x="1665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4706"/>
        <item m="1" x="1738"/>
        <item m="1" x="1739"/>
        <item m="1" x="1740"/>
        <item m="1" x="1642"/>
        <item x="388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558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59"/>
        <item m="1" x="1760"/>
        <item x="452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637"/>
        <item m="1" x="1678"/>
        <item m="1" x="1784"/>
        <item m="1" x="1799"/>
        <item m="1" x="1800"/>
        <item m="1" x="1801"/>
        <item m="1" x="1802"/>
        <item m="1" x="1803"/>
        <item m="1" x="1804"/>
        <item m="1" x="1805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9"/>
        <item m="1" x="1840"/>
        <item m="1" x="1841"/>
        <item m="1" x="1842"/>
        <item m="1" x="1843"/>
        <item m="1" x="1844"/>
        <item m="1" x="1845"/>
        <item m="1" x="1846"/>
        <item m="1" x="1783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4711"/>
        <item m="1" x="4708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34"/>
        <item m="1" x="1836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837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835"/>
        <item m="1" x="1912"/>
        <item m="1" x="1913"/>
        <item m="1" x="1914"/>
        <item m="1" x="1915"/>
        <item m="1" x="1916"/>
        <item m="1" x="1922"/>
        <item m="1" x="1923"/>
        <item m="1" x="1926"/>
        <item m="1" x="1927"/>
        <item m="1" x="1928"/>
        <item m="1" x="1929"/>
        <item m="1" x="1931"/>
        <item m="1" x="1440"/>
        <item m="1" x="1443"/>
        <item m="1" x="1444"/>
        <item m="1" x="1445"/>
        <item m="1" x="1446"/>
        <item m="1" x="1447"/>
        <item m="1" x="1917"/>
        <item m="1" x="1918"/>
        <item m="1" x="1919"/>
        <item m="1" x="1920"/>
        <item m="1" x="1921"/>
        <item m="1" x="1924"/>
        <item m="1" x="1925"/>
        <item m="1" x="1930"/>
        <item m="1" x="1934"/>
        <item m="1" x="1935"/>
        <item m="1" x="1936"/>
        <item m="1" x="1937"/>
        <item m="1" x="1938"/>
        <item m="1" x="1939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3"/>
        <item m="1" x="4710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32"/>
        <item m="1" x="1933"/>
        <item m="1" x="1951"/>
        <item m="1" x="195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1"/>
        <item m="1" x="2002"/>
        <item m="1" x="2003"/>
        <item m="1" x="2245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6"/>
        <item m="1" x="2037"/>
        <item m="1" x="2038"/>
        <item m="1" x="2039"/>
        <item m="1" x="2040"/>
        <item m="1" x="2041"/>
        <item x="215"/>
        <item m="1" x="2042"/>
        <item m="1" x="2043"/>
        <item m="1" x="2048"/>
        <item m="1" x="2053"/>
        <item m="1" x="1940"/>
        <item m="1" x="1952"/>
        <item m="1" x="2000"/>
        <item m="1" x="2022"/>
        <item m="1" x="2023"/>
        <item m="1" x="2035"/>
        <item m="1" x="2044"/>
        <item m="1" x="2045"/>
        <item m="1" x="2046"/>
        <item m="1" x="2047"/>
        <item m="1" x="2049"/>
        <item m="1" x="2050"/>
        <item m="1" x="2051"/>
        <item m="1" x="2052"/>
        <item m="1" x="2054"/>
        <item m="1" x="2055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109"/>
        <item m="1" x="2110"/>
        <item m="1" x="2111"/>
        <item m="1" x="2112"/>
        <item m="1" x="2113"/>
        <item m="1" x="2114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070"/>
        <item m="1" x="2103"/>
        <item m="1" x="2104"/>
        <item m="1" x="2105"/>
        <item m="1" x="2106"/>
        <item m="1" x="2107"/>
        <item m="1" x="2108"/>
        <item m="1" x="2115"/>
        <item m="1" x="2116"/>
        <item m="1" x="2128"/>
        <item m="1" x="2130"/>
        <item m="1" x="2131"/>
        <item m="1" x="2136"/>
        <item m="1" x="2137"/>
        <item m="1" x="2138"/>
        <item m="1" x="2139"/>
        <item m="1" x="2140"/>
        <item m="1" x="2141"/>
        <item m="1" x="2150"/>
        <item m="1" x="2153"/>
        <item m="1" x="2154"/>
        <item m="1" x="2155"/>
        <item m="1" x="1838"/>
        <item m="1" x="2129"/>
        <item m="1" x="2132"/>
        <item m="1" x="2133"/>
        <item m="1" x="2134"/>
        <item m="1" x="2135"/>
        <item m="1" x="2142"/>
        <item m="1" x="2143"/>
        <item m="1" x="2144"/>
        <item m="1" x="2145"/>
        <item m="1" x="2146"/>
        <item m="1" x="2147"/>
        <item m="1" x="2148"/>
        <item m="1" x="2149"/>
        <item m="1" x="2151"/>
        <item m="1" x="2152"/>
        <item m="1" x="2156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4709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6"/>
        <item m="1" x="2227"/>
        <item m="1" x="2232"/>
        <item m="1" x="2235"/>
        <item m="1" x="2236"/>
        <item m="1" x="2237"/>
        <item m="1" x="2238"/>
        <item m="1" x="2242"/>
        <item m="1" x="2243"/>
        <item m="1" x="2244"/>
        <item m="1" x="2246"/>
        <item m="1" x="2247"/>
        <item m="1" x="2248"/>
        <item m="1" x="2250"/>
        <item m="1" x="2251"/>
        <item m="1" x="1806"/>
        <item m="1" x="1807"/>
        <item m="1" x="1808"/>
        <item m="1" x="1810"/>
        <item m="1" x="1811"/>
        <item m="1" x="2157"/>
        <item m="1" x="2177"/>
        <item m="1" x="2224"/>
        <item m="1" x="2225"/>
        <item m="1" x="2228"/>
        <item m="1" x="2229"/>
        <item m="1" x="2230"/>
        <item m="1" x="2231"/>
        <item m="1" x="2195"/>
        <item m="1" x="2233"/>
        <item m="1" x="2234"/>
        <item m="1" x="2176"/>
        <item m="1" x="2239"/>
        <item m="1" x="2240"/>
        <item m="1" x="2241"/>
        <item m="1" x="2249"/>
        <item m="1" x="2252"/>
        <item m="1" x="2253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4703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80"/>
        <item m="1" x="2281"/>
        <item m="1" x="2282"/>
        <item m="1" x="2283"/>
        <item m="1" x="2284"/>
        <item m="1" x="2285"/>
        <item m="1" x="2279"/>
        <item m="1" x="2286"/>
        <item m="1" x="2287"/>
        <item m="1" x="2288"/>
        <item m="1" x="180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9"/>
        <item m="1" x="2320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4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18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372"/>
        <item m="1" x="2422"/>
        <item m="1" x="2423"/>
        <item m="1" x="2424"/>
        <item m="1" x="2425"/>
        <item m="1" x="2426"/>
        <item m="1" x="2427"/>
        <item m="1" x="2428"/>
        <item m="1" x="4707"/>
        <item m="1" x="2430"/>
        <item m="1" x="2431"/>
        <item m="1" x="2432"/>
        <item m="1" x="2433"/>
        <item m="1" x="2434"/>
        <item m="1" x="2435"/>
        <item m="1" x="2436"/>
        <item m="1" x="2437"/>
        <item m="1" x="2453"/>
        <item m="1" x="1737"/>
        <item m="1" x="2254"/>
        <item m="1" x="2289"/>
        <item m="1" x="2321"/>
        <item m="1" x="2340"/>
        <item m="1" x="2373"/>
        <item m="1" x="2429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69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2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375"/>
        <item m="1" x="2501"/>
        <item m="1" x="2503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20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697"/>
        <item m="1" x="2710"/>
        <item m="1" x="2711"/>
        <item m="1" x="2712"/>
        <item m="1" x="2211"/>
        <item m="1" x="2353"/>
        <item m="1" x="2699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379"/>
        <item m="1" x="2380"/>
        <item m="1" x="2700"/>
        <item m="1" x="2713"/>
        <item m="1" x="2723"/>
        <item m="1" x="2744"/>
        <item m="1" x="2745"/>
        <item m="1" x="2746"/>
        <item x="456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21"/>
        <item m="1" x="2817"/>
        <item m="1" x="2818"/>
        <item m="1" x="2819"/>
        <item m="1" x="2820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5"/>
        <item m="1" x="2876"/>
        <item m="1" x="2877"/>
        <item m="1" x="2878"/>
        <item m="1" x="2880"/>
        <item m="1" x="2882"/>
        <item m="1" x="2874"/>
        <item m="1" x="2376"/>
        <item m="1" x="2377"/>
        <item m="1" x="2378"/>
        <item m="1" x="2381"/>
        <item m="1" x="2848"/>
        <item m="1" x="2883"/>
        <item m="1" x="2884"/>
        <item m="1" x="2885"/>
        <item m="1" x="2886"/>
        <item m="1" x="2887"/>
        <item m="1" x="2888"/>
        <item m="1" x="2890"/>
        <item m="1" x="2891"/>
        <item m="1" x="2909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10"/>
        <item m="1" x="2911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056"/>
        <item m="1" x="2912"/>
        <item m="1" x="2098"/>
        <item m="1" x="2099"/>
        <item m="1" x="2100"/>
        <item m="1" x="2101"/>
        <item m="1" x="2102"/>
        <item m="1" x="2747"/>
        <item m="1" x="2908"/>
        <item m="1" x="2927"/>
        <item m="1" x="2928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x="373"/>
        <item m="1" x="2950"/>
        <item m="1" x="2951"/>
        <item m="1" x="2952"/>
        <item m="1" x="2955"/>
        <item m="1" x="2953"/>
        <item m="1" x="2954"/>
        <item m="1" x="2957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94"/>
        <item m="1" x="2995"/>
        <item m="1" x="2996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11"/>
        <item m="1" x="4705"/>
        <item m="1" x="2931"/>
        <item m="1" x="2929"/>
        <item m="1" x="2930"/>
        <item m="1" x="2959"/>
        <item m="1" x="2988"/>
        <item m="1" x="4704"/>
        <item m="1" x="2990"/>
        <item m="1" x="2992"/>
        <item m="1" x="2993"/>
        <item m="1" x="2997"/>
        <item m="1" x="3009"/>
        <item m="1" x="3010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37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8"/>
        <item m="1" x="3039"/>
        <item m="1" x="3040"/>
        <item m="1" x="3041"/>
        <item m="1" x="3045"/>
        <item m="1" x="3046"/>
        <item m="1" x="3048"/>
        <item m="1" x="3049"/>
        <item m="1" x="3051"/>
        <item m="1" x="3052"/>
        <item m="1" x="2958"/>
        <item m="1" x="2989"/>
        <item m="1" x="3043"/>
        <item m="1" x="3047"/>
        <item m="1" x="3050"/>
        <item m="1" x="3053"/>
        <item m="1" x="3054"/>
        <item m="1" x="3055"/>
        <item m="1" x="3056"/>
        <item m="1" x="3057"/>
        <item m="1" x="3058"/>
        <item m="1" x="4702"/>
        <item m="1" x="3063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4"/>
        <item m="1" x="3085"/>
        <item m="1" x="3086"/>
        <item m="1" x="3087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487"/>
        <item m="1" x="3044"/>
        <item m="1" x="3060"/>
        <item m="1" x="3061"/>
        <item m="1" x="3062"/>
        <item m="1" x="3083"/>
        <item m="1" x="3089"/>
        <item m="1" x="3095"/>
        <item m="1" x="3090"/>
        <item m="1" x="3091"/>
        <item m="1" x="3117"/>
        <item m="1" x="3118"/>
        <item m="1" x="3092"/>
        <item m="1" x="3119"/>
        <item m="1" x="3121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1"/>
        <item m="1" x="3142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2"/>
        <item m="1" x="3161"/>
        <item m="1" x="3163"/>
        <item m="1" x="3164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83"/>
        <item m="1" x="3177"/>
        <item m="1" x="3178"/>
        <item m="1" x="3179"/>
        <item m="1" x="3184"/>
        <item m="1" x="3180"/>
        <item m="1" x="3181"/>
        <item m="1" x="3182"/>
        <item m="1" x="2889"/>
        <item m="1" x="2991"/>
        <item m="1" x="3093"/>
        <item m="1" x="3094"/>
        <item m="1" x="3064"/>
        <item m="1" x="3122"/>
        <item m="1" x="3143"/>
        <item m="1" x="3144"/>
        <item m="1" x="3145"/>
        <item m="1" x="3148"/>
        <item m="1" x="3147"/>
        <item m="1" x="3146"/>
        <item m="1" x="3165"/>
        <item m="1" x="3166"/>
        <item m="1" x="3167"/>
        <item m="1" x="3185"/>
        <item m="1" x="3186"/>
        <item m="1" x="3192"/>
        <item m="1" x="3193"/>
        <item m="1" x="3194"/>
        <item m="1" x="3195"/>
        <item m="1" x="3196"/>
        <item m="1" x="3197"/>
        <item m="1" x="3198"/>
        <item m="1" x="3140"/>
        <item m="1" x="3160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2781"/>
        <item m="1" x="2782"/>
        <item m="1" x="2783"/>
        <item m="1" x="2784"/>
        <item m="1" x="2785"/>
        <item m="1" x="2786"/>
        <item m="1" x="2879"/>
        <item m="1" x="2881"/>
        <item m="1" x="3088"/>
        <item m="1" x="3120"/>
        <item m="1" x="3210"/>
        <item m="1" x="3211"/>
        <item m="1" x="3213"/>
        <item m="1" x="3215"/>
        <item m="1" x="4701"/>
        <item m="1" x="3221"/>
        <item m="1" x="3222"/>
        <item m="1" x="3223"/>
        <item m="1" x="3224"/>
        <item m="1" x="3225"/>
        <item m="1" x="3226"/>
        <item m="1" x="3227"/>
        <item m="1" x="2698"/>
        <item m="1" x="2956"/>
        <item m="1" x="3042"/>
        <item m="1" x="3059"/>
        <item m="1" x="3065"/>
        <item m="1" x="3209"/>
        <item m="1" x="3212"/>
        <item m="1" x="3214"/>
        <item m="1" x="3216"/>
        <item m="1" x="3217"/>
        <item m="1" x="3218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60"/>
        <item m="1" x="3261"/>
        <item m="1" x="3262"/>
        <item m="1" x="3263"/>
        <item m="1" x="3266"/>
        <item m="1" x="3267"/>
        <item m="1" x="3264"/>
        <item m="1" x="3268"/>
        <item m="1" x="3265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3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8"/>
        <item m="1" x="3309"/>
        <item m="1" x="3310"/>
        <item m="1" x="3311"/>
        <item m="1" x="3312"/>
        <item m="1" x="3313"/>
        <item m="1" x="3317"/>
        <item m="1" x="3323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40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2"/>
        <item m="1" x="3363"/>
        <item m="1" x="3364"/>
        <item m="1" x="3365"/>
        <item m="1" x="3366"/>
        <item m="1" x="3368"/>
        <item m="1" x="3369"/>
        <item m="1" x="3336"/>
        <item m="1" x="3370"/>
        <item m="1" x="3371"/>
        <item m="1" x="3372"/>
        <item m="1" x="3373"/>
        <item m="1" x="3375"/>
        <item m="1" x="2974"/>
        <item m="1" x="2975"/>
        <item m="1" x="2976"/>
        <item m="1" x="2977"/>
        <item m="1" x="3188"/>
        <item m="1" x="3189"/>
        <item m="1" x="4700"/>
        <item m="1" x="3249"/>
        <item m="1" x="3259"/>
        <item m="1" x="3295"/>
        <item m="1" x="3291"/>
        <item m="1" x="3292"/>
        <item m="1" x="3307"/>
        <item m="1" x="3319"/>
        <item m="1" x="3338"/>
        <item m="1" x="3367"/>
        <item m="1" x="3374"/>
        <item m="1" x="3376"/>
        <item m="1" x="3386"/>
        <item m="1" x="3377"/>
        <item m="1" x="3379"/>
        <item m="1" x="3381"/>
        <item m="1" x="3383"/>
        <item m="1" x="3384"/>
        <item m="1" x="3149"/>
        <item m="1" x="4684"/>
        <item m="1" x="4685"/>
        <item m="1" x="4686"/>
        <item m="1" x="4687"/>
        <item m="1" x="3314"/>
        <item m="1" x="3315"/>
        <item m="1" x="3316"/>
        <item m="1" x="3321"/>
        <item m="1" x="3378"/>
        <item m="1" x="3380"/>
        <item m="1" x="3382"/>
        <item m="1" x="3385"/>
        <item m="1" x="3393"/>
        <item m="1" x="3394"/>
        <item m="1" x="3395"/>
        <item m="1" x="3396"/>
        <item m="1" x="3397"/>
        <item m="1" x="3399"/>
        <item m="1" x="3400"/>
        <item m="1" x="3403"/>
        <item m="1" x="3404"/>
        <item m="1" x="3405"/>
        <item m="1" x="3406"/>
        <item m="1" x="3407"/>
        <item m="1" x="3409"/>
        <item m="1" x="3410"/>
        <item m="1" x="3538"/>
        <item m="1" x="3412"/>
        <item m="1" x="3413"/>
        <item m="1" x="3415"/>
        <item m="1" x="3416"/>
        <item m="1" x="3418"/>
        <item m="1" x="3420"/>
        <item m="1" x="3421"/>
        <item m="1" x="3436"/>
        <item m="1" x="3437"/>
        <item m="1" x="3438"/>
        <item m="1" x="3439"/>
        <item m="1" x="3440"/>
        <item m="1" x="3441"/>
        <item m="1" x="3442"/>
        <item m="1" x="3401"/>
        <item m="1" x="3402"/>
        <item m="1" x="3408"/>
        <item m="1" x="3411"/>
        <item m="1" x="3414"/>
        <item m="1" x="3417"/>
        <item m="1" x="3419"/>
        <item m="1" x="3424"/>
        <item m="1" x="3425"/>
        <item m="1" x="3431"/>
        <item m="1" x="3432"/>
        <item m="1" x="3433"/>
        <item m="1" x="3426"/>
        <item m="1" x="3434"/>
        <item m="1" x="3435"/>
        <item m="1" x="4696"/>
        <item m="1" x="4697"/>
        <item m="1" x="4661"/>
        <item m="1" x="4679"/>
        <item m="1" x="4673"/>
        <item m="1" x="3448"/>
        <item m="1" x="4698"/>
        <item m="1" x="3450"/>
        <item m="1" x="3451"/>
        <item m="1" x="4699"/>
        <item m="1" x="3453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87"/>
        <item m="1" x="3474"/>
        <item m="1" x="3475"/>
        <item m="1" x="3476"/>
        <item m="1" x="3477"/>
        <item m="1" x="3478"/>
        <item m="1" x="3480"/>
        <item m="1" x="3481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9"/>
        <item m="1" x="3502"/>
        <item m="1" x="3503"/>
        <item m="1" x="3504"/>
        <item m="1" x="3427"/>
        <item m="1" x="3429"/>
        <item m="1" x="3430"/>
        <item m="1" x="4688"/>
        <item m="1" x="4689"/>
        <item m="1" x="4690"/>
        <item m="1" x="4691"/>
        <item m="1" x="4692"/>
        <item m="1" x="4693"/>
        <item m="1" x="4694"/>
        <item m="1" x="3479"/>
        <item m="1" x="4695"/>
        <item m="1" x="3486"/>
        <item m="1" x="3498"/>
        <item m="1" x="3500"/>
        <item m="1" x="3501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9"/>
        <item m="1" x="3540"/>
        <item m="1" x="3541"/>
        <item m="1" x="3542"/>
        <item m="1" x="3543"/>
        <item m="1" x="3544"/>
        <item m="1" x="3546"/>
        <item m="1" x="3548"/>
        <item m="1" x="3547"/>
        <item m="1" x="3550"/>
        <item m="1" x="3551"/>
        <item m="1" x="3553"/>
        <item m="1" x="3554"/>
        <item m="1" x="3555"/>
        <item m="1" x="3428"/>
        <item m="1" x="3457"/>
        <item m="1" x="3485"/>
        <item m="1" x="3545"/>
        <item m="1" x="3549"/>
        <item m="1" x="3556"/>
        <item m="1" x="3557"/>
        <item m="1" x="3558"/>
        <item m="1" x="3559"/>
        <item m="1" x="3561"/>
        <item m="1" x="3562"/>
        <item m="1" x="3563"/>
        <item m="1" x="3564"/>
        <item m="1" x="3565"/>
        <item m="1" x="3566"/>
        <item m="1" x="3567"/>
        <item m="1" x="3568"/>
        <item m="1" x="3570"/>
        <item m="1" x="3571"/>
        <item m="1" x="3573"/>
        <item m="1" x="3574"/>
        <item m="1" x="3575"/>
        <item m="1" x="3576"/>
        <item m="1" x="3577"/>
        <item m="1" x="3578"/>
        <item m="1" x="3579"/>
        <item m="1" x="3580"/>
        <item m="1" x="3583"/>
        <item m="1" x="3584"/>
        <item m="1" x="3585"/>
        <item m="1" x="3586"/>
        <item m="1" x="3587"/>
        <item m="1" x="3588"/>
        <item m="1" x="3589"/>
        <item m="1" x="3590"/>
        <item m="1" x="3593"/>
        <item m="1" x="3594"/>
        <item m="1" x="3597"/>
        <item m="1" x="3598"/>
        <item m="1" x="3599"/>
        <item x="300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324"/>
        <item m="1" x="3361"/>
        <item m="1" x="4651"/>
        <item m="1" x="3482"/>
        <item m="1" x="3483"/>
        <item m="1" x="3560"/>
        <item m="1" x="3572"/>
        <item m="1" x="3581"/>
        <item m="1" x="3582"/>
        <item m="1" x="3591"/>
        <item m="1" x="3592"/>
        <item m="1" x="3606"/>
        <item m="1" x="3600"/>
        <item m="1" x="3605"/>
        <item m="1" x="3601"/>
        <item m="1" x="3607"/>
        <item m="1" x="3602"/>
        <item m="1" x="360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30"/>
        <item m="1" x="3631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6"/>
        <item m="1" x="3647"/>
        <item m="1" x="3648"/>
        <item m="1" x="3649"/>
        <item m="1" x="3650"/>
        <item m="1" x="3651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73"/>
        <item m="1" x="3674"/>
        <item m="1" x="3675"/>
        <item m="1" x="3676"/>
        <item m="1" x="3677"/>
        <item m="1" x="3678"/>
        <item m="1" x="3679"/>
        <item m="1" x="3681"/>
        <item m="1" x="3682"/>
        <item m="1" x="3683"/>
        <item m="1" x="3684"/>
        <item m="1" x="3687"/>
        <item m="1" x="3688"/>
        <item m="1" x="3689"/>
        <item m="1" x="3691"/>
        <item m="1" x="3692"/>
        <item m="1" x="3652"/>
        <item m="1" x="3693"/>
        <item m="1" x="3694"/>
        <item m="1" x="3695"/>
        <item m="1" x="3696"/>
        <item m="1" x="3697"/>
        <item m="1" x="3698"/>
        <item m="1" x="3699"/>
        <item m="1" x="3700"/>
        <item m="1" x="3190"/>
        <item m="1" x="3191"/>
        <item m="1" x="3219"/>
        <item m="1" x="3220"/>
        <item m="1" x="3443"/>
        <item m="1" x="3444"/>
        <item m="1" x="3445"/>
        <item m="1" x="3446"/>
        <item m="1" x="3447"/>
        <item m="1" x="3449"/>
        <item m="1" x="3452"/>
        <item m="1" x="3569"/>
        <item m="1" x="3628"/>
        <item m="1" x="3629"/>
        <item m="1" x="3632"/>
        <item m="1" x="3645"/>
        <item m="1" x="3653"/>
        <item m="1" x="3654"/>
        <item m="1" x="3655"/>
        <item m="1" x="3680"/>
        <item m="1" x="3725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23"/>
        <item m="1" x="3724"/>
        <item m="1" x="3715"/>
        <item m="1" x="3716"/>
        <item m="1" x="3717"/>
        <item m="1" x="3718"/>
        <item m="1" x="3719"/>
        <item m="1" x="3720"/>
        <item m="1" x="3721"/>
        <item m="1" x="3722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57"/>
        <item m="1" x="3758"/>
        <item m="1" x="3187"/>
        <item m="1" x="3239"/>
        <item m="1" x="3294"/>
        <item m="1" x="3318"/>
        <item m="1" x="3320"/>
        <item m="1" x="3337"/>
        <item m="1" x="3360"/>
        <item m="1" x="3387"/>
        <item m="1" x="3388"/>
        <item m="1" x="3389"/>
        <item m="1" x="3390"/>
        <item m="1" x="3391"/>
        <item m="1" x="3392"/>
        <item m="1" x="3398"/>
        <item m="1" x="3422"/>
        <item m="1" x="3423"/>
        <item m="1" x="3454"/>
        <item m="1" x="3455"/>
        <item m="1" x="3516"/>
        <item m="1" x="3595"/>
        <item m="1" x="3596"/>
        <item m="1" x="3603"/>
        <item m="1" x="3644"/>
        <item m="1" x="3656"/>
        <item m="1" x="3657"/>
        <item m="1" x="3669"/>
        <item m="1" x="3670"/>
        <item m="1" x="3671"/>
        <item m="1" x="3672"/>
        <item m="1" x="3685"/>
        <item m="1" x="3686"/>
        <item m="1" x="3701"/>
        <item m="1" x="3702"/>
        <item m="1" x="3746"/>
        <item m="1" x="3747"/>
        <item m="1" x="3748"/>
        <item m="1" x="3749"/>
        <item m="1" x="3750"/>
        <item m="1" x="3751"/>
        <item m="1" x="3762"/>
        <item m="1" x="3763"/>
        <item m="1" x="3764"/>
        <item m="1" x="3766"/>
        <item m="1" x="3767"/>
        <item m="1" x="3768"/>
        <item m="1" x="3769"/>
        <item m="1" x="4669"/>
        <item m="1" x="4657"/>
        <item m="1" x="4664"/>
        <item m="1" x="3771"/>
        <item m="1" x="4681"/>
        <item m="1" x="3772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4670"/>
        <item m="1" x="4660"/>
        <item m="1" x="3805"/>
        <item m="1" x="3806"/>
        <item m="1" x="3807"/>
        <item m="1" x="3808"/>
        <item m="1" x="3809"/>
        <item m="1" x="3810"/>
        <item m="1" x="4680"/>
        <item m="1" x="3812"/>
        <item m="1" x="4675"/>
        <item m="1" x="3814"/>
        <item m="1" x="3815"/>
        <item m="1" x="3822"/>
        <item m="1" x="3823"/>
        <item m="1" x="3824"/>
        <item m="1" x="3830"/>
        <item m="1" x="3832"/>
        <item m="1" x="3836"/>
        <item m="1" x="3837"/>
        <item m="1" x="3765"/>
        <item m="1" x="3838"/>
        <item m="1" x="3839"/>
        <item x="351"/>
        <item m="1" x="3942"/>
        <item m="1" x="3322"/>
        <item m="1" x="3339"/>
        <item m="1" x="3341"/>
        <item m="1" x="3488"/>
        <item m="1" x="3604"/>
        <item m="1" x="3690"/>
        <item m="1" x="3773"/>
        <item m="1" x="4674"/>
        <item m="1" x="3816"/>
        <item m="1" x="3817"/>
        <item m="1" x="3818"/>
        <item m="1" x="3819"/>
        <item m="1" x="3820"/>
        <item m="1" x="3821"/>
        <item m="1" x="3825"/>
        <item m="1" x="4682"/>
        <item m="1" x="4667"/>
        <item m="1" x="4652"/>
        <item m="1" x="4676"/>
        <item m="1" x="4677"/>
        <item m="1" x="4678"/>
        <item m="1" x="3846"/>
        <item m="1" x="3847"/>
        <item m="1" x="3848"/>
        <item m="1" x="3849"/>
        <item m="1" x="3850"/>
        <item m="1" x="3851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456"/>
        <item m="1" x="3881"/>
        <item m="1" x="3882"/>
        <item m="1" x="3883"/>
        <item m="1" x="4653"/>
        <item m="1" x="3902"/>
        <item m="1" x="3903"/>
        <item m="1" x="3904"/>
        <item m="1" x="3905"/>
        <item m="1" x="3484"/>
        <item m="1" x="3900"/>
        <item m="1" x="3901"/>
        <item m="1" x="3906"/>
        <item m="1" x="3907"/>
        <item m="1" x="3908"/>
        <item m="1" x="3909"/>
        <item m="1" x="3910"/>
        <item m="1" x="3911"/>
        <item m="1" x="3912"/>
        <item m="1" x="4683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5"/>
        <item m="1" x="3928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60"/>
        <item m="1" x="3961"/>
        <item m="1" x="3962"/>
        <item m="1" x="3753"/>
        <item m="1" x="3752"/>
        <item m="1" x="3755"/>
        <item m="1" x="3756"/>
        <item m="1" x="3754"/>
        <item m="1" x="3760"/>
        <item m="1" x="3831"/>
        <item m="1" x="3835"/>
        <item m="1" x="3833"/>
        <item m="1" x="3834"/>
        <item m="1" x="3930"/>
        <item m="1" x="3926"/>
        <item m="1" x="3927"/>
        <item m="1" x="3941"/>
        <item m="1" x="3958"/>
        <item m="1" x="3959"/>
        <item m="1" x="3963"/>
        <item m="1" x="3964"/>
        <item m="1" x="3965"/>
        <item m="1" x="3966"/>
        <item m="1" x="3967"/>
        <item m="1" x="3969"/>
        <item m="1" x="3970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29"/>
        <item m="1" x="3986"/>
        <item m="1" x="3987"/>
        <item x="12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759"/>
        <item m="1" x="3761"/>
        <item m="1" x="3802"/>
        <item m="1" x="3803"/>
        <item m="1" x="3804"/>
        <item m="1" x="3811"/>
        <item m="1" x="3813"/>
        <item m="1" x="3826"/>
        <item m="1" x="3827"/>
        <item m="1" x="4672"/>
        <item m="1" x="3829"/>
        <item m="1" x="3840"/>
        <item m="1" x="3841"/>
        <item m="1" x="3842"/>
        <item m="1" x="3843"/>
        <item m="1" x="3844"/>
        <item m="1" x="3845"/>
        <item m="1" x="3852"/>
        <item m="1" x="3862"/>
        <item m="1" x="3923"/>
        <item m="1" x="3968"/>
        <item m="1" x="3972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2"/>
        <item m="1" x="4013"/>
        <item m="1" x="4014"/>
        <item m="1" x="4015"/>
        <item m="1" x="4016"/>
        <item m="1" x="4017"/>
        <item m="1" x="4021"/>
        <item m="1" x="4022"/>
        <item m="1" x="4023"/>
        <item m="1" x="3971"/>
        <item m="1" x="4034"/>
        <item m="1" x="3770"/>
        <item m="1" x="3828"/>
        <item m="1" x="4036"/>
        <item m="1" x="4038"/>
        <item m="1" x="4018"/>
        <item m="1" x="4019"/>
        <item m="1" x="4026"/>
        <item m="1" x="4027"/>
        <item m="1" x="4028"/>
        <item m="1" x="4029"/>
        <item m="1" x="4030"/>
        <item m="1" x="4031"/>
        <item m="1" x="4032"/>
        <item m="1" x="4033"/>
        <item m="1" x="4654"/>
        <item m="1" x="4655"/>
        <item m="1" x="4046"/>
        <item m="1" x="4047"/>
        <item m="1" x="3999"/>
        <item m="1" x="4000"/>
        <item m="1" x="4035"/>
        <item m="1" x="4037"/>
        <item m="1" x="4052"/>
        <item m="1" x="4055"/>
        <item m="1" x="4053"/>
        <item m="1" x="4054"/>
        <item m="1" x="4058"/>
        <item m="1" x="4041"/>
        <item m="1" x="4042"/>
        <item m="1" x="4043"/>
        <item m="1" x="4025"/>
        <item m="1" x="4044"/>
        <item m="1" x="4039"/>
        <item m="1" x="4040"/>
        <item m="1" x="4056"/>
        <item m="1" x="4057"/>
        <item m="1" x="3517"/>
        <item m="1" x="3924"/>
        <item m="1" x="4045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668"/>
        <item m="1" x="4663"/>
        <item m="1" x="4103"/>
        <item m="1" x="4671"/>
        <item m="1" x="4122"/>
        <item m="1" x="4123"/>
        <item m="1" x="4124"/>
        <item m="1" x="4125"/>
        <item m="1" x="4126"/>
        <item m="1" x="4127"/>
        <item m="1" x="4128"/>
        <item m="1" x="3998"/>
        <item m="1" x="4011"/>
        <item m="1" x="4024"/>
        <item m="1" x="4048"/>
        <item m="1" x="4049"/>
        <item m="1" x="4050"/>
        <item m="1" x="4051"/>
        <item m="1" x="4059"/>
        <item m="1" x="4072"/>
        <item m="1" x="4084"/>
        <item m="1" x="4085"/>
        <item m="1" x="4086"/>
        <item m="1" x="4089"/>
        <item m="1" x="4091"/>
        <item m="1" x="4092"/>
        <item m="1" x="4093"/>
        <item m="1" x="4094"/>
        <item m="1" x="4095"/>
        <item m="1" x="4097"/>
        <item m="1" x="4098"/>
        <item m="1" x="4108"/>
        <item m="1" x="4109"/>
        <item m="1" x="4110"/>
        <item m="1" x="4111"/>
        <item m="1" x="4112"/>
        <item m="1" x="4117"/>
        <item m="1" x="4118"/>
        <item m="1" x="4119"/>
        <item m="1" x="4120"/>
        <item m="1" x="4129"/>
        <item m="1" x="4130"/>
        <item m="1" x="4131"/>
        <item m="1" x="3896"/>
        <item m="1" x="3897"/>
        <item m="1" x="3898"/>
        <item m="1" x="3899"/>
        <item m="1" x="4020"/>
        <item m="1" x="4073"/>
        <item m="1" x="4113"/>
        <item m="1" x="4114"/>
        <item m="1" x="4115"/>
        <item m="1" x="4116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5"/>
        <item m="1" x="4156"/>
        <item m="1" x="4157"/>
        <item m="1" x="4158"/>
        <item m="1" x="4160"/>
        <item m="1" x="4161"/>
        <item m="1" x="4162"/>
        <item m="1" x="4165"/>
        <item m="1" x="4166"/>
        <item m="1" x="4167"/>
        <item m="1" x="4060"/>
        <item m="1" x="4083"/>
        <item m="1" x="4099"/>
        <item m="1" x="4100"/>
        <item m="1" x="4101"/>
        <item m="1" x="4102"/>
        <item m="1" x="4104"/>
        <item m="1" x="4105"/>
        <item m="1" x="4106"/>
        <item m="1" x="4107"/>
        <item m="1" x="4159"/>
        <item m="1" x="4176"/>
        <item m="1" x="4173"/>
        <item m="1" x="4174"/>
        <item m="1" x="4175"/>
        <item m="1" x="4169"/>
        <item m="1" x="4170"/>
        <item m="1" x="4179"/>
        <item m="1" x="4665"/>
        <item m="1" x="4666"/>
        <item m="1" x="4189"/>
        <item m="1" x="4190"/>
        <item m="1" x="4185"/>
        <item m="1" x="4187"/>
        <item m="1" x="4188"/>
        <item m="1" x="4193"/>
        <item m="1" x="4194"/>
        <item m="1" x="4195"/>
        <item m="1" x="4210"/>
        <item m="1" x="4154"/>
        <item m="1" x="4168"/>
        <item m="1" x="4171"/>
        <item m="1" x="4172"/>
        <item m="1" x="4177"/>
        <item m="1" x="4178"/>
        <item m="1" x="4182"/>
        <item m="1" x="4183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186"/>
        <item m="1" x="4192"/>
        <item m="1" x="3956"/>
        <item m="1" x="3957"/>
        <item m="1" x="4191"/>
        <item m="1" x="4121"/>
        <item m="1" x="4658"/>
        <item m="1" x="4659"/>
        <item m="1" x="4184"/>
        <item m="1" x="4207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662"/>
        <item m="1" x="4233"/>
        <item m="1" x="4234"/>
        <item m="1" x="4235"/>
        <item m="1" x="4236"/>
        <item m="1" x="4239"/>
        <item m="1" x="4249"/>
        <item m="1" x="4250"/>
        <item m="1" x="4241"/>
        <item m="1" x="4242"/>
        <item m="1" x="4243"/>
        <item m="1" x="4245"/>
        <item m="1" x="4246"/>
        <item m="1" x="4247"/>
        <item m="1" x="4248"/>
        <item m="1" x="4251"/>
        <item m="1" x="4252"/>
        <item m="1" x="4253"/>
        <item m="1" x="4254"/>
        <item m="1" x="4257"/>
        <item m="1" x="4258"/>
        <item m="1" x="4259"/>
        <item m="1" x="4260"/>
        <item m="1" x="4264"/>
        <item m="1" x="4265"/>
        <item m="1" x="4266"/>
        <item m="1" x="4267"/>
        <item m="1" x="4268"/>
        <item m="1" x="4256"/>
        <item m="1" x="4255"/>
        <item m="1" x="4263"/>
        <item m="1" x="4261"/>
        <item m="1" x="4262"/>
        <item m="1" x="3552"/>
        <item m="1" x="4087"/>
        <item m="1" x="4088"/>
        <item m="1" x="4090"/>
        <item m="1" x="4096"/>
        <item m="1" x="4132"/>
        <item m="1" x="4133"/>
        <item m="1" x="4134"/>
        <item m="1" x="4208"/>
        <item m="1" x="4209"/>
        <item m="1" x="4225"/>
        <item m="1" x="4226"/>
        <item m="1" x="4227"/>
        <item m="1" x="4230"/>
        <item m="1" x="4240"/>
        <item m="1" x="4244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x="25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6"/>
        <item m="1" x="4297"/>
        <item m="1" x="4298"/>
        <item m="1" x="4299"/>
        <item m="1" x="4300"/>
        <item m="1" x="4301"/>
        <item m="1" x="4180"/>
        <item m="1" x="4181"/>
        <item m="1" x="4228"/>
        <item m="1" x="4229"/>
        <item m="1" x="4231"/>
        <item m="1" x="4656"/>
        <item m="1" x="4238"/>
        <item m="1" x="4295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9"/>
        <item m="1" x="4367"/>
        <item m="1" x="4361"/>
        <item m="1" x="4365"/>
        <item m="1" x="4366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60"/>
        <item m="1" x="4362"/>
        <item m="1" x="4363"/>
        <item m="1" x="4364"/>
        <item m="1" x="4163"/>
        <item m="1" x="4164"/>
        <item m="1" x="4390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6"/>
        <item m="1" x="4428"/>
        <item m="1" x="4429"/>
        <item m="1" x="4431"/>
        <item m="1" x="4432"/>
        <item m="1" x="4433"/>
        <item m="1" x="4434"/>
        <item m="1" x="4435"/>
        <item m="1" x="4436"/>
        <item m="1" x="4437"/>
        <item m="1" x="4438"/>
        <item m="1" x="4425"/>
        <item m="1" x="4427"/>
        <item m="1" x="4430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232"/>
        <item m="1" x="4462"/>
        <item m="1" x="4464"/>
        <item m="1" x="4465"/>
        <item m="1" x="4466"/>
        <item m="1" x="4467"/>
        <item m="1" x="4468"/>
        <item m="1" x="4469"/>
        <item m="1" x="4470"/>
        <item m="1" x="4463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x="399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391"/>
        <item m="1" x="4392"/>
        <item m="1" x="4505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x="473"/>
        <item m="1" x="4553"/>
        <item m="1" x="4554"/>
        <item m="1" x="4555"/>
        <item m="1" x="4556"/>
        <item m="1" x="4557"/>
        <item m="1" x="4558"/>
        <item m="1" x="4559"/>
        <item m="1" x="4560"/>
        <item x="278"/>
        <item m="1" x="4561"/>
        <item m="1" x="4562"/>
        <item m="1" x="4563"/>
        <item m="1" x="4566"/>
        <item m="1" x="4358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94"/>
        <item m="1" x="4587"/>
        <item m="1" x="4588"/>
        <item m="1" x="4589"/>
        <item m="1" x="4590"/>
        <item m="1" x="4591"/>
        <item m="1" x="4592"/>
        <item m="1" x="4593"/>
        <item m="1" x="4595"/>
        <item m="1" x="4596"/>
        <item m="1" x="4597"/>
        <item m="1" x="4598"/>
        <item m="1" x="4599"/>
        <item m="1" x="4600"/>
        <item m="1" x="4601"/>
        <item m="1" x="4237"/>
        <item m="1" x="4516"/>
        <item m="1" x="4517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564"/>
        <item m="1" x="4565"/>
        <item m="1" x="4626"/>
        <item m="1" x="4627"/>
        <item m="1" x="4628"/>
        <item m="1" x="4629"/>
        <item m="1" x="4630"/>
        <item m="1" x="4631"/>
        <item m="1" x="4632"/>
        <item m="1" x="4633"/>
        <item m="1" x="4635"/>
        <item m="1" x="4636"/>
        <item m="1" x="4638"/>
        <item m="1" x="4639"/>
        <item m="1" x="4640"/>
        <item m="1" x="4641"/>
        <item m="1" x="4642"/>
        <item m="1" x="4634"/>
        <item m="1" x="4637"/>
        <item m="1" x="4643"/>
        <item m="1" x="4644"/>
        <item m="1" x="4645"/>
        <item m="1" x="4646"/>
        <item m="1" x="4647"/>
        <item m="1" x="4648"/>
        <item m="1" x="4649"/>
        <item m="1" x="46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68"/>
        <item x="170"/>
        <item x="171"/>
        <item x="172"/>
        <item x="177"/>
        <item x="178"/>
        <item x="179"/>
        <item x="180"/>
        <item x="181"/>
        <item x="162"/>
        <item x="173"/>
        <item x="174"/>
        <item x="175"/>
        <item x="17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m="1" x="486"/>
        <item x="220"/>
        <item x="221"/>
        <item x="224"/>
        <item x="225"/>
        <item x="226"/>
        <item x="227"/>
        <item x="228"/>
        <item x="229"/>
        <item x="21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109"/>
        <item x="245"/>
        <item x="246"/>
        <item x="247"/>
        <item x="248"/>
        <item x="249"/>
        <item x="250"/>
        <item x="251"/>
        <item x="252"/>
        <item x="253"/>
        <item x="289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x="222"/>
        <item x="223"/>
        <item x="288"/>
        <item x="296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31"/>
        <item x="332"/>
        <item x="333"/>
        <item x="334"/>
        <item x="335"/>
        <item x="336"/>
        <item x="337"/>
        <item x="338"/>
        <item x="339"/>
        <item x="342"/>
        <item x="343"/>
        <item x="344"/>
        <item x="345"/>
        <item x="346"/>
        <item x="347"/>
        <item x="348"/>
        <item x="349"/>
        <item x="350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91"/>
        <item x="410"/>
        <item x="393"/>
        <item x="405"/>
        <item x="395"/>
        <item x="396"/>
        <item x="397"/>
        <item x="398"/>
        <item x="269"/>
        <item x="270"/>
        <item x="392"/>
        <item x="394"/>
        <item x="400"/>
        <item x="401"/>
        <item x="402"/>
        <item x="403"/>
        <item x="404"/>
        <item x="406"/>
        <item x="407"/>
        <item x="408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329"/>
        <item x="330"/>
        <item x="340"/>
        <item x="341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1"/>
        <item x="482"/>
        <item x="483"/>
        <item x="4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m="1" x="34"/>
        <item x="5"/>
        <item x="0"/>
        <item x="16"/>
        <item x="4"/>
        <item x="7"/>
        <item x="6"/>
        <item m="1" x="35"/>
        <item x="14"/>
        <item m="1" x="36"/>
        <item x="18"/>
        <item x="2"/>
        <item x="8"/>
        <item x="20"/>
        <item m="1" x="37"/>
        <item x="3"/>
        <item x="11"/>
        <item x="23"/>
        <item x="22"/>
        <item m="1" x="75"/>
        <item x="12"/>
        <item x="9"/>
        <item x="27"/>
        <item x="24"/>
        <item m="1" x="38"/>
        <item x="28"/>
        <item m="1" x="74"/>
        <item x="31"/>
        <item x="21"/>
        <item m="1" x="41"/>
        <item x="32"/>
        <item m="1" x="73"/>
        <item m="1" x="44"/>
        <item m="1" x="40"/>
        <item m="1" x="39"/>
        <item m="1" x="42"/>
        <item m="1" x="72"/>
        <item m="1" x="43"/>
        <item x="1"/>
        <item x="10"/>
        <item m="1" x="68"/>
        <item x="29"/>
        <item m="1" x="33"/>
        <item m="1" x="45"/>
        <item m="1" x="46"/>
        <item m="1" x="47"/>
        <item m="1" x="49"/>
        <item m="1" x="50"/>
        <item m="1" x="51"/>
        <item x="19"/>
        <item m="1" x="52"/>
        <item m="1" x="53"/>
        <item m="1" x="48"/>
        <item m="1" x="54"/>
        <item m="1" x="55"/>
        <item m="1" x="56"/>
        <item m="1" x="58"/>
        <item m="1" x="71"/>
        <item m="1" x="61"/>
        <item m="1" x="62"/>
        <item m="1" x="60"/>
        <item m="1" x="70"/>
        <item m="1" x="64"/>
        <item m="1" x="63"/>
        <item m="1" x="69"/>
        <item m="1" x="65"/>
        <item m="1" x="66"/>
        <item m="1" x="57"/>
        <item m="1" x="59"/>
        <item m="1" x="67"/>
        <item x="13"/>
        <item x="15"/>
        <item x="17"/>
        <item x="25"/>
        <item x="26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m="1" x="43"/>
        <item m="1" x="49"/>
        <item x="2"/>
        <item x="18"/>
        <item x="5"/>
        <item m="1" x="44"/>
        <item x="14"/>
        <item x="27"/>
        <item m="1" x="41"/>
        <item x="20"/>
        <item x="17"/>
        <item x="4"/>
        <item x="6"/>
        <item x="11"/>
        <item m="1" x="45"/>
        <item x="7"/>
        <item x="38"/>
        <item x="34"/>
        <item x="8"/>
        <item m="1" x="42"/>
        <item x="23"/>
        <item m="1" x="116"/>
        <item m="1" x="46"/>
        <item m="1" x="47"/>
        <item x="3"/>
        <item x="22"/>
        <item x="16"/>
        <item m="1" x="53"/>
        <item m="1" x="120"/>
        <item x="25"/>
        <item x="24"/>
        <item x="32"/>
        <item x="19"/>
        <item x="9"/>
        <item x="30"/>
        <item m="1" x="50"/>
        <item m="1" x="55"/>
        <item m="1" x="71"/>
        <item x="26"/>
        <item m="1" x="48"/>
        <item x="13"/>
        <item m="1" x="54"/>
        <item x="37"/>
        <item m="1" x="76"/>
        <item m="1" x="66"/>
        <item x="21"/>
        <item m="1" x="51"/>
        <item m="1" x="56"/>
        <item x="15"/>
        <item m="1" x="58"/>
        <item m="1" x="59"/>
        <item m="1" x="85"/>
        <item m="1" x="60"/>
        <item m="1" x="62"/>
        <item x="28"/>
        <item m="1" x="63"/>
        <item m="1" x="64"/>
        <item m="1" x="65"/>
        <item m="1" x="61"/>
        <item x="1"/>
        <item m="1" x="67"/>
        <item m="1" x="52"/>
        <item m="1" x="57"/>
        <item m="1" x="92"/>
        <item m="1" x="97"/>
        <item m="1" x="77"/>
        <item m="1" x="70"/>
        <item m="1" x="90"/>
        <item m="1" x="68"/>
        <item m="1" x="74"/>
        <item m="1" x="86"/>
        <item m="1" x="78"/>
        <item m="1" x="84"/>
        <item m="1" x="88"/>
        <item m="1" x="69"/>
        <item x="10"/>
        <item x="35"/>
        <item m="1" x="75"/>
        <item m="1" x="72"/>
        <item m="1" x="80"/>
        <item m="1" x="73"/>
        <item m="1" x="79"/>
        <item x="33"/>
        <item m="1" x="82"/>
        <item m="1" x="87"/>
        <item m="1" x="89"/>
        <item m="1" x="81"/>
        <item m="1" x="40"/>
        <item m="1" x="91"/>
        <item m="1" x="99"/>
        <item m="1" x="93"/>
        <item m="1" x="94"/>
        <item m="1" x="119"/>
        <item m="1" x="104"/>
        <item m="1" x="83"/>
        <item x="29"/>
        <item m="1" x="98"/>
        <item m="1" x="96"/>
        <item m="1" x="100"/>
        <item m="1" x="102"/>
        <item m="1" x="103"/>
        <item m="1" x="101"/>
        <item m="1" x="39"/>
        <item x="31"/>
        <item m="1" x="105"/>
        <item m="1" x="107"/>
        <item m="1" x="95"/>
        <item m="1" x="118"/>
        <item m="1" x="106"/>
        <item m="1" x="108"/>
        <item m="1" x="109"/>
        <item m="1" x="110"/>
        <item m="1" x="111"/>
        <item m="1" x="112"/>
        <item m="1" x="113"/>
        <item x="12"/>
        <item m="1" x="117"/>
        <item m="1" x="114"/>
        <item m="1" x="115"/>
        <item x="0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4">
        <item x="0"/>
        <item x="11"/>
        <item x="14"/>
        <item x="10"/>
        <item m="1" x="29"/>
        <item x="8"/>
        <item x="4"/>
        <item x="3"/>
        <item x="7"/>
        <item m="1" x="30"/>
        <item x="21"/>
        <item x="26"/>
        <item x="2"/>
        <item x="15"/>
        <item x="17"/>
        <item x="6"/>
        <item x="27"/>
        <item x="20"/>
        <item x="19"/>
        <item x="23"/>
        <item m="1" x="31"/>
        <item m="1" x="32"/>
        <item m="1" x="33"/>
        <item x="18"/>
        <item x="1"/>
        <item m="1" x="34"/>
        <item m="1" x="28"/>
        <item x="5"/>
        <item x="24"/>
        <item x="12"/>
        <item m="1" x="36"/>
        <item m="1" x="35"/>
        <item m="1" x="37"/>
        <item m="1" x="38"/>
        <item m="1" x="63"/>
        <item m="1" x="39"/>
        <item m="1" x="40"/>
        <item m="1" x="62"/>
        <item m="1" x="43"/>
        <item m="1" x="61"/>
        <item m="1" x="44"/>
        <item m="1" x="41"/>
        <item m="1" x="42"/>
        <item x="16"/>
        <item m="1" x="45"/>
        <item m="1" x="46"/>
        <item m="1" x="60"/>
        <item m="1" x="47"/>
        <item m="1" x="49"/>
        <item m="1" x="51"/>
        <item m="1" x="50"/>
        <item m="1" x="52"/>
        <item m="1" x="58"/>
        <item m="1" x="55"/>
        <item m="1" x="48"/>
        <item m="1" x="53"/>
        <item m="1" x="57"/>
        <item m="1" x="56"/>
        <item m="1" x="59"/>
        <item x="9"/>
        <item m="1" x="54"/>
        <item x="13"/>
        <item x="22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98">
        <item x="1"/>
        <item m="1" x="106"/>
        <item m="1" x="120"/>
        <item m="1" x="110"/>
        <item m="1" x="109"/>
        <item m="1" x="121"/>
        <item m="1" x="114"/>
        <item m="1" x="113"/>
        <item m="1" x="116"/>
        <item m="1" x="111"/>
        <item m="1" x="131"/>
        <item m="1" x="136"/>
        <item m="1" x="596"/>
        <item m="1" x="135"/>
        <item m="1" x="123"/>
        <item m="1" x="108"/>
        <item m="1" x="107"/>
        <item m="1" x="115"/>
        <item m="1" x="125"/>
        <item m="1" x="126"/>
        <item m="1" x="133"/>
        <item m="1" x="134"/>
        <item m="1" x="112"/>
        <item m="1" x="129"/>
        <item m="1" x="130"/>
        <item m="1" x="119"/>
        <item m="1" x="138"/>
        <item x="22"/>
        <item m="1" x="597"/>
        <item m="1" x="128"/>
        <item m="1" x="127"/>
        <item m="1" x="139"/>
        <item m="1" x="140"/>
        <item x="3"/>
        <item m="1" x="132"/>
        <item m="1" x="137"/>
        <item x="39"/>
        <item x="33"/>
        <item m="1" x="117"/>
        <item m="1" x="122"/>
        <item m="1" x="124"/>
        <item x="11"/>
        <item m="1" x="118"/>
        <item x="103"/>
        <item m="1" x="141"/>
        <item m="1" x="143"/>
        <item m="1" x="144"/>
        <item m="1" x="145"/>
        <item m="1" x="146"/>
        <item m="1" x="147"/>
        <item m="1" x="142"/>
        <item m="1" x="150"/>
        <item m="1" x="151"/>
        <item m="1" x="152"/>
        <item x="6"/>
        <item m="1" x="148"/>
        <item m="1" x="153"/>
        <item m="1" x="154"/>
        <item m="1" x="155"/>
        <item m="1" x="149"/>
        <item m="1" x="156"/>
        <item m="1" x="157"/>
        <item m="1" x="158"/>
        <item m="1" x="159"/>
        <item m="1" x="161"/>
        <item m="1" x="162"/>
        <item m="1" x="163"/>
        <item m="1" x="165"/>
        <item m="1" x="166"/>
        <item m="1" x="167"/>
        <item m="1" x="168"/>
        <item m="1" x="170"/>
        <item m="1" x="160"/>
        <item m="1" x="169"/>
        <item m="1" x="171"/>
        <item m="1" x="164"/>
        <item m="1" x="172"/>
        <item m="1" x="173"/>
        <item m="1" x="174"/>
        <item m="1" x="175"/>
        <item m="1" x="176"/>
        <item m="1" x="595"/>
        <item m="1" x="178"/>
        <item m="1" x="179"/>
        <item m="1" x="180"/>
        <item m="1" x="177"/>
        <item m="1" x="181"/>
        <item m="1" x="182"/>
        <item m="1" x="183"/>
        <item m="1" x="184"/>
        <item m="1" x="185"/>
        <item m="1" x="187"/>
        <item m="1" x="188"/>
        <item m="1" x="189"/>
        <item m="1" x="190"/>
        <item m="1" x="186"/>
        <item m="1" x="191"/>
        <item m="1" x="192"/>
        <item m="1" x="194"/>
        <item m="1" x="195"/>
        <item m="1" x="196"/>
        <item m="1" x="197"/>
        <item m="1" x="198"/>
        <item m="1" x="199"/>
        <item m="1" x="200"/>
        <item m="1" x="202"/>
        <item m="1" x="193"/>
        <item m="1" x="203"/>
        <item m="1" x="205"/>
        <item m="1" x="204"/>
        <item m="1" x="206"/>
        <item m="1" x="201"/>
        <item m="1" x="207"/>
        <item m="1" x="208"/>
        <item m="1" x="209"/>
        <item m="1" x="210"/>
        <item m="1" x="211"/>
        <item m="1" x="212"/>
        <item m="1" x="213"/>
        <item m="1" x="215"/>
        <item m="1" x="216"/>
        <item m="1" x="217"/>
        <item m="1" x="214"/>
        <item m="1" x="218"/>
        <item m="1" x="219"/>
        <item m="1" x="220"/>
        <item m="1" x="221"/>
        <item m="1" x="222"/>
        <item m="1" x="225"/>
        <item m="1" x="594"/>
        <item m="1" x="223"/>
        <item m="1" x="224"/>
        <item m="1" x="226"/>
        <item m="1" x="593"/>
        <item m="1" x="229"/>
        <item m="1" x="230"/>
        <item m="1" x="227"/>
        <item m="1" x="232"/>
        <item m="1" x="233"/>
        <item m="1" x="234"/>
        <item m="1" x="235"/>
        <item m="1" x="236"/>
        <item m="1" x="240"/>
        <item m="1" x="228"/>
        <item m="1" x="237"/>
        <item m="1" x="238"/>
        <item m="1" x="592"/>
        <item m="1" x="241"/>
        <item m="1" x="242"/>
        <item m="1" x="243"/>
        <item m="1" x="244"/>
        <item m="1" x="246"/>
        <item m="1" x="245"/>
        <item m="1" x="247"/>
        <item m="1" x="248"/>
        <item m="1" x="249"/>
        <item m="1" x="254"/>
        <item m="1" x="251"/>
        <item m="1" x="239"/>
        <item m="1" x="250"/>
        <item m="1" x="252"/>
        <item m="1" x="253"/>
        <item m="1" x="255"/>
        <item m="1" x="256"/>
        <item m="1" x="257"/>
        <item m="1" x="258"/>
        <item m="1" x="259"/>
        <item m="1" x="260"/>
        <item m="1" x="261"/>
        <item m="1" x="231"/>
        <item m="1" x="262"/>
        <item m="1" x="263"/>
        <item m="1" x="264"/>
        <item m="1" x="591"/>
        <item m="1" x="266"/>
        <item m="1" x="267"/>
        <item m="1" x="268"/>
        <item m="1" x="265"/>
        <item m="1" x="269"/>
        <item m="1" x="272"/>
        <item m="1" x="270"/>
        <item m="1" x="271"/>
        <item m="1" x="274"/>
        <item m="1" x="275"/>
        <item m="1" x="276"/>
        <item m="1" x="278"/>
        <item m="1" x="273"/>
        <item m="1" x="279"/>
        <item m="1" x="280"/>
        <item m="1" x="281"/>
        <item m="1" x="282"/>
        <item m="1" x="283"/>
        <item m="1" x="288"/>
        <item m="1" x="286"/>
        <item m="1" x="277"/>
        <item m="1" x="284"/>
        <item m="1" x="285"/>
        <item m="1" x="287"/>
        <item m="1" x="289"/>
        <item m="1" x="291"/>
        <item m="1" x="294"/>
        <item m="1" x="296"/>
        <item m="1" x="295"/>
        <item m="1" x="297"/>
        <item m="1" x="298"/>
        <item m="1" x="299"/>
        <item m="1" x="300"/>
        <item m="1" x="301"/>
        <item m="1" x="305"/>
        <item m="1" x="292"/>
        <item m="1" x="293"/>
        <item m="1" x="304"/>
        <item m="1" x="306"/>
        <item m="1" x="302"/>
        <item m="1" x="303"/>
        <item m="1" x="307"/>
        <item m="1" x="308"/>
        <item m="1" x="311"/>
        <item m="1" x="312"/>
        <item m="1" x="313"/>
        <item m="1" x="309"/>
        <item m="1" x="310"/>
        <item m="1" x="314"/>
        <item m="1" x="315"/>
        <item m="1" x="316"/>
        <item m="1" x="317"/>
        <item m="1" x="321"/>
        <item m="1" x="320"/>
        <item m="1" x="318"/>
        <item m="1" x="319"/>
        <item m="1" x="322"/>
        <item m="1" x="324"/>
        <item m="1" x="326"/>
        <item m="1" x="327"/>
        <item m="1" x="323"/>
        <item m="1" x="325"/>
        <item m="1" x="328"/>
        <item m="1" x="329"/>
        <item m="1" x="330"/>
        <item m="1" x="331"/>
        <item m="1" x="332"/>
        <item m="1" x="333"/>
        <item m="1" x="334"/>
        <item m="1" x="341"/>
        <item m="1" x="336"/>
        <item m="1" x="337"/>
        <item m="1" x="338"/>
        <item m="1" x="335"/>
        <item m="1" x="339"/>
        <item m="1" x="340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589"/>
        <item m="1" x="357"/>
        <item m="1" x="590"/>
        <item m="1" x="361"/>
        <item m="1" x="362"/>
        <item m="1" x="363"/>
        <item m="1" x="354"/>
        <item m="1" x="355"/>
        <item m="1" x="358"/>
        <item m="1" x="359"/>
        <item m="1" x="360"/>
        <item m="1" x="364"/>
        <item m="1" x="365"/>
        <item m="1" x="366"/>
        <item m="1" x="368"/>
        <item m="1" x="369"/>
        <item m="1" x="370"/>
        <item m="1" x="367"/>
        <item m="1" x="290"/>
        <item m="1" x="371"/>
        <item m="1" x="372"/>
        <item m="1" x="373"/>
        <item m="1" x="374"/>
        <item m="1" x="375"/>
        <item m="1" x="376"/>
        <item m="1" x="356"/>
        <item m="1" x="378"/>
        <item m="1" x="377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4"/>
        <item m="1" x="395"/>
        <item m="1" x="396"/>
        <item m="1" x="397"/>
        <item m="1" x="398"/>
        <item m="1" x="412"/>
        <item m="1" x="392"/>
        <item m="1" x="400"/>
        <item m="1" x="401"/>
        <item m="1" x="403"/>
        <item m="1" x="399"/>
        <item m="1" x="402"/>
        <item m="1" x="404"/>
        <item m="1" x="405"/>
        <item m="1" x="406"/>
        <item m="1" x="407"/>
        <item m="1" x="408"/>
        <item m="1" x="409"/>
        <item m="1" x="410"/>
        <item m="1" x="411"/>
        <item m="1" x="413"/>
        <item m="1" x="414"/>
        <item m="1" x="415"/>
        <item m="1" x="417"/>
        <item m="1" x="418"/>
        <item m="1" x="419"/>
        <item m="1" x="420"/>
        <item m="1" x="422"/>
        <item m="1" x="423"/>
        <item m="1" x="424"/>
        <item m="1" x="426"/>
        <item m="1" x="427"/>
        <item m="1" x="416"/>
        <item m="1" x="428"/>
        <item m="1" x="425"/>
        <item m="1" x="430"/>
        <item m="1" x="431"/>
        <item m="1" x="588"/>
        <item m="1" x="434"/>
        <item m="1" x="435"/>
        <item m="1" x="436"/>
        <item m="1" x="437"/>
        <item m="1" x="440"/>
        <item m="1" x="441"/>
        <item m="1" x="442"/>
        <item m="1" x="443"/>
        <item m="1" x="444"/>
        <item m="1" x="438"/>
        <item m="1" x="445"/>
        <item m="1" x="446"/>
        <item m="1" x="433"/>
        <item m="1" x="439"/>
        <item m="1" x="447"/>
        <item m="1" x="448"/>
        <item m="1" x="449"/>
        <item m="1" x="450"/>
        <item m="1" x="451"/>
        <item m="1" x="452"/>
        <item m="1" x="455"/>
        <item m="1" x="453"/>
        <item m="1" x="456"/>
        <item m="1" x="458"/>
        <item m="1" x="459"/>
        <item m="1" x="460"/>
        <item m="1" x="461"/>
        <item m="1" x="462"/>
        <item m="1" x="465"/>
        <item m="1" x="454"/>
        <item m="1" x="466"/>
        <item m="1" x="467"/>
        <item m="1" x="587"/>
        <item m="1" x="469"/>
        <item m="1" x="457"/>
        <item m="1" x="470"/>
        <item m="1" x="471"/>
        <item m="1" x="472"/>
        <item m="1" x="473"/>
        <item m="1" x="474"/>
        <item m="1" x="476"/>
        <item m="1" x="475"/>
        <item m="1" x="477"/>
        <item m="1" x="479"/>
        <item m="1" x="468"/>
        <item m="1" x="480"/>
        <item m="1" x="421"/>
        <item m="1" x="464"/>
        <item m="1" x="481"/>
        <item m="1" x="482"/>
        <item m="1" x="483"/>
        <item m="1" x="484"/>
        <item m="1" x="485"/>
        <item m="1" x="432"/>
        <item m="1" x="463"/>
        <item m="1" x="486"/>
        <item m="1" x="487"/>
        <item m="1" x="488"/>
        <item m="1" x="489"/>
        <item m="1" x="393"/>
        <item m="1" x="429"/>
        <item m="1" x="478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501"/>
        <item m="1" x="502"/>
        <item m="1" x="586"/>
        <item m="1" x="499"/>
        <item m="1" x="503"/>
        <item m="1" x="500"/>
        <item m="1" x="504"/>
        <item m="1" x="505"/>
        <item m="1" x="506"/>
        <item m="1" x="508"/>
        <item m="1" x="507"/>
        <item m="1" x="509"/>
        <item m="1" x="511"/>
        <item m="1" x="512"/>
        <item m="1" x="513"/>
        <item m="1" x="515"/>
        <item m="1" x="516"/>
        <item m="1" x="518"/>
        <item m="1" x="514"/>
        <item m="1" x="521"/>
        <item m="1" x="517"/>
        <item m="1" x="519"/>
        <item m="1" x="522"/>
        <item m="1" x="510"/>
        <item m="1" x="520"/>
        <item m="1" x="523"/>
        <item m="1" x="526"/>
        <item m="1" x="530"/>
        <item m="1" x="527"/>
        <item m="1" x="529"/>
        <item m="1" x="528"/>
        <item m="1" x="524"/>
        <item m="1" x="525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4"/>
        <item m="1" x="585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5"/>
        <item m="1" x="554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1"/>
        <item m="1" x="582"/>
        <item m="1" x="580"/>
        <item m="1" x="583"/>
        <item x="0"/>
        <item m="1" x="543"/>
        <item m="1" x="584"/>
        <item x="2"/>
        <item x="4"/>
        <item x="5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40"/>
        <item x="41"/>
        <item x="42"/>
        <item x="43"/>
        <item x="45"/>
        <item x="46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m="1" x="104"/>
        <item x="66"/>
        <item x="67"/>
        <item x="65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10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6">
        <item x="93"/>
        <item m="1"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54"/>
        <item x="36"/>
        <item x="37"/>
        <item x="38"/>
        <item x="39"/>
        <item x="40"/>
        <item x="42"/>
        <item x="43"/>
        <item x="41"/>
        <item x="45"/>
        <item x="46"/>
        <item x="47"/>
        <item x="44"/>
        <item x="35"/>
        <item x="49"/>
        <item x="48"/>
        <item x="50"/>
        <item x="51"/>
        <item x="53"/>
        <item x="52"/>
        <item x="55"/>
        <item x="58"/>
        <item x="82"/>
        <item x="59"/>
        <item x="61"/>
        <item x="62"/>
        <item x="60"/>
        <item x="63"/>
        <item x="64"/>
        <item x="65"/>
        <item x="66"/>
        <item m="1" x="94"/>
        <item x="68"/>
        <item x="69"/>
        <item x="70"/>
        <item x="56"/>
        <item x="57"/>
        <item x="71"/>
        <item x="72"/>
        <item x="73"/>
        <item x="76"/>
        <item x="77"/>
        <item x="92"/>
        <item x="80"/>
        <item x="81"/>
        <item x="67"/>
        <item x="83"/>
        <item x="84"/>
        <item x="85"/>
        <item x="86"/>
        <item x="78"/>
        <item x="87"/>
        <item x="74"/>
        <item x="75"/>
        <item x="79"/>
        <item x="88"/>
        <item x="89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5">
        <item m="1" x="94"/>
        <item h="1" x="0"/>
        <item h="1" x="2"/>
        <item h="1" x="3"/>
        <item h="1" x="1"/>
        <item h="1" x="4"/>
        <item h="1" x="7"/>
        <item h="1" x="11"/>
        <item h="1" x="13"/>
        <item h="1" x="14"/>
        <item h="1" x="18"/>
        <item h="1" x="19"/>
        <item h="1" x="6"/>
        <item h="1" x="8"/>
        <item h="1" x="20"/>
        <item h="1" x="21"/>
        <item h="1" x="5"/>
        <item h="1" x="10"/>
        <item h="1" x="17"/>
        <item h="1" x="25"/>
        <item h="1" x="9"/>
        <item h="1" x="34"/>
        <item h="1" x="37"/>
        <item h="1" x="36"/>
        <item h="1" x="16"/>
        <item h="1" x="26"/>
        <item h="1" x="44"/>
        <item h="1" x="35"/>
        <item h="1" x="51"/>
        <item h="1" x="31"/>
        <item h="1" x="52"/>
        <item h="1" x="15"/>
        <item h="1" x="22"/>
        <item h="1" x="47"/>
        <item h="1" x="39"/>
        <item h="1" x="41"/>
        <item h="1" x="28"/>
        <item h="1" x="56"/>
        <item h="1" x="30"/>
        <item h="1" x="24"/>
        <item h="1" x="40"/>
        <item h="1" x="27"/>
        <item h="1" x="53"/>
        <item h="1" x="29"/>
        <item h="1" x="57"/>
        <item h="1" x="32"/>
        <item h="1" x="23"/>
        <item h="1" x="43"/>
        <item h="1" x="33"/>
        <item h="1" m="1" x="93"/>
        <item h="1" x="59"/>
        <item h="1" x="64"/>
        <item h="1" x="62"/>
        <item h="1" x="54"/>
        <item h="1" m="1" x="92"/>
        <item h="1" x="42"/>
        <item h="1" x="68"/>
        <item h="1" x="38"/>
        <item h="1" x="65"/>
        <item h="1" x="46"/>
        <item h="1" x="49"/>
        <item h="1" x="69"/>
        <item h="1" x="48"/>
        <item h="1" x="55"/>
        <item h="1" x="80"/>
        <item h="1" x="61"/>
        <item h="1" x="72"/>
        <item h="1" x="58"/>
        <item h="1" x="73"/>
        <item h="1" x="50"/>
        <item h="1" x="60"/>
        <item h="1" x="45"/>
        <item h="1" x="76"/>
        <item h="1" x="66"/>
        <item h="1" x="88"/>
        <item h="1" x="78"/>
        <item h="1" x="63"/>
        <item h="1" x="71"/>
        <item h="1" x="67"/>
        <item h="1" x="83"/>
        <item h="1" x="79"/>
        <item h="1" x="70"/>
        <item h="1" x="84"/>
        <item h="1" x="75"/>
        <item h="1" m="1" x="91"/>
        <item h="1" x="77"/>
        <item h="1" x="87"/>
        <item h="1" x="86"/>
        <item h="1" x="74"/>
        <item h="1" x="82"/>
        <item h="1" x="81"/>
        <item h="1" x="85"/>
        <item h="1" x="89"/>
        <item h="1" x="90"/>
        <item h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0">
        <item m="1" x="103"/>
        <item m="1" x="104"/>
        <item m="1" x="106"/>
        <item m="1" x="108"/>
        <item m="1" x="105"/>
        <item m="1" x="111"/>
        <item m="1" x="110"/>
        <item m="1" x="115"/>
        <item m="1" x="118"/>
        <item m="1" x="116"/>
        <item m="1" x="109"/>
        <item m="1" x="114"/>
        <item m="1" x="369"/>
        <item m="1" x="368"/>
        <item m="1" x="128"/>
        <item m="1" x="126"/>
        <item m="1" x="122"/>
        <item m="1" x="131"/>
        <item m="1" x="132"/>
        <item m="1" x="139"/>
        <item m="1" x="138"/>
        <item x="93"/>
        <item m="1" x="125"/>
        <item m="1" x="120"/>
        <item m="1" x="107"/>
        <item m="1" x="112"/>
        <item m="1" x="113"/>
        <item m="1" x="117"/>
        <item m="1" x="119"/>
        <item m="1" x="121"/>
        <item m="1" x="123"/>
        <item m="1" x="145"/>
        <item m="1" x="367"/>
        <item m="1" x="124"/>
        <item m="1" x="136"/>
        <item m="1" x="147"/>
        <item m="1" x="127"/>
        <item m="1" x="130"/>
        <item m="1" x="134"/>
        <item m="1" x="350"/>
        <item m="1" x="140"/>
        <item m="1" x="146"/>
        <item m="1" x="129"/>
        <item m="1" x="141"/>
        <item m="1" x="133"/>
        <item m="1" x="365"/>
        <item m="1" x="135"/>
        <item m="1" x="366"/>
        <item m="1" x="144"/>
        <item m="1" x="142"/>
        <item m="1" x="137"/>
        <item m="1" x="143"/>
        <item m="1" x="150"/>
        <item m="1" x="160"/>
        <item m="1" x="364"/>
        <item m="1" x="149"/>
        <item m="1" x="164"/>
        <item m="1" x="148"/>
        <item m="1" x="159"/>
        <item m="1" x="151"/>
        <item m="1" x="153"/>
        <item m="1" x="360"/>
        <item m="1" x="162"/>
        <item m="1" x="161"/>
        <item m="1" x="152"/>
        <item m="1" x="163"/>
        <item m="1" x="166"/>
        <item m="1" x="155"/>
        <item m="1" x="154"/>
        <item m="1" x="363"/>
        <item m="1" x="362"/>
        <item m="1" x="157"/>
        <item m="1" x="165"/>
        <item m="1" x="172"/>
        <item m="1" x="184"/>
        <item m="1" x="156"/>
        <item m="1" x="158"/>
        <item m="1" x="361"/>
        <item m="1" x="168"/>
        <item m="1" x="359"/>
        <item m="1" x="176"/>
        <item m="1" x="170"/>
        <item m="1" x="169"/>
        <item m="1" x="167"/>
        <item m="1" x="174"/>
        <item m="1" x="179"/>
        <item x="1"/>
        <item m="1" x="173"/>
        <item m="1" x="180"/>
        <item m="1" x="187"/>
        <item m="1" x="171"/>
        <item m="1" x="178"/>
        <item m="1" x="177"/>
        <item m="1" x="185"/>
        <item m="1" x="194"/>
        <item m="1" x="175"/>
        <item m="1" x="182"/>
        <item m="1" x="191"/>
        <item m="1" x="181"/>
        <item m="1" x="188"/>
        <item m="1" x="186"/>
        <item m="1" x="197"/>
        <item m="1" x="193"/>
        <item m="1" x="189"/>
        <item m="1" x="190"/>
        <item m="1" x="195"/>
        <item m="1" x="192"/>
        <item m="1" x="183"/>
        <item m="1" x="205"/>
        <item m="1" x="202"/>
        <item m="1" x="209"/>
        <item m="1" x="198"/>
        <item m="1" x="199"/>
        <item m="1" x="214"/>
        <item m="1" x="200"/>
        <item m="1" x="196"/>
        <item m="1" x="201"/>
        <item m="1" x="212"/>
        <item m="1" x="210"/>
        <item m="1" x="208"/>
        <item m="1" x="211"/>
        <item m="1" x="358"/>
        <item m="1" x="357"/>
        <item m="1" x="204"/>
        <item m="1" x="223"/>
        <item m="1" x="218"/>
        <item m="1" x="215"/>
        <item m="1" x="207"/>
        <item m="1" x="228"/>
        <item m="1" x="206"/>
        <item m="1" x="232"/>
        <item m="1" x="213"/>
        <item m="1" x="203"/>
        <item m="1" x="217"/>
        <item m="1" x="231"/>
        <item m="1" x="225"/>
        <item m="1" x="226"/>
        <item m="1" x="240"/>
        <item m="1" x="216"/>
        <item m="1" x="227"/>
        <item m="1" x="224"/>
        <item m="1" x="220"/>
        <item m="1" x="248"/>
        <item m="1" x="229"/>
        <item m="1" x="233"/>
        <item m="1" x="97"/>
        <item m="1" x="230"/>
        <item m="1" x="235"/>
        <item m="1" x="246"/>
        <item m="1" x="219"/>
        <item m="1" x="239"/>
        <item m="1" x="234"/>
        <item m="1" x="237"/>
        <item m="1" x="238"/>
        <item m="1" x="236"/>
        <item m="1" x="242"/>
        <item m="1" x="256"/>
        <item m="1" x="255"/>
        <item m="1" x="254"/>
        <item m="1" x="243"/>
        <item m="1" x="245"/>
        <item m="1" x="250"/>
        <item m="1" x="251"/>
        <item m="1" x="241"/>
        <item m="1" x="247"/>
        <item m="1" x="244"/>
        <item m="1" x="258"/>
        <item m="1" x="249"/>
        <item m="1" x="253"/>
        <item m="1" x="222"/>
        <item m="1" x="221"/>
        <item m="1" x="264"/>
        <item m="1" x="278"/>
        <item m="1" x="252"/>
        <item m="1" x="277"/>
        <item m="1" x="262"/>
        <item m="1" x="257"/>
        <item m="1" x="267"/>
        <item m="1" x="263"/>
        <item m="1" x="260"/>
        <item m="1" x="266"/>
        <item m="1" x="270"/>
        <item m="1" x="265"/>
        <item m="1" x="284"/>
        <item m="1" x="272"/>
        <item m="1" x="271"/>
        <item m="1" x="276"/>
        <item m="1" x="268"/>
        <item m="1" x="291"/>
        <item m="1" x="261"/>
        <item m="1" x="283"/>
        <item m="1" x="281"/>
        <item m="1" x="274"/>
        <item m="1" x="288"/>
        <item m="1" x="269"/>
        <item m="1" x="273"/>
        <item m="1" x="282"/>
        <item m="1" x="259"/>
        <item m="1" x="356"/>
        <item m="1" x="279"/>
        <item m="1" x="280"/>
        <item m="1" x="299"/>
        <item m="1" x="305"/>
        <item m="1" x="295"/>
        <item m="1" x="292"/>
        <item m="1" x="297"/>
        <item m="1" x="293"/>
        <item m="1" x="289"/>
        <item m="1" x="290"/>
        <item m="1" x="294"/>
        <item m="1" x="275"/>
        <item m="1" x="286"/>
        <item m="1" x="287"/>
        <item m="1" x="303"/>
        <item m="1" x="300"/>
        <item m="1" x="298"/>
        <item m="1" x="302"/>
        <item m="1" x="296"/>
        <item m="1" x="329"/>
        <item m="1" x="310"/>
        <item m="1" x="285"/>
        <item m="1" x="308"/>
        <item m="1" x="307"/>
        <item m="1" x="355"/>
        <item m="1" x="306"/>
        <item m="1" x="316"/>
        <item m="1" x="304"/>
        <item m="1" x="313"/>
        <item m="1" x="301"/>
        <item m="1" x="354"/>
        <item m="1" x="311"/>
        <item m="1" x="324"/>
        <item m="1" x="312"/>
        <item m="1" x="318"/>
        <item m="1" x="323"/>
        <item m="1" x="314"/>
        <item m="1" x="321"/>
        <item m="1" x="319"/>
        <item m="1" x="315"/>
        <item m="1" x="309"/>
        <item m="1" x="351"/>
        <item m="1" x="352"/>
        <item m="1" x="334"/>
        <item m="1" x="325"/>
        <item m="1" x="328"/>
        <item m="1" x="317"/>
        <item m="1" x="335"/>
        <item m="1" x="320"/>
        <item m="1" x="330"/>
        <item m="1" x="353"/>
        <item m="1" x="322"/>
        <item m="1" x="333"/>
        <item m="1" x="336"/>
        <item m="1" x="327"/>
        <item m="1" x="326"/>
        <item m="1" x="338"/>
        <item m="1" x="339"/>
        <item m="1" x="332"/>
        <item m="1" x="331"/>
        <item m="1" x="340"/>
        <item m="1" x="337"/>
        <item m="1" x="342"/>
        <item m="1" x="341"/>
        <item m="1" x="346"/>
        <item m="1" x="343"/>
        <item m="1" x="344"/>
        <item m="1" x="345"/>
        <item m="1" x="347"/>
        <item m="1" x="348"/>
        <item m="1" x="349"/>
        <item x="0"/>
        <item x="2"/>
        <item x="3"/>
        <item x="4"/>
        <item x="5"/>
        <item x="27"/>
        <item x="6"/>
        <item x="10"/>
        <item x="8"/>
        <item x="32"/>
        <item x="11"/>
        <item x="12"/>
        <item m="1" x="100"/>
        <item x="36"/>
        <item x="15"/>
        <item x="16"/>
        <item x="18"/>
        <item m="1" x="101"/>
        <item x="20"/>
        <item x="21"/>
        <item x="22"/>
        <item x="23"/>
        <item x="9"/>
        <item x="26"/>
        <item x="29"/>
        <item x="17"/>
        <item x="48"/>
        <item m="1" x="102"/>
        <item x="39"/>
        <item x="14"/>
        <item x="13"/>
        <item x="30"/>
        <item x="42"/>
        <item x="38"/>
        <item x="25"/>
        <item x="50"/>
        <item x="41"/>
        <item m="1" x="98"/>
        <item x="43"/>
        <item m="1" x="99"/>
        <item x="47"/>
        <item x="56"/>
        <item x="31"/>
        <item x="52"/>
        <item x="57"/>
        <item x="61"/>
        <item x="66"/>
        <item x="35"/>
        <item x="51"/>
        <item x="7"/>
        <item x="19"/>
        <item x="24"/>
        <item x="28"/>
        <item x="33"/>
        <item x="37"/>
        <item x="44"/>
        <item x="34"/>
        <item x="49"/>
        <item x="40"/>
        <item x="53"/>
        <item x="70"/>
        <item x="46"/>
        <item x="67"/>
        <item x="45"/>
        <item x="71"/>
        <item x="68"/>
        <item x="74"/>
        <item x="63"/>
        <item x="60"/>
        <item x="81"/>
        <item x="55"/>
        <item x="75"/>
        <item m="1" x="95"/>
        <item x="59"/>
        <item x="64"/>
        <item x="62"/>
        <item m="1" x="96"/>
        <item x="54"/>
        <item x="58"/>
        <item x="65"/>
        <item x="76"/>
        <item x="80"/>
        <item x="77"/>
        <item x="87"/>
        <item x="73"/>
        <item x="83"/>
        <item x="84"/>
        <item x="69"/>
        <item x="78"/>
        <item x="86"/>
        <item x="72"/>
        <item x="82"/>
        <item x="85"/>
        <item m="1" x="94"/>
        <item x="79"/>
        <item x="88"/>
        <item x="89"/>
        <item x="90"/>
        <item x="91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m="1" x="6"/>
        <item m="1" x="5"/>
        <item m="1" x="7"/>
        <item x="1"/>
        <item x="3"/>
        <item x="2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17"/>
    <field x="19"/>
    <field x="5"/>
    <field x="12"/>
    <field x="13"/>
    <field x="11"/>
    <field x="15"/>
    <field x="14"/>
    <field x="0"/>
    <field x="6"/>
    <field x="38"/>
    <field x="4"/>
  </rowFields>
  <rowItems count="1">
    <i t="grand">
      <x/>
    </i>
  </rowItems>
  <colItems count="1">
    <i/>
  </colItems>
  <pageFields count="2">
    <pageField fld="3" hier="-1"/>
    <pageField fld="7" hier="-1"/>
  </pageFields>
  <dataFields count="1">
    <dataField name="Cuenta de Contenedor" fld="11" subtotal="count" baseField="0" baseItem="0"/>
  </dataFields>
  <formats count="4">
    <format dxfId="81">
      <pivotArea dataOnly="0" labelOnly="1" outline="0" fieldPosition="0">
        <references count="1">
          <reference field="3" count="0"/>
        </references>
      </pivotArea>
    </format>
    <format dxfId="80">
      <pivotArea field="0" type="button" dataOnly="0" labelOnly="1" outline="0" axis="axisRow" fieldPosition="8"/>
    </format>
    <format dxfId="79">
      <pivotArea field="38" type="button" dataOnly="0" labelOnly="1" outline="0" axis="axisRow" fieldPosition="10"/>
    </format>
    <format dxfId="7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0E276-73E5-4DEC-93B2-46698EC13F6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R5:AA99" firstHeaderRow="1" firstDataRow="1" firstDataCol="9" rowPageCount="3" colPageCount="1"/>
  <pivotFields count="44">
    <pivotField compact="0" outline="0" showAll="0" sortType="ascending">
      <items count="50"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9"/>
        <item m="1" x="30"/>
        <item m="1" x="31"/>
        <item m="1" x="32"/>
        <item m="1" x="33"/>
        <item m="1" x="34"/>
        <item m="1" x="35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4">
        <item x="5"/>
        <item x="8"/>
        <item x="3"/>
        <item x="6"/>
        <item x="10"/>
        <item x="9"/>
        <item x="13"/>
        <item x="12"/>
        <item x="11"/>
        <item x="14"/>
        <item x="16"/>
        <item x="15"/>
        <item x="17"/>
        <item x="18"/>
        <item x="19"/>
        <item x="20"/>
        <item x="21"/>
        <item x="22"/>
        <item m="1" x="27"/>
        <item m="1" x="28"/>
        <item m="1" x="30"/>
        <item m="1" x="29"/>
        <item m="1" x="32"/>
        <item m="1" x="31"/>
        <item m="1" x="23"/>
        <item m="1" x="35"/>
        <item x="7"/>
        <item m="1" x="34"/>
        <item m="1" x="33"/>
        <item m="1" x="39"/>
        <item m="1" x="37"/>
        <item m="1" x="36"/>
        <item m="1" x="38"/>
        <item m="1" x="40"/>
        <item m="1" x="41"/>
        <item m="1" x="42"/>
        <item m="1" x="24"/>
        <item m="1" x="43"/>
        <item m="1" x="46"/>
        <item m="1" x="44"/>
        <item m="1" x="47"/>
        <item m="1" x="45"/>
        <item m="1" x="26"/>
        <item m="1" x="50"/>
        <item m="1" x="48"/>
        <item m="1" x="49"/>
        <item m="1" x="52"/>
        <item m="1" x="51"/>
        <item x="0"/>
        <item x="1"/>
        <item x="2"/>
        <item x="4"/>
        <item m="1"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10">
        <item h="1" x="4"/>
        <item h="1" x="2"/>
        <item h="1" x="5"/>
        <item h="1" x="0"/>
        <item h="1" x="3"/>
        <item x="1"/>
        <item h="1" x="8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">
        <item m="1" x="53"/>
        <item m="1" x="30"/>
        <item x="1"/>
        <item m="1" x="26"/>
        <item m="1" x="25"/>
        <item x="0"/>
        <item x="18"/>
        <item x="3"/>
        <item x="8"/>
        <item m="1" x="29"/>
        <item x="6"/>
        <item m="1" x="28"/>
        <item x="14"/>
        <item x="13"/>
        <item x="7"/>
        <item x="2"/>
        <item x="22"/>
        <item x="16"/>
        <item m="1" x="24"/>
        <item x="5"/>
        <item x="9"/>
        <item m="1" x="31"/>
        <item m="1" x="34"/>
        <item x="21"/>
        <item x="20"/>
        <item m="1" x="32"/>
        <item x="17"/>
        <item m="1" x="33"/>
        <item x="10"/>
        <item m="1" x="27"/>
        <item x="19"/>
        <item x="15"/>
        <item x="23"/>
        <item m="1" x="37"/>
        <item m="1" x="38"/>
        <item m="1" x="39"/>
        <item m="1" x="36"/>
        <item m="1" x="40"/>
        <item m="1" x="52"/>
        <item m="1" x="42"/>
        <item m="1" x="35"/>
        <item m="1" x="41"/>
        <item m="1" x="43"/>
        <item m="1" x="44"/>
        <item m="1" x="46"/>
        <item m="1" x="47"/>
        <item m="1" x="48"/>
        <item m="1" x="49"/>
        <item m="1" x="51"/>
        <item m="1" x="50"/>
        <item x="12"/>
        <item m="1" x="45"/>
        <item n="USPHL" x="4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6">
        <item x="0"/>
        <item h="1" x="2"/>
        <item h="1" x="1"/>
        <item m="1" x="3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m="1" x="6"/>
        <item x="1"/>
        <item m="1" x="7"/>
        <item x="4"/>
        <item x="3"/>
        <item x="2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2"/>
        <item h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m="1" x="2"/>
        <item m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718">
        <item m="1" x="497"/>
        <item m="1" x="494"/>
        <item m="1" x="502"/>
        <item m="1" x="489"/>
        <item m="1" x="491"/>
        <item m="1" x="490"/>
        <item m="1" x="492"/>
        <item m="1" x="488"/>
        <item m="1" x="507"/>
        <item m="1" x="508"/>
        <item m="1" x="504"/>
        <item m="1" x="509"/>
        <item m="1" x="511"/>
        <item m="1" x="505"/>
        <item m="1" x="506"/>
        <item m="1" x="496"/>
        <item m="1" x="495"/>
        <item m="1" x="503"/>
        <item m="1" x="510"/>
        <item m="1" x="500"/>
        <item m="1" x="493"/>
        <item m="1" x="499"/>
        <item m="1" x="501"/>
        <item m="1" x="498"/>
        <item x="485"/>
        <item m="1" x="512"/>
        <item m="1" x="513"/>
        <item m="1" x="514"/>
        <item m="1" x="516"/>
        <item m="1" x="517"/>
        <item m="1" x="518"/>
        <item m="1" x="519"/>
        <item m="1" x="520"/>
        <item m="1" x="521"/>
        <item m="1" x="515"/>
        <item m="1" x="523"/>
        <item m="1" x="524"/>
        <item m="1" x="525"/>
        <item m="1" x="526"/>
        <item m="1" x="527"/>
        <item m="1" x="529"/>
        <item m="1" x="530"/>
        <item m="1" x="531"/>
        <item m="1" x="532"/>
        <item m="1" x="533"/>
        <item m="1" x="534"/>
        <item m="1" x="535"/>
        <item m="1" x="537"/>
        <item m="1" x="538"/>
        <item m="1" x="539"/>
        <item m="1" x="540"/>
        <item m="1" x="522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36"/>
        <item m="1" x="555"/>
        <item m="1" x="556"/>
        <item m="1" x="557"/>
        <item m="1" x="558"/>
        <item m="1" x="554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28"/>
        <item m="1" x="578"/>
        <item m="1" x="579"/>
        <item m="1" x="580"/>
        <item m="1" x="581"/>
        <item m="1" x="583"/>
        <item m="1" x="584"/>
        <item m="1" x="585"/>
        <item m="1" x="586"/>
        <item m="1" x="582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11"/>
        <item m="1" x="613"/>
        <item m="1" x="614"/>
        <item m="1" x="615"/>
        <item m="1" x="612"/>
        <item m="1" x="616"/>
        <item m="1" x="617"/>
        <item m="1" x="620"/>
        <item m="1" x="621"/>
        <item m="1" x="622"/>
        <item m="1" x="623"/>
        <item m="1" x="62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25"/>
        <item m="1" x="639"/>
        <item m="1" x="640"/>
        <item m="1" x="641"/>
        <item m="1" x="4715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2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8"/>
        <item m="1" x="679"/>
        <item m="1" x="680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67"/>
        <item m="1" x="669"/>
        <item m="1" x="681"/>
        <item m="1" x="682"/>
        <item m="1" x="683"/>
        <item m="1" x="684"/>
        <item m="1" x="685"/>
        <item m="1" x="686"/>
        <item m="1" x="687"/>
        <item m="1" x="693"/>
        <item m="1" x="694"/>
        <item m="1" x="695"/>
        <item m="1" x="698"/>
        <item m="1" x="699"/>
        <item m="1" x="700"/>
        <item m="1" x="703"/>
        <item m="1" x="704"/>
        <item m="1" x="706"/>
        <item m="1" x="707"/>
        <item m="1" x="708"/>
        <item m="1" x="710"/>
        <item m="1" x="609"/>
        <item m="1" x="610"/>
        <item m="1" x="691"/>
        <item m="1" x="696"/>
        <item m="1" x="697"/>
        <item m="1" x="709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688"/>
        <item m="1" x="4714"/>
        <item m="1" x="690"/>
        <item m="1" x="692"/>
        <item m="1" x="711"/>
        <item m="1" x="735"/>
        <item m="1" x="736"/>
        <item m="1" x="737"/>
        <item m="1" x="738"/>
        <item m="1" x="739"/>
        <item m="1" x="740"/>
        <item m="1" x="741"/>
        <item m="1" x="745"/>
        <item m="1" x="742"/>
        <item m="1" x="743"/>
        <item m="1" x="744"/>
        <item m="1" x="746"/>
        <item m="1" x="747"/>
        <item m="1" x="748"/>
        <item m="1" x="4716"/>
        <item m="1" x="750"/>
        <item m="1" x="751"/>
        <item m="1" x="752"/>
        <item m="1" x="749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4"/>
        <item m="1" x="805"/>
        <item m="1" x="800"/>
        <item m="1" x="801"/>
        <item m="1" x="802"/>
        <item m="1" x="803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6"/>
        <item m="1" x="825"/>
        <item m="1" x="827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618"/>
        <item m="1" x="619"/>
        <item m="1" x="642"/>
        <item m="1" x="701"/>
        <item m="1" x="702"/>
        <item m="1" x="705"/>
        <item m="1" x="828"/>
        <item m="1" x="863"/>
        <item m="1" x="864"/>
        <item m="1" x="865"/>
        <item m="1" x="867"/>
        <item m="1" x="868"/>
        <item m="1" x="869"/>
        <item m="1" x="870"/>
        <item m="1" x="871"/>
        <item m="1" x="872"/>
        <item m="1" x="873"/>
        <item m="1" x="838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66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66"/>
        <item m="1" x="967"/>
        <item m="1" x="968"/>
        <item m="1" x="969"/>
        <item m="1" x="959"/>
        <item m="1" x="960"/>
        <item m="1" x="961"/>
        <item m="1" x="962"/>
        <item m="1" x="963"/>
        <item m="1" x="964"/>
        <item m="1" x="965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3"/>
        <item m="1" x="1005"/>
        <item m="1" x="1006"/>
        <item m="1" x="1007"/>
        <item m="1" x="1008"/>
        <item m="1" x="1009"/>
        <item m="1" x="970"/>
        <item m="1" x="971"/>
        <item m="1" x="1002"/>
        <item m="1" x="1004"/>
        <item m="1" x="1010"/>
        <item m="1" x="1011"/>
        <item m="1" x="1012"/>
        <item m="1" x="1013"/>
        <item m="1" x="1014"/>
        <item m="1" x="1015"/>
        <item m="1" x="1016"/>
        <item m="1" x="1017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6"/>
        <item m="1" x="1037"/>
        <item m="1" x="1030"/>
        <item m="1" x="1038"/>
        <item m="1" x="1039"/>
        <item m="1" x="1040"/>
        <item m="1" x="1042"/>
        <item m="1" x="1031"/>
        <item m="1" x="1032"/>
        <item m="1" x="1033"/>
        <item m="1" x="1034"/>
        <item m="1" x="1035"/>
        <item m="1" x="1041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8"/>
        <item m="1" x="1059"/>
        <item m="1" x="1052"/>
        <item m="1" x="1060"/>
        <item m="1" x="1053"/>
        <item m="1" x="1054"/>
        <item m="1" x="1055"/>
        <item m="1" x="1061"/>
        <item m="1" x="1062"/>
        <item m="1" x="1063"/>
        <item m="1" x="1064"/>
        <item m="1" x="1065"/>
        <item m="1" x="1093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056"/>
        <item m="1" x="1057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018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4"/>
        <item m="1" x="1156"/>
        <item m="1" x="1157"/>
        <item m="1" x="1158"/>
        <item m="1" x="689"/>
        <item m="1" x="1142"/>
        <item m="1" x="1143"/>
        <item m="1" x="1153"/>
        <item m="1" x="1155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1"/>
        <item m="1" x="1252"/>
        <item m="1" x="1253"/>
        <item m="1" x="1254"/>
        <item m="1" x="1255"/>
        <item m="1" x="1182"/>
        <item m="1" x="1259"/>
        <item m="1" x="1261"/>
        <item m="1" x="1265"/>
        <item m="1" x="1266"/>
        <item m="1" x="1267"/>
        <item m="1" x="1268"/>
        <item m="1" x="1269"/>
        <item m="1" x="1271"/>
        <item m="1" x="1274"/>
        <item m="1" x="1276"/>
        <item m="1" x="1277"/>
        <item m="1" x="1278"/>
        <item m="1" x="1279"/>
        <item m="1" x="1282"/>
        <item m="1" x="1284"/>
        <item m="1" x="1222"/>
        <item m="1" x="1256"/>
        <item m="1" x="1257"/>
        <item m="1" x="1258"/>
        <item m="1" x="1287"/>
        <item m="1" x="1260"/>
        <item m="1" x="1262"/>
        <item m="1" x="4712"/>
        <item m="1" x="1264"/>
        <item m="1" x="1270"/>
        <item m="1" x="1272"/>
        <item m="1" x="1273"/>
        <item m="1" x="1275"/>
        <item m="1" x="1280"/>
        <item m="1" x="1281"/>
        <item m="1" x="1283"/>
        <item m="1" x="1285"/>
        <item m="1" x="1286"/>
        <item m="1" x="1288"/>
        <item m="1" x="1289"/>
        <item m="1" x="1290"/>
        <item m="1" x="1291"/>
        <item m="1" x="1292"/>
        <item m="1" x="1293"/>
        <item m="1" x="1294"/>
        <item m="1" x="1295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4713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250"/>
        <item m="1" x="1296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6"/>
        <item m="1" x="1377"/>
        <item m="1" x="1378"/>
        <item m="1" x="1379"/>
        <item m="1" x="1380"/>
        <item m="1" x="1381"/>
        <item m="1" x="1382"/>
        <item m="1" x="1384"/>
        <item m="1" x="1385"/>
        <item m="1" x="1387"/>
        <item m="1" x="1389"/>
        <item m="1" x="1390"/>
        <item m="1" x="1397"/>
        <item m="1" x="1393"/>
        <item m="1" x="1394"/>
        <item m="1" x="1395"/>
        <item m="1" x="1372"/>
        <item m="1" x="1373"/>
        <item m="1" x="1374"/>
        <item m="1" x="1375"/>
        <item m="1" x="1383"/>
        <item m="1" x="1386"/>
        <item m="1" x="1388"/>
        <item m="1" x="1391"/>
        <item m="1" x="1392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1"/>
        <item m="1" x="1442"/>
        <item m="1" x="1448"/>
        <item m="1" x="1449"/>
        <item m="1" x="1450"/>
        <item m="1" x="1451"/>
        <item m="1" x="1455"/>
        <item m="1" x="1456"/>
        <item m="1" x="1457"/>
        <item m="1" x="1458"/>
        <item m="1" x="1459"/>
        <item m="1" x="1460"/>
        <item m="1" x="1462"/>
        <item m="1" x="1463"/>
        <item m="1" x="1464"/>
        <item m="1" x="1396"/>
        <item m="1" x="1452"/>
        <item m="1" x="1465"/>
        <item m="1" x="1466"/>
        <item m="1" x="1469"/>
        <item m="1" x="1470"/>
        <item m="1" x="1471"/>
        <item m="1" x="1474"/>
        <item m="1" x="1475"/>
        <item m="1" x="1476"/>
        <item m="1" x="1477"/>
        <item m="1" x="1078"/>
        <item m="1" x="1079"/>
        <item m="1" x="1080"/>
        <item m="1" x="1081"/>
        <item m="1" x="1325"/>
        <item m="1" x="1342"/>
        <item m="1" x="1398"/>
        <item m="1" x="1399"/>
        <item m="1" x="1415"/>
        <item m="1" x="1453"/>
        <item m="1" x="1454"/>
        <item m="1" x="1461"/>
        <item m="1" x="1467"/>
        <item m="1" x="1468"/>
        <item m="1" x="1472"/>
        <item m="1" x="1473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515"/>
        <item m="1" x="1490"/>
        <item m="1" x="1491"/>
        <item m="1" x="1492"/>
        <item m="1" x="1516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9"/>
        <item m="1" x="1560"/>
        <item m="1" x="1561"/>
        <item m="1" x="1562"/>
        <item m="1" x="1563"/>
        <item m="1" x="1564"/>
        <item m="1" x="1565"/>
        <item m="1" x="1572"/>
        <item m="1" x="1573"/>
        <item m="1" x="1574"/>
        <item m="1" x="1577"/>
        <item m="1" x="1263"/>
        <item m="1" x="1557"/>
        <item m="1" x="1566"/>
        <item m="1" x="1567"/>
        <item m="1" x="1568"/>
        <item m="1" x="1569"/>
        <item m="1" x="1570"/>
        <item m="1" x="1571"/>
        <item m="1" x="1575"/>
        <item m="1" x="1576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30"/>
        <item m="1" x="1631"/>
        <item m="1" x="1632"/>
        <item m="1" x="1635"/>
        <item m="1" x="1636"/>
        <item m="1" x="1638"/>
        <item m="1" x="1639"/>
        <item m="1" x="1640"/>
        <item m="1" x="1641"/>
        <item m="1" x="1644"/>
        <item m="1" x="1645"/>
        <item m="1" x="1646"/>
        <item m="1" x="1647"/>
        <item m="1" x="1648"/>
        <item m="1" x="1649"/>
        <item m="1" x="1650"/>
        <item m="1" x="1652"/>
        <item m="1" x="1654"/>
        <item m="1" x="1655"/>
        <item m="1" x="1656"/>
        <item m="1" x="1657"/>
        <item m="1" x="1658"/>
        <item m="1" x="1601"/>
        <item m="1" x="1602"/>
        <item m="1" x="1603"/>
        <item m="1" x="1604"/>
        <item m="1" x="1666"/>
        <item m="1" x="1667"/>
        <item m="1" x="1679"/>
        <item m="1" x="1680"/>
        <item m="1" x="1681"/>
        <item m="1" x="1629"/>
        <item m="1" x="1633"/>
        <item m="1" x="1634"/>
        <item m="1" x="1643"/>
        <item m="1" x="1651"/>
        <item m="1" x="1653"/>
        <item m="1" x="1659"/>
        <item m="1" x="1660"/>
        <item m="1" x="1661"/>
        <item m="1" x="1662"/>
        <item m="1" x="1663"/>
        <item m="1" x="1664"/>
        <item m="1" x="1665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4706"/>
        <item m="1" x="1738"/>
        <item m="1" x="1739"/>
        <item m="1" x="1740"/>
        <item m="1" x="1642"/>
        <item x="388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558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59"/>
        <item m="1" x="1760"/>
        <item x="452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637"/>
        <item m="1" x="1678"/>
        <item m="1" x="1784"/>
        <item m="1" x="1799"/>
        <item m="1" x="1800"/>
        <item m="1" x="1801"/>
        <item m="1" x="1802"/>
        <item m="1" x="1803"/>
        <item m="1" x="1804"/>
        <item m="1" x="1805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9"/>
        <item m="1" x="1840"/>
        <item m="1" x="1841"/>
        <item m="1" x="1842"/>
        <item m="1" x="1843"/>
        <item m="1" x="1844"/>
        <item m="1" x="1845"/>
        <item m="1" x="1846"/>
        <item m="1" x="1783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4711"/>
        <item m="1" x="4708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34"/>
        <item m="1" x="1836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837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835"/>
        <item m="1" x="1912"/>
        <item m="1" x="1913"/>
        <item m="1" x="1914"/>
        <item m="1" x="1915"/>
        <item m="1" x="1916"/>
        <item m="1" x="1922"/>
        <item m="1" x="1923"/>
        <item m="1" x="1926"/>
        <item m="1" x="1927"/>
        <item m="1" x="1928"/>
        <item m="1" x="1929"/>
        <item m="1" x="1931"/>
        <item m="1" x="1440"/>
        <item m="1" x="1443"/>
        <item m="1" x="1444"/>
        <item m="1" x="1445"/>
        <item m="1" x="1446"/>
        <item m="1" x="1447"/>
        <item m="1" x="1917"/>
        <item m="1" x="1918"/>
        <item m="1" x="1919"/>
        <item m="1" x="1920"/>
        <item m="1" x="1921"/>
        <item m="1" x="1924"/>
        <item m="1" x="1925"/>
        <item m="1" x="1930"/>
        <item m="1" x="1934"/>
        <item m="1" x="1935"/>
        <item m="1" x="1936"/>
        <item m="1" x="1937"/>
        <item m="1" x="1938"/>
        <item m="1" x="1939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3"/>
        <item m="1" x="4710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32"/>
        <item m="1" x="1933"/>
        <item m="1" x="1951"/>
        <item m="1" x="195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1"/>
        <item m="1" x="2002"/>
        <item m="1" x="2003"/>
        <item m="1" x="2245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6"/>
        <item m="1" x="2037"/>
        <item m="1" x="2038"/>
        <item m="1" x="2039"/>
        <item m="1" x="2040"/>
        <item m="1" x="2041"/>
        <item x="215"/>
        <item m="1" x="2042"/>
        <item m="1" x="2043"/>
        <item m="1" x="2048"/>
        <item m="1" x="2053"/>
        <item m="1" x="1940"/>
        <item m="1" x="1952"/>
        <item m="1" x="2000"/>
        <item m="1" x="2022"/>
        <item m="1" x="2023"/>
        <item m="1" x="2035"/>
        <item m="1" x="2044"/>
        <item m="1" x="2045"/>
        <item m="1" x="2046"/>
        <item m="1" x="2047"/>
        <item m="1" x="2049"/>
        <item m="1" x="2050"/>
        <item m="1" x="2051"/>
        <item m="1" x="2052"/>
        <item m="1" x="2054"/>
        <item m="1" x="2055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109"/>
        <item m="1" x="2110"/>
        <item m="1" x="2111"/>
        <item m="1" x="2112"/>
        <item m="1" x="2113"/>
        <item m="1" x="2114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070"/>
        <item m="1" x="2103"/>
        <item m="1" x="2104"/>
        <item m="1" x="2105"/>
        <item m="1" x="2106"/>
        <item m="1" x="2107"/>
        <item m="1" x="2108"/>
        <item m="1" x="2115"/>
        <item m="1" x="2116"/>
        <item m="1" x="2128"/>
        <item m="1" x="2130"/>
        <item m="1" x="2131"/>
        <item m="1" x="2136"/>
        <item m="1" x="2137"/>
        <item m="1" x="2138"/>
        <item m="1" x="2139"/>
        <item m="1" x="2140"/>
        <item m="1" x="2141"/>
        <item m="1" x="2150"/>
        <item m="1" x="2153"/>
        <item m="1" x="2154"/>
        <item m="1" x="2155"/>
        <item m="1" x="1838"/>
        <item m="1" x="2129"/>
        <item m="1" x="2132"/>
        <item m="1" x="2133"/>
        <item m="1" x="2134"/>
        <item m="1" x="2135"/>
        <item m="1" x="2142"/>
        <item m="1" x="2143"/>
        <item m="1" x="2144"/>
        <item m="1" x="2145"/>
        <item m="1" x="2146"/>
        <item m="1" x="2147"/>
        <item m="1" x="2148"/>
        <item m="1" x="2149"/>
        <item m="1" x="2151"/>
        <item m="1" x="2152"/>
        <item m="1" x="2156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4709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6"/>
        <item m="1" x="2227"/>
        <item m="1" x="2232"/>
        <item m="1" x="2235"/>
        <item m="1" x="2236"/>
        <item m="1" x="2237"/>
        <item m="1" x="2238"/>
        <item m="1" x="2242"/>
        <item m="1" x="2243"/>
        <item m="1" x="2244"/>
        <item m="1" x="2246"/>
        <item m="1" x="2247"/>
        <item m="1" x="2248"/>
        <item m="1" x="2250"/>
        <item m="1" x="2251"/>
        <item m="1" x="1806"/>
        <item m="1" x="1807"/>
        <item m="1" x="1808"/>
        <item m="1" x="1810"/>
        <item m="1" x="1811"/>
        <item m="1" x="2157"/>
        <item m="1" x="2177"/>
        <item m="1" x="2224"/>
        <item m="1" x="2225"/>
        <item m="1" x="2228"/>
        <item m="1" x="2229"/>
        <item m="1" x="2230"/>
        <item m="1" x="2231"/>
        <item m="1" x="2195"/>
        <item m="1" x="2233"/>
        <item m="1" x="2234"/>
        <item m="1" x="2176"/>
        <item m="1" x="2239"/>
        <item m="1" x="2240"/>
        <item m="1" x="2241"/>
        <item m="1" x="2249"/>
        <item m="1" x="2252"/>
        <item m="1" x="2253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4703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80"/>
        <item m="1" x="2281"/>
        <item m="1" x="2282"/>
        <item m="1" x="2283"/>
        <item m="1" x="2284"/>
        <item m="1" x="2285"/>
        <item m="1" x="2279"/>
        <item m="1" x="2286"/>
        <item m="1" x="2287"/>
        <item m="1" x="2288"/>
        <item m="1" x="180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9"/>
        <item m="1" x="2320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4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18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372"/>
        <item m="1" x="2422"/>
        <item m="1" x="2423"/>
        <item m="1" x="2424"/>
        <item m="1" x="2425"/>
        <item m="1" x="2426"/>
        <item m="1" x="2427"/>
        <item m="1" x="2428"/>
        <item m="1" x="4707"/>
        <item m="1" x="2430"/>
        <item m="1" x="2431"/>
        <item m="1" x="2432"/>
        <item m="1" x="2433"/>
        <item m="1" x="2434"/>
        <item m="1" x="2435"/>
        <item m="1" x="2436"/>
        <item m="1" x="2437"/>
        <item m="1" x="2453"/>
        <item m="1" x="1737"/>
        <item m="1" x="2254"/>
        <item m="1" x="2289"/>
        <item m="1" x="2321"/>
        <item m="1" x="2340"/>
        <item m="1" x="2373"/>
        <item m="1" x="2429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69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2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375"/>
        <item m="1" x="2501"/>
        <item m="1" x="2503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20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697"/>
        <item m="1" x="2710"/>
        <item m="1" x="2711"/>
        <item m="1" x="2712"/>
        <item m="1" x="2211"/>
        <item m="1" x="2353"/>
        <item m="1" x="2699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379"/>
        <item m="1" x="2380"/>
        <item m="1" x="2700"/>
        <item m="1" x="2713"/>
        <item m="1" x="2723"/>
        <item m="1" x="2744"/>
        <item m="1" x="2745"/>
        <item m="1" x="2746"/>
        <item x="456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21"/>
        <item m="1" x="2817"/>
        <item m="1" x="2818"/>
        <item m="1" x="2819"/>
        <item m="1" x="2820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5"/>
        <item m="1" x="2876"/>
        <item m="1" x="2877"/>
        <item m="1" x="2878"/>
        <item m="1" x="2880"/>
        <item m="1" x="2882"/>
        <item m="1" x="2874"/>
        <item m="1" x="2376"/>
        <item m="1" x="2377"/>
        <item m="1" x="2378"/>
        <item m="1" x="2381"/>
        <item m="1" x="2848"/>
        <item m="1" x="2883"/>
        <item m="1" x="2884"/>
        <item m="1" x="2885"/>
        <item m="1" x="2886"/>
        <item m="1" x="2887"/>
        <item m="1" x="2888"/>
        <item m="1" x="2890"/>
        <item m="1" x="2891"/>
        <item m="1" x="2909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10"/>
        <item m="1" x="2911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056"/>
        <item m="1" x="2912"/>
        <item m="1" x="2098"/>
        <item m="1" x="2099"/>
        <item m="1" x="2100"/>
        <item m="1" x="2101"/>
        <item m="1" x="2102"/>
        <item m="1" x="2747"/>
        <item m="1" x="2908"/>
        <item m="1" x="2927"/>
        <item m="1" x="2928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x="373"/>
        <item m="1" x="2950"/>
        <item m="1" x="2951"/>
        <item m="1" x="2952"/>
        <item m="1" x="2955"/>
        <item m="1" x="2953"/>
        <item m="1" x="2954"/>
        <item m="1" x="2957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94"/>
        <item m="1" x="2995"/>
        <item m="1" x="2996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11"/>
        <item m="1" x="4705"/>
        <item m="1" x="2931"/>
        <item m="1" x="2929"/>
        <item m="1" x="2930"/>
        <item m="1" x="2959"/>
        <item m="1" x="2988"/>
        <item m="1" x="4704"/>
        <item m="1" x="2990"/>
        <item m="1" x="2992"/>
        <item m="1" x="2993"/>
        <item m="1" x="2997"/>
        <item m="1" x="3009"/>
        <item m="1" x="3010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37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8"/>
        <item m="1" x="3039"/>
        <item m="1" x="3040"/>
        <item m="1" x="3041"/>
        <item m="1" x="3045"/>
        <item m="1" x="3046"/>
        <item m="1" x="3048"/>
        <item m="1" x="3049"/>
        <item m="1" x="3051"/>
        <item m="1" x="3052"/>
        <item m="1" x="2958"/>
        <item m="1" x="2989"/>
        <item m="1" x="3043"/>
        <item m="1" x="3047"/>
        <item m="1" x="3050"/>
        <item m="1" x="3053"/>
        <item m="1" x="3054"/>
        <item m="1" x="3055"/>
        <item m="1" x="3056"/>
        <item m="1" x="3057"/>
        <item m="1" x="3058"/>
        <item m="1" x="4702"/>
        <item m="1" x="3063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4"/>
        <item m="1" x="3085"/>
        <item m="1" x="3086"/>
        <item m="1" x="3087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487"/>
        <item m="1" x="3044"/>
        <item m="1" x="3060"/>
        <item m="1" x="3061"/>
        <item m="1" x="3062"/>
        <item m="1" x="3083"/>
        <item m="1" x="3089"/>
        <item m="1" x="3095"/>
        <item m="1" x="3090"/>
        <item m="1" x="3091"/>
        <item m="1" x="3117"/>
        <item m="1" x="3118"/>
        <item m="1" x="3092"/>
        <item m="1" x="3119"/>
        <item m="1" x="3121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1"/>
        <item m="1" x="3142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2"/>
        <item m="1" x="3161"/>
        <item m="1" x="3163"/>
        <item m="1" x="3164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83"/>
        <item m="1" x="3177"/>
        <item m="1" x="3178"/>
        <item m="1" x="3179"/>
        <item m="1" x="3184"/>
        <item m="1" x="3180"/>
        <item m="1" x="3181"/>
        <item m="1" x="3182"/>
        <item m="1" x="2889"/>
        <item m="1" x="2991"/>
        <item m="1" x="3093"/>
        <item m="1" x="3094"/>
        <item m="1" x="3064"/>
        <item m="1" x="3122"/>
        <item m="1" x="3143"/>
        <item m="1" x="3144"/>
        <item m="1" x="3145"/>
        <item m="1" x="3148"/>
        <item m="1" x="3147"/>
        <item m="1" x="3146"/>
        <item m="1" x="3165"/>
        <item m="1" x="3166"/>
        <item m="1" x="3167"/>
        <item m="1" x="3185"/>
        <item m="1" x="3186"/>
        <item m="1" x="3192"/>
        <item m="1" x="3193"/>
        <item m="1" x="3194"/>
        <item m="1" x="3195"/>
        <item m="1" x="3196"/>
        <item m="1" x="3197"/>
        <item m="1" x="3198"/>
        <item m="1" x="3140"/>
        <item m="1" x="3160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2781"/>
        <item m="1" x="2782"/>
        <item m="1" x="2783"/>
        <item m="1" x="2784"/>
        <item m="1" x="2785"/>
        <item m="1" x="2786"/>
        <item m="1" x="2879"/>
        <item m="1" x="2881"/>
        <item m="1" x="3088"/>
        <item m="1" x="3120"/>
        <item m="1" x="3210"/>
        <item m="1" x="3211"/>
        <item m="1" x="3213"/>
        <item m="1" x="3215"/>
        <item m="1" x="4701"/>
        <item m="1" x="3221"/>
        <item m="1" x="3222"/>
        <item m="1" x="3223"/>
        <item m="1" x="3224"/>
        <item m="1" x="3225"/>
        <item m="1" x="3226"/>
        <item m="1" x="3227"/>
        <item m="1" x="2698"/>
        <item m="1" x="2956"/>
        <item m="1" x="3042"/>
        <item m="1" x="3059"/>
        <item m="1" x="3065"/>
        <item m="1" x="3209"/>
        <item m="1" x="3212"/>
        <item m="1" x="3214"/>
        <item m="1" x="3216"/>
        <item m="1" x="3217"/>
        <item m="1" x="3218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60"/>
        <item m="1" x="3261"/>
        <item m="1" x="3262"/>
        <item m="1" x="3263"/>
        <item m="1" x="3266"/>
        <item m="1" x="3267"/>
        <item m="1" x="3264"/>
        <item m="1" x="3268"/>
        <item m="1" x="3265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3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8"/>
        <item m="1" x="3309"/>
        <item m="1" x="3310"/>
        <item m="1" x="3311"/>
        <item m="1" x="3312"/>
        <item m="1" x="3313"/>
        <item m="1" x="3317"/>
        <item m="1" x="3323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40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2"/>
        <item m="1" x="3363"/>
        <item m="1" x="3364"/>
        <item m="1" x="3365"/>
        <item m="1" x="3366"/>
        <item m="1" x="3368"/>
        <item m="1" x="3369"/>
        <item m="1" x="3336"/>
        <item m="1" x="3370"/>
        <item m="1" x="3371"/>
        <item m="1" x="3372"/>
        <item m="1" x="3373"/>
        <item m="1" x="3375"/>
        <item m="1" x="2974"/>
        <item m="1" x="2975"/>
        <item m="1" x="2976"/>
        <item m="1" x="2977"/>
        <item m="1" x="3188"/>
        <item m="1" x="3189"/>
        <item m="1" x="4700"/>
        <item m="1" x="3249"/>
        <item m="1" x="3259"/>
        <item m="1" x="3295"/>
        <item m="1" x="3291"/>
        <item m="1" x="3292"/>
        <item m="1" x="3307"/>
        <item m="1" x="3319"/>
        <item m="1" x="3338"/>
        <item m="1" x="3367"/>
        <item m="1" x="3374"/>
        <item m="1" x="3376"/>
        <item m="1" x="3386"/>
        <item m="1" x="3377"/>
        <item m="1" x="3379"/>
        <item m="1" x="3381"/>
        <item m="1" x="3383"/>
        <item m="1" x="3384"/>
        <item m="1" x="3149"/>
        <item m="1" x="4684"/>
        <item m="1" x="4685"/>
        <item m="1" x="4686"/>
        <item m="1" x="4687"/>
        <item m="1" x="3314"/>
        <item m="1" x="3315"/>
        <item m="1" x="3316"/>
        <item m="1" x="3321"/>
        <item m="1" x="3378"/>
        <item m="1" x="3380"/>
        <item m="1" x="3382"/>
        <item m="1" x="3385"/>
        <item m="1" x="3393"/>
        <item m="1" x="3394"/>
        <item m="1" x="3395"/>
        <item m="1" x="3396"/>
        <item m="1" x="3397"/>
        <item m="1" x="3399"/>
        <item m="1" x="3400"/>
        <item m="1" x="3403"/>
        <item m="1" x="3404"/>
        <item m="1" x="3405"/>
        <item m="1" x="3406"/>
        <item m="1" x="3407"/>
        <item m="1" x="3409"/>
        <item m="1" x="3410"/>
        <item m="1" x="3538"/>
        <item m="1" x="3412"/>
        <item m="1" x="3413"/>
        <item m="1" x="3415"/>
        <item m="1" x="3416"/>
        <item m="1" x="3418"/>
        <item m="1" x="3420"/>
        <item m="1" x="3421"/>
        <item m="1" x="3436"/>
        <item m="1" x="3437"/>
        <item m="1" x="3438"/>
        <item m="1" x="3439"/>
        <item m="1" x="3440"/>
        <item m="1" x="3441"/>
        <item m="1" x="3442"/>
        <item m="1" x="3401"/>
        <item m="1" x="3402"/>
        <item m="1" x="3408"/>
        <item m="1" x="3411"/>
        <item m="1" x="3414"/>
        <item m="1" x="3417"/>
        <item m="1" x="3419"/>
        <item m="1" x="3424"/>
        <item m="1" x="3425"/>
        <item m="1" x="3431"/>
        <item m="1" x="3432"/>
        <item m="1" x="3433"/>
        <item m="1" x="3426"/>
        <item m="1" x="3434"/>
        <item m="1" x="3435"/>
        <item m="1" x="4696"/>
        <item m="1" x="4697"/>
        <item m="1" x="4661"/>
        <item m="1" x="4679"/>
        <item m="1" x="4673"/>
        <item m="1" x="3448"/>
        <item m="1" x="4698"/>
        <item m="1" x="3450"/>
        <item m="1" x="3451"/>
        <item m="1" x="4699"/>
        <item m="1" x="3453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87"/>
        <item m="1" x="3474"/>
        <item m="1" x="3475"/>
        <item m="1" x="3476"/>
        <item m="1" x="3477"/>
        <item m="1" x="3478"/>
        <item m="1" x="3480"/>
        <item m="1" x="3481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9"/>
        <item m="1" x="3502"/>
        <item m="1" x="3503"/>
        <item m="1" x="3504"/>
        <item m="1" x="3427"/>
        <item m="1" x="3429"/>
        <item m="1" x="3430"/>
        <item m="1" x="4688"/>
        <item m="1" x="4689"/>
        <item m="1" x="4690"/>
        <item m="1" x="4691"/>
        <item m="1" x="4692"/>
        <item m="1" x="4693"/>
        <item m="1" x="4694"/>
        <item m="1" x="3479"/>
        <item m="1" x="4695"/>
        <item m="1" x="3486"/>
        <item m="1" x="3498"/>
        <item m="1" x="3500"/>
        <item m="1" x="3501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9"/>
        <item m="1" x="3540"/>
        <item m="1" x="3541"/>
        <item m="1" x="3542"/>
        <item m="1" x="3543"/>
        <item m="1" x="3544"/>
        <item m="1" x="3546"/>
        <item m="1" x="3548"/>
        <item m="1" x="3547"/>
        <item m="1" x="3550"/>
        <item m="1" x="3551"/>
        <item m="1" x="3553"/>
        <item m="1" x="3554"/>
        <item m="1" x="3555"/>
        <item m="1" x="3428"/>
        <item m="1" x="3457"/>
        <item m="1" x="3485"/>
        <item m="1" x="3545"/>
        <item m="1" x="3549"/>
        <item m="1" x="3556"/>
        <item m="1" x="3557"/>
        <item m="1" x="3558"/>
        <item m="1" x="3559"/>
        <item m="1" x="3561"/>
        <item m="1" x="3562"/>
        <item m="1" x="3563"/>
        <item m="1" x="3564"/>
        <item m="1" x="3565"/>
        <item m="1" x="3566"/>
        <item m="1" x="3567"/>
        <item m="1" x="3568"/>
        <item m="1" x="3570"/>
        <item m="1" x="3571"/>
        <item m="1" x="3573"/>
        <item m="1" x="3574"/>
        <item m="1" x="3575"/>
        <item m="1" x="3576"/>
        <item m="1" x="3577"/>
        <item m="1" x="3578"/>
        <item m="1" x="3579"/>
        <item m="1" x="3580"/>
        <item m="1" x="3583"/>
        <item m="1" x="3584"/>
        <item m="1" x="3585"/>
        <item m="1" x="3586"/>
        <item m="1" x="3587"/>
        <item m="1" x="3588"/>
        <item m="1" x="3589"/>
        <item m="1" x="3590"/>
        <item m="1" x="3593"/>
        <item m="1" x="3594"/>
        <item m="1" x="3597"/>
        <item m="1" x="3598"/>
        <item m="1" x="3599"/>
        <item x="300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324"/>
        <item m="1" x="3361"/>
        <item m="1" x="4651"/>
        <item m="1" x="3482"/>
        <item m="1" x="3483"/>
        <item m="1" x="3560"/>
        <item m="1" x="3572"/>
        <item m="1" x="3581"/>
        <item m="1" x="3582"/>
        <item m="1" x="3591"/>
        <item m="1" x="3592"/>
        <item m="1" x="3606"/>
        <item m="1" x="3600"/>
        <item m="1" x="3605"/>
        <item m="1" x="3601"/>
        <item m="1" x="3607"/>
        <item m="1" x="3602"/>
        <item m="1" x="360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30"/>
        <item m="1" x="3631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6"/>
        <item m="1" x="3647"/>
        <item m="1" x="3648"/>
        <item m="1" x="3649"/>
        <item m="1" x="3650"/>
        <item m="1" x="3651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73"/>
        <item m="1" x="3674"/>
        <item m="1" x="3675"/>
        <item m="1" x="3676"/>
        <item m="1" x="3677"/>
        <item m="1" x="3678"/>
        <item m="1" x="3679"/>
        <item m="1" x="3681"/>
        <item m="1" x="3682"/>
        <item m="1" x="3683"/>
        <item m="1" x="3684"/>
        <item m="1" x="3687"/>
        <item m="1" x="3688"/>
        <item m="1" x="3689"/>
        <item m="1" x="3691"/>
        <item m="1" x="3692"/>
        <item m="1" x="3652"/>
        <item m="1" x="3693"/>
        <item m="1" x="3694"/>
        <item m="1" x="3695"/>
        <item m="1" x="3696"/>
        <item m="1" x="3697"/>
        <item m="1" x="3698"/>
        <item m="1" x="3699"/>
        <item m="1" x="3700"/>
        <item m="1" x="3190"/>
        <item m="1" x="3191"/>
        <item m="1" x="3219"/>
        <item m="1" x="3220"/>
        <item m="1" x="3443"/>
        <item m="1" x="3444"/>
        <item m="1" x="3445"/>
        <item m="1" x="3446"/>
        <item m="1" x="3447"/>
        <item m="1" x="3449"/>
        <item m="1" x="3452"/>
        <item m="1" x="3569"/>
        <item m="1" x="3628"/>
        <item m="1" x="3629"/>
        <item m="1" x="3632"/>
        <item m="1" x="3645"/>
        <item m="1" x="3653"/>
        <item m="1" x="3654"/>
        <item m="1" x="3655"/>
        <item m="1" x="3680"/>
        <item m="1" x="3725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23"/>
        <item m="1" x="3724"/>
        <item m="1" x="3715"/>
        <item m="1" x="3716"/>
        <item m="1" x="3717"/>
        <item m="1" x="3718"/>
        <item m="1" x="3719"/>
        <item m="1" x="3720"/>
        <item m="1" x="3721"/>
        <item m="1" x="3722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57"/>
        <item m="1" x="3758"/>
        <item m="1" x="3187"/>
        <item m="1" x="3239"/>
        <item m="1" x="3294"/>
        <item m="1" x="3318"/>
        <item m="1" x="3320"/>
        <item m="1" x="3337"/>
        <item m="1" x="3360"/>
        <item m="1" x="3387"/>
        <item m="1" x="3388"/>
        <item m="1" x="3389"/>
        <item m="1" x="3390"/>
        <item m="1" x="3391"/>
        <item m="1" x="3392"/>
        <item m="1" x="3398"/>
        <item m="1" x="3422"/>
        <item m="1" x="3423"/>
        <item m="1" x="3454"/>
        <item m="1" x="3455"/>
        <item m="1" x="3516"/>
        <item m="1" x="3595"/>
        <item m="1" x="3596"/>
        <item m="1" x="3603"/>
        <item m="1" x="3644"/>
        <item m="1" x="3656"/>
        <item m="1" x="3657"/>
        <item m="1" x="3669"/>
        <item m="1" x="3670"/>
        <item m="1" x="3671"/>
        <item m="1" x="3672"/>
        <item m="1" x="3685"/>
        <item m="1" x="3686"/>
        <item m="1" x="3701"/>
        <item m="1" x="3702"/>
        <item m="1" x="3746"/>
        <item m="1" x="3747"/>
        <item m="1" x="3748"/>
        <item m="1" x="3749"/>
        <item m="1" x="3750"/>
        <item m="1" x="3751"/>
        <item m="1" x="3762"/>
        <item m="1" x="3763"/>
        <item m="1" x="3764"/>
        <item m="1" x="3766"/>
        <item m="1" x="3767"/>
        <item m="1" x="3768"/>
        <item m="1" x="3769"/>
        <item m="1" x="4669"/>
        <item m="1" x="4657"/>
        <item m="1" x="4664"/>
        <item m="1" x="3771"/>
        <item m="1" x="4681"/>
        <item m="1" x="3772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4670"/>
        <item m="1" x="4660"/>
        <item m="1" x="3805"/>
        <item m="1" x="3806"/>
        <item m="1" x="3807"/>
        <item m="1" x="3808"/>
        <item m="1" x="3809"/>
        <item m="1" x="3810"/>
        <item m="1" x="4680"/>
        <item m="1" x="3812"/>
        <item m="1" x="4675"/>
        <item m="1" x="3814"/>
        <item m="1" x="3815"/>
        <item m="1" x="3822"/>
        <item m="1" x="3823"/>
        <item m="1" x="3824"/>
        <item m="1" x="3830"/>
        <item m="1" x="3832"/>
        <item m="1" x="3836"/>
        <item m="1" x="3837"/>
        <item m="1" x="3765"/>
        <item m="1" x="3838"/>
        <item m="1" x="3839"/>
        <item x="351"/>
        <item m="1" x="3942"/>
        <item m="1" x="3322"/>
        <item m="1" x="3339"/>
        <item m="1" x="3341"/>
        <item m="1" x="3488"/>
        <item m="1" x="3604"/>
        <item m="1" x="3690"/>
        <item m="1" x="3773"/>
        <item m="1" x="4674"/>
        <item m="1" x="3816"/>
        <item m="1" x="3817"/>
        <item m="1" x="3818"/>
        <item m="1" x="3819"/>
        <item m="1" x="3820"/>
        <item m="1" x="3821"/>
        <item m="1" x="3825"/>
        <item m="1" x="4682"/>
        <item m="1" x="4667"/>
        <item m="1" x="4652"/>
        <item m="1" x="4676"/>
        <item m="1" x="4677"/>
        <item m="1" x="4678"/>
        <item m="1" x="3846"/>
        <item m="1" x="3847"/>
        <item m="1" x="3848"/>
        <item m="1" x="3849"/>
        <item m="1" x="3850"/>
        <item m="1" x="3851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456"/>
        <item m="1" x="3881"/>
        <item m="1" x="3882"/>
        <item m="1" x="3883"/>
        <item m="1" x="4653"/>
        <item m="1" x="3902"/>
        <item m="1" x="3903"/>
        <item m="1" x="3904"/>
        <item m="1" x="3905"/>
        <item m="1" x="3484"/>
        <item m="1" x="3900"/>
        <item m="1" x="3901"/>
        <item m="1" x="3906"/>
        <item m="1" x="3907"/>
        <item m="1" x="3908"/>
        <item m="1" x="3909"/>
        <item m="1" x="3910"/>
        <item m="1" x="3911"/>
        <item m="1" x="3912"/>
        <item m="1" x="4683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5"/>
        <item m="1" x="3928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60"/>
        <item m="1" x="3961"/>
        <item m="1" x="3962"/>
        <item m="1" x="3753"/>
        <item m="1" x="3752"/>
        <item m="1" x="3755"/>
        <item m="1" x="3756"/>
        <item m="1" x="3754"/>
        <item m="1" x="3760"/>
        <item m="1" x="3831"/>
        <item m="1" x="3835"/>
        <item m="1" x="3833"/>
        <item m="1" x="3834"/>
        <item m="1" x="3930"/>
        <item m="1" x="3926"/>
        <item m="1" x="3927"/>
        <item m="1" x="3941"/>
        <item m="1" x="3958"/>
        <item m="1" x="3959"/>
        <item m="1" x="3963"/>
        <item m="1" x="3964"/>
        <item m="1" x="3965"/>
        <item m="1" x="3966"/>
        <item m="1" x="3967"/>
        <item m="1" x="3969"/>
        <item m="1" x="3970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29"/>
        <item m="1" x="3986"/>
        <item m="1" x="3987"/>
        <item x="12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759"/>
        <item m="1" x="3761"/>
        <item m="1" x="3802"/>
        <item m="1" x="3803"/>
        <item m="1" x="3804"/>
        <item m="1" x="3811"/>
        <item m="1" x="3813"/>
        <item m="1" x="3826"/>
        <item m="1" x="3827"/>
        <item m="1" x="4672"/>
        <item m="1" x="3829"/>
        <item m="1" x="3840"/>
        <item m="1" x="3841"/>
        <item m="1" x="3842"/>
        <item m="1" x="3843"/>
        <item m="1" x="3844"/>
        <item m="1" x="3845"/>
        <item m="1" x="3852"/>
        <item m="1" x="3862"/>
        <item m="1" x="3923"/>
        <item m="1" x="3968"/>
        <item m="1" x="3972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2"/>
        <item m="1" x="4013"/>
        <item m="1" x="4014"/>
        <item m="1" x="4015"/>
        <item m="1" x="4016"/>
        <item m="1" x="4017"/>
        <item m="1" x="4021"/>
        <item m="1" x="4022"/>
        <item m="1" x="4023"/>
        <item m="1" x="3971"/>
        <item m="1" x="4034"/>
        <item m="1" x="3770"/>
        <item m="1" x="3828"/>
        <item m="1" x="4036"/>
        <item m="1" x="4038"/>
        <item m="1" x="4018"/>
        <item m="1" x="4019"/>
        <item m="1" x="4026"/>
        <item m="1" x="4027"/>
        <item m="1" x="4028"/>
        <item m="1" x="4029"/>
        <item m="1" x="4030"/>
        <item m="1" x="4031"/>
        <item m="1" x="4032"/>
        <item m="1" x="4033"/>
        <item m="1" x="4654"/>
        <item m="1" x="4655"/>
        <item m="1" x="4046"/>
        <item m="1" x="4047"/>
        <item m="1" x="3999"/>
        <item m="1" x="4000"/>
        <item m="1" x="4035"/>
        <item m="1" x="4037"/>
        <item m="1" x="4052"/>
        <item m="1" x="4055"/>
        <item m="1" x="4053"/>
        <item m="1" x="4054"/>
        <item m="1" x="4058"/>
        <item m="1" x="4041"/>
        <item m="1" x="4042"/>
        <item m="1" x="4043"/>
        <item m="1" x="4025"/>
        <item m="1" x="4044"/>
        <item m="1" x="4039"/>
        <item m="1" x="4040"/>
        <item m="1" x="4056"/>
        <item m="1" x="4057"/>
        <item m="1" x="3517"/>
        <item m="1" x="3924"/>
        <item m="1" x="4045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668"/>
        <item m="1" x="4663"/>
        <item m="1" x="4103"/>
        <item m="1" x="4671"/>
        <item m="1" x="4122"/>
        <item m="1" x="4123"/>
        <item m="1" x="4124"/>
        <item m="1" x="4125"/>
        <item m="1" x="4126"/>
        <item m="1" x="4127"/>
        <item m="1" x="4128"/>
        <item m="1" x="3998"/>
        <item m="1" x="4011"/>
        <item m="1" x="4024"/>
        <item m="1" x="4048"/>
        <item m="1" x="4049"/>
        <item m="1" x="4050"/>
        <item m="1" x="4051"/>
        <item m="1" x="4059"/>
        <item m="1" x="4072"/>
        <item m="1" x="4084"/>
        <item m="1" x="4085"/>
        <item m="1" x="4086"/>
        <item m="1" x="4089"/>
        <item m="1" x="4091"/>
        <item m="1" x="4092"/>
        <item m="1" x="4093"/>
        <item m="1" x="4094"/>
        <item m="1" x="4095"/>
        <item m="1" x="4097"/>
        <item m="1" x="4098"/>
        <item m="1" x="4108"/>
        <item m="1" x="4109"/>
        <item m="1" x="4110"/>
        <item m="1" x="4111"/>
        <item m="1" x="4112"/>
        <item m="1" x="4117"/>
        <item m="1" x="4118"/>
        <item m="1" x="4119"/>
        <item m="1" x="4120"/>
        <item m="1" x="4129"/>
        <item m="1" x="4130"/>
        <item m="1" x="4131"/>
        <item m="1" x="3896"/>
        <item m="1" x="3897"/>
        <item m="1" x="3898"/>
        <item m="1" x="3899"/>
        <item m="1" x="4020"/>
        <item m="1" x="4073"/>
        <item m="1" x="4113"/>
        <item m="1" x="4114"/>
        <item m="1" x="4115"/>
        <item m="1" x="4116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5"/>
        <item m="1" x="4156"/>
        <item m="1" x="4157"/>
        <item m="1" x="4158"/>
        <item m="1" x="4160"/>
        <item m="1" x="4161"/>
        <item m="1" x="4162"/>
        <item m="1" x="4165"/>
        <item m="1" x="4166"/>
        <item m="1" x="4167"/>
        <item m="1" x="4060"/>
        <item m="1" x="4083"/>
        <item m="1" x="4099"/>
        <item m="1" x="4100"/>
        <item m="1" x="4101"/>
        <item m="1" x="4102"/>
        <item m="1" x="4104"/>
        <item m="1" x="4105"/>
        <item m="1" x="4106"/>
        <item m="1" x="4107"/>
        <item m="1" x="4159"/>
        <item m="1" x="4176"/>
        <item m="1" x="4173"/>
        <item m="1" x="4174"/>
        <item m="1" x="4175"/>
        <item m="1" x="4169"/>
        <item m="1" x="4170"/>
        <item m="1" x="4179"/>
        <item m="1" x="4665"/>
        <item m="1" x="4666"/>
        <item m="1" x="4189"/>
        <item m="1" x="4190"/>
        <item m="1" x="4185"/>
        <item m="1" x="4187"/>
        <item m="1" x="4188"/>
        <item m="1" x="4193"/>
        <item m="1" x="4194"/>
        <item m="1" x="4195"/>
        <item m="1" x="4210"/>
        <item m="1" x="4154"/>
        <item m="1" x="4168"/>
        <item m="1" x="4171"/>
        <item m="1" x="4172"/>
        <item m="1" x="4177"/>
        <item m="1" x="4178"/>
        <item m="1" x="4182"/>
        <item m="1" x="4183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186"/>
        <item m="1" x="4192"/>
        <item m="1" x="3956"/>
        <item m="1" x="3957"/>
        <item m="1" x="4191"/>
        <item m="1" x="4121"/>
        <item m="1" x="4658"/>
        <item m="1" x="4659"/>
        <item m="1" x="4184"/>
        <item m="1" x="4207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662"/>
        <item m="1" x="4233"/>
        <item m="1" x="4234"/>
        <item m="1" x="4235"/>
        <item m="1" x="4236"/>
        <item m="1" x="4239"/>
        <item m="1" x="4249"/>
        <item m="1" x="4250"/>
        <item m="1" x="4241"/>
        <item m="1" x="4242"/>
        <item m="1" x="4243"/>
        <item m="1" x="4245"/>
        <item m="1" x="4246"/>
        <item m="1" x="4247"/>
        <item m="1" x="4248"/>
        <item m="1" x="4251"/>
        <item m="1" x="4252"/>
        <item m="1" x="4253"/>
        <item m="1" x="4254"/>
        <item m="1" x="4257"/>
        <item m="1" x="4258"/>
        <item m="1" x="4259"/>
        <item m="1" x="4260"/>
        <item m="1" x="4264"/>
        <item m="1" x="4265"/>
        <item m="1" x="4266"/>
        <item m="1" x="4267"/>
        <item m="1" x="4268"/>
        <item m="1" x="4256"/>
        <item m="1" x="4255"/>
        <item m="1" x="4263"/>
        <item m="1" x="4261"/>
        <item m="1" x="4262"/>
        <item m="1" x="3552"/>
        <item m="1" x="4087"/>
        <item m="1" x="4088"/>
        <item m="1" x="4090"/>
        <item m="1" x="4096"/>
        <item m="1" x="4132"/>
        <item m="1" x="4133"/>
        <item m="1" x="4134"/>
        <item m="1" x="4208"/>
        <item m="1" x="4209"/>
        <item m="1" x="4225"/>
        <item m="1" x="4226"/>
        <item m="1" x="4227"/>
        <item m="1" x="4230"/>
        <item m="1" x="4240"/>
        <item m="1" x="4244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x="25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6"/>
        <item m="1" x="4297"/>
        <item m="1" x="4298"/>
        <item m="1" x="4299"/>
        <item m="1" x="4300"/>
        <item m="1" x="4301"/>
        <item m="1" x="4180"/>
        <item m="1" x="4181"/>
        <item m="1" x="4228"/>
        <item m="1" x="4229"/>
        <item m="1" x="4231"/>
        <item m="1" x="4656"/>
        <item m="1" x="4238"/>
        <item m="1" x="4295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9"/>
        <item m="1" x="4367"/>
        <item m="1" x="4361"/>
        <item m="1" x="4365"/>
        <item m="1" x="4366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60"/>
        <item m="1" x="4362"/>
        <item m="1" x="4363"/>
        <item m="1" x="4364"/>
        <item m="1" x="4163"/>
        <item m="1" x="4164"/>
        <item m="1" x="4390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6"/>
        <item m="1" x="4428"/>
        <item m="1" x="4429"/>
        <item m="1" x="4431"/>
        <item m="1" x="4432"/>
        <item m="1" x="4433"/>
        <item m="1" x="4434"/>
        <item m="1" x="4435"/>
        <item m="1" x="4436"/>
        <item m="1" x="4437"/>
        <item m="1" x="4438"/>
        <item m="1" x="4425"/>
        <item m="1" x="4427"/>
        <item m="1" x="4430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232"/>
        <item m="1" x="4462"/>
        <item m="1" x="4464"/>
        <item m="1" x="4465"/>
        <item m="1" x="4466"/>
        <item m="1" x="4467"/>
        <item m="1" x="4468"/>
        <item m="1" x="4469"/>
        <item m="1" x="4470"/>
        <item m="1" x="4463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x="399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391"/>
        <item m="1" x="4392"/>
        <item m="1" x="4505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x="473"/>
        <item m="1" x="4553"/>
        <item m="1" x="4554"/>
        <item m="1" x="4555"/>
        <item m="1" x="4556"/>
        <item m="1" x="4557"/>
        <item m="1" x="4558"/>
        <item m="1" x="4559"/>
        <item m="1" x="4560"/>
        <item x="278"/>
        <item m="1" x="4561"/>
        <item m="1" x="4562"/>
        <item m="1" x="4563"/>
        <item m="1" x="4566"/>
        <item m="1" x="4358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94"/>
        <item m="1" x="4587"/>
        <item m="1" x="4588"/>
        <item m="1" x="4589"/>
        <item m="1" x="4590"/>
        <item m="1" x="4591"/>
        <item m="1" x="4592"/>
        <item m="1" x="4593"/>
        <item m="1" x="4595"/>
        <item m="1" x="4596"/>
        <item m="1" x="4597"/>
        <item m="1" x="4598"/>
        <item m="1" x="4599"/>
        <item m="1" x="4600"/>
        <item m="1" x="4601"/>
        <item m="1" x="4237"/>
        <item m="1" x="4516"/>
        <item m="1" x="4517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564"/>
        <item m="1" x="4565"/>
        <item m="1" x="4626"/>
        <item m="1" x="4627"/>
        <item m="1" x="4628"/>
        <item m="1" x="4629"/>
        <item m="1" x="4630"/>
        <item m="1" x="4631"/>
        <item m="1" x="4632"/>
        <item m="1" x="4633"/>
        <item m="1" x="4635"/>
        <item m="1" x="4636"/>
        <item m="1" x="4638"/>
        <item m="1" x="4639"/>
        <item m="1" x="4640"/>
        <item m="1" x="4641"/>
        <item m="1" x="4642"/>
        <item m="1" x="4634"/>
        <item m="1" x="4637"/>
        <item m="1" x="4643"/>
        <item m="1" x="4644"/>
        <item m="1" x="4645"/>
        <item m="1" x="4646"/>
        <item m="1" x="4647"/>
        <item m="1" x="4648"/>
        <item m="1" x="4649"/>
        <item m="1" x="46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68"/>
        <item x="170"/>
        <item x="171"/>
        <item x="172"/>
        <item x="177"/>
        <item x="178"/>
        <item x="179"/>
        <item x="180"/>
        <item x="181"/>
        <item x="162"/>
        <item x="173"/>
        <item x="174"/>
        <item x="175"/>
        <item x="17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m="1" x="486"/>
        <item x="220"/>
        <item x="221"/>
        <item x="224"/>
        <item x="225"/>
        <item x="226"/>
        <item x="227"/>
        <item x="228"/>
        <item x="229"/>
        <item x="21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109"/>
        <item x="245"/>
        <item x="246"/>
        <item x="247"/>
        <item x="248"/>
        <item x="249"/>
        <item x="250"/>
        <item x="251"/>
        <item x="252"/>
        <item x="253"/>
        <item x="289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x="222"/>
        <item x="223"/>
        <item x="288"/>
        <item x="296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31"/>
        <item x="332"/>
        <item x="333"/>
        <item x="334"/>
        <item x="335"/>
        <item x="336"/>
        <item x="337"/>
        <item x="338"/>
        <item x="339"/>
        <item x="342"/>
        <item x="343"/>
        <item x="344"/>
        <item x="345"/>
        <item x="346"/>
        <item x="347"/>
        <item x="348"/>
        <item x="349"/>
        <item x="350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91"/>
        <item x="410"/>
        <item x="393"/>
        <item x="405"/>
        <item x="395"/>
        <item x="396"/>
        <item x="397"/>
        <item x="398"/>
        <item x="269"/>
        <item x="270"/>
        <item x="392"/>
        <item x="394"/>
        <item x="400"/>
        <item x="401"/>
        <item x="402"/>
        <item x="403"/>
        <item x="404"/>
        <item x="406"/>
        <item x="407"/>
        <item x="408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329"/>
        <item x="330"/>
        <item x="340"/>
        <item x="341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7">
        <item m="1" x="34"/>
        <item x="0"/>
        <item x="2"/>
        <item x="7"/>
        <item x="5"/>
        <item x="6"/>
        <item m="1" x="35"/>
        <item x="4"/>
        <item x="18"/>
        <item x="14"/>
        <item m="1" x="36"/>
        <item x="8"/>
        <item x="20"/>
        <item m="1" x="37"/>
        <item x="3"/>
        <item x="11"/>
        <item x="23"/>
        <item x="22"/>
        <item m="1" x="75"/>
        <item x="12"/>
        <item x="9"/>
        <item x="27"/>
        <item x="24"/>
        <item m="1" x="38"/>
        <item x="28"/>
        <item m="1" x="74"/>
        <item x="31"/>
        <item x="21"/>
        <item m="1" x="41"/>
        <item x="32"/>
        <item m="1" x="73"/>
        <item m="1" x="44"/>
        <item m="1" x="40"/>
        <item m="1" x="39"/>
        <item m="1" x="42"/>
        <item m="1" x="72"/>
        <item m="1" x="43"/>
        <item x="1"/>
        <item x="10"/>
        <item m="1" x="68"/>
        <item x="16"/>
        <item x="29"/>
        <item m="1" x="33"/>
        <item m="1" x="45"/>
        <item m="1" x="46"/>
        <item m="1" x="47"/>
        <item m="1" x="49"/>
        <item m="1" x="50"/>
        <item m="1" x="51"/>
        <item x="19"/>
        <item m="1" x="52"/>
        <item m="1" x="53"/>
        <item m="1" x="48"/>
        <item m="1" x="54"/>
        <item m="1" x="55"/>
        <item m="1" x="56"/>
        <item m="1" x="58"/>
        <item m="1" x="71"/>
        <item m="1" x="61"/>
        <item m="1" x="62"/>
        <item m="1" x="60"/>
        <item m="1" x="70"/>
        <item m="1" x="64"/>
        <item m="1" x="63"/>
        <item m="1" x="69"/>
        <item m="1" x="65"/>
        <item m="1" x="66"/>
        <item m="1" x="57"/>
        <item m="1" x="59"/>
        <item m="1" x="67"/>
        <item x="13"/>
        <item x="15"/>
        <item x="17"/>
        <item x="25"/>
        <item x="26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98">
        <item x="1"/>
        <item m="1" x="106"/>
        <item m="1" x="107"/>
        <item x="3"/>
        <item x="103"/>
        <item m="1" x="109"/>
        <item m="1" x="108"/>
        <item m="1" x="110"/>
        <item m="1" x="111"/>
        <item m="1" x="112"/>
        <item m="1" x="113"/>
        <item m="1" x="114"/>
        <item x="33"/>
        <item m="1" x="115"/>
        <item m="1" x="117"/>
        <item m="1" x="118"/>
        <item m="1" x="119"/>
        <item m="1" x="120"/>
        <item x="11"/>
        <item m="1" x="121"/>
        <item x="22"/>
        <item m="1" x="123"/>
        <item m="1" x="124"/>
        <item m="1" x="125"/>
        <item x="39"/>
        <item m="1" x="597"/>
        <item m="1" x="128"/>
        <item m="1" x="129"/>
        <item m="1" x="130"/>
        <item m="1" x="122"/>
        <item m="1" x="127"/>
        <item m="1" x="133"/>
        <item m="1" x="132"/>
        <item m="1" x="116"/>
        <item m="1" x="126"/>
        <item m="1" x="596"/>
        <item m="1" x="131"/>
        <item m="1" x="134"/>
        <item m="1" x="136"/>
        <item m="1" x="137"/>
        <item m="1" x="135"/>
        <item m="1" x="138"/>
        <item m="1" x="139"/>
        <item m="1" x="140"/>
        <item m="1" x="141"/>
        <item m="1" x="143"/>
        <item m="1" x="144"/>
        <item m="1" x="145"/>
        <item m="1" x="146"/>
        <item m="1" x="147"/>
        <item m="1" x="142"/>
        <item m="1" x="150"/>
        <item m="1" x="151"/>
        <item m="1" x="152"/>
        <item x="6"/>
        <item m="1" x="148"/>
        <item m="1" x="153"/>
        <item m="1" x="154"/>
        <item m="1" x="155"/>
        <item m="1" x="149"/>
        <item m="1" x="156"/>
        <item m="1" x="157"/>
        <item m="1" x="158"/>
        <item m="1" x="159"/>
        <item m="1" x="161"/>
        <item m="1" x="162"/>
        <item m="1" x="163"/>
        <item m="1" x="165"/>
        <item m="1" x="166"/>
        <item m="1" x="167"/>
        <item m="1" x="168"/>
        <item m="1" x="170"/>
        <item m="1" x="160"/>
        <item m="1" x="169"/>
        <item m="1" x="171"/>
        <item m="1" x="164"/>
        <item m="1" x="172"/>
        <item m="1" x="173"/>
        <item m="1" x="174"/>
        <item m="1" x="175"/>
        <item m="1" x="176"/>
        <item m="1" x="595"/>
        <item m="1" x="178"/>
        <item m="1" x="179"/>
        <item m="1" x="180"/>
        <item m="1" x="177"/>
        <item m="1" x="181"/>
        <item m="1" x="182"/>
        <item m="1" x="183"/>
        <item m="1" x="184"/>
        <item m="1" x="185"/>
        <item m="1" x="187"/>
        <item m="1" x="188"/>
        <item m="1" x="189"/>
        <item m="1" x="190"/>
        <item m="1" x="186"/>
        <item m="1" x="191"/>
        <item m="1" x="192"/>
        <item m="1" x="194"/>
        <item m="1" x="195"/>
        <item m="1" x="196"/>
        <item m="1" x="197"/>
        <item m="1" x="198"/>
        <item m="1" x="199"/>
        <item m="1" x="200"/>
        <item m="1" x="202"/>
        <item m="1" x="193"/>
        <item m="1" x="203"/>
        <item m="1" x="205"/>
        <item m="1" x="204"/>
        <item m="1" x="206"/>
        <item m="1" x="201"/>
        <item m="1" x="207"/>
        <item m="1" x="208"/>
        <item m="1" x="209"/>
        <item m="1" x="210"/>
        <item m="1" x="211"/>
        <item m="1" x="212"/>
        <item m="1" x="213"/>
        <item m="1" x="215"/>
        <item m="1" x="216"/>
        <item m="1" x="217"/>
        <item m="1" x="214"/>
        <item m="1" x="218"/>
        <item m="1" x="219"/>
        <item m="1" x="220"/>
        <item m="1" x="221"/>
        <item m="1" x="222"/>
        <item m="1" x="225"/>
        <item m="1" x="594"/>
        <item m="1" x="223"/>
        <item m="1" x="224"/>
        <item m="1" x="226"/>
        <item m="1" x="593"/>
        <item m="1" x="229"/>
        <item m="1" x="230"/>
        <item m="1" x="227"/>
        <item m="1" x="232"/>
        <item m="1" x="233"/>
        <item m="1" x="234"/>
        <item m="1" x="235"/>
        <item m="1" x="236"/>
        <item m="1" x="240"/>
        <item m="1" x="228"/>
        <item m="1" x="237"/>
        <item m="1" x="238"/>
        <item m="1" x="592"/>
        <item m="1" x="241"/>
        <item m="1" x="242"/>
        <item m="1" x="243"/>
        <item m="1" x="244"/>
        <item m="1" x="246"/>
        <item m="1" x="245"/>
        <item m="1" x="247"/>
        <item m="1" x="248"/>
        <item m="1" x="249"/>
        <item m="1" x="254"/>
        <item m="1" x="251"/>
        <item m="1" x="239"/>
        <item m="1" x="250"/>
        <item m="1" x="252"/>
        <item m="1" x="253"/>
        <item m="1" x="255"/>
        <item m="1" x="256"/>
        <item m="1" x="257"/>
        <item m="1" x="258"/>
        <item m="1" x="259"/>
        <item m="1" x="260"/>
        <item m="1" x="261"/>
        <item m="1" x="231"/>
        <item m="1" x="262"/>
        <item m="1" x="263"/>
        <item m="1" x="264"/>
        <item m="1" x="591"/>
        <item m="1" x="266"/>
        <item m="1" x="267"/>
        <item m="1" x="268"/>
        <item m="1" x="265"/>
        <item m="1" x="269"/>
        <item m="1" x="272"/>
        <item m="1" x="270"/>
        <item m="1" x="271"/>
        <item m="1" x="274"/>
        <item m="1" x="275"/>
        <item m="1" x="276"/>
        <item m="1" x="278"/>
        <item m="1" x="273"/>
        <item m="1" x="279"/>
        <item m="1" x="280"/>
        <item m="1" x="281"/>
        <item m="1" x="282"/>
        <item m="1" x="283"/>
        <item m="1" x="288"/>
        <item m="1" x="286"/>
        <item m="1" x="277"/>
        <item m="1" x="284"/>
        <item m="1" x="285"/>
        <item m="1" x="287"/>
        <item m="1" x="289"/>
        <item m="1" x="291"/>
        <item m="1" x="294"/>
        <item m="1" x="296"/>
        <item m="1" x="295"/>
        <item m="1" x="297"/>
        <item m="1" x="298"/>
        <item m="1" x="299"/>
        <item m="1" x="300"/>
        <item m="1" x="301"/>
        <item m="1" x="305"/>
        <item m="1" x="292"/>
        <item m="1" x="293"/>
        <item m="1" x="304"/>
        <item m="1" x="306"/>
        <item m="1" x="302"/>
        <item m="1" x="303"/>
        <item m="1" x="307"/>
        <item m="1" x="308"/>
        <item m="1" x="311"/>
        <item m="1" x="312"/>
        <item m="1" x="313"/>
        <item m="1" x="309"/>
        <item m="1" x="310"/>
        <item m="1" x="314"/>
        <item m="1" x="315"/>
        <item m="1" x="316"/>
        <item m="1" x="317"/>
        <item m="1" x="321"/>
        <item m="1" x="320"/>
        <item m="1" x="318"/>
        <item m="1" x="319"/>
        <item m="1" x="322"/>
        <item m="1" x="324"/>
        <item m="1" x="326"/>
        <item m="1" x="327"/>
        <item m="1" x="323"/>
        <item m="1" x="325"/>
        <item m="1" x="328"/>
        <item m="1" x="329"/>
        <item m="1" x="330"/>
        <item m="1" x="331"/>
        <item m="1" x="332"/>
        <item m="1" x="333"/>
        <item m="1" x="334"/>
        <item m="1" x="341"/>
        <item m="1" x="336"/>
        <item m="1" x="337"/>
        <item m="1" x="338"/>
        <item m="1" x="335"/>
        <item m="1" x="339"/>
        <item m="1" x="340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589"/>
        <item m="1" x="357"/>
        <item m="1" x="590"/>
        <item m="1" x="361"/>
        <item m="1" x="362"/>
        <item m="1" x="363"/>
        <item m="1" x="354"/>
        <item m="1" x="355"/>
        <item m="1" x="358"/>
        <item m="1" x="359"/>
        <item m="1" x="360"/>
        <item m="1" x="364"/>
        <item m="1" x="365"/>
        <item m="1" x="366"/>
        <item m="1" x="368"/>
        <item m="1" x="369"/>
        <item m="1" x="370"/>
        <item m="1" x="367"/>
        <item m="1" x="290"/>
        <item m="1" x="371"/>
        <item m="1" x="372"/>
        <item m="1" x="373"/>
        <item m="1" x="374"/>
        <item m="1" x="375"/>
        <item m="1" x="376"/>
        <item m="1" x="356"/>
        <item m="1" x="378"/>
        <item m="1" x="377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4"/>
        <item m="1" x="395"/>
        <item m="1" x="396"/>
        <item m="1" x="397"/>
        <item m="1" x="398"/>
        <item m="1" x="412"/>
        <item m="1" x="392"/>
        <item m="1" x="400"/>
        <item m="1" x="401"/>
        <item m="1" x="403"/>
        <item m="1" x="399"/>
        <item m="1" x="402"/>
        <item m="1" x="404"/>
        <item m="1" x="405"/>
        <item m="1" x="406"/>
        <item m="1" x="407"/>
        <item m="1" x="408"/>
        <item m="1" x="409"/>
        <item m="1" x="410"/>
        <item m="1" x="411"/>
        <item m="1" x="413"/>
        <item m="1" x="414"/>
        <item m="1" x="415"/>
        <item m="1" x="417"/>
        <item m="1" x="418"/>
        <item m="1" x="419"/>
        <item m="1" x="420"/>
        <item m="1" x="422"/>
        <item m="1" x="423"/>
        <item m="1" x="424"/>
        <item m="1" x="426"/>
        <item m="1" x="427"/>
        <item m="1" x="416"/>
        <item m="1" x="428"/>
        <item m="1" x="425"/>
        <item m="1" x="430"/>
        <item m="1" x="431"/>
        <item m="1" x="588"/>
        <item m="1" x="434"/>
        <item m="1" x="435"/>
        <item m="1" x="436"/>
        <item m="1" x="437"/>
        <item m="1" x="440"/>
        <item m="1" x="441"/>
        <item m="1" x="442"/>
        <item m="1" x="443"/>
        <item m="1" x="444"/>
        <item m="1" x="438"/>
        <item m="1" x="445"/>
        <item m="1" x="446"/>
        <item m="1" x="433"/>
        <item m="1" x="439"/>
        <item m="1" x="447"/>
        <item m="1" x="448"/>
        <item m="1" x="449"/>
        <item m="1" x="450"/>
        <item m="1" x="451"/>
        <item m="1" x="452"/>
        <item m="1" x="455"/>
        <item m="1" x="453"/>
        <item m="1" x="456"/>
        <item m="1" x="458"/>
        <item m="1" x="459"/>
        <item m="1" x="460"/>
        <item m="1" x="461"/>
        <item m="1" x="462"/>
        <item m="1" x="465"/>
        <item m="1" x="454"/>
        <item m="1" x="466"/>
        <item m="1" x="467"/>
        <item m="1" x="587"/>
        <item m="1" x="469"/>
        <item m="1" x="457"/>
        <item m="1" x="470"/>
        <item m="1" x="471"/>
        <item m="1" x="472"/>
        <item m="1" x="473"/>
        <item m="1" x="474"/>
        <item m="1" x="476"/>
        <item m="1" x="475"/>
        <item m="1" x="477"/>
        <item m="1" x="479"/>
        <item m="1" x="468"/>
        <item m="1" x="480"/>
        <item m="1" x="421"/>
        <item m="1" x="464"/>
        <item m="1" x="481"/>
        <item m="1" x="482"/>
        <item m="1" x="483"/>
        <item m="1" x="484"/>
        <item m="1" x="485"/>
        <item m="1" x="432"/>
        <item m="1" x="463"/>
        <item m="1" x="486"/>
        <item m="1" x="487"/>
        <item m="1" x="488"/>
        <item m="1" x="489"/>
        <item m="1" x="393"/>
        <item m="1" x="429"/>
        <item m="1" x="478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501"/>
        <item m="1" x="502"/>
        <item m="1" x="586"/>
        <item m="1" x="499"/>
        <item m="1" x="503"/>
        <item m="1" x="500"/>
        <item m="1" x="504"/>
        <item m="1" x="505"/>
        <item m="1" x="506"/>
        <item m="1" x="508"/>
        <item m="1" x="507"/>
        <item m="1" x="509"/>
        <item m="1" x="511"/>
        <item m="1" x="512"/>
        <item m="1" x="513"/>
        <item m="1" x="515"/>
        <item m="1" x="516"/>
        <item m="1" x="518"/>
        <item m="1" x="514"/>
        <item m="1" x="521"/>
        <item m="1" x="517"/>
        <item m="1" x="519"/>
        <item m="1" x="522"/>
        <item m="1" x="510"/>
        <item m="1" x="520"/>
        <item m="1" x="523"/>
        <item m="1" x="526"/>
        <item m="1" x="530"/>
        <item m="1" x="527"/>
        <item m="1" x="529"/>
        <item m="1" x="528"/>
        <item m="1" x="524"/>
        <item m="1" x="525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4"/>
        <item m="1" x="585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5"/>
        <item m="1" x="554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1"/>
        <item m="1" x="582"/>
        <item m="1" x="580"/>
        <item m="1" x="583"/>
        <item x="0"/>
        <item m="1" x="543"/>
        <item m="1" x="584"/>
        <item x="2"/>
        <item x="4"/>
        <item x="5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40"/>
        <item x="41"/>
        <item x="42"/>
        <item x="43"/>
        <item x="45"/>
        <item x="46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m="1" x="104"/>
        <item x="66"/>
        <item x="67"/>
        <item x="65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10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6">
        <item m="1" x="95"/>
        <item m="1" x="94"/>
        <item x="0"/>
        <item x="2"/>
        <item x="3"/>
        <item x="1"/>
        <item x="4"/>
        <item x="6"/>
        <item x="7"/>
        <item x="11"/>
        <item x="10"/>
        <item x="9"/>
        <item x="12"/>
        <item x="14"/>
        <item x="15"/>
        <item x="17"/>
        <item x="5"/>
        <item x="18"/>
        <item x="19"/>
        <item x="21"/>
        <item x="16"/>
        <item x="22"/>
        <item x="23"/>
        <item x="20"/>
        <item x="24"/>
        <item x="8"/>
        <item x="27"/>
        <item x="26"/>
        <item x="13"/>
        <item x="29"/>
        <item x="30"/>
        <item x="28"/>
        <item x="31"/>
        <item x="33"/>
        <item x="32"/>
        <item x="34"/>
        <item x="36"/>
        <item x="37"/>
        <item x="39"/>
        <item x="40"/>
        <item x="25"/>
        <item x="43"/>
        <item x="38"/>
        <item x="41"/>
        <item x="45"/>
        <item x="46"/>
        <item x="42"/>
        <item x="47"/>
        <item x="50"/>
        <item x="44"/>
        <item x="48"/>
        <item x="51"/>
        <item x="53"/>
        <item x="49"/>
        <item x="54"/>
        <item x="35"/>
        <item x="52"/>
        <item x="59"/>
        <item x="61"/>
        <item x="62"/>
        <item x="58"/>
        <item x="63"/>
        <item x="68"/>
        <item x="55"/>
        <item x="64"/>
        <item x="69"/>
        <item x="70"/>
        <item x="66"/>
        <item x="71"/>
        <item x="72"/>
        <item x="65"/>
        <item x="73"/>
        <item x="56"/>
        <item x="57"/>
        <item x="77"/>
        <item x="81"/>
        <item x="80"/>
        <item x="76"/>
        <item x="82"/>
        <item x="67"/>
        <item x="83"/>
        <item x="60"/>
        <item x="84"/>
        <item x="87"/>
        <item x="85"/>
        <item x="88"/>
        <item x="74"/>
        <item x="75"/>
        <item x="78"/>
        <item x="89"/>
        <item x="90"/>
        <item x="86"/>
        <item x="92"/>
        <item x="79"/>
        <item x="91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5">
        <item x="12"/>
        <item m="1" x="94"/>
        <item x="0"/>
        <item x="1"/>
        <item x="2"/>
        <item x="3"/>
        <item x="4"/>
        <item x="5"/>
        <item x="7"/>
        <item x="8"/>
        <item x="9"/>
        <item x="6"/>
        <item x="11"/>
        <item x="13"/>
        <item x="14"/>
        <item x="15"/>
        <item x="16"/>
        <item x="17"/>
        <item x="18"/>
        <item x="19"/>
        <item x="20"/>
        <item x="21"/>
        <item x="28"/>
        <item x="10"/>
        <item x="25"/>
        <item x="26"/>
        <item m="1" x="93"/>
        <item x="22"/>
        <item x="40"/>
        <item x="30"/>
        <item x="31"/>
        <item x="34"/>
        <item x="35"/>
        <item x="36"/>
        <item x="37"/>
        <item x="57"/>
        <item x="32"/>
        <item x="41"/>
        <item x="44"/>
        <item x="43"/>
        <item x="39"/>
        <item m="1" x="92"/>
        <item x="27"/>
        <item x="24"/>
        <item x="48"/>
        <item x="51"/>
        <item x="52"/>
        <item x="53"/>
        <item x="23"/>
        <item x="46"/>
        <item x="56"/>
        <item x="72"/>
        <item x="33"/>
        <item x="47"/>
        <item x="50"/>
        <item x="69"/>
        <item x="49"/>
        <item x="58"/>
        <item x="54"/>
        <item x="62"/>
        <item x="63"/>
        <item x="42"/>
        <item x="64"/>
        <item x="66"/>
        <item x="45"/>
        <item x="73"/>
        <item x="76"/>
        <item x="29"/>
        <item x="71"/>
        <item x="59"/>
        <item x="68"/>
        <item x="88"/>
        <item x="70"/>
        <item x="78"/>
        <item x="79"/>
        <item x="65"/>
        <item x="61"/>
        <item x="38"/>
        <item x="55"/>
        <item x="80"/>
        <item x="74"/>
        <item x="75"/>
        <item x="77"/>
        <item x="81"/>
        <item x="82"/>
        <item x="67"/>
        <item x="83"/>
        <item x="84"/>
        <item x="60"/>
        <item x="85"/>
        <item x="86"/>
        <item x="87"/>
        <item m="1" x="91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70">
        <item x="1"/>
        <item m="1" x="96"/>
        <item m="1" x="362"/>
        <item m="1" x="363"/>
        <item m="1" x="361"/>
        <item m="1" x="356"/>
        <item m="1" x="103"/>
        <item m="1" x="104"/>
        <item m="1" x="106"/>
        <item m="1" x="107"/>
        <item m="1" x="108"/>
        <item m="1" x="112"/>
        <item m="1" x="113"/>
        <item m="1" x="105"/>
        <item m="1" x="111"/>
        <item m="1" x="117"/>
        <item m="1" x="110"/>
        <item m="1" x="115"/>
        <item m="1" x="123"/>
        <item m="1" x="118"/>
        <item m="1" x="119"/>
        <item m="1" x="121"/>
        <item m="1" x="116"/>
        <item m="1" x="109"/>
        <item m="1" x="125"/>
        <item m="1" x="114"/>
        <item m="1" x="369"/>
        <item m="1" x="368"/>
        <item m="1" x="128"/>
        <item m="1" x="126"/>
        <item m="1" x="120"/>
        <item m="1" x="122"/>
        <item m="1" x="131"/>
        <item m="1" x="367"/>
        <item m="1" x="132"/>
        <item m="1" x="139"/>
        <item m="1" x="127"/>
        <item m="1" x="140"/>
        <item m="1" x="350"/>
        <item m="1" x="124"/>
        <item m="1" x="136"/>
        <item m="1" x="147"/>
        <item m="1" x="145"/>
        <item m="1" x="142"/>
        <item m="1" x="138"/>
        <item m="1" x="146"/>
        <item m="1" x="130"/>
        <item m="1" x="129"/>
        <item m="1" x="365"/>
        <item m="1" x="366"/>
        <item m="1" x="144"/>
        <item m="1" x="134"/>
        <item m="1" x="133"/>
        <item m="1" x="141"/>
        <item m="1" x="137"/>
        <item m="1" x="364"/>
        <item m="1" x="148"/>
        <item m="1" x="135"/>
        <item m="1" x="143"/>
        <item m="1" x="149"/>
        <item m="1" x="160"/>
        <item m="1" x="150"/>
        <item m="1" x="153"/>
        <item m="1" x="164"/>
        <item m="1" x="162"/>
        <item m="1" x="159"/>
        <item m="1" x="161"/>
        <item m="1" x="151"/>
        <item m="1" x="152"/>
        <item m="1" x="166"/>
        <item m="1" x="360"/>
        <item m="1" x="154"/>
        <item m="1" x="155"/>
        <item m="1" x="157"/>
        <item m="1" x="163"/>
        <item m="1" x="165"/>
        <item m="1" x="172"/>
        <item m="1" x="176"/>
        <item m="1" x="169"/>
        <item m="1" x="158"/>
        <item m="1" x="156"/>
        <item m="1" x="170"/>
        <item m="1" x="168"/>
        <item m="1" x="184"/>
        <item m="1" x="359"/>
        <item m="1" x="173"/>
        <item m="1" x="167"/>
        <item m="1" x="187"/>
        <item m="1" x="179"/>
        <item m="1" x="174"/>
        <item m="1" x="180"/>
        <item m="1" x="175"/>
        <item m="1" x="194"/>
        <item m="1" x="171"/>
        <item m="1" x="182"/>
        <item m="1" x="177"/>
        <item m="1" x="178"/>
        <item m="1" x="186"/>
        <item m="1" x="185"/>
        <item m="1" x="193"/>
        <item m="1" x="191"/>
        <item m="1" x="190"/>
        <item m="1" x="181"/>
        <item m="1" x="188"/>
        <item m="1" x="189"/>
        <item m="1" x="197"/>
        <item m="1" x="183"/>
        <item m="1" x="196"/>
        <item m="1" x="202"/>
        <item m="1" x="192"/>
        <item m="1" x="195"/>
        <item m="1" x="214"/>
        <item m="1" x="205"/>
        <item m="1" x="200"/>
        <item m="1" x="198"/>
        <item m="1" x="201"/>
        <item m="1" x="209"/>
        <item m="1" x="199"/>
        <item m="1" x="223"/>
        <item m="1" x="358"/>
        <item m="1" x="204"/>
        <item m="1" x="212"/>
        <item m="1" x="208"/>
        <item m="1" x="210"/>
        <item m="1" x="211"/>
        <item m="1" x="232"/>
        <item m="1" x="357"/>
        <item m="1" x="203"/>
        <item m="1" x="207"/>
        <item m="1" x="206"/>
        <item m="1" x="218"/>
        <item m="1" x="215"/>
        <item m="1" x="228"/>
        <item m="1" x="213"/>
        <item m="1" x="216"/>
        <item m="1" x="225"/>
        <item m="1" x="227"/>
        <item m="1" x="231"/>
        <item m="1" x="226"/>
        <item m="1" x="230"/>
        <item m="1" x="240"/>
        <item m="1" x="229"/>
        <item m="1" x="224"/>
        <item m="1" x="233"/>
        <item m="1" x="220"/>
        <item m="1" x="217"/>
        <item m="1" x="219"/>
        <item m="1" x="248"/>
        <item m="1" x="239"/>
        <item m="1" x="97"/>
        <item m="1" x="234"/>
        <item m="1" x="235"/>
        <item m="1" x="246"/>
        <item m="1" x="254"/>
        <item m="1" x="255"/>
        <item m="1" x="237"/>
        <item m="1" x="236"/>
        <item m="1" x="245"/>
        <item m="1" x="238"/>
        <item m="1" x="242"/>
        <item m="1" x="256"/>
        <item m="1" x="244"/>
        <item m="1" x="241"/>
        <item m="1" x="243"/>
        <item m="1" x="251"/>
        <item m="1" x="250"/>
        <item m="1" x="247"/>
        <item m="1" x="253"/>
        <item m="1" x="258"/>
        <item m="1" x="249"/>
        <item m="1" x="222"/>
        <item m="1" x="252"/>
        <item m="1" x="221"/>
        <item m="1" x="264"/>
        <item m="1" x="277"/>
        <item m="1" x="278"/>
        <item m="1" x="257"/>
        <item m="1" x="262"/>
        <item m="1" x="263"/>
        <item m="1" x="267"/>
        <item m="1" x="260"/>
        <item m="1" x="265"/>
        <item m="1" x="276"/>
        <item m="1" x="266"/>
        <item m="1" x="270"/>
        <item m="1" x="271"/>
        <item m="1" x="272"/>
        <item m="1" x="268"/>
        <item m="1" x="281"/>
        <item m="1" x="291"/>
        <item m="1" x="269"/>
        <item m="1" x="274"/>
        <item m="1" x="273"/>
        <item m="1" x="261"/>
        <item m="1" x="282"/>
        <item m="1" x="283"/>
        <item m="1" x="288"/>
        <item m="1" x="284"/>
        <item m="1" x="259"/>
        <item m="1" x="280"/>
        <item m="1" x="279"/>
        <item m="1" x="293"/>
        <item m="1" x="295"/>
        <item m="1" x="292"/>
        <item m="1" x="289"/>
        <item m="1" x="286"/>
        <item m="1" x="275"/>
        <item m="1" x="290"/>
        <item m="1" x="294"/>
        <item m="1" x="302"/>
        <item m="1" x="303"/>
        <item m="1" x="285"/>
        <item m="1" x="297"/>
        <item m="1" x="287"/>
        <item m="1" x="298"/>
        <item m="1" x="300"/>
        <item m="1" x="305"/>
        <item m="1" x="355"/>
        <item m="1" x="306"/>
        <item m="1" x="299"/>
        <item m="1" x="296"/>
        <item m="1" x="307"/>
        <item m="1" x="308"/>
        <item m="1" x="313"/>
        <item m="1" x="354"/>
        <item m="1" x="301"/>
        <item m="1" x="310"/>
        <item m="1" x="304"/>
        <item m="1" x="311"/>
        <item m="1" x="316"/>
        <item m="1" x="314"/>
        <item m="1" x="321"/>
        <item m="1" x="319"/>
        <item m="1" x="318"/>
        <item m="1" x="312"/>
        <item m="1" x="323"/>
        <item m="1" x="324"/>
        <item m="1" x="325"/>
        <item m="1" x="317"/>
        <item m="1" x="309"/>
        <item m="1" x="315"/>
        <item m="1" x="328"/>
        <item m="1" x="351"/>
        <item m="1" x="329"/>
        <item m="1" x="353"/>
        <item m="1" x="322"/>
        <item m="1" x="320"/>
        <item m="1" x="335"/>
        <item m="1" x="330"/>
        <item m="1" x="334"/>
        <item m="1" x="327"/>
        <item m="1" x="326"/>
        <item m="1" x="333"/>
        <item m="1" x="352"/>
        <item m="1" x="336"/>
        <item m="1" x="338"/>
        <item m="1" x="332"/>
        <item m="1" x="337"/>
        <item m="1" x="331"/>
        <item m="1" x="339"/>
        <item m="1" x="342"/>
        <item m="1" x="345"/>
        <item m="1" x="341"/>
        <item m="1" x="340"/>
        <item m="1" x="343"/>
        <item m="1" x="344"/>
        <item m="1" x="347"/>
        <item m="1" x="349"/>
        <item m="1" x="346"/>
        <item m="1" x="348"/>
        <item m="1" x="95"/>
        <item x="0"/>
        <item x="2"/>
        <item x="3"/>
        <item x="5"/>
        <item x="4"/>
        <item x="8"/>
        <item x="7"/>
        <item x="11"/>
        <item x="6"/>
        <item x="12"/>
        <item x="10"/>
        <item x="15"/>
        <item x="18"/>
        <item x="20"/>
        <item x="16"/>
        <item x="21"/>
        <item x="22"/>
        <item x="27"/>
        <item x="26"/>
        <item x="29"/>
        <item x="9"/>
        <item x="17"/>
        <item m="1" x="100"/>
        <item x="32"/>
        <item x="28"/>
        <item x="14"/>
        <item x="13"/>
        <item x="36"/>
        <item x="33"/>
        <item m="1" x="101"/>
        <item m="1" x="102"/>
        <item x="25"/>
        <item x="24"/>
        <item x="23"/>
        <item x="19"/>
        <item x="47"/>
        <item x="37"/>
        <item x="44"/>
        <item x="31"/>
        <item x="30"/>
        <item x="39"/>
        <item x="48"/>
        <item m="1" x="98"/>
        <item m="1" x="99"/>
        <item x="35"/>
        <item x="42"/>
        <item x="38"/>
        <item x="41"/>
        <item x="43"/>
        <item x="57"/>
        <item x="61"/>
        <item x="52"/>
        <item x="34"/>
        <item x="56"/>
        <item x="50"/>
        <item x="66"/>
        <item x="60"/>
        <item x="40"/>
        <item x="49"/>
        <item x="46"/>
        <item x="51"/>
        <item x="45"/>
        <item x="70"/>
        <item x="53"/>
        <item x="62"/>
        <item x="68"/>
        <item x="54"/>
        <item x="67"/>
        <item x="71"/>
        <item x="63"/>
        <item x="64"/>
        <item x="58"/>
        <item x="75"/>
        <item x="76"/>
        <item x="59"/>
        <item x="55"/>
        <item x="73"/>
        <item x="83"/>
        <item x="74"/>
        <item x="65"/>
        <item x="72"/>
        <item x="81"/>
        <item x="80"/>
        <item x="77"/>
        <item x="78"/>
        <item x="79"/>
        <item x="69"/>
        <item x="84"/>
        <item x="86"/>
        <item x="82"/>
        <item x="88"/>
        <item x="89"/>
        <item m="1" x="94"/>
        <item x="87"/>
        <item x="85"/>
        <item x="92"/>
        <item x="90"/>
        <item x="91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m="1" x="4"/>
        <item m="1" x="6"/>
        <item m="1" x="7"/>
        <item x="2"/>
        <item m="1" x="5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m="1" x="5"/>
        <item m="1" x="7"/>
        <item x="3"/>
        <item m="1" x="6"/>
        <item x="0"/>
        <item x="1"/>
        <item x="2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2"/>
    <field x="38"/>
    <field x="17"/>
    <field x="19"/>
    <field x="6"/>
    <field x="15"/>
    <field x="4"/>
    <field x="33"/>
    <field x="16"/>
  </rowFields>
  <rowItems count="94">
    <i>
      <x v="2"/>
      <x v="4"/>
      <x v="7"/>
      <x v="281"/>
      <x/>
      <x v="505"/>
      <x v="52"/>
      <x v="7"/>
      <x v="11"/>
    </i>
    <i r="2">
      <x v="23"/>
      <x v="281"/>
      <x v="2"/>
      <x v="54"/>
      <x v="52"/>
      <x v="7"/>
      <x v="11"/>
    </i>
    <i t="default" r="1">
      <x v="4"/>
    </i>
    <i t="default">
      <x v="2"/>
    </i>
    <i>
      <x v="6"/>
      <x v="4"/>
      <x v="40"/>
      <x v="307"/>
      <x/>
      <x v="521"/>
      <x v="52"/>
      <x v="7"/>
      <x v="36"/>
    </i>
    <i r="4">
      <x v="2"/>
      <x v="517"/>
      <x v="52"/>
      <x v="7"/>
      <x v="34"/>
    </i>
    <i r="3">
      <x v="308"/>
      <x/>
      <x v="521"/>
      <x v="52"/>
      <x v="7"/>
      <x v="36"/>
    </i>
    <i r="2">
      <x v="53"/>
      <x v="307"/>
      <x/>
      <x v="524"/>
      <x v="52"/>
      <x v="7"/>
      <x v="36"/>
    </i>
    <i t="default" r="1">
      <x v="4"/>
    </i>
    <i t="default">
      <x v="6"/>
    </i>
    <i>
      <x v="7"/>
      <x v="4"/>
      <x v="42"/>
      <x v="312"/>
      <x/>
      <x v="530"/>
      <x v="52"/>
      <x v="7"/>
      <x v="41"/>
    </i>
    <i r="2">
      <x v="43"/>
      <x v="312"/>
      <x/>
      <x v="531"/>
      <x v="52"/>
      <x v="7"/>
      <x v="42"/>
    </i>
    <i r="4">
      <x v="2"/>
      <x v="12"/>
      <x v="52"/>
      <x v="7"/>
      <x v="42"/>
    </i>
    <i r="3">
      <x v="318"/>
      <x/>
      <x v="531"/>
      <x v="52"/>
      <x v="7"/>
      <x v="42"/>
    </i>
    <i r="2">
      <x v="47"/>
      <x v="319"/>
      <x/>
      <x v="529"/>
      <x v="31"/>
      <x v="7"/>
      <x v="46"/>
    </i>
    <i t="default" r="1">
      <x v="4"/>
    </i>
    <i t="default">
      <x v="7"/>
    </i>
    <i>
      <x v="8"/>
      <x v="4"/>
      <x v="35"/>
      <x v="318"/>
      <x/>
      <x v="537"/>
      <x v="52"/>
      <x v="7"/>
      <x v="49"/>
    </i>
    <i r="3">
      <x v="319"/>
      <x/>
      <x v="537"/>
      <x v="52"/>
      <x v="7"/>
      <x v="49"/>
    </i>
    <i r="4">
      <x v="5"/>
      <x v="537"/>
      <x v="52"/>
      <x v="7"/>
      <x v="49"/>
    </i>
    <i r="3">
      <x v="323"/>
      <x/>
      <x v="537"/>
      <x v="52"/>
      <x v="7"/>
      <x v="49"/>
    </i>
    <i r="2">
      <x v="36"/>
      <x v="319"/>
      <x/>
      <x v="537"/>
      <x v="52"/>
      <x v="7"/>
      <x v="49"/>
    </i>
    <i r="3">
      <x v="323"/>
      <x v="2"/>
      <x v="24"/>
      <x v="52"/>
      <x v="7"/>
      <x v="49"/>
    </i>
    <i r="2">
      <x v="52"/>
      <x v="324"/>
      <x/>
      <x v="540"/>
      <x v="31"/>
      <x v="7"/>
      <x v="53"/>
    </i>
    <i r="2">
      <x v="69"/>
      <x v="325"/>
      <x v="5"/>
      <x v="542"/>
      <x v="52"/>
      <x v="7"/>
      <x v="51"/>
    </i>
    <i t="default" r="1">
      <x v="4"/>
    </i>
    <i t="default">
      <x v="8"/>
    </i>
    <i>
      <x v="9"/>
      <x v="4"/>
      <x v="59"/>
      <x v="327"/>
      <x v="2"/>
      <x v="3"/>
      <x v="52"/>
      <x v="7"/>
      <x v="53"/>
    </i>
    <i r="8">
      <x v="54"/>
    </i>
    <i r="8">
      <x v="56"/>
    </i>
    <i r="2">
      <x v="61"/>
      <x v="327"/>
      <x/>
      <x v="550"/>
      <x v="31"/>
      <x v="7"/>
      <x v="60"/>
    </i>
    <i r="3">
      <x v="335"/>
      <x/>
      <x v="549"/>
      <x v="30"/>
      <x v="7"/>
      <x v="63"/>
    </i>
    <i r="2">
      <x v="62"/>
      <x v="327"/>
      <x/>
      <x v="548"/>
      <x v="52"/>
      <x v="7"/>
      <x v="53"/>
    </i>
    <i r="8">
      <x v="56"/>
    </i>
    <i r="4">
      <x v="5"/>
      <x v="548"/>
      <x v="52"/>
      <x v="7"/>
      <x v="56"/>
    </i>
    <i r="2">
      <x v="70"/>
      <x v="328"/>
      <x/>
      <x v="554"/>
      <x v="52"/>
      <x v="7"/>
      <x v="56"/>
    </i>
    <i t="default" r="1">
      <x v="4"/>
    </i>
    <i t="default">
      <x v="9"/>
    </i>
    <i>
      <x v="10"/>
      <x v="4"/>
      <x v="44"/>
      <x v="336"/>
      <x/>
      <x v="560"/>
      <x v="31"/>
      <x v="7"/>
      <x v="67"/>
    </i>
    <i r="3">
      <x v="339"/>
      <x/>
      <x v="559"/>
      <x v="30"/>
      <x v="7"/>
      <x v="70"/>
    </i>
    <i r="2">
      <x v="49"/>
      <x v="336"/>
      <x v="2"/>
      <x v="54"/>
      <x v="52"/>
      <x v="7"/>
      <x v="63"/>
    </i>
    <i r="2">
      <x v="75"/>
      <x v="333"/>
      <x/>
      <x v="549"/>
      <x v="52"/>
      <x v="7"/>
      <x v="63"/>
    </i>
    <i r="3">
      <x v="336"/>
      <x/>
      <x v="549"/>
      <x v="52"/>
      <x v="7"/>
      <x v="63"/>
    </i>
    <i r="4">
      <x v="5"/>
      <x v="549"/>
      <x v="52"/>
      <x v="7"/>
      <x v="63"/>
    </i>
    <i t="default" r="1">
      <x v="4"/>
    </i>
    <i t="default">
      <x v="10"/>
    </i>
    <i>
      <x v="11"/>
      <x v="4"/>
      <x v="51"/>
      <x v="342"/>
      <x v="2"/>
      <x v="12"/>
      <x v="52"/>
      <x v="7"/>
      <x v="70"/>
    </i>
    <i r="3">
      <x v="343"/>
      <x v="2"/>
      <x v="12"/>
      <x v="52"/>
      <x v="7"/>
      <x v="70"/>
    </i>
    <i r="2">
      <x v="54"/>
      <x v="345"/>
      <x/>
      <x v="571"/>
      <x v="31"/>
      <x v="7"/>
      <x v="74"/>
    </i>
    <i r="3">
      <x v="346"/>
      <x/>
      <x v="570"/>
      <x v="30"/>
      <x v="7"/>
      <x v="77"/>
    </i>
    <i r="4">
      <x v="5"/>
      <x v="570"/>
      <x v="30"/>
      <x v="7"/>
      <x v="77"/>
    </i>
    <i r="2">
      <x v="76"/>
      <x v="340"/>
      <x/>
      <x v="559"/>
      <x v="52"/>
      <x v="7"/>
      <x v="70"/>
    </i>
    <i r="3">
      <x v="342"/>
      <x/>
      <x v="559"/>
      <x v="52"/>
      <x v="7"/>
      <x v="70"/>
    </i>
    <i r="4">
      <x v="5"/>
      <x v="559"/>
      <x v="52"/>
      <x v="7"/>
      <x v="70"/>
    </i>
    <i r="3">
      <x v="345"/>
      <x/>
      <x v="559"/>
      <x v="52"/>
      <x v="7"/>
      <x v="70"/>
    </i>
    <i r="3">
      <x v="346"/>
      <x/>
      <x v="559"/>
      <x v="52"/>
      <x v="7"/>
      <x v="70"/>
    </i>
    <i t="default" r="1">
      <x v="4"/>
    </i>
    <i t="default">
      <x v="11"/>
    </i>
    <i>
      <x v="12"/>
      <x v="4"/>
      <x v="60"/>
      <x v="342"/>
      <x v="2"/>
      <x v="547"/>
      <x v="31"/>
      <x v="7"/>
      <x v="56"/>
    </i>
    <i r="3">
      <x v="350"/>
      <x/>
      <x v="579"/>
      <x v="31"/>
      <x v="7"/>
      <x v="81"/>
    </i>
    <i r="4">
      <x v="5"/>
      <x v="579"/>
      <x v="31"/>
      <x v="7"/>
      <x v="81"/>
    </i>
    <i r="3">
      <x v="353"/>
      <x/>
      <x v="579"/>
      <x v="31"/>
      <x v="7"/>
      <x v="81"/>
    </i>
    <i r="3">
      <x v="358"/>
      <x v="5"/>
      <x v="584"/>
      <x v="52"/>
      <x v="7"/>
      <x v="79"/>
    </i>
    <i r="2">
      <x v="63"/>
      <x v="349"/>
      <x/>
      <x v="570"/>
      <x v="52"/>
      <x v="7"/>
      <x v="77"/>
    </i>
    <i r="4">
      <x v="5"/>
      <x v="570"/>
      <x v="52"/>
      <x v="7"/>
      <x v="77"/>
    </i>
    <i r="3">
      <x v="351"/>
      <x/>
      <x v="570"/>
      <x v="52"/>
      <x v="7"/>
      <x v="77"/>
    </i>
    <i r="3">
      <x v="352"/>
      <x/>
      <x v="570"/>
      <x v="52"/>
      <x v="7"/>
      <x v="77"/>
    </i>
    <i r="3">
      <x v="353"/>
      <x v="5"/>
      <x v="570"/>
      <x v="52"/>
      <x v="7"/>
      <x v="77"/>
    </i>
    <i t="default" r="1">
      <x v="4"/>
    </i>
    <i t="default">
      <x v="12"/>
    </i>
    <i>
      <x v="13"/>
      <x v="4"/>
      <x v="86"/>
      <x v="356"/>
      <x v="5"/>
      <x v="586"/>
      <x v="52"/>
      <x v="7"/>
      <x v="84"/>
    </i>
    <i r="3">
      <x v="358"/>
      <x/>
      <x v="586"/>
      <x v="52"/>
      <x v="7"/>
      <x v="84"/>
    </i>
    <i r="2">
      <x v="87"/>
      <x v="354"/>
      <x/>
      <x v="588"/>
      <x v="31"/>
      <x v="7"/>
      <x v="88"/>
    </i>
    <i r="4">
      <x v="5"/>
      <x v="588"/>
      <x v="31"/>
      <x v="7"/>
      <x v="88"/>
    </i>
    <i r="3">
      <x v="356"/>
      <x/>
      <x v="588"/>
      <x v="31"/>
      <x v="7"/>
      <x v="88"/>
    </i>
    <i r="6">
      <x v="52"/>
      <x v="7"/>
      <x v="88"/>
    </i>
    <i r="3">
      <x v="359"/>
      <x v="5"/>
      <x v="588"/>
      <x v="31"/>
      <x v="7"/>
      <x v="88"/>
    </i>
    <i t="default" r="1">
      <x v="4"/>
    </i>
    <i r="1">
      <x v="5"/>
      <x v="86"/>
      <x v="360"/>
      <x/>
      <x v="586"/>
      <x v="52"/>
      <x v="7"/>
      <x v="84"/>
    </i>
    <i r="2">
      <x v="87"/>
      <x v="365"/>
      <x/>
      <x v="587"/>
      <x v="30"/>
      <x v="7"/>
      <x v="91"/>
    </i>
    <i r="4">
      <x v="5"/>
      <x v="592"/>
      <x v="52"/>
      <x v="7"/>
      <x v="91"/>
    </i>
    <i t="default" r="1">
      <x v="5"/>
    </i>
    <i t="default">
      <x v="13"/>
    </i>
    <i>
      <x v="14"/>
      <x v="5"/>
      <x v="80"/>
      <x v="366"/>
      <x/>
      <x v="597"/>
      <x v="31"/>
      <x v="4"/>
      <x v="92"/>
    </i>
    <i r="3">
      <x v="368"/>
      <x/>
      <x v="596"/>
      <x v="30"/>
      <x v="7"/>
      <x v="94"/>
    </i>
    <i r="2">
      <x v="82"/>
      <x v="365"/>
      <x/>
      <x v="587"/>
      <x v="52"/>
      <x v="7"/>
      <x v="91"/>
    </i>
    <i t="default" r="1">
      <x v="5"/>
    </i>
    <i t="default">
      <x v="14"/>
    </i>
    <i>
      <x v="51"/>
      <x v="4"/>
      <x v="11"/>
      <x v="277"/>
      <x/>
      <x v="503"/>
      <x v="52"/>
      <x v="7"/>
      <x v="8"/>
    </i>
    <i r="4">
      <x v="2"/>
      <x v="3"/>
      <x v="52"/>
      <x v="7"/>
      <x v="7"/>
    </i>
    <i r="8">
      <x v="8"/>
    </i>
    <i t="default" r="1">
      <x v="4"/>
    </i>
    <i t="default">
      <x v="51"/>
    </i>
    <i t="grand">
      <x/>
    </i>
  </rowItems>
  <colItems count="1">
    <i/>
  </colItems>
  <pageFields count="3">
    <pageField fld="3" hier="-1"/>
    <pageField fld="7" hier="-1"/>
    <pageField fld="5" hier="-1"/>
  </pageFields>
  <dataFields count="1">
    <dataField name="Cuenta de Contenedor" fld="11" subtotal="count" baseField="0" baseItem="0"/>
  </dataFields>
  <formats count="33">
    <format dxfId="114">
      <pivotArea field="38" type="button" dataOnly="0" labelOnly="1" outline="0" axis="axisRow" fieldPosition="1"/>
    </format>
    <format dxfId="113">
      <pivotArea field="33" type="button" dataOnly="0" labelOnly="1" outline="0" axis="axisRow" fieldPosition="7"/>
    </format>
    <format dxfId="112">
      <pivotArea dataOnly="0" labelOnly="1" grandRow="1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7" type="button" dataOnly="0" labelOnly="1" outline="0" axis="axisRow" fieldPosition="2"/>
    </format>
    <format dxfId="106">
      <pivotArea field="19" type="button" dataOnly="0" labelOnly="1" outline="0" axis="axisRow" fieldPosition="3"/>
    </format>
    <format dxfId="105">
      <pivotArea field="38" type="button" dataOnly="0" labelOnly="1" outline="0" axis="axisRow" fieldPosition="1"/>
    </format>
    <format dxfId="104">
      <pivotArea field="0" type="button" dataOnly="0" labelOnly="1" outline="0"/>
    </format>
    <format dxfId="103">
      <pivotArea field="5" type="button" dataOnly="0" labelOnly="1" outline="0" axis="axisPage" fieldPosition="2"/>
    </format>
    <format dxfId="102">
      <pivotArea field="6" type="button" dataOnly="0" labelOnly="1" outline="0" axis="axisRow" fieldPosition="4"/>
    </format>
    <format dxfId="101">
      <pivotArea field="8" type="button" dataOnly="0" labelOnly="1" outline="0"/>
    </format>
    <format dxfId="100">
      <pivotArea field="15" type="button" dataOnly="0" labelOnly="1" outline="0" axis="axisRow" fieldPosition="5"/>
    </format>
    <format dxfId="99">
      <pivotArea field="12" type="button" dataOnly="0" labelOnly="1" outline="0"/>
    </format>
    <format dxfId="98">
      <pivotArea field="11" type="button" dataOnly="0" labelOnly="1" outline="0"/>
    </format>
    <format dxfId="97">
      <pivotArea field="16" type="button" dataOnly="0" labelOnly="1" outline="0" axis="axisRow" fieldPosition="8"/>
    </format>
    <format dxfId="96">
      <pivotArea field="33" type="button" dataOnly="0" labelOnly="1" outline="0" axis="axisRow" fieldPosition="7"/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7" type="button" dataOnly="0" labelOnly="1" outline="0" axis="axisRow" fieldPosition="2"/>
    </format>
    <format dxfId="90">
      <pivotArea field="19" type="button" dataOnly="0" labelOnly="1" outline="0" axis="axisRow" fieldPosition="3"/>
    </format>
    <format dxfId="89">
      <pivotArea field="2" type="button" dataOnly="0" labelOnly="1" outline="0" axis="axisRow" fieldPosition="0"/>
    </format>
    <format dxfId="88">
      <pivotArea field="38" type="button" dataOnly="0" labelOnly="1" outline="0" axis="axisRow" fieldPosition="1"/>
    </format>
    <format dxfId="87">
      <pivotArea field="6" type="button" dataOnly="0" labelOnly="1" outline="0" axis="axisRow" fieldPosition="4"/>
    </format>
    <format dxfId="86">
      <pivotArea field="4" type="button" dataOnly="0" labelOnly="1" outline="0" axis="axisRow" fieldPosition="6"/>
    </format>
    <format dxfId="85">
      <pivotArea field="15" type="button" dataOnly="0" labelOnly="1" outline="0" axis="axisRow" fieldPosition="5"/>
    </format>
    <format dxfId="84">
      <pivotArea field="33" type="button" dataOnly="0" labelOnly="1" outline="0" axis="axisRow" fieldPosition="7"/>
    </format>
    <format dxfId="83">
      <pivotArea dataOnly="0" labelOnly="1" grandRow="1" outline="0" fieldPosition="0"/>
    </format>
    <format dxfId="82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99EEA-6143-4E83-B377-2C49318EBD92}" name="TablaDinámica1" cacheId="1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B6:N13" firstHeaderRow="1" firstDataRow="1" firstDataCol="13" rowPageCount="3" colPageCount="1"/>
  <pivotFields count="46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>
      <items count="49"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18"/>
        <item m="1" x="29"/>
        <item m="1" x="30"/>
        <item m="1" x="31"/>
        <item m="1" x="32"/>
        <item m="1" x="33"/>
        <item m="1"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54">
        <item h="1" x="5"/>
        <item h="1" x="8"/>
        <item h="1" x="3"/>
        <item h="1" x="6"/>
        <item h="1" x="10"/>
        <item h="1" x="9"/>
        <item h="1" x="13"/>
        <item h="1" x="12"/>
        <item h="1" x="11"/>
        <item x="14"/>
        <item h="1" x="16"/>
        <item h="1" x="15"/>
        <item h="1" x="17"/>
        <item h="1" x="18"/>
        <item h="1" x="19"/>
        <item h="1" x="20"/>
        <item h="1" x="21"/>
        <item h="1" x="22"/>
        <item h="1" m="1" x="27"/>
        <item h="1" m="1" x="28"/>
        <item h="1" m="1" x="30"/>
        <item h="1" m="1" x="29"/>
        <item h="1" m="1" x="32"/>
        <item h="1" m="1" x="31"/>
        <item h="1" m="1" x="23"/>
        <item h="1" m="1" x="35"/>
        <item h="1" m="1" x="34"/>
        <item h="1" m="1" x="33"/>
        <item h="1" m="1" x="39"/>
        <item h="1" m="1" x="37"/>
        <item h="1" m="1" x="36"/>
        <item h="1" m="1" x="38"/>
        <item h="1" m="1" x="40"/>
        <item h="1" m="1" x="41"/>
        <item h="1" x="7"/>
        <item h="1" m="1" x="42"/>
        <item h="1" m="1" x="24"/>
        <item h="1" m="1" x="43"/>
        <item h="1" m="1" x="46"/>
        <item h="1" m="1" x="44"/>
        <item h="1" m="1" x="47"/>
        <item h="1" m="1" x="45"/>
        <item h="1" m="1" x="26"/>
        <item h="1" m="1" x="50"/>
        <item h="1" m="1" x="48"/>
        <item h="1" m="1" x="49"/>
        <item h="1" m="1" x="52"/>
        <item h="1" m="1" x="51"/>
        <item h="1" x="0"/>
        <item h="1" x="1"/>
        <item h="1" x="2"/>
        <item h="1" x="4"/>
        <item h="1" m="1"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0">
        <item h="1" x="4"/>
        <item h="1" x="2"/>
        <item h="1" x="0"/>
        <item h="1" x="1"/>
        <item x="3"/>
        <item x="5"/>
        <item h="1" m="1" x="8"/>
        <item h="1" x="6"/>
        <item h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3">
        <item m="1" x="29"/>
        <item x="1"/>
        <item m="1" x="25"/>
        <item m="1" x="24"/>
        <item x="0"/>
        <item x="18"/>
        <item x="3"/>
        <item x="8"/>
        <item m="1" x="28"/>
        <item x="6"/>
        <item m="1" x="27"/>
        <item x="14"/>
        <item x="13"/>
        <item x="7"/>
        <item x="2"/>
        <item x="22"/>
        <item x="16"/>
        <item m="1" x="23"/>
        <item x="5"/>
        <item x="9"/>
        <item m="1" x="30"/>
        <item m="1" x="33"/>
        <item x="21"/>
        <item x="20"/>
        <item m="1" x="31"/>
        <item x="17"/>
        <item m="1" x="32"/>
        <item x="10"/>
        <item m="1" x="26"/>
        <item x="19"/>
        <item x="15"/>
        <item x="4"/>
        <item m="1" x="36"/>
        <item m="1" x="37"/>
        <item m="1" x="38"/>
        <item m="1" x="35"/>
        <item m="1" x="52"/>
        <item m="1" x="39"/>
        <item m="1" x="41"/>
        <item m="1" x="34"/>
        <item m="1" x="40"/>
        <item m="1" x="50"/>
        <item m="1" x="42"/>
        <item m="1" x="43"/>
        <item m="1" x="45"/>
        <item m="1" x="46"/>
        <item m="1" x="47"/>
        <item m="1" x="48"/>
        <item m="1" x="51"/>
        <item m="1" x="49"/>
        <item x="12"/>
        <item m="1" x="44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Origin" axis="axisRow" compact="0" outline="0" subtotalTop="0" showAll="0" defaultSubtotal="0">
      <items count="5">
        <item x="0"/>
        <item x="1"/>
        <item m="1" x="2"/>
        <item m="1" x="4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xporter" axis="axisRow" compact="0" outline="0" subtotalTop="0" showAll="0" defaultSubtotal="0">
      <items count="8">
        <item x="0"/>
        <item m="1" x="5"/>
        <item x="1"/>
        <item m="1" x="7"/>
        <item x="3"/>
        <item x="2"/>
        <item m="1" x="4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5">
        <item h="1" x="0"/>
        <item x="2"/>
        <item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pecies" axis="axisRow" compact="0" outline="0" subtotalTop="0" showAll="0" defaultSubtotal="0">
      <items count="4">
        <item x="0"/>
        <item m="1" x="3"/>
        <item m="1"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718">
        <item m="1" x="494"/>
        <item m="1" x="489"/>
        <item m="1" x="491"/>
        <item m="1" x="490"/>
        <item m="1" x="492"/>
        <item m="1" x="488"/>
        <item m="1" x="496"/>
        <item m="1" x="495"/>
        <item m="1" x="493"/>
        <item m="1" x="498"/>
        <item m="1" x="497"/>
        <item m="1" x="500"/>
        <item m="1" x="499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01"/>
        <item m="1" x="512"/>
        <item m="1" x="513"/>
        <item m="1" x="514"/>
        <item m="1" x="516"/>
        <item m="1" x="517"/>
        <item m="1" x="518"/>
        <item m="1" x="519"/>
        <item m="1" x="520"/>
        <item m="1" x="521"/>
        <item m="1" x="515"/>
        <item m="1" x="523"/>
        <item m="1" x="524"/>
        <item m="1" x="525"/>
        <item m="1" x="526"/>
        <item m="1" x="527"/>
        <item m="1" x="529"/>
        <item m="1" x="530"/>
        <item m="1" x="531"/>
        <item m="1" x="532"/>
        <item m="1" x="533"/>
        <item m="1" x="534"/>
        <item m="1" x="535"/>
        <item m="1" x="537"/>
        <item m="1" x="538"/>
        <item m="1" x="539"/>
        <item m="1" x="540"/>
        <item m="1" x="522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36"/>
        <item m="1" x="555"/>
        <item m="1" x="556"/>
        <item m="1" x="557"/>
        <item m="1" x="558"/>
        <item m="1" x="554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28"/>
        <item m="1" x="578"/>
        <item m="1" x="579"/>
        <item m="1" x="580"/>
        <item m="1" x="581"/>
        <item m="1" x="583"/>
        <item m="1" x="584"/>
        <item m="1" x="585"/>
        <item m="1" x="586"/>
        <item m="1" x="582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11"/>
        <item m="1" x="613"/>
        <item m="1" x="614"/>
        <item m="1" x="615"/>
        <item m="1" x="612"/>
        <item m="1" x="616"/>
        <item m="1" x="617"/>
        <item m="1" x="620"/>
        <item m="1" x="621"/>
        <item m="1" x="622"/>
        <item m="1" x="623"/>
        <item m="1" x="62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25"/>
        <item m="1" x="639"/>
        <item m="1" x="640"/>
        <item m="1" x="641"/>
        <item m="1" x="4716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2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8"/>
        <item m="1" x="679"/>
        <item m="1" x="680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67"/>
        <item m="1" x="669"/>
        <item m="1" x="681"/>
        <item m="1" x="682"/>
        <item m="1" x="683"/>
        <item m="1" x="684"/>
        <item m="1" x="685"/>
        <item m="1" x="686"/>
        <item m="1" x="687"/>
        <item m="1" x="693"/>
        <item m="1" x="694"/>
        <item m="1" x="695"/>
        <item m="1" x="698"/>
        <item m="1" x="699"/>
        <item m="1" x="700"/>
        <item m="1" x="703"/>
        <item m="1" x="704"/>
        <item m="1" x="706"/>
        <item m="1" x="707"/>
        <item m="1" x="708"/>
        <item m="1" x="710"/>
        <item m="1" x="609"/>
        <item m="1" x="610"/>
        <item m="1" x="691"/>
        <item m="1" x="696"/>
        <item m="1" x="697"/>
        <item m="1" x="709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688"/>
        <item m="1" x="4715"/>
        <item m="1" x="690"/>
        <item m="1" x="692"/>
        <item m="1" x="711"/>
        <item m="1" x="735"/>
        <item m="1" x="736"/>
        <item m="1" x="737"/>
        <item m="1" x="738"/>
        <item m="1" x="739"/>
        <item m="1" x="740"/>
        <item m="1" x="741"/>
        <item m="1" x="745"/>
        <item m="1" x="742"/>
        <item m="1" x="743"/>
        <item m="1" x="744"/>
        <item m="1" x="746"/>
        <item m="1" x="747"/>
        <item m="1" x="748"/>
        <item m="1" x="4717"/>
        <item m="1" x="750"/>
        <item m="1" x="751"/>
        <item m="1" x="752"/>
        <item m="1" x="749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4"/>
        <item m="1" x="805"/>
        <item m="1" x="800"/>
        <item m="1" x="801"/>
        <item m="1" x="802"/>
        <item m="1" x="803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6"/>
        <item m="1" x="825"/>
        <item m="1" x="827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618"/>
        <item m="1" x="619"/>
        <item m="1" x="642"/>
        <item m="1" x="701"/>
        <item m="1" x="702"/>
        <item m="1" x="705"/>
        <item m="1" x="828"/>
        <item m="1" x="863"/>
        <item m="1" x="864"/>
        <item m="1" x="865"/>
        <item m="1" x="867"/>
        <item m="1" x="868"/>
        <item m="1" x="869"/>
        <item m="1" x="870"/>
        <item m="1" x="871"/>
        <item m="1" x="872"/>
        <item m="1" x="873"/>
        <item m="1" x="838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66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66"/>
        <item m="1" x="967"/>
        <item m="1" x="968"/>
        <item m="1" x="969"/>
        <item m="1" x="959"/>
        <item m="1" x="960"/>
        <item m="1" x="961"/>
        <item m="1" x="962"/>
        <item m="1" x="963"/>
        <item m="1" x="964"/>
        <item m="1" x="965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3"/>
        <item m="1" x="1005"/>
        <item m="1" x="1006"/>
        <item m="1" x="1007"/>
        <item m="1" x="1008"/>
        <item m="1" x="1009"/>
        <item m="1" x="970"/>
        <item m="1" x="971"/>
        <item m="1" x="1002"/>
        <item m="1" x="1004"/>
        <item m="1" x="1010"/>
        <item m="1" x="1011"/>
        <item m="1" x="1012"/>
        <item m="1" x="1013"/>
        <item m="1" x="1014"/>
        <item m="1" x="1015"/>
        <item m="1" x="1016"/>
        <item m="1" x="1017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6"/>
        <item m="1" x="1037"/>
        <item m="1" x="1030"/>
        <item m="1" x="1038"/>
        <item m="1" x="1039"/>
        <item m="1" x="1040"/>
        <item m="1" x="1042"/>
        <item m="1" x="1031"/>
        <item m="1" x="1032"/>
        <item m="1" x="1033"/>
        <item m="1" x="1034"/>
        <item m="1" x="1035"/>
        <item m="1" x="1041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8"/>
        <item m="1" x="1059"/>
        <item m="1" x="1052"/>
        <item m="1" x="1060"/>
        <item m="1" x="1053"/>
        <item m="1" x="1054"/>
        <item m="1" x="1055"/>
        <item m="1" x="1061"/>
        <item m="1" x="1062"/>
        <item m="1" x="1063"/>
        <item m="1" x="1064"/>
        <item m="1" x="1065"/>
        <item m="1" x="1093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056"/>
        <item m="1" x="1057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018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4"/>
        <item m="1" x="1156"/>
        <item m="1" x="1157"/>
        <item m="1" x="1158"/>
        <item m="1" x="689"/>
        <item m="1" x="1142"/>
        <item m="1" x="1143"/>
        <item m="1" x="1153"/>
        <item m="1" x="1155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1"/>
        <item m="1" x="1252"/>
        <item m="1" x="1253"/>
        <item m="1" x="1254"/>
        <item m="1" x="1255"/>
        <item m="1" x="1182"/>
        <item m="1" x="1259"/>
        <item m="1" x="1261"/>
        <item m="1" x="1265"/>
        <item m="1" x="1266"/>
        <item m="1" x="1267"/>
        <item m="1" x="1268"/>
        <item m="1" x="1269"/>
        <item m="1" x="1271"/>
        <item m="1" x="1274"/>
        <item m="1" x="1276"/>
        <item m="1" x="1277"/>
        <item m="1" x="1278"/>
        <item m="1" x="1279"/>
        <item m="1" x="1282"/>
        <item m="1" x="1284"/>
        <item m="1" x="1222"/>
        <item m="1" x="1256"/>
        <item m="1" x="1257"/>
        <item m="1" x="1258"/>
        <item m="1" x="1287"/>
        <item m="1" x="1260"/>
        <item m="1" x="1262"/>
        <item m="1" x="4713"/>
        <item m="1" x="1264"/>
        <item m="1" x="1270"/>
        <item m="1" x="1272"/>
        <item m="1" x="1273"/>
        <item m="1" x="1275"/>
        <item m="1" x="1280"/>
        <item m="1" x="1281"/>
        <item m="1" x="1283"/>
        <item m="1" x="1285"/>
        <item m="1" x="1286"/>
        <item m="1" x="1288"/>
        <item m="1" x="1289"/>
        <item m="1" x="1290"/>
        <item m="1" x="1291"/>
        <item m="1" x="1292"/>
        <item m="1" x="1293"/>
        <item m="1" x="1294"/>
        <item m="1" x="1295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4714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250"/>
        <item m="1" x="1296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6"/>
        <item m="1" x="1377"/>
        <item m="1" x="1378"/>
        <item m="1" x="1379"/>
        <item m="1" x="1380"/>
        <item m="1" x="1381"/>
        <item m="1" x="1382"/>
        <item m="1" x="1384"/>
        <item m="1" x="1385"/>
        <item m="1" x="1387"/>
        <item m="1" x="1389"/>
        <item m="1" x="1390"/>
        <item m="1" x="1397"/>
        <item m="1" x="1393"/>
        <item m="1" x="1394"/>
        <item m="1" x="1395"/>
        <item m="1" x="1372"/>
        <item m="1" x="1373"/>
        <item m="1" x="1374"/>
        <item m="1" x="1375"/>
        <item m="1" x="1383"/>
        <item m="1" x="1386"/>
        <item m="1" x="1388"/>
        <item m="1" x="1391"/>
        <item m="1" x="1392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1"/>
        <item m="1" x="1442"/>
        <item m="1" x="1448"/>
        <item m="1" x="1449"/>
        <item m="1" x="1450"/>
        <item m="1" x="1451"/>
        <item m="1" x="1455"/>
        <item m="1" x="1456"/>
        <item m="1" x="1457"/>
        <item m="1" x="1458"/>
        <item m="1" x="1459"/>
        <item m="1" x="1460"/>
        <item m="1" x="1462"/>
        <item m="1" x="1463"/>
        <item m="1" x="1464"/>
        <item m="1" x="1396"/>
        <item m="1" x="1452"/>
        <item m="1" x="1465"/>
        <item m="1" x="1466"/>
        <item m="1" x="1469"/>
        <item m="1" x="1470"/>
        <item m="1" x="1471"/>
        <item m="1" x="1474"/>
        <item m="1" x="1475"/>
        <item m="1" x="1476"/>
        <item m="1" x="1477"/>
        <item m="1" x="1078"/>
        <item m="1" x="1079"/>
        <item m="1" x="1080"/>
        <item m="1" x="1081"/>
        <item m="1" x="1325"/>
        <item m="1" x="1342"/>
        <item m="1" x="1398"/>
        <item m="1" x="1399"/>
        <item m="1" x="1415"/>
        <item m="1" x="1453"/>
        <item m="1" x="1454"/>
        <item m="1" x="1461"/>
        <item m="1" x="1467"/>
        <item m="1" x="1468"/>
        <item m="1" x="1472"/>
        <item m="1" x="1473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515"/>
        <item m="1" x="1490"/>
        <item m="1" x="1491"/>
        <item m="1" x="1492"/>
        <item m="1" x="1516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9"/>
        <item m="1" x="1560"/>
        <item m="1" x="1561"/>
        <item m="1" x="1562"/>
        <item m="1" x="1563"/>
        <item m="1" x="1564"/>
        <item m="1" x="1565"/>
        <item m="1" x="1572"/>
        <item m="1" x="1573"/>
        <item m="1" x="1574"/>
        <item m="1" x="1577"/>
        <item m="1" x="1263"/>
        <item m="1" x="1557"/>
        <item m="1" x="1566"/>
        <item m="1" x="1567"/>
        <item m="1" x="1568"/>
        <item m="1" x="1569"/>
        <item m="1" x="1570"/>
        <item m="1" x="1571"/>
        <item m="1" x="1575"/>
        <item m="1" x="1576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30"/>
        <item m="1" x="1631"/>
        <item m="1" x="1632"/>
        <item m="1" x="1635"/>
        <item m="1" x="1636"/>
        <item m="1" x="1638"/>
        <item m="1" x="1639"/>
        <item m="1" x="1640"/>
        <item m="1" x="1641"/>
        <item m="1" x="1644"/>
        <item m="1" x="1645"/>
        <item m="1" x="1646"/>
        <item m="1" x="1647"/>
        <item m="1" x="1648"/>
        <item m="1" x="1649"/>
        <item m="1" x="1650"/>
        <item m="1" x="1652"/>
        <item m="1" x="1654"/>
        <item m="1" x="1655"/>
        <item m="1" x="1656"/>
        <item m="1" x="1657"/>
        <item m="1" x="1658"/>
        <item m="1" x="1601"/>
        <item m="1" x="1602"/>
        <item m="1" x="1603"/>
        <item m="1" x="1604"/>
        <item m="1" x="1666"/>
        <item m="1" x="1667"/>
        <item m="1" x="1679"/>
        <item m="1" x="1680"/>
        <item m="1" x="1681"/>
        <item m="1" x="1629"/>
        <item m="1" x="1633"/>
        <item m="1" x="1634"/>
        <item m="1" x="1643"/>
        <item m="1" x="1651"/>
        <item m="1" x="1653"/>
        <item m="1" x="1659"/>
        <item m="1" x="1660"/>
        <item m="1" x="1661"/>
        <item m="1" x="1662"/>
        <item m="1" x="1663"/>
        <item m="1" x="1664"/>
        <item m="1" x="1665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4707"/>
        <item m="1" x="1738"/>
        <item m="1" x="1739"/>
        <item m="1" x="1740"/>
        <item m="1" x="1642"/>
        <item x="388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558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59"/>
        <item m="1" x="1760"/>
        <item x="452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637"/>
        <item m="1" x="1678"/>
        <item m="1" x="1784"/>
        <item m="1" x="1799"/>
        <item m="1" x="1800"/>
        <item m="1" x="1801"/>
        <item m="1" x="1802"/>
        <item m="1" x="1803"/>
        <item m="1" x="1804"/>
        <item m="1" x="1805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9"/>
        <item m="1" x="1840"/>
        <item m="1" x="1841"/>
        <item m="1" x="1842"/>
        <item m="1" x="1843"/>
        <item m="1" x="1844"/>
        <item m="1" x="1845"/>
        <item m="1" x="1846"/>
        <item m="1" x="1783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4712"/>
        <item m="1" x="1834"/>
        <item m="1" x="1836"/>
        <item m="1" x="1837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835"/>
        <item m="1" x="1912"/>
        <item m="1" x="1913"/>
        <item m="1" x="1914"/>
        <item m="1" x="1915"/>
        <item m="1" x="1916"/>
        <item m="1" x="1922"/>
        <item m="1" x="1923"/>
        <item m="1" x="1926"/>
        <item m="1" x="1927"/>
        <item m="1" x="1928"/>
        <item m="1" x="1929"/>
        <item m="1" x="1931"/>
        <item m="1" x="1440"/>
        <item m="1" x="1443"/>
        <item m="1" x="1444"/>
        <item m="1" x="1445"/>
        <item m="1" x="1446"/>
        <item m="1" x="1447"/>
        <item m="1" x="4709"/>
        <item m="1" x="1917"/>
        <item m="1" x="1918"/>
        <item m="1" x="1919"/>
        <item m="1" x="1920"/>
        <item m="1" x="1921"/>
        <item m="1" x="1924"/>
        <item m="1" x="1925"/>
        <item m="1" x="1930"/>
        <item m="1" x="1934"/>
        <item m="1" x="1935"/>
        <item m="1" x="1936"/>
        <item m="1" x="1937"/>
        <item m="1" x="1938"/>
        <item m="1" x="1939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3"/>
        <item m="1" x="4711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32"/>
        <item m="1" x="1933"/>
        <item m="1" x="1951"/>
        <item m="1" x="195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1"/>
        <item m="1" x="2002"/>
        <item m="1" x="2003"/>
        <item m="1" x="2245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6"/>
        <item m="1" x="2037"/>
        <item m="1" x="2038"/>
        <item m="1" x="2039"/>
        <item m="1" x="2040"/>
        <item m="1" x="2041"/>
        <item x="215"/>
        <item m="1" x="2042"/>
        <item m="1" x="2043"/>
        <item m="1" x="2048"/>
        <item m="1" x="2053"/>
        <item m="1" x="1940"/>
        <item m="1" x="1952"/>
        <item m="1" x="2000"/>
        <item m="1" x="2022"/>
        <item m="1" x="2023"/>
        <item m="1" x="2035"/>
        <item m="1" x="2044"/>
        <item m="1" x="2045"/>
        <item m="1" x="2046"/>
        <item m="1" x="2047"/>
        <item m="1" x="2049"/>
        <item m="1" x="2050"/>
        <item m="1" x="2051"/>
        <item m="1" x="2052"/>
        <item m="1" x="2054"/>
        <item m="1" x="2055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109"/>
        <item m="1" x="2110"/>
        <item m="1" x="2111"/>
        <item m="1" x="2112"/>
        <item m="1" x="2113"/>
        <item m="1" x="2114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070"/>
        <item m="1" x="2103"/>
        <item m="1" x="2104"/>
        <item m="1" x="2105"/>
        <item m="1" x="2106"/>
        <item m="1" x="2107"/>
        <item m="1" x="2108"/>
        <item m="1" x="2115"/>
        <item m="1" x="2116"/>
        <item m="1" x="2128"/>
        <item m="1" x="2130"/>
        <item m="1" x="2131"/>
        <item m="1" x="2136"/>
        <item m="1" x="2137"/>
        <item m="1" x="2138"/>
        <item m="1" x="2139"/>
        <item m="1" x="2140"/>
        <item m="1" x="2141"/>
        <item m="1" x="2150"/>
        <item m="1" x="2153"/>
        <item m="1" x="2154"/>
        <item m="1" x="2155"/>
        <item m="1" x="1838"/>
        <item m="1" x="2129"/>
        <item m="1" x="2132"/>
        <item m="1" x="2133"/>
        <item m="1" x="2134"/>
        <item m="1" x="2135"/>
        <item m="1" x="2142"/>
        <item m="1" x="2143"/>
        <item m="1" x="2144"/>
        <item m="1" x="2145"/>
        <item m="1" x="2146"/>
        <item m="1" x="2147"/>
        <item m="1" x="2148"/>
        <item m="1" x="2149"/>
        <item m="1" x="2151"/>
        <item m="1" x="2152"/>
        <item m="1" x="2156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4710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6"/>
        <item m="1" x="2227"/>
        <item m="1" x="2232"/>
        <item m="1" x="2235"/>
        <item m="1" x="2236"/>
        <item m="1" x="2237"/>
        <item m="1" x="2238"/>
        <item m="1" x="2242"/>
        <item m="1" x="2243"/>
        <item m="1" x="2244"/>
        <item m="1" x="2246"/>
        <item m="1" x="2247"/>
        <item m="1" x="2248"/>
        <item m="1" x="2250"/>
        <item m="1" x="2251"/>
        <item m="1" x="1806"/>
        <item m="1" x="1807"/>
        <item m="1" x="1808"/>
        <item m="1" x="1810"/>
        <item m="1" x="1811"/>
        <item m="1" x="2157"/>
        <item m="1" x="2177"/>
        <item m="1" x="2224"/>
        <item m="1" x="2225"/>
        <item m="1" x="2228"/>
        <item m="1" x="2229"/>
        <item m="1" x="2230"/>
        <item m="1" x="2231"/>
        <item m="1" x="2195"/>
        <item m="1" x="2233"/>
        <item m="1" x="2234"/>
        <item m="1" x="2176"/>
        <item m="1" x="2239"/>
        <item m="1" x="2240"/>
        <item m="1" x="2241"/>
        <item m="1" x="2249"/>
        <item m="1" x="2252"/>
        <item m="1" x="2253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4704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80"/>
        <item m="1" x="2281"/>
        <item m="1" x="2282"/>
        <item m="1" x="2283"/>
        <item m="1" x="2284"/>
        <item m="1" x="2285"/>
        <item m="1" x="2279"/>
        <item m="1" x="2286"/>
        <item m="1" x="2287"/>
        <item m="1" x="2288"/>
        <item m="1" x="180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9"/>
        <item m="1" x="2320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4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18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372"/>
        <item m="1" x="2422"/>
        <item m="1" x="2423"/>
        <item m="1" x="2424"/>
        <item m="1" x="2425"/>
        <item m="1" x="2426"/>
        <item m="1" x="2427"/>
        <item m="1" x="2428"/>
        <item m="1" x="4708"/>
        <item m="1" x="2430"/>
        <item m="1" x="2431"/>
        <item m="1" x="2432"/>
        <item m="1" x="2433"/>
        <item m="1" x="2434"/>
        <item m="1" x="2435"/>
        <item m="1" x="2436"/>
        <item m="1" x="2437"/>
        <item m="1" x="2453"/>
        <item m="1" x="1737"/>
        <item m="1" x="2254"/>
        <item m="1" x="2289"/>
        <item m="1" x="2321"/>
        <item m="1" x="2340"/>
        <item m="1" x="2373"/>
        <item m="1" x="2429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69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2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375"/>
        <item m="1" x="2501"/>
        <item m="1" x="2503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20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697"/>
        <item m="1" x="2710"/>
        <item m="1" x="2711"/>
        <item m="1" x="2712"/>
        <item m="1" x="2211"/>
        <item m="1" x="2353"/>
        <item m="1" x="2699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379"/>
        <item m="1" x="2380"/>
        <item m="1" x="2700"/>
        <item m="1" x="2713"/>
        <item m="1" x="2723"/>
        <item m="1" x="2744"/>
        <item m="1" x="2745"/>
        <item m="1" x="2746"/>
        <item x="456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21"/>
        <item m="1" x="2817"/>
        <item m="1" x="2818"/>
        <item m="1" x="2819"/>
        <item m="1" x="2820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5"/>
        <item m="1" x="2876"/>
        <item m="1" x="2877"/>
        <item m="1" x="2878"/>
        <item m="1" x="2880"/>
        <item m="1" x="2882"/>
        <item m="1" x="2874"/>
        <item m="1" x="2376"/>
        <item m="1" x="2377"/>
        <item m="1" x="2378"/>
        <item m="1" x="2381"/>
        <item m="1" x="2848"/>
        <item m="1" x="2883"/>
        <item m="1" x="2884"/>
        <item m="1" x="2885"/>
        <item m="1" x="2886"/>
        <item m="1" x="2887"/>
        <item m="1" x="2888"/>
        <item m="1" x="2890"/>
        <item m="1" x="2891"/>
        <item m="1" x="2909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10"/>
        <item m="1" x="2911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056"/>
        <item m="1" x="2912"/>
        <item m="1" x="2098"/>
        <item m="1" x="2099"/>
        <item m="1" x="2100"/>
        <item m="1" x="2101"/>
        <item m="1" x="2102"/>
        <item m="1" x="2747"/>
        <item m="1" x="2908"/>
        <item m="1" x="2927"/>
        <item m="1" x="2928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x="373"/>
        <item m="1" x="2950"/>
        <item m="1" x="2951"/>
        <item m="1" x="2952"/>
        <item m="1" x="2955"/>
        <item m="1" x="2953"/>
        <item m="1" x="2954"/>
        <item m="1" x="2957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94"/>
        <item m="1" x="2995"/>
        <item m="1" x="2996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11"/>
        <item m="1" x="4706"/>
        <item m="1" x="2931"/>
        <item m="1" x="2929"/>
        <item m="1" x="2930"/>
        <item m="1" x="2959"/>
        <item m="1" x="2988"/>
        <item m="1" x="4705"/>
        <item m="1" x="2990"/>
        <item m="1" x="2992"/>
        <item m="1" x="2993"/>
        <item m="1" x="2997"/>
        <item m="1" x="3009"/>
        <item m="1" x="3010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37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8"/>
        <item m="1" x="3039"/>
        <item m="1" x="3040"/>
        <item m="1" x="3041"/>
        <item m="1" x="3045"/>
        <item m="1" x="3046"/>
        <item m="1" x="3048"/>
        <item m="1" x="3049"/>
        <item m="1" x="3051"/>
        <item m="1" x="3052"/>
        <item m="1" x="4658"/>
        <item m="1" x="2958"/>
        <item m="1" x="2989"/>
        <item m="1" x="3043"/>
        <item m="1" x="3047"/>
        <item m="1" x="3050"/>
        <item m="1" x="3053"/>
        <item m="1" x="3054"/>
        <item m="1" x="3055"/>
        <item m="1" x="3056"/>
        <item m="1" x="3057"/>
        <item m="1" x="3058"/>
        <item m="1" x="4703"/>
        <item m="1" x="3063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4"/>
        <item m="1" x="3085"/>
        <item m="1" x="3086"/>
        <item m="1" x="3087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487"/>
        <item m="1" x="3044"/>
        <item m="1" x="3060"/>
        <item m="1" x="3061"/>
        <item m="1" x="3062"/>
        <item m="1" x="3083"/>
        <item m="1" x="3089"/>
        <item m="1" x="3095"/>
        <item m="1" x="3090"/>
        <item m="1" x="3091"/>
        <item m="1" x="3117"/>
        <item m="1" x="3118"/>
        <item m="1" x="3092"/>
        <item m="1" x="3119"/>
        <item m="1" x="3121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1"/>
        <item m="1" x="3142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2"/>
        <item m="1" x="3161"/>
        <item m="1" x="3163"/>
        <item m="1" x="3164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83"/>
        <item m="1" x="3177"/>
        <item m="1" x="3178"/>
        <item m="1" x="3179"/>
        <item m="1" x="3184"/>
        <item m="1" x="3180"/>
        <item m="1" x="3181"/>
        <item m="1" x="3182"/>
        <item m="1" x="2889"/>
        <item m="1" x="2991"/>
        <item m="1" x="3093"/>
        <item m="1" x="3094"/>
        <item m="1" x="3064"/>
        <item m="1" x="3122"/>
        <item m="1" x="3143"/>
        <item m="1" x="3144"/>
        <item m="1" x="3145"/>
        <item m="1" x="3148"/>
        <item m="1" x="3147"/>
        <item m="1" x="3146"/>
        <item m="1" x="3165"/>
        <item m="1" x="3166"/>
        <item m="1" x="3167"/>
        <item m="1" x="3185"/>
        <item m="1" x="3186"/>
        <item m="1" x="3192"/>
        <item m="1" x="3193"/>
        <item m="1" x="3194"/>
        <item m="1" x="3195"/>
        <item m="1" x="3196"/>
        <item m="1" x="3197"/>
        <item m="1" x="3198"/>
        <item m="1" x="3140"/>
        <item m="1" x="3160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2781"/>
        <item m="1" x="2782"/>
        <item m="1" x="2783"/>
        <item m="1" x="2784"/>
        <item m="1" x="2785"/>
        <item m="1" x="2786"/>
        <item m="1" x="2879"/>
        <item m="1" x="2881"/>
        <item m="1" x="3088"/>
        <item m="1" x="3120"/>
        <item m="1" x="3210"/>
        <item m="1" x="3211"/>
        <item m="1" x="3213"/>
        <item m="1" x="3215"/>
        <item m="1" x="4702"/>
        <item m="1" x="3221"/>
        <item m="1" x="3222"/>
        <item m="1" x="3223"/>
        <item m="1" x="3224"/>
        <item m="1" x="3225"/>
        <item m="1" x="3226"/>
        <item m="1" x="3227"/>
        <item m="1" x="2698"/>
        <item m="1" x="2956"/>
        <item m="1" x="3042"/>
        <item m="1" x="3059"/>
        <item m="1" x="3065"/>
        <item m="1" x="3209"/>
        <item m="1" x="3212"/>
        <item m="1" x="3214"/>
        <item m="1" x="3216"/>
        <item m="1" x="3217"/>
        <item m="1" x="3218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60"/>
        <item m="1" x="3261"/>
        <item m="1" x="3262"/>
        <item m="1" x="3263"/>
        <item m="1" x="3266"/>
        <item m="1" x="3267"/>
        <item m="1" x="3264"/>
        <item m="1" x="3268"/>
        <item m="1" x="3265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3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8"/>
        <item m="1" x="3309"/>
        <item m="1" x="3310"/>
        <item m="1" x="3311"/>
        <item m="1" x="3312"/>
        <item m="1" x="3313"/>
        <item m="1" x="3317"/>
        <item m="1" x="3323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40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2"/>
        <item m="1" x="3363"/>
        <item m="1" x="3364"/>
        <item m="1" x="3365"/>
        <item m="1" x="3366"/>
        <item m="1" x="3368"/>
        <item m="1" x="3369"/>
        <item m="1" x="3336"/>
        <item m="1" x="3370"/>
        <item m="1" x="3371"/>
        <item m="1" x="3372"/>
        <item m="1" x="3373"/>
        <item m="1" x="3375"/>
        <item m="1" x="2974"/>
        <item m="1" x="2975"/>
        <item m="1" x="2976"/>
        <item m="1" x="2977"/>
        <item m="1" x="3188"/>
        <item m="1" x="3189"/>
        <item m="1" x="4701"/>
        <item m="1" x="3249"/>
        <item m="1" x="3259"/>
        <item m="1" x="3295"/>
        <item m="1" x="3291"/>
        <item m="1" x="3292"/>
        <item m="1" x="3307"/>
        <item m="1" x="3319"/>
        <item m="1" x="3338"/>
        <item m="1" x="3367"/>
        <item m="1" x="3374"/>
        <item m="1" x="3376"/>
        <item m="1" x="3386"/>
        <item m="1" x="3377"/>
        <item m="1" x="3379"/>
        <item m="1" x="3381"/>
        <item m="1" x="3383"/>
        <item m="1" x="3384"/>
        <item m="1" x="3149"/>
        <item m="1" x="4685"/>
        <item m="1" x="4686"/>
        <item m="1" x="4687"/>
        <item m="1" x="4688"/>
        <item m="1" x="3314"/>
        <item m="1" x="3315"/>
        <item m="1" x="3316"/>
        <item m="1" x="3321"/>
        <item m="1" x="3378"/>
        <item m="1" x="3380"/>
        <item m="1" x="3382"/>
        <item m="1" x="3385"/>
        <item m="1" x="3393"/>
        <item m="1" x="3394"/>
        <item m="1" x="3395"/>
        <item m="1" x="3396"/>
        <item m="1" x="3397"/>
        <item m="1" x="3399"/>
        <item m="1" x="3400"/>
        <item m="1" x="3403"/>
        <item m="1" x="3404"/>
        <item m="1" x="3405"/>
        <item m="1" x="3406"/>
        <item m="1" x="3407"/>
        <item m="1" x="3409"/>
        <item m="1" x="3410"/>
        <item m="1" x="3538"/>
        <item m="1" x="3412"/>
        <item m="1" x="3413"/>
        <item m="1" x="3415"/>
        <item m="1" x="3416"/>
        <item m="1" x="3418"/>
        <item m="1" x="3420"/>
        <item m="1" x="3421"/>
        <item m="1" x="3436"/>
        <item m="1" x="3437"/>
        <item m="1" x="3438"/>
        <item m="1" x="3439"/>
        <item m="1" x="3440"/>
        <item m="1" x="3441"/>
        <item m="1" x="3442"/>
        <item m="1" x="3401"/>
        <item m="1" x="3402"/>
        <item m="1" x="3408"/>
        <item m="1" x="3411"/>
        <item m="1" x="3414"/>
        <item m="1" x="3417"/>
        <item m="1" x="3419"/>
        <item m="1" x="3424"/>
        <item m="1" x="3425"/>
        <item m="1" x="3431"/>
        <item m="1" x="3432"/>
        <item m="1" x="3433"/>
        <item m="1" x="3426"/>
        <item m="1" x="3434"/>
        <item m="1" x="3435"/>
        <item m="1" x="4697"/>
        <item m="1" x="4698"/>
        <item m="1" x="4662"/>
        <item m="1" x="4680"/>
        <item m="1" x="4674"/>
        <item m="1" x="3448"/>
        <item m="1" x="4699"/>
        <item m="1" x="3450"/>
        <item m="1" x="3451"/>
        <item m="1" x="4700"/>
        <item m="1" x="3453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87"/>
        <item m="1" x="3474"/>
        <item m="1" x="3475"/>
        <item m="1" x="3476"/>
        <item m="1" x="3477"/>
        <item m="1" x="3478"/>
        <item m="1" x="3480"/>
        <item m="1" x="3481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9"/>
        <item m="1" x="3502"/>
        <item m="1" x="3503"/>
        <item m="1" x="3504"/>
        <item m="1" x="3427"/>
        <item m="1" x="3429"/>
        <item m="1" x="3430"/>
        <item m="1" x="4689"/>
        <item m="1" x="4690"/>
        <item m="1" x="4691"/>
        <item m="1" x="4692"/>
        <item m="1" x="4693"/>
        <item m="1" x="4694"/>
        <item m="1" x="4695"/>
        <item m="1" x="3479"/>
        <item m="1" x="4696"/>
        <item m="1" x="3486"/>
        <item m="1" x="3498"/>
        <item m="1" x="3500"/>
        <item m="1" x="3501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9"/>
        <item m="1" x="3540"/>
        <item m="1" x="3541"/>
        <item m="1" x="3542"/>
        <item m="1" x="3543"/>
        <item m="1" x="3544"/>
        <item m="1" x="3546"/>
        <item m="1" x="3548"/>
        <item m="1" x="3547"/>
        <item m="1" x="3550"/>
        <item m="1" x="3551"/>
        <item m="1" x="3553"/>
        <item m="1" x="3554"/>
        <item m="1" x="3555"/>
        <item m="1" x="3428"/>
        <item m="1" x="3457"/>
        <item m="1" x="3485"/>
        <item m="1" x="3545"/>
        <item m="1" x="3549"/>
        <item m="1" x="3556"/>
        <item m="1" x="3557"/>
        <item m="1" x="3558"/>
        <item m="1" x="3559"/>
        <item m="1" x="3561"/>
        <item m="1" x="3562"/>
        <item m="1" x="3563"/>
        <item m="1" x="3564"/>
        <item m="1" x="3565"/>
        <item m="1" x="3566"/>
        <item m="1" x="3567"/>
        <item m="1" x="3568"/>
        <item m="1" x="3570"/>
        <item m="1" x="3571"/>
        <item m="1" x="3573"/>
        <item m="1" x="3574"/>
        <item m="1" x="3575"/>
        <item m="1" x="3576"/>
        <item m="1" x="3577"/>
        <item m="1" x="3578"/>
        <item m="1" x="3579"/>
        <item m="1" x="3580"/>
        <item m="1" x="3583"/>
        <item m="1" x="3584"/>
        <item m="1" x="3585"/>
        <item m="1" x="3586"/>
        <item m="1" x="3587"/>
        <item m="1" x="3588"/>
        <item m="1" x="3589"/>
        <item m="1" x="3590"/>
        <item m="1" x="3593"/>
        <item m="1" x="3594"/>
        <item m="1" x="3597"/>
        <item m="1" x="3598"/>
        <item m="1" x="3599"/>
        <item x="300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324"/>
        <item m="1" x="3361"/>
        <item m="1" x="4651"/>
        <item m="1" x="3482"/>
        <item m="1" x="3483"/>
        <item m="1" x="3560"/>
        <item m="1" x="3572"/>
        <item m="1" x="3581"/>
        <item m="1" x="3582"/>
        <item m="1" x="3591"/>
        <item m="1" x="3592"/>
        <item m="1" x="3606"/>
        <item m="1" x="3600"/>
        <item m="1" x="3605"/>
        <item m="1" x="3601"/>
        <item m="1" x="3607"/>
        <item m="1" x="3602"/>
        <item m="1" x="360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30"/>
        <item m="1" x="3631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6"/>
        <item m="1" x="3647"/>
        <item m="1" x="3648"/>
        <item m="1" x="3649"/>
        <item m="1" x="3650"/>
        <item m="1" x="3651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73"/>
        <item m="1" x="3674"/>
        <item m="1" x="3675"/>
        <item m="1" x="3676"/>
        <item m="1" x="3677"/>
        <item m="1" x="3678"/>
        <item m="1" x="3679"/>
        <item m="1" x="3681"/>
        <item m="1" x="3682"/>
        <item m="1" x="3683"/>
        <item m="1" x="3684"/>
        <item m="1" x="3687"/>
        <item m="1" x="3688"/>
        <item m="1" x="3689"/>
        <item m="1" x="3691"/>
        <item m="1" x="3692"/>
        <item m="1" x="3652"/>
        <item m="1" x="3693"/>
        <item m="1" x="3694"/>
        <item m="1" x="3695"/>
        <item m="1" x="3696"/>
        <item m="1" x="3697"/>
        <item m="1" x="3698"/>
        <item m="1" x="3699"/>
        <item m="1" x="3700"/>
        <item m="1" x="3190"/>
        <item m="1" x="3191"/>
        <item m="1" x="3219"/>
        <item m="1" x="3220"/>
        <item m="1" x="3443"/>
        <item m="1" x="3444"/>
        <item m="1" x="3445"/>
        <item m="1" x="3446"/>
        <item m="1" x="3447"/>
        <item m="1" x="3449"/>
        <item m="1" x="3452"/>
        <item m="1" x="3569"/>
        <item m="1" x="3628"/>
        <item m="1" x="3629"/>
        <item m="1" x="3632"/>
        <item m="1" x="3645"/>
        <item m="1" x="3653"/>
        <item m="1" x="3654"/>
        <item m="1" x="3655"/>
        <item m="1" x="3680"/>
        <item m="1" x="3725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23"/>
        <item m="1" x="3724"/>
        <item m="1" x="3715"/>
        <item m="1" x="3716"/>
        <item m="1" x="3717"/>
        <item m="1" x="3718"/>
        <item m="1" x="3719"/>
        <item m="1" x="3720"/>
        <item m="1" x="3721"/>
        <item m="1" x="3722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57"/>
        <item m="1" x="3758"/>
        <item m="1" x="3187"/>
        <item m="1" x="3239"/>
        <item m="1" x="3294"/>
        <item m="1" x="3318"/>
        <item m="1" x="3320"/>
        <item m="1" x="3337"/>
        <item m="1" x="3360"/>
        <item m="1" x="3387"/>
        <item m="1" x="3388"/>
        <item m="1" x="3389"/>
        <item m="1" x="3390"/>
        <item m="1" x="3391"/>
        <item m="1" x="3392"/>
        <item m="1" x="3398"/>
        <item m="1" x="3422"/>
        <item m="1" x="3423"/>
        <item m="1" x="3454"/>
        <item m="1" x="3455"/>
        <item m="1" x="3516"/>
        <item m="1" x="3595"/>
        <item m="1" x="3596"/>
        <item m="1" x="3603"/>
        <item m="1" x="3644"/>
        <item m="1" x="3656"/>
        <item m="1" x="3657"/>
        <item m="1" x="3669"/>
        <item m="1" x="3670"/>
        <item m="1" x="3671"/>
        <item m="1" x="3672"/>
        <item m="1" x="3685"/>
        <item m="1" x="3686"/>
        <item m="1" x="3701"/>
        <item m="1" x="3702"/>
        <item m="1" x="3746"/>
        <item m="1" x="3747"/>
        <item m="1" x="3748"/>
        <item m="1" x="3749"/>
        <item m="1" x="3750"/>
        <item m="1" x="3751"/>
        <item m="1" x="3762"/>
        <item m="1" x="3763"/>
        <item m="1" x="3764"/>
        <item m="1" x="3766"/>
        <item m="1" x="3767"/>
        <item m="1" x="3768"/>
        <item m="1" x="3769"/>
        <item m="1" x="4670"/>
        <item m="1" x="4657"/>
        <item m="1" x="4665"/>
        <item m="1" x="3771"/>
        <item m="1" x="4682"/>
        <item m="1" x="3772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4671"/>
        <item m="1" x="4661"/>
        <item m="1" x="3805"/>
        <item m="1" x="3806"/>
        <item m="1" x="3807"/>
        <item m="1" x="3808"/>
        <item m="1" x="3809"/>
        <item m="1" x="3810"/>
        <item m="1" x="4681"/>
        <item m="1" x="3812"/>
        <item m="1" x="4676"/>
        <item m="1" x="3814"/>
        <item m="1" x="3815"/>
        <item m="1" x="3822"/>
        <item m="1" x="3823"/>
        <item m="1" x="3824"/>
        <item m="1" x="3830"/>
        <item m="1" x="3832"/>
        <item m="1" x="3836"/>
        <item m="1" x="3837"/>
        <item m="1" x="3765"/>
        <item m="1" x="3838"/>
        <item m="1" x="3839"/>
        <item x="351"/>
        <item m="1" x="3942"/>
        <item m="1" x="3322"/>
        <item m="1" x="3339"/>
        <item m="1" x="3341"/>
        <item m="1" x="3488"/>
        <item m="1" x="3604"/>
        <item m="1" x="3690"/>
        <item m="1" x="3773"/>
        <item m="1" x="4675"/>
        <item m="1" x="3816"/>
        <item m="1" x="3817"/>
        <item m="1" x="3818"/>
        <item m="1" x="3819"/>
        <item m="1" x="3820"/>
        <item m="1" x="3821"/>
        <item m="1" x="3825"/>
        <item m="1" x="4683"/>
        <item m="1" x="4668"/>
        <item m="1" x="4652"/>
        <item m="1" x="4677"/>
        <item m="1" x="4678"/>
        <item m="1" x="4679"/>
        <item m="1" x="3846"/>
        <item m="1" x="3847"/>
        <item m="1" x="3848"/>
        <item m="1" x="3849"/>
        <item m="1" x="3850"/>
        <item m="1" x="3851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456"/>
        <item m="1" x="3881"/>
        <item m="1" x="3882"/>
        <item m="1" x="3883"/>
        <item m="1" x="4653"/>
        <item m="1" x="3902"/>
        <item m="1" x="3903"/>
        <item m="1" x="3904"/>
        <item m="1" x="3905"/>
        <item m="1" x="3484"/>
        <item m="1" x="3900"/>
        <item m="1" x="3901"/>
        <item m="1" x="3906"/>
        <item m="1" x="3907"/>
        <item m="1" x="3908"/>
        <item m="1" x="3909"/>
        <item m="1" x="3910"/>
        <item m="1" x="3911"/>
        <item m="1" x="3912"/>
        <item m="1" x="4684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5"/>
        <item m="1" x="3928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60"/>
        <item m="1" x="3961"/>
        <item m="1" x="3962"/>
        <item m="1" x="3753"/>
        <item m="1" x="3752"/>
        <item m="1" x="3755"/>
        <item m="1" x="3756"/>
        <item m="1" x="3754"/>
        <item m="1" x="3760"/>
        <item m="1" x="3831"/>
        <item m="1" x="3835"/>
        <item m="1" x="3833"/>
        <item m="1" x="3834"/>
        <item m="1" x="3930"/>
        <item m="1" x="3926"/>
        <item m="1" x="3927"/>
        <item m="1" x="3941"/>
        <item m="1" x="3958"/>
        <item m="1" x="3959"/>
        <item m="1" x="3963"/>
        <item m="1" x="3964"/>
        <item m="1" x="3965"/>
        <item m="1" x="3966"/>
        <item m="1" x="3967"/>
        <item m="1" x="3969"/>
        <item m="1" x="3970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29"/>
        <item m="1" x="3986"/>
        <item m="1" x="3987"/>
        <item x="12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759"/>
        <item m="1" x="3761"/>
        <item m="1" x="3802"/>
        <item m="1" x="3803"/>
        <item m="1" x="3804"/>
        <item m="1" x="3811"/>
        <item m="1" x="3813"/>
        <item m="1" x="3826"/>
        <item m="1" x="3827"/>
        <item m="1" x="4673"/>
        <item m="1" x="3829"/>
        <item m="1" x="3840"/>
        <item m="1" x="3841"/>
        <item m="1" x="3842"/>
        <item m="1" x="3843"/>
        <item m="1" x="3844"/>
        <item m="1" x="3845"/>
        <item m="1" x="3852"/>
        <item m="1" x="3862"/>
        <item m="1" x="3923"/>
        <item m="1" x="3968"/>
        <item m="1" x="3972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2"/>
        <item m="1" x="4013"/>
        <item m="1" x="4014"/>
        <item m="1" x="4015"/>
        <item m="1" x="4016"/>
        <item m="1" x="4017"/>
        <item m="1" x="4021"/>
        <item m="1" x="4022"/>
        <item m="1" x="4023"/>
        <item m="1" x="3971"/>
        <item m="1" x="4034"/>
        <item m="1" x="3770"/>
        <item m="1" x="3828"/>
        <item m="1" x="4036"/>
        <item m="1" x="4038"/>
        <item m="1" x="4018"/>
        <item m="1" x="4019"/>
        <item m="1" x="4026"/>
        <item m="1" x="4027"/>
        <item m="1" x="4028"/>
        <item m="1" x="4029"/>
        <item m="1" x="4030"/>
        <item m="1" x="4031"/>
        <item m="1" x="4032"/>
        <item m="1" x="4033"/>
        <item m="1" x="4654"/>
        <item m="1" x="4655"/>
        <item m="1" x="4046"/>
        <item m="1" x="4047"/>
        <item m="1" x="3999"/>
        <item m="1" x="4000"/>
        <item m="1" x="4035"/>
        <item m="1" x="4037"/>
        <item m="1" x="4052"/>
        <item m="1" x="4055"/>
        <item m="1" x="4053"/>
        <item m="1" x="4054"/>
        <item m="1" x="4058"/>
        <item m="1" x="4041"/>
        <item m="1" x="4042"/>
        <item m="1" x="4043"/>
        <item m="1" x="4025"/>
        <item m="1" x="4044"/>
        <item m="1" x="4039"/>
        <item m="1" x="4040"/>
        <item m="1" x="4056"/>
        <item m="1" x="4057"/>
        <item m="1" x="3517"/>
        <item m="1" x="3924"/>
        <item m="1" x="4045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669"/>
        <item m="1" x="4664"/>
        <item m="1" x="4103"/>
        <item m="1" x="4672"/>
        <item m="1" x="4122"/>
        <item m="1" x="4123"/>
        <item m="1" x="4124"/>
        <item m="1" x="4125"/>
        <item m="1" x="4126"/>
        <item m="1" x="4127"/>
        <item m="1" x="4128"/>
        <item m="1" x="3998"/>
        <item m="1" x="4011"/>
        <item m="1" x="4024"/>
        <item m="1" x="4048"/>
        <item m="1" x="4049"/>
        <item m="1" x="4050"/>
        <item m="1" x="4051"/>
        <item m="1" x="4059"/>
        <item m="1" x="4072"/>
        <item m="1" x="4084"/>
        <item m="1" x="4085"/>
        <item m="1" x="4086"/>
        <item m="1" x="4089"/>
        <item m="1" x="4091"/>
        <item m="1" x="4092"/>
        <item m="1" x="4093"/>
        <item m="1" x="4094"/>
        <item m="1" x="4095"/>
        <item m="1" x="4097"/>
        <item m="1" x="4098"/>
        <item m="1" x="4108"/>
        <item m="1" x="4109"/>
        <item m="1" x="4110"/>
        <item m="1" x="4111"/>
        <item m="1" x="4112"/>
        <item m="1" x="4117"/>
        <item m="1" x="4118"/>
        <item m="1" x="4119"/>
        <item m="1" x="4120"/>
        <item m="1" x="4129"/>
        <item m="1" x="4130"/>
        <item m="1" x="4131"/>
        <item m="1" x="3896"/>
        <item m="1" x="3897"/>
        <item m="1" x="3898"/>
        <item m="1" x="3899"/>
        <item m="1" x="4020"/>
        <item m="1" x="4073"/>
        <item m="1" x="4113"/>
        <item m="1" x="4114"/>
        <item m="1" x="4115"/>
        <item m="1" x="4116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5"/>
        <item m="1" x="4156"/>
        <item m="1" x="4157"/>
        <item m="1" x="4158"/>
        <item m="1" x="4160"/>
        <item m="1" x="4161"/>
        <item m="1" x="4162"/>
        <item m="1" x="4165"/>
        <item m="1" x="4166"/>
        <item m="1" x="4167"/>
        <item m="1" x="4060"/>
        <item m="1" x="4083"/>
        <item m="1" x="4099"/>
        <item m="1" x="4100"/>
        <item m="1" x="4101"/>
        <item m="1" x="4102"/>
        <item m="1" x="4104"/>
        <item m="1" x="4105"/>
        <item m="1" x="4106"/>
        <item m="1" x="4107"/>
        <item m="1" x="4159"/>
        <item m="1" x="4176"/>
        <item m="1" x="4173"/>
        <item m="1" x="4174"/>
        <item m="1" x="4175"/>
        <item m="1" x="4169"/>
        <item m="1" x="4170"/>
        <item m="1" x="4179"/>
        <item m="1" x="4666"/>
        <item m="1" x="4667"/>
        <item m="1" x="4189"/>
        <item m="1" x="4190"/>
        <item m="1" x="4185"/>
        <item m="1" x="4187"/>
        <item m="1" x="4188"/>
        <item m="1" x="4193"/>
        <item m="1" x="4194"/>
        <item m="1" x="4195"/>
        <item m="1" x="4210"/>
        <item m="1" x="4154"/>
        <item m="1" x="4168"/>
        <item m="1" x="4171"/>
        <item m="1" x="4172"/>
        <item m="1" x="4177"/>
        <item m="1" x="4178"/>
        <item m="1" x="4182"/>
        <item m="1" x="4183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186"/>
        <item m="1" x="4192"/>
        <item m="1" x="3956"/>
        <item m="1" x="3957"/>
        <item m="1" x="4191"/>
        <item m="1" x="4121"/>
        <item m="1" x="4659"/>
        <item m="1" x="4660"/>
        <item m="1" x="4184"/>
        <item m="1" x="4207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663"/>
        <item m="1" x="4233"/>
        <item m="1" x="4234"/>
        <item m="1" x="4235"/>
        <item m="1" x="4236"/>
        <item m="1" x="4239"/>
        <item m="1" x="4249"/>
        <item m="1" x="4250"/>
        <item m="1" x="4241"/>
        <item m="1" x="4242"/>
        <item m="1" x="4243"/>
        <item m="1" x="4245"/>
        <item m="1" x="4246"/>
        <item m="1" x="4247"/>
        <item m="1" x="4248"/>
        <item m="1" x="4251"/>
        <item m="1" x="4252"/>
        <item m="1" x="4253"/>
        <item m="1" x="4254"/>
        <item m="1" x="4257"/>
        <item m="1" x="4258"/>
        <item m="1" x="4259"/>
        <item m="1" x="4260"/>
        <item m="1" x="4264"/>
        <item m="1" x="4265"/>
        <item m="1" x="4266"/>
        <item m="1" x="4267"/>
        <item m="1" x="4268"/>
        <item m="1" x="4256"/>
        <item m="1" x="4255"/>
        <item m="1" x="4263"/>
        <item m="1" x="4261"/>
        <item m="1" x="4262"/>
        <item m="1" x="3552"/>
        <item m="1" x="4087"/>
        <item m="1" x="4088"/>
        <item m="1" x="4090"/>
        <item m="1" x="4096"/>
        <item m="1" x="4132"/>
        <item m="1" x="4133"/>
        <item m="1" x="4134"/>
        <item m="1" x="4208"/>
        <item m="1" x="4209"/>
        <item m="1" x="4225"/>
        <item m="1" x="4226"/>
        <item m="1" x="4227"/>
        <item m="1" x="4230"/>
        <item m="1" x="4240"/>
        <item m="1" x="4244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x="25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6"/>
        <item m="1" x="4297"/>
        <item m="1" x="4298"/>
        <item m="1" x="4299"/>
        <item m="1" x="4300"/>
        <item m="1" x="4301"/>
        <item m="1" x="4180"/>
        <item m="1" x="4181"/>
        <item m="1" x="4228"/>
        <item m="1" x="4229"/>
        <item m="1" x="4231"/>
        <item m="1" x="4656"/>
        <item m="1" x="4238"/>
        <item m="1" x="4295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9"/>
        <item m="1" x="4367"/>
        <item m="1" x="4361"/>
        <item m="1" x="4365"/>
        <item m="1" x="4366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60"/>
        <item m="1" x="4362"/>
        <item m="1" x="4363"/>
        <item m="1" x="4364"/>
        <item m="1" x="4163"/>
        <item m="1" x="4164"/>
        <item m="1" x="4390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232"/>
        <item m="1" x="4462"/>
        <item m="1" x="4464"/>
        <item m="1" x="4465"/>
        <item m="1" x="4466"/>
        <item m="1" x="4467"/>
        <item m="1" x="4468"/>
        <item m="1" x="4469"/>
        <item m="1" x="4470"/>
        <item m="1" x="4463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x="399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358"/>
        <item m="1" x="4391"/>
        <item m="1" x="4392"/>
        <item m="1" x="4505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x="473"/>
        <item m="1" x="4553"/>
        <item m="1" x="4554"/>
        <item m="1" x="4555"/>
        <item m="1" x="4556"/>
        <item m="1" x="4557"/>
        <item m="1" x="4558"/>
        <item m="1" x="4559"/>
        <item m="1" x="4560"/>
        <item x="278"/>
        <item m="1" x="4561"/>
        <item m="1" x="4562"/>
        <item m="1" x="4563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94"/>
        <item m="1" x="4587"/>
        <item m="1" x="4588"/>
        <item m="1" x="4589"/>
        <item m="1" x="4590"/>
        <item m="1" x="4591"/>
        <item m="1" x="4592"/>
        <item m="1" x="4593"/>
        <item m="1" x="4595"/>
        <item m="1" x="4596"/>
        <item m="1" x="4597"/>
        <item m="1" x="4598"/>
        <item m="1" x="4599"/>
        <item m="1" x="4600"/>
        <item m="1" x="4601"/>
        <item m="1" x="4237"/>
        <item m="1" x="4516"/>
        <item m="1" x="4517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564"/>
        <item m="1" x="4565"/>
        <item m="1" x="4626"/>
        <item m="1" x="4627"/>
        <item m="1" x="4628"/>
        <item m="1" x="4629"/>
        <item m="1" x="4630"/>
        <item m="1" x="4631"/>
        <item m="1" x="4632"/>
        <item m="1" x="4633"/>
        <item m="1" x="4635"/>
        <item m="1" x="4636"/>
        <item m="1" x="4638"/>
        <item m="1" x="4639"/>
        <item m="1" x="4640"/>
        <item m="1" x="4641"/>
        <item m="1" x="4642"/>
        <item m="1" x="4634"/>
        <item m="1" x="4637"/>
        <item m="1" x="4643"/>
        <item m="1" x="4644"/>
        <item m="1" x="4645"/>
        <item m="1" x="4646"/>
        <item m="1" x="4647"/>
        <item m="1" x="4648"/>
        <item m="1" x="4649"/>
        <item m="1" x="46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68"/>
        <item x="170"/>
        <item x="171"/>
        <item x="172"/>
        <item x="177"/>
        <item x="178"/>
        <item x="179"/>
        <item x="180"/>
        <item x="181"/>
        <item x="162"/>
        <item x="173"/>
        <item x="174"/>
        <item x="175"/>
        <item x="176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m="1" x="48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1"/>
        <item x="272"/>
        <item x="273"/>
        <item x="274"/>
        <item x="275"/>
        <item x="276"/>
        <item x="277"/>
        <item x="279"/>
        <item x="109"/>
        <item x="252"/>
        <item x="253"/>
        <item x="289"/>
        <item x="280"/>
        <item x="281"/>
        <item x="282"/>
        <item x="283"/>
        <item x="284"/>
        <item x="285"/>
        <item x="286"/>
        <item x="287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m="1" x="486"/>
        <item x="296"/>
        <item x="305"/>
        <item x="306"/>
        <item x="307"/>
        <item x="308"/>
        <item x="309"/>
        <item x="310"/>
        <item x="311"/>
        <item x="312"/>
        <item x="313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31"/>
        <item x="332"/>
        <item x="333"/>
        <item x="334"/>
        <item x="335"/>
        <item x="336"/>
        <item x="337"/>
        <item x="338"/>
        <item x="339"/>
        <item x="288"/>
        <item x="314"/>
        <item x="342"/>
        <item x="343"/>
        <item x="344"/>
        <item x="345"/>
        <item x="346"/>
        <item x="347"/>
        <item x="348"/>
        <item x="349"/>
        <item x="350"/>
        <item x="352"/>
        <item x="354"/>
        <item x="355"/>
        <item x="356"/>
        <item x="353"/>
        <item x="222"/>
        <item x="223"/>
        <item x="357"/>
        <item x="358"/>
        <item x="359"/>
        <item x="360"/>
        <item x="361"/>
        <item x="362"/>
        <item x="363"/>
        <item x="364"/>
        <item x="366"/>
        <item x="367"/>
        <item x="365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91"/>
        <item x="410"/>
        <item x="393"/>
        <item x="405"/>
        <item x="395"/>
        <item x="396"/>
        <item x="397"/>
        <item x="398"/>
        <item x="269"/>
        <item x="270"/>
        <item x="392"/>
        <item x="394"/>
        <item x="400"/>
        <item x="401"/>
        <item x="402"/>
        <item x="403"/>
        <item x="404"/>
        <item x="406"/>
        <item x="407"/>
        <item x="408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329"/>
        <item x="330"/>
        <item x="340"/>
        <item x="341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1"/>
        <item x="482"/>
        <item x="483"/>
        <item x="4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77">
        <item m="1" x="34"/>
        <item x="0"/>
        <item x="16"/>
        <item x="7"/>
        <item x="5"/>
        <item x="6"/>
        <item m="1" x="35"/>
        <item x="4"/>
        <item x="18"/>
        <item x="14"/>
        <item m="1" x="36"/>
        <item x="8"/>
        <item x="20"/>
        <item m="1" x="37"/>
        <item x="3"/>
        <item x="11"/>
        <item x="23"/>
        <item x="22"/>
        <item m="1" x="75"/>
        <item x="12"/>
        <item x="9"/>
        <item x="27"/>
        <item x="24"/>
        <item m="1" x="38"/>
        <item x="28"/>
        <item m="1" x="74"/>
        <item x="31"/>
        <item x="21"/>
        <item m="1" x="41"/>
        <item x="32"/>
        <item m="1" x="73"/>
        <item m="1" x="44"/>
        <item m="1" x="40"/>
        <item m="1" x="39"/>
        <item m="1" x="42"/>
        <item m="1" x="72"/>
        <item m="1" x="43"/>
        <item x="1"/>
        <item x="10"/>
        <item m="1" x="68"/>
        <item x="29"/>
        <item m="1" x="33"/>
        <item m="1" x="45"/>
        <item m="1" x="46"/>
        <item m="1" x="47"/>
        <item m="1" x="49"/>
        <item m="1" x="50"/>
        <item m="1" x="51"/>
        <item x="19"/>
        <item m="1" x="52"/>
        <item m="1" x="53"/>
        <item m="1" x="48"/>
        <item m="1" x="54"/>
        <item m="1" x="55"/>
        <item m="1" x="56"/>
        <item x="2"/>
        <item m="1" x="58"/>
        <item m="1" x="71"/>
        <item m="1" x="61"/>
        <item m="1" x="62"/>
        <item m="1" x="60"/>
        <item m="1" x="70"/>
        <item m="1" x="64"/>
        <item m="1" x="63"/>
        <item m="1" x="69"/>
        <item m="1" x="65"/>
        <item m="1" x="66"/>
        <item m="1" x="57"/>
        <item m="1" x="59"/>
        <item m="1" x="67"/>
        <item x="13"/>
        <item x="15"/>
        <item x="17"/>
        <item x="25"/>
        <item x="26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lient" axis="axisRow" compact="0" outline="0" subtotalTop="0" showAll="0">
      <items count="123">
        <item x="2"/>
        <item x="18"/>
        <item x="5"/>
        <item m="1" x="41"/>
        <item x="4"/>
        <item m="1" x="45"/>
        <item x="7"/>
        <item m="1" x="42"/>
        <item x="6"/>
        <item x="27"/>
        <item m="1" x="49"/>
        <item x="17"/>
        <item x="34"/>
        <item x="11"/>
        <item x="20"/>
        <item x="14"/>
        <item m="1" x="43"/>
        <item m="1" x="44"/>
        <item x="8"/>
        <item x="23"/>
        <item m="1" x="116"/>
        <item m="1" x="46"/>
        <item m="1" x="47"/>
        <item x="3"/>
        <item x="22"/>
        <item x="16"/>
        <item m="1" x="53"/>
        <item m="1" x="121"/>
        <item x="25"/>
        <item x="24"/>
        <item x="32"/>
        <item x="19"/>
        <item x="9"/>
        <item x="30"/>
        <item m="1" x="50"/>
        <item m="1" x="55"/>
        <item m="1" x="71"/>
        <item x="26"/>
        <item m="1" x="48"/>
        <item x="13"/>
        <item m="1" x="54"/>
        <item x="37"/>
        <item m="1" x="76"/>
        <item m="1" x="66"/>
        <item x="21"/>
        <item m="1" x="51"/>
        <item m="1" x="56"/>
        <item x="15"/>
        <item m="1" x="58"/>
        <item m="1" x="59"/>
        <item m="1" x="85"/>
        <item m="1" x="60"/>
        <item m="1" x="62"/>
        <item x="28"/>
        <item m="1" x="63"/>
        <item m="1" x="64"/>
        <item m="1" x="65"/>
        <item m="1" x="61"/>
        <item x="1"/>
        <item m="1" x="67"/>
        <item m="1" x="52"/>
        <item m="1" x="57"/>
        <item m="1" x="92"/>
        <item m="1" x="97"/>
        <item m="1" x="77"/>
        <item m="1" x="70"/>
        <item m="1" x="90"/>
        <item m="1" x="68"/>
        <item m="1" x="74"/>
        <item m="1" x="86"/>
        <item m="1" x="78"/>
        <item m="1" x="84"/>
        <item m="1" x="88"/>
        <item m="1" x="69"/>
        <item x="10"/>
        <item x="35"/>
        <item m="1" x="75"/>
        <item m="1" x="72"/>
        <item m="1" x="80"/>
        <item m="1" x="73"/>
        <item m="1" x="79"/>
        <item x="33"/>
        <item m="1" x="82"/>
        <item m="1" x="87"/>
        <item m="1" x="89"/>
        <item m="1" x="81"/>
        <item m="1" x="39"/>
        <item m="1" x="91"/>
        <item m="1" x="99"/>
        <item m="1" x="93"/>
        <item m="1" x="94"/>
        <item m="1" x="120"/>
        <item m="1" x="104"/>
        <item m="1" x="83"/>
        <item x="29"/>
        <item m="1" x="98"/>
        <item m="1" x="96"/>
        <item m="1" x="100"/>
        <item m="1" x="102"/>
        <item m="1" x="103"/>
        <item m="1" x="101"/>
        <item m="1" x="38"/>
        <item x="31"/>
        <item m="1" x="105"/>
        <item m="1" x="107"/>
        <item m="1" x="95"/>
        <item m="1" x="118"/>
        <item m="1" x="106"/>
        <item m="1" x="108"/>
        <item m="1" x="119"/>
        <item m="1" x="109"/>
        <item m="1" x="110"/>
        <item m="1" x="111"/>
        <item m="1" x="112"/>
        <item m="1" x="113"/>
        <item x="12"/>
        <item m="1" x="117"/>
        <item m="1" x="114"/>
        <item m="1" x="115"/>
        <item x="0"/>
        <item m="1" x="40"/>
        <item x="3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8">
        <item x="5"/>
        <item x="0"/>
        <item x="11"/>
        <item x="14"/>
        <item x="10"/>
        <item x="8"/>
        <item m="1" x="27"/>
        <item x="4"/>
        <item x="3"/>
        <item x="7"/>
        <item x="2"/>
        <item x="15"/>
        <item x="17"/>
        <item x="12"/>
        <item x="6"/>
        <item x="1"/>
        <item x="9"/>
        <item x="16"/>
        <item x="13"/>
        <item x="18"/>
        <item x="19"/>
        <item x="20"/>
        <item x="21"/>
        <item x="22"/>
        <item x="24"/>
        <item x="25"/>
        <item x="23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Vessel" axis="axisRow" compact="0" outline="0" subtotalTop="0" showAll="0" defaultSubtotal="0">
      <items count="599">
        <item x="1"/>
        <item m="1" x="586"/>
        <item m="1" x="106"/>
        <item m="1" x="107"/>
        <item x="3"/>
        <item m="1" x="109"/>
        <item m="1" x="108"/>
        <item m="1" x="110"/>
        <item m="1" x="111"/>
        <item m="1" x="112"/>
        <item m="1" x="113"/>
        <item m="1" x="114"/>
        <item x="33"/>
        <item m="1" x="115"/>
        <item m="1" x="117"/>
        <item m="1" x="118"/>
        <item m="1" x="119"/>
        <item m="1" x="120"/>
        <item x="11"/>
        <item m="1" x="121"/>
        <item x="22"/>
        <item m="1" x="123"/>
        <item m="1" x="124"/>
        <item m="1" x="125"/>
        <item x="39"/>
        <item m="1" x="598"/>
        <item m="1" x="128"/>
        <item m="1" x="129"/>
        <item m="1" x="130"/>
        <item m="1" x="122"/>
        <item m="1" x="127"/>
        <item m="1" x="133"/>
        <item m="1" x="132"/>
        <item m="1" x="116"/>
        <item m="1" x="126"/>
        <item m="1" x="597"/>
        <item m="1" x="131"/>
        <item m="1" x="134"/>
        <item m="1" x="136"/>
        <item m="1" x="137"/>
        <item m="1" x="135"/>
        <item m="1" x="138"/>
        <item m="1" x="139"/>
        <item m="1" x="140"/>
        <item m="1" x="141"/>
        <item m="1" x="143"/>
        <item m="1" x="144"/>
        <item m="1" x="145"/>
        <item m="1" x="146"/>
        <item m="1" x="147"/>
        <item m="1" x="142"/>
        <item m="1" x="150"/>
        <item m="1" x="151"/>
        <item m="1" x="152"/>
        <item x="6"/>
        <item m="1" x="148"/>
        <item m="1" x="153"/>
        <item m="1" x="154"/>
        <item m="1" x="155"/>
        <item m="1" x="149"/>
        <item m="1" x="156"/>
        <item m="1" x="157"/>
        <item m="1" x="158"/>
        <item m="1" x="159"/>
        <item m="1" x="161"/>
        <item m="1" x="162"/>
        <item m="1" x="163"/>
        <item m="1" x="165"/>
        <item m="1" x="166"/>
        <item m="1" x="167"/>
        <item m="1" x="168"/>
        <item m="1" x="170"/>
        <item m="1" x="160"/>
        <item m="1" x="169"/>
        <item m="1" x="171"/>
        <item m="1" x="164"/>
        <item m="1" x="172"/>
        <item m="1" x="173"/>
        <item m="1" x="174"/>
        <item m="1" x="175"/>
        <item m="1" x="176"/>
        <item m="1" x="596"/>
        <item m="1" x="178"/>
        <item m="1" x="179"/>
        <item m="1" x="180"/>
        <item m="1" x="177"/>
        <item m="1" x="181"/>
        <item m="1" x="182"/>
        <item m="1" x="183"/>
        <item m="1" x="184"/>
        <item m="1" x="185"/>
        <item m="1" x="187"/>
        <item m="1" x="188"/>
        <item m="1" x="189"/>
        <item m="1" x="190"/>
        <item m="1" x="186"/>
        <item m="1" x="191"/>
        <item m="1" x="192"/>
        <item m="1" x="194"/>
        <item m="1" x="195"/>
        <item m="1" x="196"/>
        <item m="1" x="197"/>
        <item m="1" x="198"/>
        <item m="1" x="199"/>
        <item m="1" x="200"/>
        <item m="1" x="202"/>
        <item m="1" x="193"/>
        <item m="1" x="203"/>
        <item m="1" x="205"/>
        <item m="1" x="204"/>
        <item m="1" x="206"/>
        <item m="1" x="201"/>
        <item m="1" x="207"/>
        <item m="1" x="208"/>
        <item m="1" x="209"/>
        <item m="1" x="210"/>
        <item m="1" x="211"/>
        <item m="1" x="212"/>
        <item m="1" x="213"/>
        <item m="1" x="215"/>
        <item m="1" x="216"/>
        <item m="1" x="217"/>
        <item m="1" x="214"/>
        <item m="1" x="218"/>
        <item m="1" x="219"/>
        <item m="1" x="220"/>
        <item m="1" x="221"/>
        <item m="1" x="222"/>
        <item m="1" x="225"/>
        <item m="1" x="595"/>
        <item m="1" x="223"/>
        <item m="1" x="224"/>
        <item m="1" x="226"/>
        <item m="1" x="594"/>
        <item m="1" x="229"/>
        <item m="1" x="230"/>
        <item m="1" x="227"/>
        <item m="1" x="232"/>
        <item m="1" x="233"/>
        <item m="1" x="234"/>
        <item m="1" x="235"/>
        <item m="1" x="236"/>
        <item m="1" x="240"/>
        <item m="1" x="228"/>
        <item m="1" x="237"/>
        <item m="1" x="238"/>
        <item m="1" x="593"/>
        <item m="1" x="241"/>
        <item m="1" x="242"/>
        <item m="1" x="243"/>
        <item m="1" x="244"/>
        <item m="1" x="246"/>
        <item m="1" x="245"/>
        <item m="1" x="247"/>
        <item m="1" x="248"/>
        <item m="1" x="249"/>
        <item m="1" x="254"/>
        <item m="1" x="251"/>
        <item m="1" x="239"/>
        <item m="1" x="250"/>
        <item m="1" x="252"/>
        <item m="1" x="253"/>
        <item m="1" x="255"/>
        <item m="1" x="256"/>
        <item m="1" x="257"/>
        <item m="1" x="258"/>
        <item m="1" x="259"/>
        <item m="1" x="260"/>
        <item m="1" x="261"/>
        <item m="1" x="231"/>
        <item m="1" x="262"/>
        <item m="1" x="263"/>
        <item m="1" x="264"/>
        <item m="1" x="592"/>
        <item m="1" x="266"/>
        <item m="1" x="267"/>
        <item m="1" x="268"/>
        <item m="1" x="265"/>
        <item m="1" x="269"/>
        <item m="1" x="272"/>
        <item m="1" x="270"/>
        <item m="1" x="271"/>
        <item m="1" x="274"/>
        <item m="1" x="275"/>
        <item m="1" x="276"/>
        <item m="1" x="278"/>
        <item m="1" x="273"/>
        <item m="1" x="279"/>
        <item m="1" x="280"/>
        <item m="1" x="281"/>
        <item m="1" x="282"/>
        <item m="1" x="283"/>
        <item m="1" x="288"/>
        <item m="1" x="286"/>
        <item m="1" x="277"/>
        <item m="1" x="284"/>
        <item m="1" x="285"/>
        <item m="1" x="287"/>
        <item m="1" x="289"/>
        <item m="1" x="291"/>
        <item m="1" x="294"/>
        <item m="1" x="296"/>
        <item m="1" x="295"/>
        <item m="1" x="297"/>
        <item m="1" x="298"/>
        <item m="1" x="299"/>
        <item m="1" x="300"/>
        <item m="1" x="301"/>
        <item m="1" x="305"/>
        <item m="1" x="292"/>
        <item m="1" x="293"/>
        <item m="1" x="304"/>
        <item m="1" x="306"/>
        <item m="1" x="302"/>
        <item m="1" x="303"/>
        <item m="1" x="307"/>
        <item m="1" x="308"/>
        <item m="1" x="311"/>
        <item m="1" x="312"/>
        <item m="1" x="313"/>
        <item m="1" x="309"/>
        <item m="1" x="310"/>
        <item m="1" x="314"/>
        <item m="1" x="315"/>
        <item m="1" x="316"/>
        <item m="1" x="317"/>
        <item m="1" x="321"/>
        <item m="1" x="320"/>
        <item m="1" x="318"/>
        <item m="1" x="319"/>
        <item m="1" x="322"/>
        <item m="1" x="324"/>
        <item m="1" x="326"/>
        <item m="1" x="327"/>
        <item m="1" x="323"/>
        <item m="1" x="325"/>
        <item m="1" x="328"/>
        <item m="1" x="329"/>
        <item m="1" x="330"/>
        <item m="1" x="331"/>
        <item m="1" x="332"/>
        <item m="1" x="333"/>
        <item m="1" x="334"/>
        <item m="1" x="341"/>
        <item m="1" x="336"/>
        <item m="1" x="337"/>
        <item m="1" x="338"/>
        <item m="1" x="335"/>
        <item m="1" x="339"/>
        <item m="1" x="340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590"/>
        <item m="1" x="357"/>
        <item m="1" x="591"/>
        <item m="1" x="361"/>
        <item m="1" x="362"/>
        <item m="1" x="363"/>
        <item m="1" x="354"/>
        <item m="1" x="355"/>
        <item m="1" x="358"/>
        <item m="1" x="359"/>
        <item m="1" x="360"/>
        <item m="1" x="364"/>
        <item m="1" x="365"/>
        <item m="1" x="366"/>
        <item m="1" x="368"/>
        <item m="1" x="369"/>
        <item m="1" x="370"/>
        <item m="1" x="367"/>
        <item m="1" x="290"/>
        <item m="1" x="371"/>
        <item m="1" x="372"/>
        <item m="1" x="373"/>
        <item m="1" x="374"/>
        <item m="1" x="375"/>
        <item m="1" x="376"/>
        <item m="1" x="356"/>
        <item m="1" x="378"/>
        <item m="1" x="377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4"/>
        <item m="1" x="395"/>
        <item m="1" x="396"/>
        <item m="1" x="397"/>
        <item m="1" x="398"/>
        <item m="1" x="412"/>
        <item m="1" x="392"/>
        <item m="1" x="400"/>
        <item m="1" x="401"/>
        <item m="1" x="403"/>
        <item m="1" x="399"/>
        <item m="1" x="402"/>
        <item m="1" x="404"/>
        <item m="1" x="405"/>
        <item m="1" x="406"/>
        <item m="1" x="407"/>
        <item m="1" x="408"/>
        <item m="1" x="409"/>
        <item m="1" x="410"/>
        <item m="1" x="411"/>
        <item m="1" x="413"/>
        <item m="1" x="414"/>
        <item m="1" x="415"/>
        <item m="1" x="417"/>
        <item m="1" x="418"/>
        <item m="1" x="419"/>
        <item m="1" x="420"/>
        <item m="1" x="422"/>
        <item m="1" x="423"/>
        <item m="1" x="424"/>
        <item m="1" x="426"/>
        <item m="1" x="427"/>
        <item m="1" x="416"/>
        <item m="1" x="428"/>
        <item m="1" x="425"/>
        <item m="1" x="430"/>
        <item m="1" x="431"/>
        <item m="1" x="589"/>
        <item m="1" x="434"/>
        <item m="1" x="435"/>
        <item m="1" x="436"/>
        <item m="1" x="437"/>
        <item m="1" x="440"/>
        <item m="1" x="441"/>
        <item m="1" x="442"/>
        <item m="1" x="443"/>
        <item m="1" x="444"/>
        <item m="1" x="438"/>
        <item m="1" x="445"/>
        <item m="1" x="446"/>
        <item m="1" x="433"/>
        <item m="1" x="439"/>
        <item m="1" x="447"/>
        <item m="1" x="448"/>
        <item sd="0" m="1" x="449"/>
        <item m="1" x="450"/>
        <item m="1" x="451"/>
        <item m="1" x="452"/>
        <item m="1" x="455"/>
        <item m="1" x="453"/>
        <item m="1" x="456"/>
        <item m="1" x="458"/>
        <item m="1" x="459"/>
        <item m="1" x="460"/>
        <item m="1" x="461"/>
        <item m="1" x="462"/>
        <item m="1" x="465"/>
        <item m="1" x="454"/>
        <item m="1" x="466"/>
        <item m="1" x="467"/>
        <item m="1" x="588"/>
        <item m="1" x="469"/>
        <item m="1" x="457"/>
        <item m="1" x="470"/>
        <item m="1" x="471"/>
        <item m="1" x="472"/>
        <item m="1" x="473"/>
        <item m="1" x="474"/>
        <item m="1" x="476"/>
        <item m="1" x="475"/>
        <item m="1" x="477"/>
        <item m="1" x="479"/>
        <item m="1" x="468"/>
        <item m="1" x="480"/>
        <item m="1" x="421"/>
        <item m="1" x="464"/>
        <item m="1" x="481"/>
        <item m="1" x="482"/>
        <item m="1" x="483"/>
        <item m="1" x="484"/>
        <item m="1" x="485"/>
        <item m="1" x="432"/>
        <item m="1" x="463"/>
        <item m="1" x="486"/>
        <item m="1" x="487"/>
        <item m="1" x="488"/>
        <item m="1" x="489"/>
        <item m="1" x="393"/>
        <item m="1" x="429"/>
        <item m="1" x="478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501"/>
        <item m="1" x="502"/>
        <item m="1" x="587"/>
        <item m="1" x="499"/>
        <item m="1" x="503"/>
        <item m="1" x="500"/>
        <item m="1" x="504"/>
        <item m="1" x="505"/>
        <item m="1" x="506"/>
        <item m="1" x="508"/>
        <item m="1" x="507"/>
        <item m="1" x="509"/>
        <item m="1" x="511"/>
        <item m="1" x="512"/>
        <item m="1" x="513"/>
        <item m="1" x="515"/>
        <item m="1" x="516"/>
        <item m="1" x="518"/>
        <item m="1" x="514"/>
        <item m="1" x="521"/>
        <item m="1" x="517"/>
        <item m="1" x="519"/>
        <item m="1" x="522"/>
        <item m="1" x="510"/>
        <item m="1" x="520"/>
        <item m="1" x="523"/>
        <item m="1" x="526"/>
        <item m="1" x="530"/>
        <item m="1" x="527"/>
        <item m="1" x="529"/>
        <item m="1" x="528"/>
        <item m="1" x="524"/>
        <item m="1" x="525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4"/>
        <item m="1" x="585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5"/>
        <item m="1" x="554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1"/>
        <item m="1" x="582"/>
        <item m="1" x="580"/>
        <item m="1" x="583"/>
        <item x="0"/>
        <item m="1" x="543"/>
        <item m="1" x="584"/>
        <item x="2"/>
        <item x="4"/>
        <item x="5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40"/>
        <item x="41"/>
        <item x="42"/>
        <item x="43"/>
        <item x="45"/>
        <item x="46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5"/>
        <item m="1" x="103"/>
        <item x="68"/>
        <item x="69"/>
        <item x="70"/>
        <item x="71"/>
        <item x="72"/>
        <item x="73"/>
        <item x="74"/>
        <item x="75"/>
        <item x="76"/>
        <item x="77"/>
        <item x="78"/>
        <item m="1" x="105"/>
        <item x="79"/>
        <item x="80"/>
        <item x="81"/>
        <item x="82"/>
        <item x="83"/>
        <item x="84"/>
        <item x="85"/>
        <item m="1" x="10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ubtotalTop="0" showAll="0" sortType="ascending" defaultSubtotal="0">
      <items count="96">
        <item m="1" x="95"/>
        <item m="1" x="93"/>
        <item x="0"/>
        <item x="2"/>
        <item x="3"/>
        <item x="1"/>
        <item x="4"/>
        <item x="6"/>
        <item x="7"/>
        <item x="11"/>
        <item x="10"/>
        <item x="9"/>
        <item x="12"/>
        <item x="14"/>
        <item x="15"/>
        <item x="17"/>
        <item x="5"/>
        <item x="18"/>
        <item x="19"/>
        <item x="21"/>
        <item x="16"/>
        <item x="22"/>
        <item x="23"/>
        <item x="20"/>
        <item x="24"/>
        <item x="8"/>
        <item x="27"/>
        <item x="26"/>
        <item x="13"/>
        <item x="29"/>
        <item x="30"/>
        <item x="28"/>
        <item x="31"/>
        <item x="33"/>
        <item x="32"/>
        <item x="34"/>
        <item x="36"/>
        <item x="37"/>
        <item x="39"/>
        <item x="40"/>
        <item x="25"/>
        <item x="43"/>
        <item x="38"/>
        <item x="41"/>
        <item x="45"/>
        <item x="46"/>
        <item x="42"/>
        <item x="47"/>
        <item x="50"/>
        <item x="44"/>
        <item x="48"/>
        <item x="51"/>
        <item x="53"/>
        <item x="49"/>
        <item x="54"/>
        <item x="35"/>
        <item x="52"/>
        <item x="59"/>
        <item x="61"/>
        <item x="62"/>
        <item x="58"/>
        <item x="63"/>
        <item x="68"/>
        <item x="55"/>
        <item x="64"/>
        <item x="69"/>
        <item x="70"/>
        <item x="66"/>
        <item x="71"/>
        <item x="72"/>
        <item x="65"/>
        <item x="73"/>
        <item x="56"/>
        <item x="57"/>
        <item x="77"/>
        <item x="81"/>
        <item x="80"/>
        <item x="76"/>
        <item x="82"/>
        <item x="67"/>
        <item x="83"/>
        <item x="60"/>
        <item x="84"/>
        <item x="87"/>
        <item x="85"/>
        <item x="88"/>
        <item x="74"/>
        <item x="75"/>
        <item x="78"/>
        <item x="89"/>
        <item x="90"/>
        <item x="86"/>
        <item m="1" x="94"/>
        <item x="92"/>
        <item x="79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ubtotalTop="0" showAll="0" sortType="ascending" defaultSubtotal="0">
      <items count="95">
        <item m="1" x="93"/>
        <item x="0"/>
        <item x="2"/>
        <item x="3"/>
        <item x="1"/>
        <item x="4"/>
        <item x="7"/>
        <item x="11"/>
        <item x="13"/>
        <item x="14"/>
        <item x="18"/>
        <item x="19"/>
        <item x="6"/>
        <item x="8"/>
        <item x="20"/>
        <item x="21"/>
        <item x="5"/>
        <item x="10"/>
        <item x="17"/>
        <item x="25"/>
        <item x="9"/>
        <item x="34"/>
        <item x="37"/>
        <item x="36"/>
        <item x="16"/>
        <item x="26"/>
        <item x="44"/>
        <item x="35"/>
        <item x="51"/>
        <item x="31"/>
        <item x="52"/>
        <item x="15"/>
        <item x="22"/>
        <item x="47"/>
        <item x="39"/>
        <item x="41"/>
        <item x="28"/>
        <item x="56"/>
        <item x="30"/>
        <item x="24"/>
        <item x="40"/>
        <item x="27"/>
        <item x="53"/>
        <item x="29"/>
        <item x="57"/>
        <item x="32"/>
        <item x="23"/>
        <item x="43"/>
        <item x="33"/>
        <item m="1" x="94"/>
        <item x="59"/>
        <item x="64"/>
        <item x="62"/>
        <item x="54"/>
        <item m="1" x="92"/>
        <item x="42"/>
        <item x="68"/>
        <item x="38"/>
        <item x="65"/>
        <item x="46"/>
        <item x="49"/>
        <item x="69"/>
        <item x="48"/>
        <item x="55"/>
        <item x="80"/>
        <item x="61"/>
        <item x="72"/>
        <item x="58"/>
        <item x="73"/>
        <item x="50"/>
        <item x="60"/>
        <item x="45"/>
        <item x="76"/>
        <item x="66"/>
        <item x="88"/>
        <item x="78"/>
        <item x="63"/>
        <item x="71"/>
        <item x="67"/>
        <item x="83"/>
        <item x="79"/>
        <item x="70"/>
        <item x="84"/>
        <item x="75"/>
        <item m="1" x="91"/>
        <item x="77"/>
        <item x="87"/>
        <item x="86"/>
        <item x="74"/>
        <item x="82"/>
        <item x="81"/>
        <item x="85"/>
        <item x="89"/>
        <item x="9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68">
        <item m="1" x="102"/>
        <item m="1" x="103"/>
        <item m="1" x="105"/>
        <item m="1" x="107"/>
        <item m="1" x="104"/>
        <item m="1" x="122"/>
        <item m="1" x="117"/>
        <item m="1" x="118"/>
        <item m="1" x="109"/>
        <item m="1" x="110"/>
        <item m="1" x="366"/>
        <item m="1" x="120"/>
        <item m="1" x="113"/>
        <item m="1" x="367"/>
        <item m="1" x="130"/>
        <item m="1" x="138"/>
        <item m="1" x="114"/>
        <item m="1" x="115"/>
        <item m="1" x="108"/>
        <item m="1" x="137"/>
        <item m="1" x="127"/>
        <item m="1" x="131"/>
        <item m="1" x="125"/>
        <item m="1" x="121"/>
        <item m="1" x="124"/>
        <item m="1" x="119"/>
        <item m="1" x="144"/>
        <item m="1" x="365"/>
        <item m="1" x="123"/>
        <item m="1" x="106"/>
        <item m="1" x="111"/>
        <item m="1" x="112"/>
        <item m="1" x="116"/>
        <item m="1" x="135"/>
        <item m="1" x="146"/>
        <item m="1" x="126"/>
        <item m="1" x="129"/>
        <item m="1" x="133"/>
        <item m="1" x="349"/>
        <item m="1" x="139"/>
        <item m="1" x="145"/>
        <item m="1" x="128"/>
        <item m="1" x="140"/>
        <item m="1" x="132"/>
        <item m="1" x="363"/>
        <item m="1" x="134"/>
        <item m="1" x="364"/>
        <item m="1" x="143"/>
        <item m="1" x="141"/>
        <item m="1" x="136"/>
        <item m="1" x="142"/>
        <item m="1" x="149"/>
        <item m="1" x="159"/>
        <item m="1" x="362"/>
        <item m="1" x="148"/>
        <item m="1" x="163"/>
        <item m="1" x="147"/>
        <item m="1" x="158"/>
        <item m="1" x="150"/>
        <item m="1" x="152"/>
        <item m="1" x="359"/>
        <item m="1" x="161"/>
        <item m="1" x="160"/>
        <item m="1" x="151"/>
        <item m="1" x="162"/>
        <item m="1" x="165"/>
        <item m="1" x="154"/>
        <item m="1" x="153"/>
        <item m="1" x="361"/>
        <item m="1" x="156"/>
        <item m="1" x="360"/>
        <item m="1" x="164"/>
        <item m="1" x="171"/>
        <item m="1" x="183"/>
        <item m="1" x="155"/>
        <item m="1" x="157"/>
        <item m="1" x="167"/>
        <item m="1" x="358"/>
        <item m="1" x="175"/>
        <item m="1" x="169"/>
        <item m="1" x="168"/>
        <item m="1" x="166"/>
        <item m="1" x="173"/>
        <item m="1" x="178"/>
        <item x="1"/>
        <item m="1" x="172"/>
        <item m="1" x="179"/>
        <item m="1" x="186"/>
        <item m="1" x="170"/>
        <item m="1" x="177"/>
        <item m="1" x="176"/>
        <item m="1" x="184"/>
        <item m="1" x="193"/>
        <item m="1" x="174"/>
        <item m="1" x="181"/>
        <item m="1" x="190"/>
        <item m="1" x="180"/>
        <item m="1" x="187"/>
        <item m="1" x="185"/>
        <item m="1" x="196"/>
        <item m="1" x="192"/>
        <item m="1" x="182"/>
        <item m="1" x="188"/>
        <item m="1" x="189"/>
        <item m="1" x="194"/>
        <item m="1" x="191"/>
        <item m="1" x="204"/>
        <item m="1" x="201"/>
        <item m="1" x="208"/>
        <item m="1" x="197"/>
        <item m="1" x="198"/>
        <item m="1" x="213"/>
        <item m="1" x="199"/>
        <item m="1" x="195"/>
        <item m="1" x="200"/>
        <item m="1" x="211"/>
        <item m="1" x="209"/>
        <item m="1" x="207"/>
        <item m="1" x="210"/>
        <item m="1" x="357"/>
        <item m="1" x="356"/>
        <item m="1" x="203"/>
        <item m="1" x="222"/>
        <item m="1" x="217"/>
        <item m="1" x="214"/>
        <item m="1" x="206"/>
        <item m="1" x="227"/>
        <item m="1" x="205"/>
        <item m="1" x="231"/>
        <item m="1" x="212"/>
        <item m="1" x="202"/>
        <item m="1" x="216"/>
        <item m="1" x="230"/>
        <item m="1" x="224"/>
        <item m="1" x="225"/>
        <item m="1" x="239"/>
        <item m="1" x="215"/>
        <item m="1" x="226"/>
        <item m="1" x="223"/>
        <item m="1" x="219"/>
        <item m="1" x="247"/>
        <item m="1" x="228"/>
        <item m="1" x="232"/>
        <item m="1" x="96"/>
        <item m="1" x="229"/>
        <item m="1" x="234"/>
        <item m="1" x="245"/>
        <item m="1" x="218"/>
        <item m="1" x="238"/>
        <item m="1" x="233"/>
        <item m="1" x="236"/>
        <item m="1" x="237"/>
        <item m="1" x="235"/>
        <item m="1" x="241"/>
        <item m="1" x="255"/>
        <item m="1" x="254"/>
        <item m="1" x="253"/>
        <item m="1" x="242"/>
        <item m="1" x="244"/>
        <item m="1" x="249"/>
        <item m="1" x="250"/>
        <item m="1" x="240"/>
        <item m="1" x="246"/>
        <item m="1" x="243"/>
        <item m="1" x="257"/>
        <item m="1" x="248"/>
        <item m="1" x="252"/>
        <item m="1" x="221"/>
        <item m="1" x="220"/>
        <item m="1" x="263"/>
        <item m="1" x="277"/>
        <item m="1" x="251"/>
        <item m="1" x="276"/>
        <item m="1" x="261"/>
        <item m="1" x="256"/>
        <item m="1" x="266"/>
        <item m="1" x="262"/>
        <item m="1" x="259"/>
        <item m="1" x="265"/>
        <item m="1" x="269"/>
        <item m="1" x="264"/>
        <item m="1" x="283"/>
        <item m="1" x="271"/>
        <item m="1" x="270"/>
        <item m="1" x="275"/>
        <item m="1" x="267"/>
        <item m="1" x="290"/>
        <item m="1" x="260"/>
        <item m="1" x="282"/>
        <item m="1" x="280"/>
        <item m="1" x="273"/>
        <item m="1" x="287"/>
        <item m="1" x="268"/>
        <item m="1" x="272"/>
        <item m="1" x="281"/>
        <item m="1" x="258"/>
        <item m="1" x="355"/>
        <item m="1" x="278"/>
        <item m="1" x="279"/>
        <item m="1" x="298"/>
        <item m="1" x="304"/>
        <item m="1" x="294"/>
        <item m="1" x="291"/>
        <item m="1" x="296"/>
        <item m="1" x="292"/>
        <item m="1" x="288"/>
        <item m="1" x="289"/>
        <item m="1" x="293"/>
        <item m="1" x="274"/>
        <item m="1" x="285"/>
        <item m="1" x="286"/>
        <item m="1" x="302"/>
        <item m="1" x="299"/>
        <item m="1" x="297"/>
        <item m="1" x="301"/>
        <item m="1" x="295"/>
        <item m="1" x="328"/>
        <item m="1" x="309"/>
        <item m="1" x="284"/>
        <item m="1" x="307"/>
        <item m="1" x="306"/>
        <item m="1" x="354"/>
        <item m="1" x="305"/>
        <item m="1" x="315"/>
        <item m="1" x="303"/>
        <item m="1" x="312"/>
        <item m="1" x="300"/>
        <item m="1" x="353"/>
        <item m="1" x="310"/>
        <item m="1" x="323"/>
        <item m="1" x="311"/>
        <item m="1" x="317"/>
        <item m="1" x="322"/>
        <item m="1" x="313"/>
        <item m="1" x="320"/>
        <item m="1" x="318"/>
        <item m="1" x="314"/>
        <item m="1" x="308"/>
        <item m="1" x="350"/>
        <item m="1" x="351"/>
        <item m="1" x="333"/>
        <item m="1" x="324"/>
        <item m="1" x="327"/>
        <item m="1" x="316"/>
        <item m="1" x="334"/>
        <item m="1" x="319"/>
        <item m="1" x="329"/>
        <item m="1" x="352"/>
        <item m="1" x="321"/>
        <item m="1" x="332"/>
        <item m="1" x="335"/>
        <item m="1" x="326"/>
        <item m="1" x="325"/>
        <item m="1" x="337"/>
        <item m="1" x="338"/>
        <item m="1" x="331"/>
        <item m="1" x="330"/>
        <item m="1" x="336"/>
        <item m="1" x="339"/>
        <item m="1" x="341"/>
        <item m="1" x="340"/>
        <item m="1" x="345"/>
        <item m="1" x="342"/>
        <item m="1" x="343"/>
        <item m="1" x="344"/>
        <item m="1" x="346"/>
        <item m="1" x="347"/>
        <item m="1" x="348"/>
        <item x="0"/>
        <item x="2"/>
        <item x="3"/>
        <item x="4"/>
        <item x="5"/>
        <item x="27"/>
        <item x="6"/>
        <item x="10"/>
        <item x="8"/>
        <item x="32"/>
        <item x="11"/>
        <item x="12"/>
        <item m="1" x="99"/>
        <item x="36"/>
        <item x="15"/>
        <item x="16"/>
        <item x="18"/>
        <item m="1" x="100"/>
        <item x="20"/>
        <item x="21"/>
        <item x="22"/>
        <item x="23"/>
        <item x="9"/>
        <item x="26"/>
        <item x="29"/>
        <item x="17"/>
        <item x="48"/>
        <item m="1" x="101"/>
        <item x="39"/>
        <item x="14"/>
        <item x="13"/>
        <item x="30"/>
        <item x="42"/>
        <item x="38"/>
        <item x="25"/>
        <item x="50"/>
        <item x="41"/>
        <item m="1" x="97"/>
        <item x="43"/>
        <item m="1" x="98"/>
        <item x="47"/>
        <item x="56"/>
        <item x="31"/>
        <item x="52"/>
        <item x="57"/>
        <item x="61"/>
        <item x="66"/>
        <item x="35"/>
        <item x="51"/>
        <item x="7"/>
        <item x="19"/>
        <item x="24"/>
        <item x="28"/>
        <item x="33"/>
        <item x="37"/>
        <item x="44"/>
        <item x="34"/>
        <item x="49"/>
        <item x="40"/>
        <item x="53"/>
        <item x="70"/>
        <item x="46"/>
        <item x="67"/>
        <item x="45"/>
        <item x="71"/>
        <item x="68"/>
        <item x="74"/>
        <item x="63"/>
        <item x="60"/>
        <item x="62"/>
        <item x="55"/>
        <item x="75"/>
        <item x="59"/>
        <item x="81"/>
        <item m="1" x="94"/>
        <item x="64"/>
        <item x="58"/>
        <item x="54"/>
        <item x="73"/>
        <item x="76"/>
        <item x="72"/>
        <item x="80"/>
        <item x="65"/>
        <item m="1" x="95"/>
        <item x="78"/>
        <item x="87"/>
        <item x="77"/>
        <item x="83"/>
        <item x="86"/>
        <item x="69"/>
        <item x="84"/>
        <item x="82"/>
        <item x="85"/>
        <item m="1" x="93"/>
        <item x="79"/>
        <item x="88"/>
        <item x="89"/>
        <item x="90"/>
        <item x="91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61">
        <item x="0"/>
        <item x="9"/>
        <item x="2"/>
        <item x="6"/>
        <item x="4"/>
        <item x="5"/>
        <item x="7"/>
        <item x="8"/>
        <item x="10"/>
        <item x="11"/>
        <item x="12"/>
        <item x="13"/>
        <item x="14"/>
        <item x="15"/>
        <item x="16"/>
        <item x="18"/>
        <item x="19"/>
        <item x="21"/>
        <item x="26"/>
        <item x="29"/>
        <item x="23"/>
        <item x="1"/>
        <item x="3"/>
        <item x="17"/>
        <item x="20"/>
        <item x="24"/>
        <item x="25"/>
        <item x="30"/>
        <item x="22"/>
        <item x="33"/>
        <item x="37"/>
        <item x="31"/>
        <item x="32"/>
        <item x="40"/>
        <item x="27"/>
        <item x="28"/>
        <item x="44"/>
        <item x="41"/>
        <item x="43"/>
        <item x="46"/>
        <item x="38"/>
        <item x="51"/>
        <item x="47"/>
        <item x="34"/>
        <item x="35"/>
        <item x="36"/>
        <item x="39"/>
        <item x="52"/>
        <item x="42"/>
        <item x="50"/>
        <item x="48"/>
        <item x="49"/>
        <item x="45"/>
        <item x="54"/>
        <item x="55"/>
        <item x="57"/>
        <item x="56"/>
        <item x="58"/>
        <item x="59"/>
        <item x="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4">
        <item x="0"/>
        <item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m="1" x="3"/>
        <item m="1" x="4"/>
        <item m="1" x="5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3"/>
    <field x="18"/>
    <field x="20"/>
    <field x="12"/>
    <field x="39"/>
    <field x="17"/>
    <field x="6"/>
    <field x="7"/>
    <field x="15"/>
    <field x="9"/>
    <field x="5"/>
    <field x="16"/>
    <field x="14"/>
  </rowFields>
  <rowItems count="7">
    <i>
      <x v="9"/>
      <x v="52"/>
      <x v="325"/>
      <x v="4447"/>
      <x v="3"/>
      <x v="45"/>
      <x/>
      <x/>
      <x v="5"/>
      <x/>
      <x v="13"/>
      <x v="546"/>
      <x v="6"/>
    </i>
    <i r="7">
      <x v="4"/>
      <x v="5"/>
      <x/>
      <x v="13"/>
      <x v="546"/>
      <x v="6"/>
    </i>
    <i r="3">
      <x v="4448"/>
      <x v="3"/>
      <x v="52"/>
      <x/>
      <x/>
      <x v="5"/>
      <x/>
      <x v="13"/>
      <x v="546"/>
      <x v="15"/>
    </i>
    <i r="3">
      <x v="4452"/>
      <x v="3"/>
      <x v="52"/>
      <x/>
      <x/>
      <x v="5"/>
      <x/>
      <x v="13"/>
      <x v="546"/>
      <x v="6"/>
    </i>
    <i r="1">
      <x v="53"/>
      <x v="301"/>
      <x v="4403"/>
      <x v="3"/>
      <x v="44"/>
      <x/>
      <x/>
      <x v="11"/>
      <x/>
      <x v="12"/>
      <x v="533"/>
      <x v="11"/>
    </i>
    <i t="default">
      <x v="9"/>
    </i>
    <i t="grand">
      <x/>
    </i>
  </rowItems>
  <colItems count="1">
    <i/>
  </colItems>
  <pageFields count="3">
    <pageField fld="4" hier="-1"/>
    <pageField fld="35" hier="-1"/>
    <pageField fld="8" hier="-1"/>
  </pageFields>
  <formats count="16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1" type="button" dataOnly="0" labelOnly="1" outline="0"/>
    </format>
    <format dxfId="127">
      <pivotArea field="6" type="button" dataOnly="0" labelOnly="1" outline="0" axis="axisRow" fieldPosition="6"/>
    </format>
    <format dxfId="126">
      <pivotArea field="7" type="button" dataOnly="0" labelOnly="1" outline="0" axis="axisRow" fieldPosition="7"/>
    </format>
    <format dxfId="125">
      <pivotArea field="9" type="button" dataOnly="0" labelOnly="1" outline="0" axis="axisRow" fieldPosition="9"/>
    </format>
    <format dxfId="124">
      <pivotArea field="16" type="button" dataOnly="0" labelOnly="1" outline="0" axis="axisRow" fieldPosition="11"/>
    </format>
    <format dxfId="123">
      <pivotArea field="13" type="button" dataOnly="0" labelOnly="1" outline="0"/>
    </format>
    <format dxfId="122">
      <pivotArea field="14" type="button" dataOnly="0" labelOnly="1" outline="0" axis="axisRow" fieldPosition="12"/>
    </format>
    <format dxfId="121">
      <pivotArea field="12" type="button" dataOnly="0" labelOnly="1" outline="0" axis="axisRow" fieldPosition="3"/>
    </format>
    <format dxfId="120">
      <pivotArea field="17" type="button" dataOnly="0" labelOnly="1" outline="0" axis="axisRow" fieldPosition="5"/>
    </format>
    <format dxfId="119">
      <pivotArea field="18" type="button" dataOnly="0" labelOnly="1" outline="0" axis="axisRow" fieldPosition="1"/>
    </format>
    <format dxfId="118">
      <pivotArea field="20" type="button" dataOnly="0" labelOnly="1" outline="0" axis="axisRow" fieldPosition="2"/>
    </format>
    <format dxfId="117">
      <pivotArea field="39" type="button" dataOnly="0" labelOnly="1" outline="0" axis="axisRow" fieldPosition="4"/>
    </format>
    <format dxfId="116">
      <pivotArea dataOnly="0" labelOnly="1" grandRow="1" outline="0" fieldPosition="0"/>
    </format>
    <format dxfId="11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B89C7296-B42D-4D33-9D92-7888919C87FD}" autoFormatId="16" applyNumberFormats="0" applyBorderFormats="0" applyFontFormats="0" applyPatternFormats="0" applyAlignmentFormats="0" applyWidthHeightFormats="0">
  <queryTableRefresh nextId="223" unboundColumnsRight="6">
    <queryTableFields count="44">
      <queryTableField id="36" name="Key" tableColumnId="36"/>
      <queryTableField id="37" name="WK" tableColumnId="37"/>
      <queryTableField id="2" name="Fecha de carga" tableColumnId="2"/>
      <queryTableField id="3" name="WK Arribo" tableColumnId="3"/>
      <queryTableField id="4" name="Mercado" tableColumnId="4"/>
      <queryTableField id="5" name="POD" tableColumnId="5"/>
      <queryTableField id="170" name="Origen" tableColumnId="29"/>
      <queryTableField id="6" name="Exportador" tableColumnId="6"/>
      <queryTableField id="7" name="Clase Expedición" tableColumnId="7"/>
      <queryTableField id="8" name="Especie" tableColumnId="8"/>
      <queryTableField id="9" name="Manejo" tableColumnId="9"/>
      <queryTableField id="10" name="N° PO" tableColumnId="10"/>
      <queryTableField id="11" name="Contenedor" tableColumnId="11"/>
      <queryTableField id="12" name="Consignee" tableColumnId="12"/>
      <queryTableField id="171" name="Cliente" tableColumnId="30"/>
      <queryTableField id="13" name="Line" tableColumnId="13"/>
      <queryTableField id="14" name="Nave + Viaje" tableColumnId="14"/>
      <queryTableField id="15" name="ETD Real" tableColumnId="15"/>
      <queryTableField id="16" name="ETA Real" tableColumnId="16"/>
      <queryTableField id="155" name="OL" tableColumnId="24"/>
      <queryTableField id="214" dataBound="0" tableColumnId="33"/>
      <queryTableField id="40" name="ETD Doc" tableColumnId="38"/>
      <queryTableField id="110" name="ATA DOC" tableColumnId="25"/>
      <queryTableField id="216" dataBound="0" tableColumnId="39"/>
      <queryTableField id="215" dataBound="0" tableColumnId="44"/>
      <queryTableField id="42" name="GUÍA DHL" tableColumnId="1"/>
      <queryTableField id="43" name="PHYTO" tableColumnId="17"/>
      <queryTableField id="44" name="CARTAS" tableColumnId="18"/>
      <queryTableField id="45" name="INVOICE" tableColumnId="34"/>
      <queryTableField id="46" name="BL / Gaérea" tableColumnId="35"/>
      <queryTableField id="47" name="PL " tableColumnId="40"/>
      <queryTableField id="48" name="ISF" tableColumnId="41"/>
      <queryTableField id="49" name="COI" tableColumnId="42"/>
      <queryTableField id="50" name="CO" tableColumnId="43"/>
      <queryTableField id="218" dataBound="0" tableColumnId="47"/>
      <queryTableField id="217" dataBound="0" tableColumnId="48"/>
      <queryTableField id="52" name="COMENTARIOS" tableColumnId="45"/>
      <queryTableField id="53" name="Responsable" tableColumnId="46"/>
      <queryTableField id="166" dataBound="0" tableColumnId="26"/>
      <queryTableField id="167" dataBound="0" tableColumnId="27"/>
      <queryTableField id="219" dataBound="0" tableColumnId="19"/>
      <queryTableField id="220" dataBound="0" tableColumnId="20"/>
      <queryTableField id="221" dataBound="0" tableColumnId="21"/>
      <queryTableField id="222" dataBound="0" tableColumnId="22"/>
    </queryTableFields>
    <queryTableDeletedFields count="6">
      <deletedField name="WK"/>
      <deletedField name="RELEASE"/>
      <deletedField name="OL"/>
      <deletedField name="OL"/>
      <deletedField name="OL"/>
      <deletedField name="O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E05FD76B-8596-43C0-AEAB-2CD98012379A}" autoFormatId="16" applyNumberFormats="0" applyBorderFormats="0" applyFontFormats="0" applyPatternFormats="0" applyAlignmentFormats="0" applyWidthHeightFormats="0">
  <queryTableRefresh nextId="2">
    <queryTableFields count="1">
      <queryTableField id="1" name="User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5" xr16:uid="{93352B44-1008-4C48-B0B0-5BEB4458A940}" autoFormatId="16" applyNumberFormats="0" applyBorderFormats="0" applyFontFormats="0" applyPatternFormats="0" applyAlignmentFormats="0" applyWidthHeightFormats="0">
  <queryTableRefresh nextId="70">
    <queryTableFields count="15">
      <queryTableField id="16" name="Packing" tableColumnId="12"/>
      <queryTableField id="2" name="POD" tableColumnId="2"/>
      <queryTableField id="69" dataBound="0" tableColumnId="16"/>
      <queryTableField id="4" name="N° PO" tableColumnId="4"/>
      <queryTableField id="3" name="Exportador" tableColumnId="3"/>
      <queryTableField id="5" name="Booking" tableColumnId="5"/>
      <queryTableField id="6" name="Contenedor" tableColumnId="6"/>
      <queryTableField id="7" name="Nave + Viaje" tableColumnId="7"/>
      <queryTableField id="52" name="Fecha de carga" tableColumnId="8"/>
      <queryTableField id="50" name="Agente de Aduanas" tableColumnId="10"/>
      <queryTableField id="1" name="N° Pallet" tableColumnId="1"/>
      <queryTableField id="26" name="N° Pallet Manual" tableColumnId="17"/>
      <queryTableField id="27" name="N° Pallet Manual Actualizado" tableColumnId="18"/>
      <queryTableField id="18" name="Observaciones" tableColumnId="13"/>
      <queryTableField id="19" name="BLs" tableColumnId="14"/>
    </queryTableFields>
    <queryTableDeletedFields count="1">
      <deletedField name="N° Pallet PL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adjustColumnWidth="0" connectionId="3" xr16:uid="{8E610DC8-03FC-467B-899F-3E62B7F815A2}" autoFormatId="16" applyNumberFormats="0" applyBorderFormats="0" applyFontFormats="0" applyPatternFormats="0" applyAlignmentFormats="0" applyWidthHeightFormats="0">
  <queryTableRefresh nextId="53">
    <queryTableFields count="17">
      <queryTableField id="41" name="WK" tableColumnId="13"/>
      <queryTableField id="22" name="Clase Expedición" tableColumnId="15"/>
      <queryTableField id="21" name="Cliente" tableColumnId="14"/>
      <queryTableField id="27" name="Nave + Viaje" tableColumnId="12"/>
      <queryTableField id="1" name="Mercado" tableColumnId="1"/>
      <queryTableField id="2" name="POD" tableColumnId="2"/>
      <queryTableField id="3" name="N° PO" tableColumnId="3"/>
      <queryTableField id="4" name="Booking" tableColumnId="4"/>
      <queryTableField id="5" name="Contenedor" tableColumnId="5"/>
      <queryTableField id="12" name="ETD Real" tableColumnId="6"/>
      <queryTableField id="13" name="Fecha Facturación" tableColumnId="10"/>
      <queryTableField id="7" name="Factura de Exportacion" tableColumnId="7"/>
      <queryTableField id="14" name="Factura Trading" tableColumnId="11"/>
      <queryTableField id="8" name="Kg/Lot" tableColumnId="8"/>
      <queryTableField id="33" name="Packing" tableColumnId="16"/>
      <queryTableField id="39" name="Agente de Aduanas" tableColumnId="17"/>
      <queryTableField id="11" name="Nota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D4FEF7-C1DB-45F4-B181-A298AEDC9770}" name="Bitacora_2" displayName="Bitacora_2" ref="A1:AR538" tableType="queryTable" totalsRowShown="0" headerRowDxfId="175">
  <autoFilter ref="A1:AR538" xr:uid="{07D4FEF7-C1DB-45F4-B181-A298AEDC9770}">
    <filterColumn colId="5">
      <filters>
        <filter val="JFK"/>
      </filters>
    </filterColumn>
    <filterColumn colId="8">
      <filters>
        <filter val="AIR"/>
      </filters>
    </filterColumn>
  </autoFilter>
  <tableColumns count="44">
    <tableColumn id="36" xr3:uid="{0B5823DE-886F-44CC-9B7E-83B4391A4AEB}" uniqueName="36" name="Key" queryTableFieldId="36" dataDxfId="174" dataCellStyle="Normal 2"/>
    <tableColumn id="37" xr3:uid="{75D82DA6-7157-43B1-92D1-4C042999400F}" uniqueName="37" name="WK" queryTableFieldId="37" dataDxfId="173" dataCellStyle="Normal 2"/>
    <tableColumn id="2" xr3:uid="{E752A005-6CF3-4635-9297-ACAFAA0E898B}" uniqueName="2" name="Fecha de carga" queryTableFieldId="2" dataDxfId="172" dataCellStyle="Normal 2"/>
    <tableColumn id="3" xr3:uid="{0EEA2A69-B34A-429C-B1C2-A8CAEC5D5021}" uniqueName="3" name="WK Arribo" queryTableFieldId="3" dataDxfId="171" dataCellStyle="Normal 2"/>
    <tableColumn id="4" xr3:uid="{55DC9901-60C0-4F37-8A26-B077A4697149}" uniqueName="4" name="Mercado" queryTableFieldId="4" dataDxfId="170" dataCellStyle="Normal 2"/>
    <tableColumn id="5" xr3:uid="{DCDA2BEC-F7C4-41BF-838D-89471DB4920F}" uniqueName="5" name="POD" queryTableFieldId="5" dataDxfId="169" dataCellStyle="Normal 2"/>
    <tableColumn id="29" xr3:uid="{A2C2DBFF-347E-420B-B22B-5938B0750DC0}" uniqueName="29" name="Origen" queryTableFieldId="170" dataDxfId="168" dataCellStyle="Normal 2"/>
    <tableColumn id="6" xr3:uid="{3FA5C0AF-A52E-44C9-8425-7B48D211EAB7}" uniqueName="6" name="Exportador" queryTableFieldId="6" dataDxfId="167" dataCellStyle="Normal 2"/>
    <tableColumn id="7" xr3:uid="{CCE3D5D1-1E5C-425E-BD1F-DB6AA6CE8AF9}" uniqueName="7" name="Clase Expedición" queryTableFieldId="7" dataDxfId="166" dataCellStyle="Normal 2"/>
    <tableColumn id="8" xr3:uid="{C3F7937D-8833-4BA1-A144-51322B74EF6D}" uniqueName="8" name="Especie" queryTableFieldId="8" dataDxfId="165" dataCellStyle="Normal 2"/>
    <tableColumn id="9" xr3:uid="{0A7EEEB0-0B2E-4B57-8DC7-14D58993B91F}" uniqueName="9" name="Manejo" queryTableFieldId="9" dataDxfId="164" dataCellStyle="Normal 2"/>
    <tableColumn id="10" xr3:uid="{1986EA1A-71E4-41C1-B4F1-4903712E246E}" uniqueName="10" name="N° PO" queryTableFieldId="10" dataDxfId="163" dataCellStyle="Normal 2"/>
    <tableColumn id="11" xr3:uid="{351FC0CA-8BB4-4814-889D-C0AC7780DC6C}" uniqueName="11" name="Contenedor" queryTableFieldId="11" dataDxfId="162" dataCellStyle="Normal 2"/>
    <tableColumn id="12" xr3:uid="{5DCB463C-DF5C-455F-98FD-76EDB4BD1814}" uniqueName="12" name="Consignee" queryTableFieldId="12" dataDxfId="161" dataCellStyle="Normal 2"/>
    <tableColumn id="30" xr3:uid="{72739322-2179-4C00-9E50-2A761EDB4809}" uniqueName="30" name="Cliente" queryTableFieldId="171" dataDxfId="160" dataCellStyle="Normal 2"/>
    <tableColumn id="13" xr3:uid="{9A6CB3E2-7ED2-43F4-84E8-5305DBBADCF0}" uniqueName="13" name="Line" queryTableFieldId="13" dataDxfId="159" dataCellStyle="Normal 2"/>
    <tableColumn id="14" xr3:uid="{B9645525-0F03-4DFE-A7DB-917F23AB40F5}" uniqueName="14" name="Nave + Viaje" queryTableFieldId="14" dataDxfId="158" dataCellStyle="Normal 2"/>
    <tableColumn id="15" xr3:uid="{EE0A56D6-9E5E-4257-833A-DDF429A43829}" uniqueName="15" name="ETD Real" queryTableFieldId="15" dataDxfId="157" dataCellStyle="Normal 2"/>
    <tableColumn id="16" xr3:uid="{11DE56E3-E4FF-4D99-9E83-2B2659E7CDFD}" uniqueName="16" name="ETA Real" queryTableFieldId="16" dataDxfId="156" dataCellStyle="Normal 2"/>
    <tableColumn id="24" xr3:uid="{636D55A5-7CC9-4AA1-82A2-0B455B626215}" uniqueName="24" name="OL" queryTableFieldId="155" dataDxfId="155" dataCellStyle="Normal 2"/>
    <tableColumn id="33" xr3:uid="{89360F29-5283-43ED-99FE-D7D175CE49F9}" uniqueName="33" name="ETA Doc" queryTableFieldId="214" dataDxfId="154" dataCellStyle="Normal 2">
      <calculatedColumnFormula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calculatedColumnFormula>
    </tableColumn>
    <tableColumn id="38" xr3:uid="{48F36AE7-7D9C-45DC-8253-E40D5BD843A6}" uniqueName="38" name="ETD Doc" queryTableFieldId="40" dataDxfId="153" dataCellStyle="Normal 2"/>
    <tableColumn id="25" xr3:uid="{3F9A3F83-3C0C-4EFC-B18E-33D5BDB93E09}" uniqueName="25" name="ATA DOC" queryTableFieldId="110" dataDxfId="152" dataCellStyle="Normal 2"/>
    <tableColumn id="39" xr3:uid="{40BB6430-C6CA-40AD-AA92-A83642A1B564}" uniqueName="39" name="% OBTENCIÓN" queryTableFieldId="216" dataDxfId="151" dataCellStyle="Normal 2">
      <calculatedColumnFormula>IF(OR(Bitacora_2[[#This Row],[ETD Real]]="",Bitacora_2[[#This Row],[ETD Doc]]=""),"",Bitacora_2[[#This Row],[ETD Doc]]-Bitacora_2[[#This Row],[ETD Real]])</calculatedColumnFormula>
    </tableColumn>
    <tableColumn id="44" xr3:uid="{2BA157B4-6CF5-456A-BF87-4A4DC8589508}" uniqueName="44" name="% ANTICIPACIÓN" queryTableFieldId="215" dataDxfId="150" dataCellStyle="Normal 2">
      <calculatedColumnFormula>IF(OR(Bitacora_2[[#This Row],[ATA DOC]]="",Bitacora_2[[#This Row],[ETA Real]]=""),"",Bitacora_2[[#This Row],[ETA Real]]-Bitacora_2[[#This Row],[ATA DOC]])</calculatedColumnFormula>
    </tableColumn>
    <tableColumn id="1" xr3:uid="{1E4D96EF-82F2-4CBC-BB55-C38ACBADB3D2}" uniqueName="1" name="GUÍA DHL" queryTableFieldId="42" dataDxfId="149" dataCellStyle="Normal 2"/>
    <tableColumn id="17" xr3:uid="{A26D02FD-7A27-419F-A85D-0AF31E699D08}" uniqueName="17" name="PHYTO" queryTableFieldId="43" dataDxfId="148" dataCellStyle="Normal 2"/>
    <tableColumn id="18" xr3:uid="{0A47B0CF-121D-4268-9B0A-2FB0C669AA85}" uniqueName="18" name="CARTAS" queryTableFieldId="44" dataDxfId="147" dataCellStyle="Normal 2"/>
    <tableColumn id="34" xr3:uid="{64F16A00-1949-46D2-8BC9-BF4F71E703A7}" uniqueName="34" name="INVOICE" queryTableFieldId="45" dataDxfId="146" dataCellStyle="Normal 2"/>
    <tableColumn id="35" xr3:uid="{F33E7BC7-626F-4002-9BD9-4BCB773835C4}" uniqueName="35" name="BL / Gaérea" queryTableFieldId="46" dataDxfId="145" dataCellStyle="Normal 2"/>
    <tableColumn id="40" xr3:uid="{92268B09-B6A1-4B81-A224-D85DE46EA220}" uniqueName="40" name="PL " queryTableFieldId="47" dataDxfId="144" dataCellStyle="Normal 2"/>
    <tableColumn id="41" xr3:uid="{F6833CB8-433E-4D95-9C7A-583475AD148C}" uniqueName="41" name="ISF" queryTableFieldId="48" dataDxfId="143" dataCellStyle="Normal 2"/>
    <tableColumn id="42" xr3:uid="{C3FAE8DA-13C2-448E-BC60-9C8165F5012F}" uniqueName="42" name="COI" queryTableFieldId="49" dataDxfId="142" dataCellStyle="Normal 2"/>
    <tableColumn id="43" xr3:uid="{BB9FF025-5CF9-4949-99F5-807DA2A66304}" uniqueName="43" name="CO" queryTableFieldId="50" dataDxfId="141" dataCellStyle="Normal 2"/>
    <tableColumn id="47" xr3:uid="{085E4249-0D05-44E4-9E39-9F71C574FEB7}" uniqueName="47" name="ISF Status" queryTableFieldId="218" dataDxfId="140" dataCellStyle="Normal 2">
      <calculatedColumnFormula>IF(AND(OR(E2="US EAST",E2="US WEST",E2="US SOUTH"),I2="SEA",Bitacora_2[[#This Row],[ETD Real]]-TODAY()&gt;=3,Bitacora_2[[#This Row],[ISF]]&lt;&gt;"X"),"Pending",
IF(AND(OR(E2="US EAST",E2="US WEST",E2="US SOUTH"),I2="SEA",Bitacora_2[[#This Row],[ETD Real]]-TODAY()=2,Bitacora_2[[#This Row],[ISF]]&lt;&gt;"X"),"Urgente",
IF(AND(OR(E2="US EAST",E2="US WEST",E2="US SOUTH"),I2="SEA",Bitacora_2[[#This Row],[ETD Real]]-TODAY()&lt;=1,Bitacora_2[[#This Row],[ISF]]&lt;&gt;"X"),"Muy Urgente",
IF(AND(OR(E2="US EAST",E2="US WEST",E2="US SOUTH"),I2="SEA",Bitacora_2[[#This Row],[ISF]]="X"),"Sent",""))))</calculatedColumnFormula>
    </tableColumn>
    <tableColumn id="48" xr3:uid="{DEBB1D8B-D684-4ADA-B735-6B4864F9A740}" uniqueName="48" name="FULL DOCUMENT" queryTableFieldId="217" dataDxfId="139" dataCellStyle="Normal 2">
      <calculatedColumnFormula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calculatedColumnFormula>
    </tableColumn>
    <tableColumn id="45" xr3:uid="{E7FDE403-DC1B-4588-B0DD-8FEE87C6BEC2}" uniqueName="45" name="Columna1" queryTableFieldId="52" dataDxfId="138" dataCellStyle="Normal 2"/>
    <tableColumn id="46" xr3:uid="{24C2939C-08C6-49F5-90E1-DBE9A002A3A5}" uniqueName="46" name="Responsable" queryTableFieldId="53" dataDxfId="137" dataCellStyle="Normal 2"/>
    <tableColumn id="26" xr3:uid="{56610D4A-EFDA-42C1-BA81-880FE3FAC054}" uniqueName="26" name="Clase de Exportador " queryTableFieldId="166" dataDxfId="136" dataCellStyle="Normal 2">
      <calculatedColumnFormula>+IF(OR(Bitacora_2[[#This Row],[Exportador]]="INVERSIONES JORDIE",Bitacora_2[[#This Row],[Exportador]]="TAL S.A."), "Tercero", "Propio")</calculatedColumnFormula>
    </tableColumn>
    <tableColumn id="27" xr3:uid="{DE1729C5-3100-426B-98E6-2CFE0E244FE5}" uniqueName="27" name="Status Documental " queryTableFieldId="167" dataDxfId="135" dataCellStyle="Normal 2">
      <calculatedColumnFormula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calculatedColumnFormula>
    </tableColumn>
    <tableColumn id="19" xr3:uid="{EA77C5E2-781C-4486-9F72-D937F03CDE89}" uniqueName="19" name="Status Container" queryTableFieldId="219" dataDxfId="134" dataCellStyle="Normal 2"/>
    <tableColumn id="20" xr3:uid="{33AA3FC2-18E4-4DD6-AAD4-3EC7A73F3999}" uniqueName="20" name="Release Date" queryTableFieldId="220" dataDxfId="133" dataCellStyle="Normal 2"/>
    <tableColumn id="21" xr3:uid="{D9CE9C55-90D7-4650-9F2B-E8F31CF2573A}" uniqueName="21" name="Container Status" queryTableFieldId="221" dataDxfId="132" dataCellStyle="Normal 2">
      <calculatedColumnFormula>IF(I2="SEA",IF(AP2="","On Hold","Released"),"")</calculatedColumnFormula>
    </tableColumn>
    <tableColumn id="22" xr3:uid="{DF0F0C61-38A7-431A-9327-97C9E44F134B}" uniqueName="22" name="Comments (Status container)" queryTableFieldId="222" dataDxfId="131" dataCellStyle="Normal 2"/>
  </tableColumns>
  <tableStyleInfo name="TableStyleLight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600719-C996-45B9-BBC0-AF405EFF4B65}" name="User" displayName="User" ref="A1:A2" tableType="queryTable" totalsRowShown="0">
  <autoFilter ref="A1:A2" xr:uid="{96600719-C996-45B9-BBC0-AF405EFF4B65}"/>
  <tableColumns count="1">
    <tableColumn id="1" xr3:uid="{60544B30-0F0F-423C-92D7-35E5CC6211EF}" uniqueName="1" name="User" queryTableFieldId="1" dataDxfId="7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04942-06B0-491E-8345-D3025805E52E}" name="Pallets_CHEP" displayName="Pallets_CHEP" ref="A1:O239" tableType="queryTable" totalsRowCount="1" headerRowDxfId="76">
  <autoFilter ref="A1:O238" xr:uid="{16204942-06B0-491E-8345-D3025805E52E}"/>
  <tableColumns count="15">
    <tableColumn id="12" xr3:uid="{74204295-00BC-4F66-ADA7-7C12B2804889}" uniqueName="12" name="Packing" queryTableFieldId="16" dataDxfId="75"/>
    <tableColumn id="2" xr3:uid="{799121F1-C23C-42F4-B47B-926A56D034C9}" uniqueName="2" name="POD" queryTableFieldId="2"/>
    <tableColumn id="16" xr3:uid="{60A52B43-74F2-4538-A578-32B0EB685378}" uniqueName="16" name="Código de Puerto" queryTableFieldId="69" dataDxfId="74">
      <calculatedColumnFormula>IFERROR(VLOOKUP(Pallets_CHEP[[#This Row],[POD]],Maestro!H:I,2,FALSE),"")</calculatedColumnFormula>
    </tableColumn>
    <tableColumn id="4" xr3:uid="{75411CC9-5C0C-469A-86A2-61204311CEBF}" uniqueName="4" name="N° PO" queryTableFieldId="4"/>
    <tableColumn id="3" xr3:uid="{F3EE324E-AF5D-4413-B437-BDAFEDA5E837}" uniqueName="3" name="Exportador" queryTableFieldId="3"/>
    <tableColumn id="5" xr3:uid="{40D3022D-625E-4A81-9CD8-CB1E5AB4660F}" uniqueName="5" name="Booking" queryTableFieldId="5"/>
    <tableColumn id="6" xr3:uid="{6F6F83F9-2157-493D-AAC9-7B4CD3FDE317}" uniqueName="6" name="Contenedor" queryTableFieldId="6"/>
    <tableColumn id="7" xr3:uid="{732EC9FE-09EE-4CC2-B00D-DCBE0AFB0C51}" uniqueName="7" name="Nave + Viaje" queryTableFieldId="7"/>
    <tableColumn id="8" xr3:uid="{107F4C1C-6B3B-4B0A-BBEE-1F3FF294C5EA}" uniqueName="8" name="Fecha de carga" queryTableFieldId="52" dataDxfId="73"/>
    <tableColumn id="10" xr3:uid="{1ACCC1D3-AC38-4F80-8C3B-13FD41E10E6E}" uniqueName="10" name="Agente de Aduanas" queryTableFieldId="50" dataDxfId="72"/>
    <tableColumn id="1" xr3:uid="{1C3A986A-5FC2-41C1-BCE5-2C999200534D}" uniqueName="1" name="N° Pallet" totalsRowFunction="custom" queryTableFieldId="1">
      <totalsRowFormula>SUM(Pallets_CHEP[N° Pallet])</totalsRowFormula>
    </tableColumn>
    <tableColumn id="17" xr3:uid="{4620F529-9127-48FC-B499-C85040DD7FA7}" uniqueName="17" name="N° Pallet Manual" queryTableFieldId="26" dataDxfId="71"/>
    <tableColumn id="18" xr3:uid="{1EABA7F0-35BB-4439-864A-8381345C4EC5}" uniqueName="18" name="N° Pallet Manual Actualizado" queryTableFieldId="27" dataDxfId="70" totalsRowDxfId="69"/>
    <tableColumn id="13" xr3:uid="{3AC63883-74C5-4940-B9E9-F3F752F5F7DF}" uniqueName="13" name="Observaciones" queryTableFieldId="18" dataDxfId="68" totalsRowDxfId="67"/>
    <tableColumn id="14" xr3:uid="{036D07EB-D477-4E2F-B7BC-EB4B7C2A16AB}" uniqueName="14" name="BLs" queryTableFieldId="1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7351-E393-4E60-AEDD-262B779B5DB2}" name="Facturas" displayName="Facturas" ref="A1:Q520" tableType="queryTable" totalsRowShown="0">
  <autoFilter ref="A1:Q520" xr:uid="{DD827351-E393-4E60-AEDD-262B779B5DB2}">
    <filterColumn colId="3">
      <filters>
        <filter val="TAMPA TRIUMPH"/>
        <filter val="TAMPA TRIUMPH 043W"/>
      </filters>
    </filterColumn>
  </autoFilter>
  <tableColumns count="17">
    <tableColumn id="13" xr3:uid="{6554F97E-C1BB-4A7B-923B-72281059EC6B}" uniqueName="13" name="WK" queryTableFieldId="41" dataDxfId="66"/>
    <tableColumn id="15" xr3:uid="{3B9AE21E-88E4-4675-96E3-4E10DBEC09E5}" uniqueName="15" name="Clase Expedición" queryTableFieldId="22" dataDxfId="65"/>
    <tableColumn id="14" xr3:uid="{0EBD4FA3-D5C6-4EC2-8CB0-9AD1199CACAA}" uniqueName="14" name="Cliente" queryTableFieldId="21" dataDxfId="64"/>
    <tableColumn id="12" xr3:uid="{CD4AC1DE-C8D3-4000-A849-158ACD6FD5E9}" uniqueName="12" name="Nave + Viaje" queryTableFieldId="27" dataDxfId="63"/>
    <tableColumn id="1" xr3:uid="{92B04CB5-283E-402D-9344-0F6E7970AF37}" uniqueName="1" name="Mercado" queryTableFieldId="1" dataDxfId="62"/>
    <tableColumn id="2" xr3:uid="{6861DBA2-EA3E-4891-A2A8-DCF59CB71C99}" uniqueName="2" name="POD" queryTableFieldId="2" dataDxfId="61"/>
    <tableColumn id="3" xr3:uid="{E307142B-4409-424F-B623-CF91C893BED0}" uniqueName="3" name="N° PO" queryTableFieldId="3" dataDxfId="60"/>
    <tableColumn id="4" xr3:uid="{AAFCA837-1E72-448C-AC01-8140BD31FA3C}" uniqueName="4" name="Booking" queryTableFieldId="4" dataDxfId="59"/>
    <tableColumn id="5" xr3:uid="{841019CC-0225-4ECE-9C87-04F921F040A2}" uniqueName="5" name="Contenedor" queryTableFieldId="5" dataDxfId="58"/>
    <tableColumn id="6" xr3:uid="{1B17E172-BE2E-4062-822D-4919237B662C}" uniqueName="6" name="ETD Real" queryTableFieldId="12" dataDxfId="57"/>
    <tableColumn id="10" xr3:uid="{9A68B9E9-CD23-4435-B94F-EA68876B1A5D}" uniqueName="10" name="Fecha Facturación" queryTableFieldId="13" dataDxfId="56"/>
    <tableColumn id="7" xr3:uid="{08ECCCBF-3DE6-4D40-A50A-A50138A03731}" uniqueName="7" name="Factura de Exportacion" queryTableFieldId="7" dataDxfId="55"/>
    <tableColumn id="11" xr3:uid="{837B6B71-3E52-427B-8AAB-FAFCFD58F55D}" uniqueName="11" name="Factura Trading" queryTableFieldId="14" dataDxfId="54"/>
    <tableColumn id="8" xr3:uid="{9C954A3D-17F9-4EB7-B520-43C71F11C2C1}" uniqueName="8" name="Kg/Lot" queryTableFieldId="8" dataDxfId="53"/>
    <tableColumn id="16" xr3:uid="{A2D586A0-2FEF-4950-9325-4EAD54682E11}" uniqueName="16" name="Packing" queryTableFieldId="33" dataDxfId="52"/>
    <tableColumn id="17" xr3:uid="{BDC80849-9FBE-48B3-AF01-9AC74FDDACBA}" uniqueName="17" name="Agente de Aduanas" queryTableFieldId="39" dataDxfId="51"/>
    <tableColumn id="9" xr3:uid="{405B19A8-E1DA-478E-BC2D-90F3C07C65A3}" uniqueName="9" name="Notas" queryTableFieldId="11" dataDxfId="5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6-12T22:40:11.25" personId="{6428C4D8-2AED-41BB-A039-775D61E76BE4}" id="{D5E6E041-9EDF-4BB1-B772-44CF62893BDE}">
    <text>Solo para origen Peru en Pallets CHEP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" dT="2025-06-19T15:10:25.54" personId="{6428C4D8-2AED-41BB-A039-775D61E76BE4}" id="{BF71C7B4-388F-4F02-BDAB-110001F0C549}">
    <text>ETA Doc REAL - de DHL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" dT="2025-06-23T22:28:29.88" personId="{6428C4D8-2AED-41BB-A039-775D61E76BE4}" id="{01E754C7-FA6A-43E3-B3E0-D5027C24CE6E}">
    <text>Trading, pendiente</text>
  </threadedComment>
  <threadedComment ref="L1" dT="2025-06-23T22:26:53.28" personId="{6428C4D8-2AED-41BB-A039-775D61E76BE4}" id="{A9B9946E-9E13-4FF7-9E7B-73EDA3DC8206}">
    <text>La que ya existía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F84567-76D9-4B0E-9B42-8239C4E7F7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6e1b758-0f93-4ebf-8a3f-109db596dfb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CA18-D918-4506-A99C-14F2492AC347}">
  <sheetPr codeName="Hoja1"/>
  <dimension ref="A1:I26"/>
  <sheetViews>
    <sheetView workbookViewId="0">
      <selection activeCell="F14" sqref="F14"/>
    </sheetView>
  </sheetViews>
  <sheetFormatPr baseColWidth="10" defaultColWidth="11.42578125" defaultRowHeight="15" x14ac:dyDescent="0.25"/>
  <cols>
    <col min="3" max="3" width="53.42578125" bestFit="1" customWidth="1"/>
    <col min="9" max="9" width="16.42578125" bestFit="1" customWidth="1"/>
  </cols>
  <sheetData>
    <row r="1" spans="1:9" x14ac:dyDescent="0.25">
      <c r="A1" s="3" t="s">
        <v>0</v>
      </c>
      <c r="C1" t="s">
        <v>1</v>
      </c>
      <c r="E1" t="s">
        <v>2</v>
      </c>
      <c r="H1" s="6" t="s">
        <v>3</v>
      </c>
      <c r="I1" s="6" t="s">
        <v>4</v>
      </c>
    </row>
    <row r="2" spans="1:9" x14ac:dyDescent="0.25">
      <c r="A2" s="3" t="s">
        <v>5</v>
      </c>
      <c r="C2" t="s">
        <v>6</v>
      </c>
      <c r="E2" t="s">
        <v>7</v>
      </c>
      <c r="H2" t="s">
        <v>8</v>
      </c>
      <c r="I2">
        <v>4000224852</v>
      </c>
    </row>
    <row r="3" spans="1:9" x14ac:dyDescent="0.25">
      <c r="C3" t="s">
        <v>9</v>
      </c>
      <c r="E3" t="s">
        <v>10</v>
      </c>
      <c r="H3" t="s">
        <v>11</v>
      </c>
      <c r="I3">
        <v>4000224850</v>
      </c>
    </row>
    <row r="4" spans="1:9" x14ac:dyDescent="0.25">
      <c r="C4" t="s">
        <v>12</v>
      </c>
      <c r="E4" t="s">
        <v>13</v>
      </c>
      <c r="H4" t="s">
        <v>14</v>
      </c>
      <c r="I4">
        <v>4000287585</v>
      </c>
    </row>
    <row r="5" spans="1:9" x14ac:dyDescent="0.25">
      <c r="C5" t="s">
        <v>15</v>
      </c>
      <c r="E5" t="s">
        <v>16</v>
      </c>
      <c r="H5" t="s">
        <v>17</v>
      </c>
      <c r="I5">
        <v>4000224850</v>
      </c>
    </row>
    <row r="6" spans="1:9" x14ac:dyDescent="0.25">
      <c r="C6" t="s">
        <v>18</v>
      </c>
      <c r="E6" t="s">
        <v>19</v>
      </c>
      <c r="H6" t="s">
        <v>20</v>
      </c>
      <c r="I6">
        <v>4000224850</v>
      </c>
    </row>
    <row r="7" spans="1:9" x14ac:dyDescent="0.25">
      <c r="C7" t="s">
        <v>21</v>
      </c>
      <c r="E7" t="s">
        <v>22</v>
      </c>
      <c r="H7" t="s">
        <v>23</v>
      </c>
      <c r="I7">
        <v>4000224852</v>
      </c>
    </row>
    <row r="8" spans="1:9" x14ac:dyDescent="0.25">
      <c r="C8" t="s">
        <v>24</v>
      </c>
      <c r="E8" s="3" t="s">
        <v>25</v>
      </c>
    </row>
    <row r="9" spans="1:9" x14ac:dyDescent="0.25">
      <c r="C9" t="s">
        <v>26</v>
      </c>
      <c r="E9" s="3" t="s">
        <v>27</v>
      </c>
    </row>
    <row r="10" spans="1:9" x14ac:dyDescent="0.25">
      <c r="C10" s="3" t="s">
        <v>28</v>
      </c>
      <c r="E10" s="3" t="s">
        <v>29</v>
      </c>
    </row>
    <row r="11" spans="1:9" x14ac:dyDescent="0.25">
      <c r="C11" s="3" t="s">
        <v>30</v>
      </c>
      <c r="E11" s="3" t="s">
        <v>31</v>
      </c>
    </row>
    <row r="12" spans="1:9" x14ac:dyDescent="0.25">
      <c r="C12" t="s">
        <v>32</v>
      </c>
      <c r="E12" s="3" t="s">
        <v>33</v>
      </c>
    </row>
    <row r="13" spans="1:9" x14ac:dyDescent="0.25">
      <c r="C13" t="s">
        <v>34</v>
      </c>
      <c r="E13" s="3" t="s">
        <v>35</v>
      </c>
    </row>
    <row r="14" spans="1:9" x14ac:dyDescent="0.25">
      <c r="C14" t="s">
        <v>36</v>
      </c>
    </row>
    <row r="15" spans="1:9" x14ac:dyDescent="0.25">
      <c r="C15" t="s">
        <v>37</v>
      </c>
    </row>
    <row r="16" spans="1:9" x14ac:dyDescent="0.25">
      <c r="C16" s="3" t="s">
        <v>38</v>
      </c>
    </row>
    <row r="17" spans="3:9" x14ac:dyDescent="0.25">
      <c r="C17" s="3" t="s">
        <v>39</v>
      </c>
    </row>
    <row r="18" spans="3:9" x14ac:dyDescent="0.25">
      <c r="C18" s="3" t="s">
        <v>40</v>
      </c>
    </row>
    <row r="19" spans="3:9" x14ac:dyDescent="0.25">
      <c r="C19" s="3" t="s">
        <v>41</v>
      </c>
    </row>
    <row r="20" spans="3:9" x14ac:dyDescent="0.25">
      <c r="C20" s="3" t="s">
        <v>42</v>
      </c>
    </row>
    <row r="21" spans="3:9" x14ac:dyDescent="0.25">
      <c r="C21" s="3" t="s">
        <v>43</v>
      </c>
      <c r="H21" s="3" t="s">
        <v>44</v>
      </c>
    </row>
    <row r="22" spans="3:9" x14ac:dyDescent="0.25">
      <c r="C22" s="3" t="s">
        <v>45</v>
      </c>
      <c r="H22" s="7" t="s">
        <v>46</v>
      </c>
      <c r="I22" s="7" t="s">
        <v>47</v>
      </c>
    </row>
    <row r="23" spans="3:9" x14ac:dyDescent="0.25">
      <c r="H23" s="3" t="s">
        <v>48</v>
      </c>
      <c r="I23" s="3" t="s">
        <v>49</v>
      </c>
    </row>
    <row r="24" spans="3:9" x14ac:dyDescent="0.25">
      <c r="H24" s="3" t="s">
        <v>48</v>
      </c>
      <c r="I24" s="3" t="s">
        <v>50</v>
      </c>
    </row>
    <row r="25" spans="3:9" x14ac:dyDescent="0.25">
      <c r="H25" s="3" t="s">
        <v>48</v>
      </c>
      <c r="I25" s="3" t="s">
        <v>51</v>
      </c>
    </row>
    <row r="26" spans="3:9" x14ac:dyDescent="0.25">
      <c r="H26" s="3" t="s">
        <v>52</v>
      </c>
      <c r="I26" s="3" t="s">
        <v>53</v>
      </c>
    </row>
  </sheetData>
  <sortState xmlns:xlrd2="http://schemas.microsoft.com/office/spreadsheetml/2017/richdata2" ref="E1:E7">
    <sortCondition ref="E1:E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0125-DF6F-4CB9-9F95-A400D3EA6DF1}">
  <sheetPr codeName="Hoja2"/>
  <dimension ref="A1:AX4619"/>
  <sheetViews>
    <sheetView showGridLines="0" tabSelected="1" topLeftCell="D1" zoomScale="85" zoomScaleNormal="85" workbookViewId="0">
      <pane ySplit="1" topLeftCell="A21" activePane="bottomLeft" state="frozen"/>
      <selection activeCell="N1" sqref="N1:N4444"/>
      <selection pane="bottomLeft" activeCell="D21" sqref="D21"/>
    </sheetView>
  </sheetViews>
  <sheetFormatPr baseColWidth="10" defaultColWidth="11.42578125" defaultRowHeight="15" outlineLevelCol="1" x14ac:dyDescent="0.25"/>
  <cols>
    <col min="1" max="1" width="43" style="8" customWidth="1"/>
    <col min="2" max="2" width="6.5703125" style="8" bestFit="1" customWidth="1"/>
    <col min="3" max="3" width="16.42578125" style="36" bestFit="1" customWidth="1"/>
    <col min="4" max="4" width="8.42578125" style="8" customWidth="1"/>
    <col min="5" max="5" width="14.42578125" style="8" bestFit="1" customWidth="1"/>
    <col min="6" max="6" width="10.42578125" style="8" bestFit="1" customWidth="1"/>
    <col min="7" max="7" width="16.42578125" style="8" customWidth="1"/>
    <col min="8" max="8" width="24.5703125" style="8" bestFit="1" customWidth="1"/>
    <col min="9" max="9" width="17.140625" style="8" customWidth="1"/>
    <col min="10" max="10" width="13.5703125" style="8" customWidth="1"/>
    <col min="11" max="11" width="9.85546875" style="8" customWidth="1"/>
    <col min="12" max="13" width="17.5703125" style="8" customWidth="1"/>
    <col min="14" max="14" width="19.28515625" style="8" customWidth="1"/>
    <col min="15" max="15" width="14.28515625" style="8" hidden="1" customWidth="1"/>
    <col min="16" max="16" width="8" style="8" customWidth="1"/>
    <col min="17" max="17" width="22.5703125" style="8" customWidth="1"/>
    <col min="18" max="18" width="11.85546875" style="36" customWidth="1"/>
    <col min="19" max="19" width="12" style="8" customWidth="1"/>
    <col min="20" max="20" width="7" style="36" customWidth="1"/>
    <col min="21" max="21" width="12" style="36" customWidth="1"/>
    <col min="22" max="23" width="13.140625" style="8" customWidth="1"/>
    <col min="24" max="25" width="15.5703125" style="8" customWidth="1"/>
    <col min="26" max="26" width="15.140625" style="19" customWidth="1" outlineLevel="1"/>
    <col min="27" max="27" width="11.140625" style="34" customWidth="1" outlineLevel="1"/>
    <col min="28" max="32" width="11.140625" style="19" customWidth="1" outlineLevel="1"/>
    <col min="33" max="34" width="11.140625" style="8" customWidth="1" outlineLevel="1"/>
    <col min="35" max="35" width="19" style="8" customWidth="1"/>
    <col min="36" max="36" width="19.42578125" style="8" customWidth="1"/>
    <col min="37" max="37" width="36.5703125" style="8" customWidth="1"/>
    <col min="38" max="38" width="23.42578125" style="8" customWidth="1"/>
    <col min="39" max="39" width="14.140625" style="8" customWidth="1"/>
    <col min="40" max="40" width="15" style="8" customWidth="1"/>
    <col min="41" max="41" width="8" style="8" customWidth="1"/>
    <col min="42" max="42" width="15.42578125" style="54" customWidth="1"/>
    <col min="43" max="43" width="15.42578125" style="8" customWidth="1"/>
    <col min="44" max="44" width="42.140625" style="8" customWidth="1"/>
    <col min="45" max="16384" width="11.42578125" style="8"/>
  </cols>
  <sheetData>
    <row r="1" spans="1:50" s="9" customFormat="1" ht="42" customHeight="1" x14ac:dyDescent="0.25">
      <c r="A1" s="9" t="s">
        <v>54</v>
      </c>
      <c r="B1" s="9" t="s">
        <v>55</v>
      </c>
      <c r="C1" s="37" t="s">
        <v>56</v>
      </c>
      <c r="D1" s="9" t="s">
        <v>57</v>
      </c>
      <c r="E1" s="9" t="s">
        <v>58</v>
      </c>
      <c r="F1" s="9" t="s">
        <v>3</v>
      </c>
      <c r="G1" s="16" t="s">
        <v>59</v>
      </c>
      <c r="H1" s="9" t="s">
        <v>60</v>
      </c>
      <c r="I1" s="9" t="s">
        <v>61</v>
      </c>
      <c r="J1" s="9" t="s">
        <v>62</v>
      </c>
      <c r="K1" s="9" t="s">
        <v>63</v>
      </c>
      <c r="L1" s="9" t="s">
        <v>64</v>
      </c>
      <c r="M1" s="9" t="s">
        <v>65</v>
      </c>
      <c r="N1" s="9" t="s">
        <v>66</v>
      </c>
      <c r="O1" s="16" t="s">
        <v>67</v>
      </c>
      <c r="P1" s="9" t="s">
        <v>68</v>
      </c>
      <c r="Q1" s="9" t="s">
        <v>69</v>
      </c>
      <c r="R1" s="37" t="s">
        <v>70</v>
      </c>
      <c r="S1" s="37" t="s">
        <v>71</v>
      </c>
      <c r="T1" s="14" t="s">
        <v>72</v>
      </c>
      <c r="U1" s="10" t="s">
        <v>73</v>
      </c>
      <c r="V1" s="35" t="s">
        <v>74</v>
      </c>
      <c r="W1" s="35" t="s">
        <v>75</v>
      </c>
      <c r="X1" s="10" t="s">
        <v>76</v>
      </c>
      <c r="Y1" s="10" t="s">
        <v>77</v>
      </c>
      <c r="Z1" s="24" t="s">
        <v>78</v>
      </c>
      <c r="AA1" s="33" t="s">
        <v>79</v>
      </c>
      <c r="AB1" s="24" t="s">
        <v>80</v>
      </c>
      <c r="AC1" s="24" t="s">
        <v>81</v>
      </c>
      <c r="AD1" s="24" t="s">
        <v>82</v>
      </c>
      <c r="AE1" s="24" t="s">
        <v>83</v>
      </c>
      <c r="AF1" s="24" t="s">
        <v>44</v>
      </c>
      <c r="AG1" s="24" t="s">
        <v>84</v>
      </c>
      <c r="AH1" s="24" t="s">
        <v>85</v>
      </c>
      <c r="AI1" s="12" t="s">
        <v>86</v>
      </c>
      <c r="AJ1" s="12" t="s">
        <v>87</v>
      </c>
      <c r="AK1" s="11" t="s">
        <v>88</v>
      </c>
      <c r="AL1" s="11" t="s">
        <v>89</v>
      </c>
      <c r="AM1" s="10" t="s">
        <v>90</v>
      </c>
      <c r="AN1" s="10" t="s">
        <v>91</v>
      </c>
      <c r="AO1" s="9" t="s">
        <v>92</v>
      </c>
      <c r="AP1" s="53" t="s">
        <v>93</v>
      </c>
      <c r="AQ1" s="9" t="s">
        <v>94</v>
      </c>
      <c r="AR1" s="9" t="s">
        <v>95</v>
      </c>
    </row>
    <row r="2" spans="1:50" hidden="1" x14ac:dyDescent="0.25">
      <c r="A2" s="56" t="s">
        <v>96</v>
      </c>
      <c r="B2" s="56">
        <v>19</v>
      </c>
      <c r="C2" s="57">
        <v>46150</v>
      </c>
      <c r="D2" s="58">
        <v>20</v>
      </c>
      <c r="E2" s="56" t="s">
        <v>97</v>
      </c>
      <c r="F2" s="56" t="s">
        <v>98</v>
      </c>
      <c r="G2" s="56" t="s">
        <v>99</v>
      </c>
      <c r="H2" s="56" t="s">
        <v>100</v>
      </c>
      <c r="I2" s="56" t="s">
        <v>101</v>
      </c>
      <c r="J2" s="56" t="s">
        <v>102</v>
      </c>
      <c r="K2" s="56" t="s">
        <v>103</v>
      </c>
      <c r="L2" s="56" t="s">
        <v>104</v>
      </c>
      <c r="M2" s="56" t="s">
        <v>105</v>
      </c>
      <c r="N2" s="56" t="s">
        <v>106</v>
      </c>
      <c r="O2" s="56" t="s">
        <v>106</v>
      </c>
      <c r="P2" s="56" t="s">
        <v>107</v>
      </c>
      <c r="Q2" s="59" t="s">
        <v>108</v>
      </c>
      <c r="R2" s="57">
        <v>46154</v>
      </c>
      <c r="S2" s="57">
        <v>46154</v>
      </c>
      <c r="T2" s="56" t="s">
        <v>109</v>
      </c>
      <c r="U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46154</v>
      </c>
      <c r="V2" s="57"/>
      <c r="W2" s="57"/>
      <c r="X2" s="60" t="str">
        <f>IF(OR(Bitacora_2[[#This Row],[ETD Real]]="",Bitacora_2[[#This Row],[ETD Doc]]=""),"",Bitacora_2[[#This Row],[ETD Doc]]-Bitacora_2[[#This Row],[ETD Real]])</f>
        <v/>
      </c>
      <c r="Y2" s="60" t="str">
        <f>IF(OR(Bitacora_2[[#This Row],[ATA DOC]]="",Bitacora_2[[#This Row],[ETA Real]]=""),"",Bitacora_2[[#This Row],[ETA Real]]-Bitacora_2[[#This Row],[ATA DOC]])</f>
        <v/>
      </c>
      <c r="Z2" s="58"/>
      <c r="AA2" s="58"/>
      <c r="AB2" s="58"/>
      <c r="AC2" s="58"/>
      <c r="AD2" s="58"/>
      <c r="AE2" s="58"/>
      <c r="AF2" s="58"/>
      <c r="AG2" s="58"/>
      <c r="AH2" s="58"/>
      <c r="AI2" s="61" t="str">
        <f ca="1">IF(AND(OR(E2="US EAST",E2="US WEST",E2="US SOUTH"),I2="SEA",Bitacora_2[[#This Row],[ETD Real]]-TODAY()&gt;=3,Bitacora_2[[#This Row],[ISF]]&lt;&gt;"X"),"Pending",
IF(AND(OR(E2="US EAST",E2="US WEST",E2="US SOUTH"),I2="SEA",Bitacora_2[[#This Row],[ETD Real]]-TODAY()=2,Bitacora_2[[#This Row],[ISF]]&lt;&gt;"X"),"Urgente",
IF(AND(OR(E2="US EAST",E2="US WEST",E2="US SOUTH"),I2="SEA",Bitacora_2[[#This Row],[ETD Real]]-TODAY()&lt;=1,Bitacora_2[[#This Row],[ISF]]&lt;&gt;"X"),"Muy Urgente",
IF(AND(OR(E2="US EAST",E2="US WEST",E2="US SOUTH"),I2="SEA",Bitacora_2[[#This Row],[ISF]]="X"),"Sent",""))))</f>
        <v/>
      </c>
      <c r="AJ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" s="56"/>
      <c r="AL2" s="56"/>
      <c r="AM2" s="56" t="str">
        <f>+IF(OR(Bitacora_2[[#This Row],[Exportador]]="INVERSIONES JORDIE",Bitacora_2[[#This Row],[Exportador]]="TAL S.A."), "Tercero", "Propio")</f>
        <v>Propio</v>
      </c>
      <c r="AN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" s="56"/>
      <c r="AP2" s="56"/>
      <c r="AQ2" s="56" t="str">
        <f t="shared" ref="AQ2:AQ65" si="0">IF(I2="SEA",IF(AP2="","On Hold","Released"),"")</f>
        <v/>
      </c>
      <c r="AR2" s="56"/>
    </row>
    <row r="3" spans="1:50" hidden="1" x14ac:dyDescent="0.25">
      <c r="A3" s="56" t="s">
        <v>110</v>
      </c>
      <c r="B3" s="56">
        <v>20</v>
      </c>
      <c r="C3" s="57">
        <v>46154</v>
      </c>
      <c r="D3" s="58">
        <v>22</v>
      </c>
      <c r="E3" s="56" t="s">
        <v>97</v>
      </c>
      <c r="F3" s="56" t="s">
        <v>111</v>
      </c>
      <c r="G3" s="56" t="s">
        <v>99</v>
      </c>
      <c r="H3" s="56" t="s">
        <v>100</v>
      </c>
      <c r="I3" s="56" t="s">
        <v>112</v>
      </c>
      <c r="J3" s="56" t="s">
        <v>102</v>
      </c>
      <c r="K3" s="56" t="s">
        <v>103</v>
      </c>
      <c r="L3" s="56" t="s">
        <v>113</v>
      </c>
      <c r="M3" s="56" t="s">
        <v>114</v>
      </c>
      <c r="N3" s="56" t="s">
        <v>115</v>
      </c>
      <c r="O3" s="56" t="s">
        <v>116</v>
      </c>
      <c r="P3" s="56" t="s">
        <v>117</v>
      </c>
      <c r="Q3" s="59" t="s">
        <v>118</v>
      </c>
      <c r="R3" s="57">
        <v>46167</v>
      </c>
      <c r="S3" s="57">
        <v>46167</v>
      </c>
      <c r="T3" s="56" t="s">
        <v>119</v>
      </c>
      <c r="U3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" s="57"/>
      <c r="W3" s="57"/>
      <c r="X3" s="60" t="str">
        <f>IF(OR(Bitacora_2[[#This Row],[ETD Real]]="",Bitacora_2[[#This Row],[ETD Doc]]=""),"",Bitacora_2[[#This Row],[ETD Doc]]-Bitacora_2[[#This Row],[ETD Real]])</f>
        <v/>
      </c>
      <c r="Y3" s="60" t="str">
        <f>IF(OR(Bitacora_2[[#This Row],[ATA DOC]]="",Bitacora_2[[#This Row],[ETA Real]]=""),"",Bitacora_2[[#This Row],[ETA Real]]-Bitacora_2[[#This Row],[ATA DOC]])</f>
        <v/>
      </c>
      <c r="Z3" s="58"/>
      <c r="AA3" s="58"/>
      <c r="AB3" s="58"/>
      <c r="AC3" s="58"/>
      <c r="AD3" s="58"/>
      <c r="AE3" s="58"/>
      <c r="AF3" s="58"/>
      <c r="AG3" s="58"/>
      <c r="AH3" s="58"/>
      <c r="AI3" s="61" t="str">
        <f ca="1">IF(AND(OR(E3="US EAST",E3="US WEST",E3="US SOUTH"),I3="SEA",Bitacora_2[[#This Row],[ETD Real]]-TODAY()&gt;=3,Bitacora_2[[#This Row],[ISF]]&lt;&gt;"X"),"Pending",
IF(AND(OR(E3="US EAST",E3="US WEST",E3="US SOUTH"),I3="SEA",Bitacora_2[[#This Row],[ETD Real]]-TODAY()=2,Bitacora_2[[#This Row],[ISF]]&lt;&gt;"X"),"Urgente",
IF(AND(OR(E3="US EAST",E3="US WEST",E3="US SOUTH"),I3="SEA",Bitacora_2[[#This Row],[ETD Real]]-TODAY()&lt;=1,Bitacora_2[[#This Row],[ISF]]&lt;&gt;"X"),"Muy Urgente",
IF(AND(OR(E3="US EAST",E3="US WEST",E3="US SOUTH"),I3="SEA",Bitacora_2[[#This Row],[ISF]]="X"),"Sent",""))))</f>
        <v/>
      </c>
      <c r="AJ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" s="56"/>
      <c r="AL3" s="56"/>
      <c r="AM3" s="56" t="str">
        <f>+IF(OR(Bitacora_2[[#This Row],[Exportador]]="INVERSIONES JORDIE",Bitacora_2[[#This Row],[Exportador]]="TAL S.A."), "Tercero", "Propio")</f>
        <v>Propio</v>
      </c>
      <c r="AN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" s="56"/>
      <c r="AP3" s="56"/>
      <c r="AQ3" s="56" t="str">
        <f t="shared" si="0"/>
        <v/>
      </c>
      <c r="AR3" s="56"/>
    </row>
    <row r="4" spans="1:50" hidden="1" x14ac:dyDescent="0.25">
      <c r="A4" s="56" t="s">
        <v>120</v>
      </c>
      <c r="B4" s="56">
        <v>20</v>
      </c>
      <c r="C4" s="57">
        <v>46158</v>
      </c>
      <c r="D4" s="58">
        <v>21</v>
      </c>
      <c r="E4" s="56" t="s">
        <v>97</v>
      </c>
      <c r="F4" s="56" t="s">
        <v>98</v>
      </c>
      <c r="G4" s="56" t="s">
        <v>99</v>
      </c>
      <c r="H4" s="56" t="s">
        <v>100</v>
      </c>
      <c r="I4" s="56" t="s">
        <v>101</v>
      </c>
      <c r="J4" s="56" t="s">
        <v>102</v>
      </c>
      <c r="K4" s="56" t="s">
        <v>103</v>
      </c>
      <c r="L4" s="56" t="s">
        <v>121</v>
      </c>
      <c r="M4" s="56" t="s">
        <v>122</v>
      </c>
      <c r="N4" s="56" t="s">
        <v>106</v>
      </c>
      <c r="O4" s="56" t="s">
        <v>123</v>
      </c>
      <c r="P4" s="56" t="s">
        <v>97</v>
      </c>
      <c r="Q4" s="59" t="s">
        <v>108</v>
      </c>
      <c r="R4" s="57">
        <v>46161</v>
      </c>
      <c r="S4" s="57">
        <v>46161</v>
      </c>
      <c r="T4" s="56" t="s">
        <v>109</v>
      </c>
      <c r="U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46161</v>
      </c>
      <c r="V4" s="57"/>
      <c r="W4" s="57"/>
      <c r="X4" s="60" t="str">
        <f>IF(OR(Bitacora_2[[#This Row],[ETD Real]]="",Bitacora_2[[#This Row],[ETD Doc]]=""),"",Bitacora_2[[#This Row],[ETD Doc]]-Bitacora_2[[#This Row],[ETD Real]])</f>
        <v/>
      </c>
      <c r="Y4" s="60" t="str">
        <f>IF(OR(Bitacora_2[[#This Row],[ATA DOC]]="",Bitacora_2[[#This Row],[ETA Real]]=""),"",Bitacora_2[[#This Row],[ETA Real]]-Bitacora_2[[#This Row],[ATA DOC]])</f>
        <v/>
      </c>
      <c r="Z4" s="58"/>
      <c r="AA4" s="58"/>
      <c r="AB4" s="58"/>
      <c r="AC4" s="58"/>
      <c r="AD4" s="58"/>
      <c r="AE4" s="58"/>
      <c r="AF4" s="58"/>
      <c r="AG4" s="58"/>
      <c r="AH4" s="58"/>
      <c r="AI4" s="61" t="str">
        <f ca="1">IF(AND(OR(E4="US EAST",E4="US WEST",E4="US SOUTH"),I4="SEA",Bitacora_2[[#This Row],[ETD Real]]-TODAY()&gt;=3,Bitacora_2[[#This Row],[ISF]]&lt;&gt;"X"),"Pending",
IF(AND(OR(E4="US EAST",E4="US WEST",E4="US SOUTH"),I4="SEA",Bitacora_2[[#This Row],[ETD Real]]-TODAY()=2,Bitacora_2[[#This Row],[ISF]]&lt;&gt;"X"),"Urgente",
IF(AND(OR(E4="US EAST",E4="US WEST",E4="US SOUTH"),I4="SEA",Bitacora_2[[#This Row],[ETD Real]]-TODAY()&lt;=1,Bitacora_2[[#This Row],[ISF]]&lt;&gt;"X"),"Muy Urgente",
IF(AND(OR(E4="US EAST",E4="US WEST",E4="US SOUTH"),I4="SEA",Bitacora_2[[#This Row],[ISF]]="X"),"Sent",""))))</f>
        <v/>
      </c>
      <c r="AJ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" s="56"/>
      <c r="AL4" s="56"/>
      <c r="AM4" s="56" t="str">
        <f>+IF(OR(Bitacora_2[[#This Row],[Exportador]]="INVERSIONES JORDIE",Bitacora_2[[#This Row],[Exportador]]="TAL S.A."), "Tercero", "Propio")</f>
        <v>Propio</v>
      </c>
      <c r="AN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" s="56"/>
      <c r="AP4" s="56"/>
      <c r="AQ4" s="56" t="str">
        <f t="shared" si="0"/>
        <v/>
      </c>
      <c r="AR4" s="56"/>
    </row>
    <row r="5" spans="1:50" hidden="1" x14ac:dyDescent="0.25">
      <c r="A5" s="56" t="s">
        <v>124</v>
      </c>
      <c r="B5" s="56">
        <v>20</v>
      </c>
      <c r="C5" s="57">
        <v>46158</v>
      </c>
      <c r="D5" s="58">
        <v>21</v>
      </c>
      <c r="E5" s="56" t="s">
        <v>97</v>
      </c>
      <c r="F5" s="56" t="s">
        <v>125</v>
      </c>
      <c r="G5" s="56" t="s">
        <v>99</v>
      </c>
      <c r="H5" s="56" t="s">
        <v>100</v>
      </c>
      <c r="I5" s="56" t="s">
        <v>101</v>
      </c>
      <c r="J5" s="56" t="s">
        <v>102</v>
      </c>
      <c r="K5" s="56" t="s">
        <v>103</v>
      </c>
      <c r="L5" s="56" t="s">
        <v>126</v>
      </c>
      <c r="M5" s="56" t="s">
        <v>127</v>
      </c>
      <c r="N5" s="56" t="s">
        <v>115</v>
      </c>
      <c r="O5" s="56" t="s">
        <v>116</v>
      </c>
      <c r="P5" s="56" t="s">
        <v>97</v>
      </c>
      <c r="Q5" s="59" t="s">
        <v>108</v>
      </c>
      <c r="R5" s="57">
        <v>46162</v>
      </c>
      <c r="S5" s="57">
        <v>46162</v>
      </c>
      <c r="T5" s="56" t="s">
        <v>109</v>
      </c>
      <c r="U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46162</v>
      </c>
      <c r="V5" s="57"/>
      <c r="W5" s="57"/>
      <c r="X5" s="60" t="str">
        <f>IF(OR(Bitacora_2[[#This Row],[ETD Real]]="",Bitacora_2[[#This Row],[ETD Doc]]=""),"",Bitacora_2[[#This Row],[ETD Doc]]-Bitacora_2[[#This Row],[ETD Real]])</f>
        <v/>
      </c>
      <c r="Y5" s="60" t="str">
        <f>IF(OR(Bitacora_2[[#This Row],[ATA DOC]]="",Bitacora_2[[#This Row],[ETA Real]]=""),"",Bitacora_2[[#This Row],[ETA Real]]-Bitacora_2[[#This Row],[ATA DOC]])</f>
        <v/>
      </c>
      <c r="Z5" s="58"/>
      <c r="AA5" s="58"/>
      <c r="AB5" s="58"/>
      <c r="AC5" s="58"/>
      <c r="AD5" s="58"/>
      <c r="AE5" s="58"/>
      <c r="AF5" s="58"/>
      <c r="AG5" s="58"/>
      <c r="AH5" s="58"/>
      <c r="AI5" s="61" t="str">
        <f ca="1">IF(AND(OR(E5="US EAST",E5="US WEST",E5="US SOUTH"),I5="SEA",Bitacora_2[[#This Row],[ETD Real]]-TODAY()&gt;=3,Bitacora_2[[#This Row],[ISF]]&lt;&gt;"X"),"Pending",
IF(AND(OR(E5="US EAST",E5="US WEST",E5="US SOUTH"),I5="SEA",Bitacora_2[[#This Row],[ETD Real]]-TODAY()=2,Bitacora_2[[#This Row],[ISF]]&lt;&gt;"X"),"Urgente",
IF(AND(OR(E5="US EAST",E5="US WEST",E5="US SOUTH"),I5="SEA",Bitacora_2[[#This Row],[ETD Real]]-TODAY()&lt;=1,Bitacora_2[[#This Row],[ISF]]&lt;&gt;"X"),"Muy Urgente",
IF(AND(OR(E5="US EAST",E5="US WEST",E5="US SOUTH"),I5="SEA",Bitacora_2[[#This Row],[ISF]]="X"),"Sent",""))))</f>
        <v/>
      </c>
      <c r="AJ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" s="56"/>
      <c r="AL5" s="56"/>
      <c r="AM5" s="56" t="str">
        <f>+IF(OR(Bitacora_2[[#This Row],[Exportador]]="INVERSIONES JORDIE",Bitacora_2[[#This Row],[Exportador]]="TAL S.A."), "Tercero", "Propio")</f>
        <v>Propio</v>
      </c>
      <c r="AN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" s="56"/>
      <c r="AP5" s="56"/>
      <c r="AQ5" s="56" t="str">
        <f t="shared" si="0"/>
        <v/>
      </c>
      <c r="AR5" s="56"/>
    </row>
    <row r="6" spans="1:50" hidden="1" x14ac:dyDescent="0.25">
      <c r="A6" s="56" t="s">
        <v>128</v>
      </c>
      <c r="B6" s="56">
        <v>21</v>
      </c>
      <c r="C6" s="57">
        <v>46164</v>
      </c>
      <c r="D6" s="58">
        <v>22</v>
      </c>
      <c r="E6" s="56" t="s">
        <v>97</v>
      </c>
      <c r="F6" s="56" t="s">
        <v>98</v>
      </c>
      <c r="G6" s="56" t="s">
        <v>99</v>
      </c>
      <c r="H6" s="56" t="s">
        <v>100</v>
      </c>
      <c r="I6" s="56" t="s">
        <v>101</v>
      </c>
      <c r="J6" s="56" t="s">
        <v>102</v>
      </c>
      <c r="K6" s="56" t="s">
        <v>103</v>
      </c>
      <c r="L6" s="56" t="s">
        <v>129</v>
      </c>
      <c r="M6" s="56" t="s">
        <v>130</v>
      </c>
      <c r="N6" s="56" t="s">
        <v>106</v>
      </c>
      <c r="O6" s="56" t="s">
        <v>123</v>
      </c>
      <c r="P6" s="56" t="s">
        <v>97</v>
      </c>
      <c r="Q6" s="59" t="s">
        <v>108</v>
      </c>
      <c r="R6" s="57">
        <v>46168</v>
      </c>
      <c r="S6" s="57">
        <v>46168</v>
      </c>
      <c r="T6" s="56" t="s">
        <v>109</v>
      </c>
      <c r="U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46168</v>
      </c>
      <c r="V6" s="57"/>
      <c r="W6" s="57"/>
      <c r="X6" s="60" t="str">
        <f>IF(OR(Bitacora_2[[#This Row],[ETD Real]]="",Bitacora_2[[#This Row],[ETD Doc]]=""),"",Bitacora_2[[#This Row],[ETD Doc]]-Bitacora_2[[#This Row],[ETD Real]])</f>
        <v/>
      </c>
      <c r="Y6" s="60" t="str">
        <f>IF(OR(Bitacora_2[[#This Row],[ATA DOC]]="",Bitacora_2[[#This Row],[ETA Real]]=""),"",Bitacora_2[[#This Row],[ETA Real]]-Bitacora_2[[#This Row],[ATA DOC]])</f>
        <v/>
      </c>
      <c r="Z6" s="58"/>
      <c r="AA6" s="58"/>
      <c r="AB6" s="58"/>
      <c r="AC6" s="58"/>
      <c r="AD6" s="58"/>
      <c r="AE6" s="58"/>
      <c r="AF6" s="58"/>
      <c r="AG6" s="58"/>
      <c r="AH6" s="58"/>
      <c r="AI6" s="61" t="str">
        <f ca="1">IF(AND(OR(E6="US EAST",E6="US WEST",E6="US SOUTH"),I6="SEA",Bitacora_2[[#This Row],[ETD Real]]-TODAY()&gt;=3,Bitacora_2[[#This Row],[ISF]]&lt;&gt;"X"),"Pending",
IF(AND(OR(E6="US EAST",E6="US WEST",E6="US SOUTH"),I6="SEA",Bitacora_2[[#This Row],[ETD Real]]-TODAY()=2,Bitacora_2[[#This Row],[ISF]]&lt;&gt;"X"),"Urgente",
IF(AND(OR(E6="US EAST",E6="US WEST",E6="US SOUTH"),I6="SEA",Bitacora_2[[#This Row],[ETD Real]]-TODAY()&lt;=1,Bitacora_2[[#This Row],[ISF]]&lt;&gt;"X"),"Muy Urgente",
IF(AND(OR(E6="US EAST",E6="US WEST",E6="US SOUTH"),I6="SEA",Bitacora_2[[#This Row],[ISF]]="X"),"Sent",""))))</f>
        <v/>
      </c>
      <c r="AJ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" s="56"/>
      <c r="AL6" s="56"/>
      <c r="AM6" s="56" t="str">
        <f>+IF(OR(Bitacora_2[[#This Row],[Exportador]]="INVERSIONES JORDIE",Bitacora_2[[#This Row],[Exportador]]="TAL S.A."), "Tercero", "Propio")</f>
        <v>Propio</v>
      </c>
      <c r="AN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" s="56"/>
      <c r="AP6" s="56"/>
      <c r="AQ6" s="56" t="str">
        <f t="shared" si="0"/>
        <v/>
      </c>
      <c r="AR6" s="56"/>
    </row>
    <row r="7" spans="1:50" ht="14.85" hidden="1" customHeight="1" x14ac:dyDescent="0.25">
      <c r="A7" s="56" t="s">
        <v>131</v>
      </c>
      <c r="B7" s="56">
        <v>21</v>
      </c>
      <c r="C7" s="57">
        <v>46164</v>
      </c>
      <c r="D7" s="58">
        <v>22</v>
      </c>
      <c r="E7" s="56" t="s">
        <v>97</v>
      </c>
      <c r="F7" s="56" t="s">
        <v>98</v>
      </c>
      <c r="G7" s="56" t="s">
        <v>99</v>
      </c>
      <c r="H7" s="56" t="s">
        <v>100</v>
      </c>
      <c r="I7" s="56" t="s">
        <v>101</v>
      </c>
      <c r="J7" s="56" t="s">
        <v>102</v>
      </c>
      <c r="K7" s="56" t="s">
        <v>103</v>
      </c>
      <c r="L7" s="56" t="s">
        <v>132</v>
      </c>
      <c r="M7" s="56" t="s">
        <v>133</v>
      </c>
      <c r="N7" s="56" t="s">
        <v>106</v>
      </c>
      <c r="O7" s="56" t="s">
        <v>123</v>
      </c>
      <c r="P7" s="56" t="s">
        <v>97</v>
      </c>
      <c r="Q7" s="59" t="s">
        <v>108</v>
      </c>
      <c r="R7" s="57">
        <v>46168</v>
      </c>
      <c r="S7" s="57">
        <v>46168</v>
      </c>
      <c r="T7" s="56" t="s">
        <v>109</v>
      </c>
      <c r="U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46168</v>
      </c>
      <c r="V7" s="57"/>
      <c r="W7" s="57"/>
      <c r="X7" s="60" t="str">
        <f>IF(OR(Bitacora_2[[#This Row],[ETD Real]]="",Bitacora_2[[#This Row],[ETD Doc]]=""),"",Bitacora_2[[#This Row],[ETD Doc]]-Bitacora_2[[#This Row],[ETD Real]])</f>
        <v/>
      </c>
      <c r="Y7" s="60" t="str">
        <f>IF(OR(Bitacora_2[[#This Row],[ATA DOC]]="",Bitacora_2[[#This Row],[ETA Real]]=""),"",Bitacora_2[[#This Row],[ETA Real]]-Bitacora_2[[#This Row],[ATA DOC]])</f>
        <v/>
      </c>
      <c r="Z7" s="58"/>
      <c r="AA7" s="58"/>
      <c r="AB7" s="58"/>
      <c r="AC7" s="58"/>
      <c r="AD7" s="58"/>
      <c r="AE7" s="58"/>
      <c r="AF7" s="58"/>
      <c r="AG7" s="58"/>
      <c r="AH7" s="58"/>
      <c r="AI7" s="61" t="str">
        <f ca="1">IF(AND(OR(E7="US EAST",E7="US WEST",E7="US SOUTH"),I7="SEA",Bitacora_2[[#This Row],[ETD Real]]-TODAY()&gt;=3,Bitacora_2[[#This Row],[ISF]]&lt;&gt;"X"),"Pending",
IF(AND(OR(E7="US EAST",E7="US WEST",E7="US SOUTH"),I7="SEA",Bitacora_2[[#This Row],[ETD Real]]-TODAY()=2,Bitacora_2[[#This Row],[ISF]]&lt;&gt;"X"),"Urgente",
IF(AND(OR(E7="US EAST",E7="US WEST",E7="US SOUTH"),I7="SEA",Bitacora_2[[#This Row],[ETD Real]]-TODAY()&lt;=1,Bitacora_2[[#This Row],[ISF]]&lt;&gt;"X"),"Muy Urgente",
IF(AND(OR(E7="US EAST",E7="US WEST",E7="US SOUTH"),I7="SEA",Bitacora_2[[#This Row],[ISF]]="X"),"Sent",""))))</f>
        <v/>
      </c>
      <c r="AJ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" s="56"/>
      <c r="AL7" s="56"/>
      <c r="AM7" s="56" t="str">
        <f>+IF(OR(Bitacora_2[[#This Row],[Exportador]]="INVERSIONES JORDIE",Bitacora_2[[#This Row],[Exportador]]="TAL S.A."), "Tercero", "Propio")</f>
        <v>Propio</v>
      </c>
      <c r="AN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" s="56"/>
      <c r="AP7" s="56"/>
      <c r="AQ7" s="56" t="str">
        <f t="shared" si="0"/>
        <v/>
      </c>
      <c r="AR7" s="56"/>
    </row>
    <row r="8" spans="1:50" ht="14.85" hidden="1" customHeight="1" x14ac:dyDescent="0.25">
      <c r="A8" s="56" t="s">
        <v>134</v>
      </c>
      <c r="B8" s="56">
        <v>21</v>
      </c>
      <c r="C8" s="57">
        <v>46165</v>
      </c>
      <c r="D8" s="58">
        <v>22</v>
      </c>
      <c r="E8" s="56" t="s">
        <v>97</v>
      </c>
      <c r="F8" s="56" t="s">
        <v>125</v>
      </c>
      <c r="G8" s="56" t="s">
        <v>99</v>
      </c>
      <c r="H8" s="56" t="s">
        <v>135</v>
      </c>
      <c r="I8" s="56" t="s">
        <v>101</v>
      </c>
      <c r="J8" s="56" t="s">
        <v>102</v>
      </c>
      <c r="K8" s="56" t="s">
        <v>103</v>
      </c>
      <c r="L8" s="56" t="s">
        <v>136</v>
      </c>
      <c r="M8" s="56" t="s">
        <v>137</v>
      </c>
      <c r="N8" s="56"/>
      <c r="O8" s="56" t="s">
        <v>116</v>
      </c>
      <c r="P8" s="56" t="s">
        <v>97</v>
      </c>
      <c r="Q8" s="59" t="s">
        <v>118</v>
      </c>
      <c r="R8" s="57">
        <v>46167</v>
      </c>
      <c r="S8" s="57">
        <v>46167</v>
      </c>
      <c r="T8" s="56"/>
      <c r="U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46167</v>
      </c>
      <c r="V8" s="57"/>
      <c r="W8" s="57"/>
      <c r="X8" s="60" t="str">
        <f>IF(OR(Bitacora_2[[#This Row],[ETD Real]]="",Bitacora_2[[#This Row],[ETD Doc]]=""),"",Bitacora_2[[#This Row],[ETD Doc]]-Bitacora_2[[#This Row],[ETD Real]])</f>
        <v/>
      </c>
      <c r="Y8" s="60" t="str">
        <f>IF(OR(Bitacora_2[[#This Row],[ATA DOC]]="",Bitacora_2[[#This Row],[ETA Real]]=""),"",Bitacora_2[[#This Row],[ETA Real]]-Bitacora_2[[#This Row],[ATA DOC]])</f>
        <v/>
      </c>
      <c r="Z8" s="58"/>
      <c r="AA8" s="58"/>
      <c r="AB8" s="58"/>
      <c r="AC8" s="58"/>
      <c r="AD8" s="58"/>
      <c r="AE8" s="58"/>
      <c r="AF8" s="58"/>
      <c r="AG8" s="58"/>
      <c r="AH8" s="58"/>
      <c r="AI8" s="61" t="str">
        <f ca="1">IF(AND(OR(E8="US EAST",E8="US WEST",E8="US SOUTH"),I8="SEA",Bitacora_2[[#This Row],[ETD Real]]-TODAY()&gt;=3,Bitacora_2[[#This Row],[ISF]]&lt;&gt;"X"),"Pending",
IF(AND(OR(E8="US EAST",E8="US WEST",E8="US SOUTH"),I8="SEA",Bitacora_2[[#This Row],[ETD Real]]-TODAY()=2,Bitacora_2[[#This Row],[ISF]]&lt;&gt;"X"),"Urgente",
IF(AND(OR(E8="US EAST",E8="US WEST",E8="US SOUTH"),I8="SEA",Bitacora_2[[#This Row],[ETD Real]]-TODAY()&lt;=1,Bitacora_2[[#This Row],[ISF]]&lt;&gt;"X"),"Muy Urgente",
IF(AND(OR(E8="US EAST",E8="US WEST",E8="US SOUTH"),I8="SEA",Bitacora_2[[#This Row],[ISF]]="X"),"Sent",""))))</f>
        <v/>
      </c>
      <c r="AJ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" s="56"/>
      <c r="AL8" s="56"/>
      <c r="AM8" s="56" t="str">
        <f>+IF(OR(Bitacora_2[[#This Row],[Exportador]]="INVERSIONES JORDIE",Bitacora_2[[#This Row],[Exportador]]="TAL S.A."), "Tercero", "Propio")</f>
        <v>Tercero</v>
      </c>
      <c r="AN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" s="56"/>
      <c r="AP8" s="56"/>
      <c r="AQ8" s="56" t="str">
        <f t="shared" si="0"/>
        <v/>
      </c>
      <c r="AR8" s="56"/>
    </row>
    <row r="9" spans="1:50" ht="14.85" hidden="1" customHeight="1" x14ac:dyDescent="0.25">
      <c r="A9" s="56" t="s">
        <v>138</v>
      </c>
      <c r="B9" s="56">
        <v>22</v>
      </c>
      <c r="C9" s="57">
        <v>46168</v>
      </c>
      <c r="D9" s="58">
        <v>26</v>
      </c>
      <c r="E9" s="56" t="s">
        <v>97</v>
      </c>
      <c r="F9" s="56" t="s">
        <v>139</v>
      </c>
      <c r="G9" s="56" t="s">
        <v>99</v>
      </c>
      <c r="H9" s="56" t="s">
        <v>100</v>
      </c>
      <c r="I9" s="56" t="s">
        <v>140</v>
      </c>
      <c r="J9" s="56" t="s">
        <v>102</v>
      </c>
      <c r="K9" s="56" t="s">
        <v>103</v>
      </c>
      <c r="L9" s="56" t="s">
        <v>141</v>
      </c>
      <c r="M9" s="56" t="s">
        <v>142</v>
      </c>
      <c r="N9" s="56" t="s">
        <v>143</v>
      </c>
      <c r="O9" s="56" t="s">
        <v>144</v>
      </c>
      <c r="P9" s="56" t="s">
        <v>145</v>
      </c>
      <c r="Q9" s="59" t="s">
        <v>146</v>
      </c>
      <c r="R9" s="57">
        <v>46189</v>
      </c>
      <c r="S9" s="57">
        <v>46194</v>
      </c>
      <c r="T9" s="56" t="s">
        <v>147</v>
      </c>
      <c r="U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9" s="57">
        <v>46177</v>
      </c>
      <c r="W9" s="57">
        <v>46182</v>
      </c>
      <c r="X9" s="60">
        <f>IF(OR(Bitacora_2[[#This Row],[ETD Real]]="",Bitacora_2[[#This Row],[ETD Doc]]=""),"",Bitacora_2[[#This Row],[ETD Doc]]-Bitacora_2[[#This Row],[ETD Real]])</f>
        <v>-12</v>
      </c>
      <c r="Y9" s="60">
        <f>IF(OR(Bitacora_2[[#This Row],[ATA DOC]]="",Bitacora_2[[#This Row],[ETA Real]]=""),"",Bitacora_2[[#This Row],[ETA Real]]-Bitacora_2[[#This Row],[ATA DOC]])</f>
        <v>12</v>
      </c>
      <c r="Z9" s="58">
        <v>2393622070</v>
      </c>
      <c r="AA9" s="58" t="s">
        <v>46</v>
      </c>
      <c r="AB9" s="58" t="s">
        <v>46</v>
      </c>
      <c r="AC9" s="58" t="s">
        <v>46</v>
      </c>
      <c r="AD9" s="58" t="s">
        <v>46</v>
      </c>
      <c r="AE9" s="58" t="s">
        <v>46</v>
      </c>
      <c r="AF9" s="58"/>
      <c r="AG9" s="58"/>
      <c r="AH9" s="58" t="s">
        <v>46</v>
      </c>
      <c r="AI9" s="61" t="str">
        <f ca="1">IF(AND(OR(E9="US EAST",E9="US WEST",E9="US SOUTH"),I9="SEA",Bitacora_2[[#This Row],[ETD Real]]-TODAY()&gt;=3,Bitacora_2[[#This Row],[ISF]]&lt;&gt;"X"),"Pending",
IF(AND(OR(E9="US EAST",E9="US WEST",E9="US SOUTH"),I9="SEA",Bitacora_2[[#This Row],[ETD Real]]-TODAY()=2,Bitacora_2[[#This Row],[ISF]]&lt;&gt;"X"),"Urgente",
IF(AND(OR(E9="US EAST",E9="US WEST",E9="US SOUTH"),I9="SEA",Bitacora_2[[#This Row],[ETD Real]]-TODAY()&lt;=1,Bitacora_2[[#This Row],[ISF]]&lt;&gt;"X"),"Muy Urgente",
IF(AND(OR(E9="US EAST",E9="US WEST",E9="US SOUTH"),I9="SEA",Bitacora_2[[#This Row],[ISF]]="X"),"Sent",""))))</f>
        <v/>
      </c>
      <c r="AJ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" s="56"/>
      <c r="AL9" s="56"/>
      <c r="AM9" s="56" t="str">
        <f>+IF(OR(Bitacora_2[[#This Row],[Exportador]]="INVERSIONES JORDIE",Bitacora_2[[#This Row],[Exportador]]="TAL S.A."), "Tercero", "Propio")</f>
        <v>Propio</v>
      </c>
      <c r="AN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" s="56" t="s">
        <v>5</v>
      </c>
      <c r="AP9" s="57">
        <v>46204</v>
      </c>
      <c r="AQ9" s="56" t="str">
        <f t="shared" si="0"/>
        <v>Released</v>
      </c>
      <c r="AR9" s="56" t="s">
        <v>148</v>
      </c>
    </row>
    <row r="10" spans="1:50" ht="14.85" hidden="1" customHeight="1" x14ac:dyDescent="0.25">
      <c r="A10" s="56" t="s">
        <v>149</v>
      </c>
      <c r="B10" s="56">
        <v>22</v>
      </c>
      <c r="C10" s="57">
        <v>46170</v>
      </c>
      <c r="D10" s="58">
        <v>25</v>
      </c>
      <c r="E10" s="56" t="s">
        <v>150</v>
      </c>
      <c r="F10" s="56" t="s">
        <v>8</v>
      </c>
      <c r="G10" s="56" t="s">
        <v>99</v>
      </c>
      <c r="H10" s="56" t="s">
        <v>135</v>
      </c>
      <c r="I10" s="56" t="s">
        <v>140</v>
      </c>
      <c r="J10" s="56" t="s">
        <v>102</v>
      </c>
      <c r="K10" s="56" t="s">
        <v>103</v>
      </c>
      <c r="L10" s="56" t="s">
        <v>151</v>
      </c>
      <c r="M10" s="56" t="s">
        <v>152</v>
      </c>
      <c r="N10" s="56"/>
      <c r="O10" s="56" t="s">
        <v>153</v>
      </c>
      <c r="P10" s="56" t="s">
        <v>154</v>
      </c>
      <c r="Q10" s="59" t="s">
        <v>155</v>
      </c>
      <c r="R10" s="57">
        <v>46174</v>
      </c>
      <c r="S10" s="57">
        <v>46188</v>
      </c>
      <c r="T10" s="56"/>
      <c r="U1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46178</v>
      </c>
      <c r="V10" s="57">
        <v>46178</v>
      </c>
      <c r="W10" s="57">
        <v>46178</v>
      </c>
      <c r="X10" s="60">
        <f>IF(OR(Bitacora_2[[#This Row],[ETD Real]]="",Bitacora_2[[#This Row],[ETD Doc]]=""),"",Bitacora_2[[#This Row],[ETD Doc]]-Bitacora_2[[#This Row],[ETD Real]])</f>
        <v>4</v>
      </c>
      <c r="Y10" s="60">
        <f>IF(OR(Bitacora_2[[#This Row],[ATA DOC]]="",Bitacora_2[[#This Row],[ETA Real]]=""),"",Bitacora_2[[#This Row],[ETA Real]]-Bitacora_2[[#This Row],[ATA DOC]])</f>
        <v>10</v>
      </c>
      <c r="Z10" s="58" t="s">
        <v>156</v>
      </c>
      <c r="AA10" s="58" t="s">
        <v>46</v>
      </c>
      <c r="AB10" s="58" t="s">
        <v>46</v>
      </c>
      <c r="AC10" s="58" t="s">
        <v>46</v>
      </c>
      <c r="AD10" s="58" t="s">
        <v>46</v>
      </c>
      <c r="AE10" s="58" t="s">
        <v>46</v>
      </c>
      <c r="AF10" s="58" t="s">
        <v>157</v>
      </c>
      <c r="AG10" s="58"/>
      <c r="AH10" s="58"/>
      <c r="AI10" s="61" t="str">
        <f ca="1">IF(AND(OR(E10="US EAST",E10="US WEST",E10="US SOUTH"),I10="SEA",Bitacora_2[[#This Row],[ETD Real]]-TODAY()&gt;=3,Bitacora_2[[#This Row],[ISF]]&lt;&gt;"X"),"Pending",
IF(AND(OR(E10="US EAST",E10="US WEST",E10="US SOUTH"),I10="SEA",Bitacora_2[[#This Row],[ETD Real]]-TODAY()=2,Bitacora_2[[#This Row],[ISF]]&lt;&gt;"X"),"Urgente",
IF(AND(OR(E10="US EAST",E10="US WEST",E10="US SOUTH"),I10="SEA",Bitacora_2[[#This Row],[ETD Real]]-TODAY()&lt;=1,Bitacora_2[[#This Row],[ISF]]&lt;&gt;"X"),"Muy Urgente",
IF(AND(OR(E10="US EAST",E10="US WEST",E10="US SOUTH"),I10="SEA",Bitacora_2[[#This Row],[ISF]]="X"),"Sent",""))))</f>
        <v>Sent</v>
      </c>
      <c r="AJ1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" s="56"/>
      <c r="AL10" s="56"/>
      <c r="AM10" s="56" t="str">
        <f>+IF(OR(Bitacora_2[[#This Row],[Exportador]]="INVERSIONES JORDIE",Bitacora_2[[#This Row],[Exportador]]="TAL S.A."), "Tercero", "Propio")</f>
        <v>Tercero</v>
      </c>
      <c r="AN1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" s="56" t="s">
        <v>5</v>
      </c>
      <c r="AP10" s="57">
        <v>46185</v>
      </c>
      <c r="AQ10" s="56" t="str">
        <f t="shared" si="0"/>
        <v>Released</v>
      </c>
      <c r="AR10" s="56"/>
    </row>
    <row r="11" spans="1:50" ht="14.85" hidden="1" customHeight="1" x14ac:dyDescent="0.25">
      <c r="A11" s="56" t="s">
        <v>158</v>
      </c>
      <c r="B11" s="56">
        <v>22</v>
      </c>
      <c r="C11" s="57">
        <v>46171</v>
      </c>
      <c r="D11" s="58">
        <v>25</v>
      </c>
      <c r="E11" s="56" t="s">
        <v>150</v>
      </c>
      <c r="F11" s="56" t="s">
        <v>8</v>
      </c>
      <c r="G11" s="56" t="s">
        <v>99</v>
      </c>
      <c r="H11" s="56" t="s">
        <v>135</v>
      </c>
      <c r="I11" s="56" t="s">
        <v>140</v>
      </c>
      <c r="J11" s="56" t="s">
        <v>102</v>
      </c>
      <c r="K11" s="56" t="s">
        <v>103</v>
      </c>
      <c r="L11" s="56" t="s">
        <v>159</v>
      </c>
      <c r="M11" s="56" t="s">
        <v>160</v>
      </c>
      <c r="N11" s="56"/>
      <c r="O11" s="56" t="s">
        <v>153</v>
      </c>
      <c r="P11" s="56" t="s">
        <v>154</v>
      </c>
      <c r="Q11" s="59" t="s">
        <v>155</v>
      </c>
      <c r="R11" s="57">
        <v>46177</v>
      </c>
      <c r="S11" s="57">
        <v>46188</v>
      </c>
      <c r="T11" s="56"/>
      <c r="U1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46178</v>
      </c>
      <c r="V11" s="57">
        <v>46178</v>
      </c>
      <c r="W11" s="57">
        <v>46178</v>
      </c>
      <c r="X11" s="60">
        <f>IF(OR(Bitacora_2[[#This Row],[ETD Real]]="",Bitacora_2[[#This Row],[ETD Doc]]=""),"",Bitacora_2[[#This Row],[ETD Doc]]-Bitacora_2[[#This Row],[ETD Real]])</f>
        <v>1</v>
      </c>
      <c r="Y11" s="60">
        <f>IF(OR(Bitacora_2[[#This Row],[ATA DOC]]="",Bitacora_2[[#This Row],[ETA Real]]=""),"",Bitacora_2[[#This Row],[ETA Real]]-Bitacora_2[[#This Row],[ATA DOC]])</f>
        <v>10</v>
      </c>
      <c r="Z11" s="58" t="s">
        <v>156</v>
      </c>
      <c r="AA11" s="58" t="s">
        <v>46</v>
      </c>
      <c r="AB11" s="58" t="s">
        <v>46</v>
      </c>
      <c r="AC11" s="58" t="s">
        <v>46</v>
      </c>
      <c r="AD11" s="58" t="s">
        <v>46</v>
      </c>
      <c r="AE11" s="58" t="s">
        <v>46</v>
      </c>
      <c r="AF11" s="58" t="s">
        <v>157</v>
      </c>
      <c r="AG11" s="58"/>
      <c r="AH11" s="58"/>
      <c r="AI11" s="61" t="str">
        <f ca="1">IF(AND(OR(E11="US EAST",E11="US WEST",E11="US SOUTH"),I11="SEA",Bitacora_2[[#This Row],[ETD Real]]-TODAY()&gt;=3,Bitacora_2[[#This Row],[ISF]]&lt;&gt;"X"),"Pending",
IF(AND(OR(E11="US EAST",E11="US WEST",E11="US SOUTH"),I11="SEA",Bitacora_2[[#This Row],[ETD Real]]-TODAY()=2,Bitacora_2[[#This Row],[ISF]]&lt;&gt;"X"),"Urgente",
IF(AND(OR(E11="US EAST",E11="US WEST",E11="US SOUTH"),I11="SEA",Bitacora_2[[#This Row],[ETD Real]]-TODAY()&lt;=1,Bitacora_2[[#This Row],[ISF]]&lt;&gt;"X"),"Muy Urgente",
IF(AND(OR(E11="US EAST",E11="US WEST",E11="US SOUTH"),I11="SEA",Bitacora_2[[#This Row],[ISF]]="X"),"Sent",""))))</f>
        <v>Sent</v>
      </c>
      <c r="AJ1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" s="56"/>
      <c r="AL11" s="56"/>
      <c r="AM11" s="56" t="str">
        <f>+IF(OR(Bitacora_2[[#This Row],[Exportador]]="INVERSIONES JORDIE",Bitacora_2[[#This Row],[Exportador]]="TAL S.A."), "Tercero", "Propio")</f>
        <v>Tercero</v>
      </c>
      <c r="AN1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" s="56" t="s">
        <v>5</v>
      </c>
      <c r="AP11" s="57">
        <v>46185</v>
      </c>
      <c r="AQ11" s="56" t="str">
        <f t="shared" si="0"/>
        <v>Released</v>
      </c>
      <c r="AR11" s="56"/>
    </row>
    <row r="12" spans="1:50" ht="14.85" hidden="1" customHeight="1" x14ac:dyDescent="0.25">
      <c r="A12" s="56" t="s">
        <v>161</v>
      </c>
      <c r="B12" s="56">
        <v>22</v>
      </c>
      <c r="C12" s="57">
        <v>46172</v>
      </c>
      <c r="D12" s="58">
        <v>23</v>
      </c>
      <c r="E12" s="56" t="s">
        <v>97</v>
      </c>
      <c r="F12" s="56" t="s">
        <v>98</v>
      </c>
      <c r="G12" s="56" t="s">
        <v>99</v>
      </c>
      <c r="H12" s="56" t="s">
        <v>100</v>
      </c>
      <c r="I12" s="56" t="s">
        <v>101</v>
      </c>
      <c r="J12" s="56" t="s">
        <v>102</v>
      </c>
      <c r="K12" s="56" t="s">
        <v>103</v>
      </c>
      <c r="L12" s="56" t="s">
        <v>162</v>
      </c>
      <c r="M12" s="56" t="s">
        <v>163</v>
      </c>
      <c r="N12" s="56" t="s">
        <v>106</v>
      </c>
      <c r="O12" s="56" t="s">
        <v>123</v>
      </c>
      <c r="P12" s="56" t="s">
        <v>164</v>
      </c>
      <c r="Q12" s="59" t="s">
        <v>108</v>
      </c>
      <c r="R12" s="57">
        <v>46177</v>
      </c>
      <c r="S12" s="57">
        <v>46177</v>
      </c>
      <c r="T12" s="56" t="s">
        <v>109</v>
      </c>
      <c r="U1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2" s="57"/>
      <c r="W12" s="57"/>
      <c r="X12" s="60" t="str">
        <f>IF(OR(Bitacora_2[[#This Row],[ETD Real]]="",Bitacora_2[[#This Row],[ETD Doc]]=""),"",Bitacora_2[[#This Row],[ETD Doc]]-Bitacora_2[[#This Row],[ETD Real]])</f>
        <v/>
      </c>
      <c r="Y12" s="60" t="str">
        <f>IF(OR(Bitacora_2[[#This Row],[ATA DOC]]="",Bitacora_2[[#This Row],[ETA Real]]=""),"",Bitacora_2[[#This Row],[ETA Real]]-Bitacora_2[[#This Row],[ATA DOC]])</f>
        <v/>
      </c>
      <c r="Z12" s="58"/>
      <c r="AA12" s="58"/>
      <c r="AB12" s="58"/>
      <c r="AC12" s="58"/>
      <c r="AD12" s="58"/>
      <c r="AE12" s="58"/>
      <c r="AF12" s="58"/>
      <c r="AG12" s="58"/>
      <c r="AH12" s="58"/>
      <c r="AI12" s="61" t="str">
        <f ca="1">IF(AND(OR(E12="US EAST",E12="US WEST",E12="US SOUTH"),I12="SEA",Bitacora_2[[#This Row],[ETD Real]]-TODAY()&gt;=3,Bitacora_2[[#This Row],[ISF]]&lt;&gt;"X"),"Pending",
IF(AND(OR(E12="US EAST",E12="US WEST",E12="US SOUTH"),I12="SEA",Bitacora_2[[#This Row],[ETD Real]]-TODAY()=2,Bitacora_2[[#This Row],[ISF]]&lt;&gt;"X"),"Urgente",
IF(AND(OR(E12="US EAST",E12="US WEST",E12="US SOUTH"),I12="SEA",Bitacora_2[[#This Row],[ETD Real]]-TODAY()&lt;=1,Bitacora_2[[#This Row],[ISF]]&lt;&gt;"X"),"Muy Urgente",
IF(AND(OR(E12="US EAST",E12="US WEST",E12="US SOUTH"),I12="SEA",Bitacora_2[[#This Row],[ISF]]="X"),"Sent",""))))</f>
        <v/>
      </c>
      <c r="AJ1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" s="56"/>
      <c r="AL12" s="56"/>
      <c r="AM12" s="56" t="str">
        <f>+IF(OR(Bitacora_2[[#This Row],[Exportador]]="INVERSIONES JORDIE",Bitacora_2[[#This Row],[Exportador]]="TAL S.A."), "Tercero", "Propio")</f>
        <v>Propio</v>
      </c>
      <c r="AN1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" s="56"/>
      <c r="AP12" s="56"/>
      <c r="AQ12" s="56" t="str">
        <f t="shared" si="0"/>
        <v/>
      </c>
      <c r="AR12" s="56"/>
    </row>
    <row r="13" spans="1:50" ht="14.85" hidden="1" customHeight="1" x14ac:dyDescent="0.25">
      <c r="A13" s="56" t="s">
        <v>165</v>
      </c>
      <c r="B13" s="56">
        <v>22</v>
      </c>
      <c r="C13" s="57">
        <v>46172</v>
      </c>
      <c r="D13" s="58">
        <v>23</v>
      </c>
      <c r="E13" s="56" t="s">
        <v>97</v>
      </c>
      <c r="F13" s="56" t="s">
        <v>98</v>
      </c>
      <c r="G13" s="56" t="s">
        <v>99</v>
      </c>
      <c r="H13" s="56" t="s">
        <v>100</v>
      </c>
      <c r="I13" s="56" t="s">
        <v>101</v>
      </c>
      <c r="J13" s="56" t="s">
        <v>102</v>
      </c>
      <c r="K13" s="56" t="s">
        <v>103</v>
      </c>
      <c r="L13" s="56" t="s">
        <v>166</v>
      </c>
      <c r="M13" s="56" t="s">
        <v>167</v>
      </c>
      <c r="N13" s="56" t="s">
        <v>106</v>
      </c>
      <c r="O13" s="56" t="s">
        <v>123</v>
      </c>
      <c r="P13" s="56" t="s">
        <v>164</v>
      </c>
      <c r="Q13" s="59" t="s">
        <v>108</v>
      </c>
      <c r="R13" s="57">
        <v>46177</v>
      </c>
      <c r="S13" s="57">
        <v>46177</v>
      </c>
      <c r="T13" s="56" t="s">
        <v>109</v>
      </c>
      <c r="U1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3" s="57"/>
      <c r="W13" s="57"/>
      <c r="X13" s="60" t="str">
        <f>IF(OR(Bitacora_2[[#This Row],[ETD Real]]="",Bitacora_2[[#This Row],[ETD Doc]]=""),"",Bitacora_2[[#This Row],[ETD Doc]]-Bitacora_2[[#This Row],[ETD Real]])</f>
        <v/>
      </c>
      <c r="Y13" s="60" t="str">
        <f>IF(OR(Bitacora_2[[#This Row],[ATA DOC]]="",Bitacora_2[[#This Row],[ETA Real]]=""),"",Bitacora_2[[#This Row],[ETA Real]]-Bitacora_2[[#This Row],[ATA DOC]])</f>
        <v/>
      </c>
      <c r="Z13" s="58"/>
      <c r="AA13" s="58"/>
      <c r="AB13" s="58"/>
      <c r="AC13" s="58"/>
      <c r="AD13" s="58"/>
      <c r="AE13" s="58"/>
      <c r="AF13" s="58"/>
      <c r="AG13" s="58"/>
      <c r="AH13" s="58"/>
      <c r="AI13" s="61" t="str">
        <f ca="1">IF(AND(OR(E13="US EAST",E13="US WEST",E13="US SOUTH"),I13="SEA",Bitacora_2[[#This Row],[ETD Real]]-TODAY()&gt;=3,Bitacora_2[[#This Row],[ISF]]&lt;&gt;"X"),"Pending",
IF(AND(OR(E13="US EAST",E13="US WEST",E13="US SOUTH"),I13="SEA",Bitacora_2[[#This Row],[ETD Real]]-TODAY()=2,Bitacora_2[[#This Row],[ISF]]&lt;&gt;"X"),"Urgente",
IF(AND(OR(E13="US EAST",E13="US WEST",E13="US SOUTH"),I13="SEA",Bitacora_2[[#This Row],[ETD Real]]-TODAY()&lt;=1,Bitacora_2[[#This Row],[ISF]]&lt;&gt;"X"),"Muy Urgente",
IF(AND(OR(E13="US EAST",E13="US WEST",E13="US SOUTH"),I13="SEA",Bitacora_2[[#This Row],[ISF]]="X"),"Sent",""))))</f>
        <v/>
      </c>
      <c r="AJ1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" s="56"/>
      <c r="AL13" s="56"/>
      <c r="AM13" s="56" t="str">
        <f>+IF(OR(Bitacora_2[[#This Row],[Exportador]]="INVERSIONES JORDIE",Bitacora_2[[#This Row],[Exportador]]="TAL S.A."), "Tercero", "Propio")</f>
        <v>Propio</v>
      </c>
      <c r="AN1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" s="56"/>
      <c r="AP13" s="56"/>
      <c r="AQ13" s="56" t="str">
        <f t="shared" si="0"/>
        <v/>
      </c>
      <c r="AR13" s="56"/>
    </row>
    <row r="14" spans="1:50" ht="14.85" hidden="1" customHeight="1" x14ac:dyDescent="0.25">
      <c r="A14" s="56" t="s">
        <v>168</v>
      </c>
      <c r="B14" s="56">
        <v>22</v>
      </c>
      <c r="C14" s="57">
        <v>46172</v>
      </c>
      <c r="D14" s="58">
        <v>23</v>
      </c>
      <c r="E14" s="56" t="s">
        <v>97</v>
      </c>
      <c r="F14" s="56" t="s">
        <v>98</v>
      </c>
      <c r="G14" s="56" t="s">
        <v>99</v>
      </c>
      <c r="H14" s="56" t="s">
        <v>135</v>
      </c>
      <c r="I14" s="56" t="s">
        <v>101</v>
      </c>
      <c r="J14" s="56" t="s">
        <v>102</v>
      </c>
      <c r="K14" s="56" t="s">
        <v>103</v>
      </c>
      <c r="L14" s="56" t="s">
        <v>169</v>
      </c>
      <c r="M14" s="56" t="s">
        <v>170</v>
      </c>
      <c r="N14" s="56"/>
      <c r="O14" s="56" t="s">
        <v>106</v>
      </c>
      <c r="P14" s="56" t="s">
        <v>97</v>
      </c>
      <c r="Q14" s="59" t="s">
        <v>118</v>
      </c>
      <c r="R14" s="57">
        <v>46177</v>
      </c>
      <c r="S14" s="57">
        <v>46177</v>
      </c>
      <c r="T14" s="56"/>
      <c r="U1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4" s="57"/>
      <c r="W14" s="57"/>
      <c r="X14" s="60" t="str">
        <f>IF(OR(Bitacora_2[[#This Row],[ETD Real]]="",Bitacora_2[[#This Row],[ETD Doc]]=""),"",Bitacora_2[[#This Row],[ETD Doc]]-Bitacora_2[[#This Row],[ETD Real]])</f>
        <v/>
      </c>
      <c r="Y14" s="60" t="str">
        <f>IF(OR(Bitacora_2[[#This Row],[ATA DOC]]="",Bitacora_2[[#This Row],[ETA Real]]=""),"",Bitacora_2[[#This Row],[ETA Real]]-Bitacora_2[[#This Row],[ATA DOC]])</f>
        <v/>
      </c>
      <c r="Z14" s="58"/>
      <c r="AA14" s="58"/>
      <c r="AB14" s="58"/>
      <c r="AC14" s="58"/>
      <c r="AD14" s="58"/>
      <c r="AE14" s="58"/>
      <c r="AF14" s="58"/>
      <c r="AG14" s="58"/>
      <c r="AH14" s="58"/>
      <c r="AI14" s="61" t="str">
        <f ca="1">IF(AND(OR(E14="US EAST",E14="US WEST",E14="US SOUTH"),I14="SEA",Bitacora_2[[#This Row],[ETD Real]]-TODAY()&gt;=3,Bitacora_2[[#This Row],[ISF]]&lt;&gt;"X"),"Pending",
IF(AND(OR(E14="US EAST",E14="US WEST",E14="US SOUTH"),I14="SEA",Bitacora_2[[#This Row],[ETD Real]]-TODAY()=2,Bitacora_2[[#This Row],[ISF]]&lt;&gt;"X"),"Urgente",
IF(AND(OR(E14="US EAST",E14="US WEST",E14="US SOUTH"),I14="SEA",Bitacora_2[[#This Row],[ETD Real]]-TODAY()&lt;=1,Bitacora_2[[#This Row],[ISF]]&lt;&gt;"X"),"Muy Urgente",
IF(AND(OR(E14="US EAST",E14="US WEST",E14="US SOUTH"),I14="SEA",Bitacora_2[[#This Row],[ISF]]="X"),"Sent",""))))</f>
        <v/>
      </c>
      <c r="AJ1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" s="56"/>
      <c r="AL14" s="56"/>
      <c r="AM14" s="56" t="str">
        <f>+IF(OR(Bitacora_2[[#This Row],[Exportador]]="INVERSIONES JORDIE",Bitacora_2[[#This Row],[Exportador]]="TAL S.A."), "Tercero", "Propio")</f>
        <v>Tercero</v>
      </c>
      <c r="AN1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" s="56"/>
      <c r="AP14" s="56"/>
      <c r="AQ14" s="56" t="str">
        <f t="shared" si="0"/>
        <v/>
      </c>
      <c r="AR14" s="56"/>
    </row>
    <row r="15" spans="1:50" ht="14.85" hidden="1" customHeight="1" x14ac:dyDescent="0.25">
      <c r="A15" s="56" t="s">
        <v>171</v>
      </c>
      <c r="B15" s="56">
        <v>23</v>
      </c>
      <c r="C15" s="57">
        <v>46174</v>
      </c>
      <c r="D15" s="58">
        <v>25</v>
      </c>
      <c r="E15" s="56" t="s">
        <v>97</v>
      </c>
      <c r="F15" s="56" t="s">
        <v>111</v>
      </c>
      <c r="G15" s="56" t="s">
        <v>99</v>
      </c>
      <c r="H15" s="56" t="s">
        <v>100</v>
      </c>
      <c r="I15" s="56" t="s">
        <v>112</v>
      </c>
      <c r="J15" s="56" t="s">
        <v>102</v>
      </c>
      <c r="K15" s="56" t="s">
        <v>103</v>
      </c>
      <c r="L15" s="56" t="s">
        <v>172</v>
      </c>
      <c r="M15" s="56" t="s">
        <v>173</v>
      </c>
      <c r="N15" s="56" t="s">
        <v>115</v>
      </c>
      <c r="O15" s="56" t="s">
        <v>116</v>
      </c>
      <c r="P15" s="56" t="s">
        <v>117</v>
      </c>
      <c r="Q15" s="59" t="s">
        <v>108</v>
      </c>
      <c r="R15" s="57">
        <v>46174</v>
      </c>
      <c r="S15" s="57">
        <v>46189</v>
      </c>
      <c r="T15" s="56" t="s">
        <v>119</v>
      </c>
      <c r="U15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15" s="57"/>
      <c r="W15" s="57"/>
      <c r="X15" s="60" t="str">
        <f>IF(OR(Bitacora_2[[#This Row],[ETD Real]]="",Bitacora_2[[#This Row],[ETD Doc]]=""),"",Bitacora_2[[#This Row],[ETD Doc]]-Bitacora_2[[#This Row],[ETD Real]])</f>
        <v/>
      </c>
      <c r="Y15" s="60" t="str">
        <f>IF(OR(Bitacora_2[[#This Row],[ATA DOC]]="",Bitacora_2[[#This Row],[ETA Real]]=""),"",Bitacora_2[[#This Row],[ETA Real]]-Bitacora_2[[#This Row],[ATA DOC]])</f>
        <v/>
      </c>
      <c r="Z15" s="58"/>
      <c r="AA15" s="58"/>
      <c r="AB15" s="58"/>
      <c r="AC15" s="58"/>
      <c r="AD15" s="58"/>
      <c r="AE15" s="58"/>
      <c r="AF15" s="58"/>
      <c r="AG15" s="58"/>
      <c r="AH15" s="58"/>
      <c r="AI15" s="61" t="str">
        <f ca="1">IF(AND(OR(E15="US EAST",E15="US WEST",E15="US SOUTH"),I15="SEA",Bitacora_2[[#This Row],[ETD Real]]-TODAY()&gt;=3,Bitacora_2[[#This Row],[ISF]]&lt;&gt;"X"),"Pending",
IF(AND(OR(E15="US EAST",E15="US WEST",E15="US SOUTH"),I15="SEA",Bitacora_2[[#This Row],[ETD Real]]-TODAY()=2,Bitacora_2[[#This Row],[ISF]]&lt;&gt;"X"),"Urgente",
IF(AND(OR(E15="US EAST",E15="US WEST",E15="US SOUTH"),I15="SEA",Bitacora_2[[#This Row],[ETD Real]]-TODAY()&lt;=1,Bitacora_2[[#This Row],[ISF]]&lt;&gt;"X"),"Muy Urgente",
IF(AND(OR(E15="US EAST",E15="US WEST",E15="US SOUTH"),I15="SEA",Bitacora_2[[#This Row],[ISF]]="X"),"Sent",""))))</f>
        <v/>
      </c>
      <c r="AJ1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" s="56"/>
      <c r="AL15" s="56"/>
      <c r="AM15" s="56" t="str">
        <f>+IF(OR(Bitacora_2[[#This Row],[Exportador]]="INVERSIONES JORDIE",Bitacora_2[[#This Row],[Exportador]]="TAL S.A."), "Tercero", "Propio")</f>
        <v>Propio</v>
      </c>
      <c r="AN1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15" s="56"/>
      <c r="AP15" s="56"/>
      <c r="AQ15" s="56" t="str">
        <f t="shared" si="0"/>
        <v/>
      </c>
      <c r="AR15" s="56"/>
      <c r="AX15" s="44"/>
    </row>
    <row r="16" spans="1:50" ht="14.85" hidden="1" customHeight="1" x14ac:dyDescent="0.25">
      <c r="A16" s="56" t="s">
        <v>174</v>
      </c>
      <c r="B16" s="56">
        <v>23</v>
      </c>
      <c r="C16" s="57">
        <v>46174</v>
      </c>
      <c r="D16" s="58">
        <v>23</v>
      </c>
      <c r="E16" s="56" t="s">
        <v>97</v>
      </c>
      <c r="F16" s="56" t="s">
        <v>98</v>
      </c>
      <c r="G16" s="56" t="s">
        <v>99</v>
      </c>
      <c r="H16" s="56" t="s">
        <v>100</v>
      </c>
      <c r="I16" s="56" t="s">
        <v>101</v>
      </c>
      <c r="J16" s="56" t="s">
        <v>102</v>
      </c>
      <c r="K16" s="56" t="s">
        <v>103</v>
      </c>
      <c r="L16" s="56" t="s">
        <v>175</v>
      </c>
      <c r="M16" s="56" t="s">
        <v>176</v>
      </c>
      <c r="N16" s="56" t="s">
        <v>106</v>
      </c>
      <c r="O16" s="56" t="s">
        <v>123</v>
      </c>
      <c r="P16" s="56" t="s">
        <v>97</v>
      </c>
      <c r="Q16" s="59" t="s">
        <v>108</v>
      </c>
      <c r="R16" s="57">
        <v>46177</v>
      </c>
      <c r="S16" s="57">
        <v>46177</v>
      </c>
      <c r="T16" s="56" t="s">
        <v>109</v>
      </c>
      <c r="U1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6" s="57"/>
      <c r="W16" s="57"/>
      <c r="X16" s="60" t="str">
        <f>IF(OR(Bitacora_2[[#This Row],[ETD Real]]="",Bitacora_2[[#This Row],[ETD Doc]]=""),"",Bitacora_2[[#This Row],[ETD Doc]]-Bitacora_2[[#This Row],[ETD Real]])</f>
        <v/>
      </c>
      <c r="Y16" s="60" t="str">
        <f>IF(OR(Bitacora_2[[#This Row],[ATA DOC]]="",Bitacora_2[[#This Row],[ETA Real]]=""),"",Bitacora_2[[#This Row],[ETA Real]]-Bitacora_2[[#This Row],[ATA DOC]])</f>
        <v/>
      </c>
      <c r="Z16" s="58"/>
      <c r="AA16" s="58"/>
      <c r="AB16" s="58"/>
      <c r="AC16" s="58"/>
      <c r="AD16" s="58"/>
      <c r="AE16" s="58"/>
      <c r="AF16" s="58"/>
      <c r="AG16" s="58"/>
      <c r="AH16" s="58"/>
      <c r="AI16" s="61" t="str">
        <f ca="1">IF(AND(OR(E16="US EAST",E16="US WEST",E16="US SOUTH"),I16="SEA",Bitacora_2[[#This Row],[ETD Real]]-TODAY()&gt;=3,Bitacora_2[[#This Row],[ISF]]&lt;&gt;"X"),"Pending",
IF(AND(OR(E16="US EAST",E16="US WEST",E16="US SOUTH"),I16="SEA",Bitacora_2[[#This Row],[ETD Real]]-TODAY()=2,Bitacora_2[[#This Row],[ISF]]&lt;&gt;"X"),"Urgente",
IF(AND(OR(E16="US EAST",E16="US WEST",E16="US SOUTH"),I16="SEA",Bitacora_2[[#This Row],[ETD Real]]-TODAY()&lt;=1,Bitacora_2[[#This Row],[ISF]]&lt;&gt;"X"),"Muy Urgente",
IF(AND(OR(E16="US EAST",E16="US WEST",E16="US SOUTH"),I16="SEA",Bitacora_2[[#This Row],[ISF]]="X"),"Sent",""))))</f>
        <v/>
      </c>
      <c r="AJ1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" s="56"/>
      <c r="AL16" s="56"/>
      <c r="AM16" s="56" t="str">
        <f>+IF(OR(Bitacora_2[[#This Row],[Exportador]]="INVERSIONES JORDIE",Bitacora_2[[#This Row],[Exportador]]="TAL S.A."), "Tercero", "Propio")</f>
        <v>Propio</v>
      </c>
      <c r="AN1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" s="56"/>
      <c r="AP16" s="56"/>
      <c r="AQ16" s="56" t="str">
        <f t="shared" si="0"/>
        <v/>
      </c>
      <c r="AR16" s="56"/>
    </row>
    <row r="17" spans="1:44" ht="14.85" hidden="1" customHeight="1" x14ac:dyDescent="0.25">
      <c r="A17" s="56" t="s">
        <v>177</v>
      </c>
      <c r="B17" s="56">
        <v>23</v>
      </c>
      <c r="C17" s="57">
        <v>46174</v>
      </c>
      <c r="D17" s="58">
        <v>23</v>
      </c>
      <c r="E17" s="56" t="s">
        <v>97</v>
      </c>
      <c r="F17" s="56" t="s">
        <v>98</v>
      </c>
      <c r="G17" s="56" t="s">
        <v>99</v>
      </c>
      <c r="H17" s="56" t="s">
        <v>100</v>
      </c>
      <c r="I17" s="56" t="s">
        <v>101</v>
      </c>
      <c r="J17" s="56" t="s">
        <v>102</v>
      </c>
      <c r="K17" s="56" t="s">
        <v>103</v>
      </c>
      <c r="L17" s="56" t="s">
        <v>178</v>
      </c>
      <c r="M17" s="56" t="s">
        <v>179</v>
      </c>
      <c r="N17" s="56" t="s">
        <v>106</v>
      </c>
      <c r="O17" s="56" t="s">
        <v>123</v>
      </c>
      <c r="P17" s="56" t="s">
        <v>97</v>
      </c>
      <c r="Q17" s="59" t="s">
        <v>108</v>
      </c>
      <c r="R17" s="57">
        <v>46177</v>
      </c>
      <c r="S17" s="57">
        <v>46177</v>
      </c>
      <c r="T17" s="56" t="s">
        <v>109</v>
      </c>
      <c r="U1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46177</v>
      </c>
      <c r="V17" s="57"/>
      <c r="W17" s="57"/>
      <c r="X17" s="60" t="str">
        <f>IF(OR(Bitacora_2[[#This Row],[ETD Real]]="",Bitacora_2[[#This Row],[ETD Doc]]=""),"",Bitacora_2[[#This Row],[ETD Doc]]-Bitacora_2[[#This Row],[ETD Real]])</f>
        <v/>
      </c>
      <c r="Y17" s="60" t="str">
        <f>IF(OR(Bitacora_2[[#This Row],[ATA DOC]]="",Bitacora_2[[#This Row],[ETA Real]]=""),"",Bitacora_2[[#This Row],[ETA Real]]-Bitacora_2[[#This Row],[ATA DOC]])</f>
        <v/>
      </c>
      <c r="Z17" s="58"/>
      <c r="AA17" s="58"/>
      <c r="AB17" s="58"/>
      <c r="AC17" s="58"/>
      <c r="AD17" s="58"/>
      <c r="AE17" s="58"/>
      <c r="AF17" s="58"/>
      <c r="AG17" s="58"/>
      <c r="AH17" s="58"/>
      <c r="AI17" s="61" t="str">
        <f ca="1">IF(AND(OR(E17="US EAST",E17="US WEST",E17="US SOUTH"),I17="SEA",Bitacora_2[[#This Row],[ETD Real]]-TODAY()&gt;=3,Bitacora_2[[#This Row],[ISF]]&lt;&gt;"X"),"Pending",
IF(AND(OR(E17="US EAST",E17="US WEST",E17="US SOUTH"),I17="SEA",Bitacora_2[[#This Row],[ETD Real]]-TODAY()=2,Bitacora_2[[#This Row],[ISF]]&lt;&gt;"X"),"Urgente",
IF(AND(OR(E17="US EAST",E17="US WEST",E17="US SOUTH"),I17="SEA",Bitacora_2[[#This Row],[ETD Real]]-TODAY()&lt;=1,Bitacora_2[[#This Row],[ISF]]&lt;&gt;"X"),"Muy Urgente",
IF(AND(OR(E17="US EAST",E17="US WEST",E17="US SOUTH"),I17="SEA",Bitacora_2[[#This Row],[ISF]]="X"),"Sent",""))))</f>
        <v/>
      </c>
      <c r="AJ1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" s="56"/>
      <c r="AL17" s="56"/>
      <c r="AM17" s="56" t="str">
        <f>+IF(OR(Bitacora_2[[#This Row],[Exportador]]="INVERSIONES JORDIE",Bitacora_2[[#This Row],[Exportador]]="TAL S.A."), "Tercero", "Propio")</f>
        <v>Propio</v>
      </c>
      <c r="AN1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" s="56"/>
      <c r="AP17" s="56"/>
      <c r="AQ17" s="56" t="str">
        <f t="shared" si="0"/>
        <v/>
      </c>
      <c r="AR17" s="56"/>
    </row>
    <row r="18" spans="1:44" ht="14.85" hidden="1" customHeight="1" x14ac:dyDescent="0.25">
      <c r="A18" s="56" t="s">
        <v>180</v>
      </c>
      <c r="B18" s="56">
        <v>23</v>
      </c>
      <c r="C18" s="57">
        <v>46174</v>
      </c>
      <c r="D18" s="58">
        <v>27</v>
      </c>
      <c r="E18" s="56" t="s">
        <v>97</v>
      </c>
      <c r="F18" s="56" t="s">
        <v>139</v>
      </c>
      <c r="G18" s="56" t="s">
        <v>99</v>
      </c>
      <c r="H18" s="56" t="s">
        <v>100</v>
      </c>
      <c r="I18" s="56" t="s">
        <v>140</v>
      </c>
      <c r="J18" s="56" t="s">
        <v>102</v>
      </c>
      <c r="K18" s="56" t="s">
        <v>103</v>
      </c>
      <c r="L18" s="56" t="s">
        <v>181</v>
      </c>
      <c r="M18" s="56" t="s">
        <v>182</v>
      </c>
      <c r="N18" s="56" t="s">
        <v>143</v>
      </c>
      <c r="O18" s="56" t="s">
        <v>144</v>
      </c>
      <c r="P18" s="56" t="s">
        <v>145</v>
      </c>
      <c r="Q18" s="59" t="s">
        <v>183</v>
      </c>
      <c r="R18" s="57">
        <v>46198</v>
      </c>
      <c r="S18" s="57">
        <v>46202</v>
      </c>
      <c r="T18" s="56" t="s">
        <v>147</v>
      </c>
      <c r="U1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18" s="57">
        <v>46196</v>
      </c>
      <c r="W18" s="57">
        <v>46196</v>
      </c>
      <c r="X18" s="60">
        <f>IF(OR(Bitacora_2[[#This Row],[ETD Real]]="",Bitacora_2[[#This Row],[ETD Doc]]=""),"",Bitacora_2[[#This Row],[ETD Doc]]-Bitacora_2[[#This Row],[ETD Real]])</f>
        <v>-2</v>
      </c>
      <c r="Y18" s="60">
        <f>IF(OR(Bitacora_2[[#This Row],[ATA DOC]]="",Bitacora_2[[#This Row],[ETA Real]]=""),"",Bitacora_2[[#This Row],[ETA Real]]-Bitacora_2[[#This Row],[ATA DOC]])</f>
        <v>6</v>
      </c>
      <c r="Z18" s="58">
        <v>9780695525</v>
      </c>
      <c r="AA18" s="58" t="s">
        <v>46</v>
      </c>
      <c r="AB18" s="58" t="s">
        <v>46</v>
      </c>
      <c r="AC18" s="58" t="s">
        <v>46</v>
      </c>
      <c r="AD18" s="58" t="s">
        <v>46</v>
      </c>
      <c r="AE18" s="58" t="s">
        <v>46</v>
      </c>
      <c r="AF18" s="58"/>
      <c r="AG18" s="58"/>
      <c r="AH18" s="58" t="s">
        <v>157</v>
      </c>
      <c r="AI18" s="61" t="str">
        <f ca="1">IF(AND(OR(E18="US EAST",E18="US WEST",E18="US SOUTH"),I18="SEA",Bitacora_2[[#This Row],[ETD Real]]-TODAY()&gt;=3,Bitacora_2[[#This Row],[ISF]]&lt;&gt;"X"),"Pending",
IF(AND(OR(E18="US EAST",E18="US WEST",E18="US SOUTH"),I18="SEA",Bitacora_2[[#This Row],[ETD Real]]-TODAY()=2,Bitacora_2[[#This Row],[ISF]]&lt;&gt;"X"),"Urgente",
IF(AND(OR(E18="US EAST",E18="US WEST",E18="US SOUTH"),I18="SEA",Bitacora_2[[#This Row],[ETD Real]]-TODAY()&lt;=1,Bitacora_2[[#This Row],[ISF]]&lt;&gt;"X"),"Muy Urgente",
IF(AND(OR(E18="US EAST",E18="US WEST",E18="US SOUTH"),I18="SEA",Bitacora_2[[#This Row],[ISF]]="X"),"Sent",""))))</f>
        <v/>
      </c>
      <c r="AJ1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" s="56"/>
      <c r="AL18" s="56"/>
      <c r="AM18" s="56" t="str">
        <f>+IF(OR(Bitacora_2[[#This Row],[Exportador]]="INVERSIONES JORDIE",Bitacora_2[[#This Row],[Exportador]]="TAL S.A."), "Tercero", "Propio")</f>
        <v>Propio</v>
      </c>
      <c r="AN1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" s="56" t="s">
        <v>5</v>
      </c>
      <c r="AP18" s="57">
        <v>46215</v>
      </c>
      <c r="AQ18" s="56" t="str">
        <f t="shared" si="0"/>
        <v>Released</v>
      </c>
      <c r="AR18" s="56" t="s">
        <v>148</v>
      </c>
    </row>
    <row r="19" spans="1:44" ht="14.85" hidden="1" customHeight="1" x14ac:dyDescent="0.25">
      <c r="A19" s="56" t="s">
        <v>184</v>
      </c>
      <c r="B19" s="56">
        <v>23</v>
      </c>
      <c r="C19" s="57">
        <v>46174</v>
      </c>
      <c r="D19" s="58">
        <v>25</v>
      </c>
      <c r="E19" s="56" t="s">
        <v>150</v>
      </c>
      <c r="F19" s="56" t="s">
        <v>8</v>
      </c>
      <c r="G19" s="56" t="s">
        <v>99</v>
      </c>
      <c r="H19" s="56" t="s">
        <v>100</v>
      </c>
      <c r="I19" s="56" t="s">
        <v>140</v>
      </c>
      <c r="J19" s="56" t="s">
        <v>102</v>
      </c>
      <c r="K19" s="56" t="s">
        <v>103</v>
      </c>
      <c r="L19" s="56" t="s">
        <v>185</v>
      </c>
      <c r="M19" s="56" t="s">
        <v>160</v>
      </c>
      <c r="N19" s="56" t="s">
        <v>186</v>
      </c>
      <c r="O19" s="56" t="s">
        <v>153</v>
      </c>
      <c r="P19" s="56" t="s">
        <v>154</v>
      </c>
      <c r="Q19" s="59" t="s">
        <v>187</v>
      </c>
      <c r="R19" s="57">
        <v>46177</v>
      </c>
      <c r="S19" s="57">
        <v>46188</v>
      </c>
      <c r="T19" s="56" t="s">
        <v>147</v>
      </c>
      <c r="U1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46178</v>
      </c>
      <c r="V19" s="57">
        <v>46178</v>
      </c>
      <c r="W19" s="57">
        <v>46178</v>
      </c>
      <c r="X19" s="60">
        <f>IF(OR(Bitacora_2[[#This Row],[ETD Real]]="",Bitacora_2[[#This Row],[ETD Doc]]=""),"",Bitacora_2[[#This Row],[ETD Doc]]-Bitacora_2[[#This Row],[ETD Real]])</f>
        <v>1</v>
      </c>
      <c r="Y19" s="60">
        <f>IF(OR(Bitacora_2[[#This Row],[ATA DOC]]="",Bitacora_2[[#This Row],[ETA Real]]=""),"",Bitacora_2[[#This Row],[ETA Real]]-Bitacora_2[[#This Row],[ATA DOC]])</f>
        <v>10</v>
      </c>
      <c r="Z19" s="58" t="s">
        <v>156</v>
      </c>
      <c r="AA19" s="58" t="s">
        <v>46</v>
      </c>
      <c r="AB19" s="58" t="s">
        <v>46</v>
      </c>
      <c r="AC19" s="58" t="s">
        <v>46</v>
      </c>
      <c r="AD19" s="58" t="s">
        <v>46</v>
      </c>
      <c r="AE19" s="58" t="s">
        <v>46</v>
      </c>
      <c r="AF19" s="58" t="s">
        <v>157</v>
      </c>
      <c r="AG19" s="58"/>
      <c r="AH19" s="58"/>
      <c r="AI19" s="61" t="str">
        <f ca="1">IF(AND(OR(E19="US EAST",E19="US WEST",E19="US SOUTH"),I19="SEA",Bitacora_2[[#This Row],[ETD Real]]-TODAY()&gt;=3,Bitacora_2[[#This Row],[ISF]]&lt;&gt;"X"),"Pending",
IF(AND(OR(E19="US EAST",E19="US WEST",E19="US SOUTH"),I19="SEA",Bitacora_2[[#This Row],[ETD Real]]-TODAY()=2,Bitacora_2[[#This Row],[ISF]]&lt;&gt;"X"),"Urgente",
IF(AND(OR(E19="US EAST",E19="US WEST",E19="US SOUTH"),I19="SEA",Bitacora_2[[#This Row],[ETD Real]]-TODAY()&lt;=1,Bitacora_2[[#This Row],[ISF]]&lt;&gt;"X"),"Muy Urgente",
IF(AND(OR(E19="US EAST",E19="US WEST",E19="US SOUTH"),I19="SEA",Bitacora_2[[#This Row],[ISF]]="X"),"Sent",""))))</f>
        <v>Sent</v>
      </c>
      <c r="AJ1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" s="56"/>
      <c r="AL19" s="56"/>
      <c r="AM19" s="56" t="str">
        <f>+IF(OR(Bitacora_2[[#This Row],[Exportador]]="INVERSIONES JORDIE",Bitacora_2[[#This Row],[Exportador]]="TAL S.A."), "Tercero", "Propio")</f>
        <v>Propio</v>
      </c>
      <c r="AN1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" s="56" t="s">
        <v>5</v>
      </c>
      <c r="AP19" s="57">
        <v>46185</v>
      </c>
      <c r="AQ19" s="56" t="str">
        <f t="shared" si="0"/>
        <v>Released</v>
      </c>
      <c r="AR19" s="56"/>
    </row>
    <row r="20" spans="1:44" ht="14.85" hidden="1" customHeight="1" x14ac:dyDescent="0.25">
      <c r="A20" s="56" t="s">
        <v>188</v>
      </c>
      <c r="B20" s="56">
        <v>23</v>
      </c>
      <c r="C20" s="57">
        <v>46174</v>
      </c>
      <c r="D20" s="58">
        <v>26</v>
      </c>
      <c r="E20" s="56" t="s">
        <v>150</v>
      </c>
      <c r="F20" s="56" t="s">
        <v>8</v>
      </c>
      <c r="G20" s="56" t="s">
        <v>99</v>
      </c>
      <c r="H20" s="56" t="s">
        <v>135</v>
      </c>
      <c r="I20" s="56" t="s">
        <v>140</v>
      </c>
      <c r="J20" s="56" t="s">
        <v>102</v>
      </c>
      <c r="K20" s="56" t="s">
        <v>103</v>
      </c>
      <c r="L20" s="56" t="s">
        <v>189</v>
      </c>
      <c r="M20" s="56" t="s">
        <v>190</v>
      </c>
      <c r="N20" s="56"/>
      <c r="O20" s="56" t="s">
        <v>153</v>
      </c>
      <c r="P20" s="56" t="s">
        <v>191</v>
      </c>
      <c r="Q20" s="59" t="s">
        <v>192</v>
      </c>
      <c r="R20" s="57">
        <v>46184</v>
      </c>
      <c r="S20" s="57">
        <v>46195</v>
      </c>
      <c r="T20" s="56"/>
      <c r="U2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20" s="57">
        <v>46185</v>
      </c>
      <c r="W20" s="57">
        <v>46185</v>
      </c>
      <c r="X20" s="60">
        <f>IF(OR(Bitacora_2[[#This Row],[ETD Real]]="",Bitacora_2[[#This Row],[ETD Doc]]=""),"",Bitacora_2[[#This Row],[ETD Doc]]-Bitacora_2[[#This Row],[ETD Real]])</f>
        <v>1</v>
      </c>
      <c r="Y20" s="60">
        <f>IF(OR(Bitacora_2[[#This Row],[ATA DOC]]="",Bitacora_2[[#This Row],[ETA Real]]=""),"",Bitacora_2[[#This Row],[ETA Real]]-Bitacora_2[[#This Row],[ATA DOC]])</f>
        <v>10</v>
      </c>
      <c r="Z20" s="58" t="s">
        <v>156</v>
      </c>
      <c r="AA20" s="58" t="s">
        <v>46</v>
      </c>
      <c r="AB20" s="58" t="s">
        <v>46</v>
      </c>
      <c r="AC20" s="58" t="s">
        <v>46</v>
      </c>
      <c r="AD20" s="58" t="s">
        <v>46</v>
      </c>
      <c r="AE20" s="58" t="s">
        <v>46</v>
      </c>
      <c r="AF20" s="58" t="s">
        <v>157</v>
      </c>
      <c r="AG20" s="58"/>
      <c r="AH20" s="58"/>
      <c r="AI20" s="61" t="str">
        <f ca="1">IF(AND(OR(E20="US EAST",E20="US WEST",E20="US SOUTH"),I20="SEA",Bitacora_2[[#This Row],[ETD Real]]-TODAY()&gt;=3,Bitacora_2[[#This Row],[ISF]]&lt;&gt;"X"),"Pending",
IF(AND(OR(E20="US EAST",E20="US WEST",E20="US SOUTH"),I20="SEA",Bitacora_2[[#This Row],[ETD Real]]-TODAY()=2,Bitacora_2[[#This Row],[ISF]]&lt;&gt;"X"),"Urgente",
IF(AND(OR(E20="US EAST",E20="US WEST",E20="US SOUTH"),I20="SEA",Bitacora_2[[#This Row],[ETD Real]]-TODAY()&lt;=1,Bitacora_2[[#This Row],[ISF]]&lt;&gt;"X"),"Muy Urgente",
IF(AND(OR(E20="US EAST",E20="US WEST",E20="US SOUTH"),I20="SEA",Bitacora_2[[#This Row],[ISF]]="X"),"Sent",""))))</f>
        <v>Sent</v>
      </c>
      <c r="AJ2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" s="56"/>
      <c r="AL20" s="56"/>
      <c r="AM20" s="56" t="str">
        <f>+IF(OR(Bitacora_2[[#This Row],[Exportador]]="INVERSIONES JORDIE",Bitacora_2[[#This Row],[Exportador]]="TAL S.A."), "Tercero", "Propio")</f>
        <v>Tercero</v>
      </c>
      <c r="AN2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" s="56" t="s">
        <v>5</v>
      </c>
      <c r="AP20" s="57">
        <v>46192</v>
      </c>
      <c r="AQ20" s="56" t="str">
        <f t="shared" si="0"/>
        <v>Released</v>
      </c>
      <c r="AR20" s="56"/>
    </row>
    <row r="21" spans="1:44" ht="14.85" customHeight="1" x14ac:dyDescent="0.25">
      <c r="A21" s="56" t="s">
        <v>193</v>
      </c>
      <c r="B21" s="56">
        <v>23</v>
      </c>
      <c r="C21" s="57">
        <v>46175</v>
      </c>
      <c r="D21" s="58">
        <v>23</v>
      </c>
      <c r="E21" s="56" t="s">
        <v>150</v>
      </c>
      <c r="F21" s="56" t="s">
        <v>194</v>
      </c>
      <c r="G21" s="56" t="s">
        <v>99</v>
      </c>
      <c r="H21" s="56" t="s">
        <v>135</v>
      </c>
      <c r="I21" s="56" t="s">
        <v>101</v>
      </c>
      <c r="J21" s="56" t="s">
        <v>102</v>
      </c>
      <c r="K21" s="56" t="s">
        <v>103</v>
      </c>
      <c r="L21" s="56" t="s">
        <v>195</v>
      </c>
      <c r="M21" s="56" t="s">
        <v>196</v>
      </c>
      <c r="N21" s="56"/>
      <c r="O21" s="56" t="s">
        <v>153</v>
      </c>
      <c r="P21" s="56" t="s">
        <v>97</v>
      </c>
      <c r="Q21" s="59" t="s">
        <v>118</v>
      </c>
      <c r="R21" s="57">
        <v>46182</v>
      </c>
      <c r="S21" s="57">
        <v>46178</v>
      </c>
      <c r="T21" s="56"/>
      <c r="U2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1" s="57"/>
      <c r="W21" s="57"/>
      <c r="X21" s="60" t="str">
        <f>IF(OR(Bitacora_2[[#This Row],[ETD Real]]="",Bitacora_2[[#This Row],[ETD Doc]]=""),"",Bitacora_2[[#This Row],[ETD Doc]]-Bitacora_2[[#This Row],[ETD Real]])</f>
        <v/>
      </c>
      <c r="Y21" s="60" t="str">
        <f>IF(OR(Bitacora_2[[#This Row],[ATA DOC]]="",Bitacora_2[[#This Row],[ETA Real]]=""),"",Bitacora_2[[#This Row],[ETA Real]]-Bitacora_2[[#This Row],[ATA DOC]])</f>
        <v/>
      </c>
      <c r="Z21" s="58"/>
      <c r="AA21" s="58"/>
      <c r="AB21" s="58"/>
      <c r="AC21" s="58"/>
      <c r="AD21" s="58"/>
      <c r="AE21" s="58"/>
      <c r="AF21" s="58"/>
      <c r="AG21" s="58"/>
      <c r="AH21" s="58"/>
      <c r="AI21" s="61" t="str">
        <f ca="1">IF(AND(OR(E21="US EAST",E21="US WEST",E21="US SOUTH"),I21="SEA",Bitacora_2[[#This Row],[ETD Real]]-TODAY()&gt;=3,Bitacora_2[[#This Row],[ISF]]&lt;&gt;"X"),"Pending",
IF(AND(OR(E21="US EAST",E21="US WEST",E21="US SOUTH"),I21="SEA",Bitacora_2[[#This Row],[ETD Real]]-TODAY()=2,Bitacora_2[[#This Row],[ISF]]&lt;&gt;"X"),"Urgente",
IF(AND(OR(E21="US EAST",E21="US WEST",E21="US SOUTH"),I21="SEA",Bitacora_2[[#This Row],[ETD Real]]-TODAY()&lt;=1,Bitacora_2[[#This Row],[ISF]]&lt;&gt;"X"),"Muy Urgente",
IF(AND(OR(E21="US EAST",E21="US WEST",E21="US SOUTH"),I21="SEA",Bitacora_2[[#This Row],[ISF]]="X"),"Sent",""))))</f>
        <v/>
      </c>
      <c r="AJ2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" s="56"/>
      <c r="AL21" s="56"/>
      <c r="AM21" s="56" t="str">
        <f>+IF(OR(Bitacora_2[[#This Row],[Exportador]]="INVERSIONES JORDIE",Bitacora_2[[#This Row],[Exportador]]="TAL S.A."), "Tercero", "Propio")</f>
        <v>Tercero</v>
      </c>
      <c r="AN2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1" s="56"/>
      <c r="AP21" s="56"/>
      <c r="AQ21" s="56" t="str">
        <f t="shared" si="0"/>
        <v/>
      </c>
      <c r="AR21" s="56"/>
    </row>
    <row r="22" spans="1:44" ht="14.85" customHeight="1" x14ac:dyDescent="0.25">
      <c r="A22" s="56" t="s">
        <v>197</v>
      </c>
      <c r="B22" s="56">
        <v>23</v>
      </c>
      <c r="C22" s="57">
        <v>46175</v>
      </c>
      <c r="D22" s="58">
        <v>23</v>
      </c>
      <c r="E22" s="56" t="s">
        <v>150</v>
      </c>
      <c r="F22" s="56" t="s">
        <v>194</v>
      </c>
      <c r="G22" s="56" t="s">
        <v>99</v>
      </c>
      <c r="H22" s="56" t="s">
        <v>135</v>
      </c>
      <c r="I22" s="56" t="s">
        <v>101</v>
      </c>
      <c r="J22" s="56" t="s">
        <v>102</v>
      </c>
      <c r="K22" s="56" t="s">
        <v>103</v>
      </c>
      <c r="L22" s="56" t="s">
        <v>198</v>
      </c>
      <c r="M22" s="56" t="s">
        <v>199</v>
      </c>
      <c r="N22" s="56"/>
      <c r="O22" s="56" t="s">
        <v>153</v>
      </c>
      <c r="P22" s="56" t="s">
        <v>97</v>
      </c>
      <c r="Q22" s="59" t="s">
        <v>118</v>
      </c>
      <c r="R22" s="57">
        <v>46182</v>
      </c>
      <c r="S22" s="57">
        <v>46178</v>
      </c>
      <c r="T22" s="56"/>
      <c r="U2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2" s="57"/>
      <c r="W22" s="57"/>
      <c r="X22" s="60" t="str">
        <f>IF(OR(Bitacora_2[[#This Row],[ETD Real]]="",Bitacora_2[[#This Row],[ETD Doc]]=""),"",Bitacora_2[[#This Row],[ETD Doc]]-Bitacora_2[[#This Row],[ETD Real]])</f>
        <v/>
      </c>
      <c r="Y22" s="60" t="str">
        <f>IF(OR(Bitacora_2[[#This Row],[ATA DOC]]="",Bitacora_2[[#This Row],[ETA Real]]=""),"",Bitacora_2[[#This Row],[ETA Real]]-Bitacora_2[[#This Row],[ATA DOC]])</f>
        <v/>
      </c>
      <c r="Z22" s="58"/>
      <c r="AA22" s="58"/>
      <c r="AB22" s="58"/>
      <c r="AC22" s="58"/>
      <c r="AD22" s="58"/>
      <c r="AE22" s="58"/>
      <c r="AF22" s="58"/>
      <c r="AG22" s="58"/>
      <c r="AH22" s="58"/>
      <c r="AI22" s="61" t="str">
        <f ca="1">IF(AND(OR(E22="US EAST",E22="US WEST",E22="US SOUTH"),I22="SEA",Bitacora_2[[#This Row],[ETD Real]]-TODAY()&gt;=3,Bitacora_2[[#This Row],[ISF]]&lt;&gt;"X"),"Pending",
IF(AND(OR(E22="US EAST",E22="US WEST",E22="US SOUTH"),I22="SEA",Bitacora_2[[#This Row],[ETD Real]]-TODAY()=2,Bitacora_2[[#This Row],[ISF]]&lt;&gt;"X"),"Urgente",
IF(AND(OR(E22="US EAST",E22="US WEST",E22="US SOUTH"),I22="SEA",Bitacora_2[[#This Row],[ETD Real]]-TODAY()&lt;=1,Bitacora_2[[#This Row],[ISF]]&lt;&gt;"X"),"Muy Urgente",
IF(AND(OR(E22="US EAST",E22="US WEST",E22="US SOUTH"),I22="SEA",Bitacora_2[[#This Row],[ISF]]="X"),"Sent",""))))</f>
        <v/>
      </c>
      <c r="AJ2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" s="56"/>
      <c r="AL22" s="56"/>
      <c r="AM22" s="56" t="str">
        <f>+IF(OR(Bitacora_2[[#This Row],[Exportador]]="INVERSIONES JORDIE",Bitacora_2[[#This Row],[Exportador]]="TAL S.A."), "Tercero", "Propio")</f>
        <v>Tercero</v>
      </c>
      <c r="AN2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2" s="56"/>
      <c r="AP22" s="56"/>
      <c r="AQ22" s="56" t="str">
        <f t="shared" si="0"/>
        <v/>
      </c>
      <c r="AR22" s="56"/>
    </row>
    <row r="23" spans="1:44" ht="14.85" hidden="1" customHeight="1" x14ac:dyDescent="0.25">
      <c r="A23" s="56" t="s">
        <v>200</v>
      </c>
      <c r="B23" s="56">
        <v>23</v>
      </c>
      <c r="C23" s="57">
        <v>46176</v>
      </c>
      <c r="D23" s="58"/>
      <c r="E23" s="56" t="s">
        <v>97</v>
      </c>
      <c r="F23" s="56" t="s">
        <v>111</v>
      </c>
      <c r="G23" s="56" t="s">
        <v>99</v>
      </c>
      <c r="H23" s="56" t="s">
        <v>135</v>
      </c>
      <c r="I23" s="56" t="s">
        <v>112</v>
      </c>
      <c r="J23" s="56" t="s">
        <v>102</v>
      </c>
      <c r="K23" s="56" t="s">
        <v>103</v>
      </c>
      <c r="L23" s="56" t="s">
        <v>201</v>
      </c>
      <c r="M23" s="56" t="s">
        <v>202</v>
      </c>
      <c r="N23" s="56"/>
      <c r="O23" s="56" t="s">
        <v>116</v>
      </c>
      <c r="P23" s="56" t="s">
        <v>117</v>
      </c>
      <c r="Q23" s="59" t="s">
        <v>118</v>
      </c>
      <c r="R23" s="57">
        <v>46181</v>
      </c>
      <c r="S23" s="57"/>
      <c r="T23" s="56"/>
      <c r="U23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23" s="57"/>
      <c r="W23" s="57"/>
      <c r="X23" s="60" t="str">
        <f>IF(OR(Bitacora_2[[#This Row],[ETD Real]]="",Bitacora_2[[#This Row],[ETD Doc]]=""),"",Bitacora_2[[#This Row],[ETD Doc]]-Bitacora_2[[#This Row],[ETD Real]])</f>
        <v/>
      </c>
      <c r="Y23" s="60" t="str">
        <f>IF(OR(Bitacora_2[[#This Row],[ATA DOC]]="",Bitacora_2[[#This Row],[ETA Real]]=""),"",Bitacora_2[[#This Row],[ETA Real]]-Bitacora_2[[#This Row],[ATA DOC]])</f>
        <v/>
      </c>
      <c r="Z23" s="58"/>
      <c r="AA23" s="58"/>
      <c r="AB23" s="58"/>
      <c r="AC23" s="58"/>
      <c r="AD23" s="58"/>
      <c r="AE23" s="58"/>
      <c r="AF23" s="58"/>
      <c r="AG23" s="58"/>
      <c r="AH23" s="58"/>
      <c r="AI23" s="61" t="str">
        <f ca="1">IF(AND(OR(E23="US EAST",E23="US WEST",E23="US SOUTH"),I23="SEA",Bitacora_2[[#This Row],[ETD Real]]-TODAY()&gt;=3,Bitacora_2[[#This Row],[ISF]]&lt;&gt;"X"),"Pending",
IF(AND(OR(E23="US EAST",E23="US WEST",E23="US SOUTH"),I23="SEA",Bitacora_2[[#This Row],[ETD Real]]-TODAY()=2,Bitacora_2[[#This Row],[ISF]]&lt;&gt;"X"),"Urgente",
IF(AND(OR(E23="US EAST",E23="US WEST",E23="US SOUTH"),I23="SEA",Bitacora_2[[#This Row],[ETD Real]]-TODAY()&lt;=1,Bitacora_2[[#This Row],[ISF]]&lt;&gt;"X"),"Muy Urgente",
IF(AND(OR(E23="US EAST",E23="US WEST",E23="US SOUTH"),I23="SEA",Bitacora_2[[#This Row],[ISF]]="X"),"Sent",""))))</f>
        <v/>
      </c>
      <c r="AJ2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" s="56"/>
      <c r="AL23" s="56"/>
      <c r="AM23" s="56" t="str">
        <f>+IF(OR(Bitacora_2[[#This Row],[Exportador]]="INVERSIONES JORDIE",Bitacora_2[[#This Row],[Exportador]]="TAL S.A."), "Tercero", "Propio")</f>
        <v>Tercero</v>
      </c>
      <c r="AN2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3" s="56"/>
      <c r="AP23" s="56"/>
      <c r="AQ23" s="56" t="str">
        <f t="shared" si="0"/>
        <v/>
      </c>
      <c r="AR23" s="56"/>
    </row>
    <row r="24" spans="1:44" ht="14.85" hidden="1" customHeight="1" x14ac:dyDescent="0.25">
      <c r="A24" s="56" t="s">
        <v>203</v>
      </c>
      <c r="B24" s="56">
        <v>23</v>
      </c>
      <c r="C24" s="57">
        <v>46178</v>
      </c>
      <c r="D24" s="58">
        <v>23</v>
      </c>
      <c r="E24" s="56" t="s">
        <v>97</v>
      </c>
      <c r="F24" s="56" t="s">
        <v>98</v>
      </c>
      <c r="G24" s="56" t="s">
        <v>99</v>
      </c>
      <c r="H24" s="56" t="s">
        <v>100</v>
      </c>
      <c r="I24" s="56" t="s">
        <v>101</v>
      </c>
      <c r="J24" s="56" t="s">
        <v>102</v>
      </c>
      <c r="K24" s="56" t="s">
        <v>103</v>
      </c>
      <c r="L24" s="56" t="s">
        <v>204</v>
      </c>
      <c r="M24" s="56" t="s">
        <v>205</v>
      </c>
      <c r="N24" s="56" t="s">
        <v>106</v>
      </c>
      <c r="O24" s="56" t="s">
        <v>123</v>
      </c>
      <c r="P24" s="56" t="s">
        <v>107</v>
      </c>
      <c r="Q24" s="59" t="s">
        <v>118</v>
      </c>
      <c r="R24" s="57">
        <v>46182</v>
      </c>
      <c r="S24" s="57">
        <v>46178</v>
      </c>
      <c r="T24" s="56" t="s">
        <v>109</v>
      </c>
      <c r="U2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4" s="57"/>
      <c r="W24" s="57"/>
      <c r="X24" s="60" t="str">
        <f>IF(OR(Bitacora_2[[#This Row],[ETD Real]]="",Bitacora_2[[#This Row],[ETD Doc]]=""),"",Bitacora_2[[#This Row],[ETD Doc]]-Bitacora_2[[#This Row],[ETD Real]])</f>
        <v/>
      </c>
      <c r="Y24" s="60" t="str">
        <f>IF(OR(Bitacora_2[[#This Row],[ATA DOC]]="",Bitacora_2[[#This Row],[ETA Real]]=""),"",Bitacora_2[[#This Row],[ETA Real]]-Bitacora_2[[#This Row],[ATA DOC]])</f>
        <v/>
      </c>
      <c r="Z24" s="58"/>
      <c r="AA24" s="58"/>
      <c r="AB24" s="58"/>
      <c r="AC24" s="58"/>
      <c r="AD24" s="58"/>
      <c r="AE24" s="58"/>
      <c r="AF24" s="58"/>
      <c r="AG24" s="58"/>
      <c r="AH24" s="58"/>
      <c r="AI24" s="61" t="str">
        <f ca="1">IF(AND(OR(E24="US EAST",E24="US WEST",E24="US SOUTH"),I24="SEA",Bitacora_2[[#This Row],[ETD Real]]-TODAY()&gt;=3,Bitacora_2[[#This Row],[ISF]]&lt;&gt;"X"),"Pending",
IF(AND(OR(E24="US EAST",E24="US WEST",E24="US SOUTH"),I24="SEA",Bitacora_2[[#This Row],[ETD Real]]-TODAY()=2,Bitacora_2[[#This Row],[ISF]]&lt;&gt;"X"),"Urgente",
IF(AND(OR(E24="US EAST",E24="US WEST",E24="US SOUTH"),I24="SEA",Bitacora_2[[#This Row],[ETD Real]]-TODAY()&lt;=1,Bitacora_2[[#This Row],[ISF]]&lt;&gt;"X"),"Muy Urgente",
IF(AND(OR(E24="US EAST",E24="US WEST",E24="US SOUTH"),I24="SEA",Bitacora_2[[#This Row],[ISF]]="X"),"Sent",""))))</f>
        <v/>
      </c>
      <c r="AJ2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" s="56"/>
      <c r="AL24" s="56"/>
      <c r="AM24" s="56" t="str">
        <f>+IF(OR(Bitacora_2[[#This Row],[Exportador]]="INVERSIONES JORDIE",Bitacora_2[[#This Row],[Exportador]]="TAL S.A."), "Tercero", "Propio")</f>
        <v>Propio</v>
      </c>
      <c r="AN2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" s="56"/>
      <c r="AP24" s="56"/>
      <c r="AQ24" s="56" t="str">
        <f t="shared" si="0"/>
        <v/>
      </c>
      <c r="AR24" s="56"/>
    </row>
    <row r="25" spans="1:44" ht="14.85" hidden="1" customHeight="1" x14ac:dyDescent="0.25">
      <c r="A25" s="56" t="s">
        <v>206</v>
      </c>
      <c r="B25" s="56">
        <v>23</v>
      </c>
      <c r="C25" s="57">
        <v>46178</v>
      </c>
      <c r="D25" s="58">
        <v>23</v>
      </c>
      <c r="E25" s="56" t="s">
        <v>97</v>
      </c>
      <c r="F25" s="56" t="s">
        <v>98</v>
      </c>
      <c r="G25" s="56" t="s">
        <v>99</v>
      </c>
      <c r="H25" s="56" t="s">
        <v>100</v>
      </c>
      <c r="I25" s="56" t="s">
        <v>101</v>
      </c>
      <c r="J25" s="56" t="s">
        <v>102</v>
      </c>
      <c r="K25" s="56" t="s">
        <v>103</v>
      </c>
      <c r="L25" s="56" t="s">
        <v>207</v>
      </c>
      <c r="M25" s="56" t="s">
        <v>208</v>
      </c>
      <c r="N25" s="56" t="s">
        <v>106</v>
      </c>
      <c r="O25" s="56" t="s">
        <v>123</v>
      </c>
      <c r="P25" s="56" t="s">
        <v>107</v>
      </c>
      <c r="Q25" s="59" t="s">
        <v>118</v>
      </c>
      <c r="R25" s="57">
        <v>46182</v>
      </c>
      <c r="S25" s="57">
        <v>46178</v>
      </c>
      <c r="T25" s="56" t="s">
        <v>109</v>
      </c>
      <c r="U2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46182</v>
      </c>
      <c r="V25" s="57"/>
      <c r="W25" s="57"/>
      <c r="X25" s="60" t="str">
        <f>IF(OR(Bitacora_2[[#This Row],[ETD Real]]="",Bitacora_2[[#This Row],[ETD Doc]]=""),"",Bitacora_2[[#This Row],[ETD Doc]]-Bitacora_2[[#This Row],[ETD Real]])</f>
        <v/>
      </c>
      <c r="Y25" s="60" t="str">
        <f>IF(OR(Bitacora_2[[#This Row],[ATA DOC]]="",Bitacora_2[[#This Row],[ETA Real]]=""),"",Bitacora_2[[#This Row],[ETA Real]]-Bitacora_2[[#This Row],[ATA DOC]])</f>
        <v/>
      </c>
      <c r="Z25" s="58"/>
      <c r="AA25" s="58"/>
      <c r="AB25" s="58"/>
      <c r="AC25" s="58"/>
      <c r="AD25" s="58"/>
      <c r="AE25" s="58"/>
      <c r="AF25" s="58"/>
      <c r="AG25" s="58"/>
      <c r="AH25" s="58"/>
      <c r="AI25" s="61" t="str">
        <f ca="1">IF(AND(OR(E25="US EAST",E25="US WEST",E25="US SOUTH"),I25="SEA",Bitacora_2[[#This Row],[ETD Real]]-TODAY()&gt;=3,Bitacora_2[[#This Row],[ISF]]&lt;&gt;"X"),"Pending",
IF(AND(OR(E25="US EAST",E25="US WEST",E25="US SOUTH"),I25="SEA",Bitacora_2[[#This Row],[ETD Real]]-TODAY()=2,Bitacora_2[[#This Row],[ISF]]&lt;&gt;"X"),"Urgente",
IF(AND(OR(E25="US EAST",E25="US WEST",E25="US SOUTH"),I25="SEA",Bitacora_2[[#This Row],[ETD Real]]-TODAY()&lt;=1,Bitacora_2[[#This Row],[ISF]]&lt;&gt;"X"),"Muy Urgente",
IF(AND(OR(E25="US EAST",E25="US WEST",E25="US SOUTH"),I25="SEA",Bitacora_2[[#This Row],[ISF]]="X"),"Sent",""))))</f>
        <v/>
      </c>
      <c r="AJ2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" s="56"/>
      <c r="AL25" s="56"/>
      <c r="AM25" s="56" t="str">
        <f>+IF(OR(Bitacora_2[[#This Row],[Exportador]]="INVERSIONES JORDIE",Bitacora_2[[#This Row],[Exportador]]="TAL S.A."), "Tercero", "Propio")</f>
        <v>Propio</v>
      </c>
      <c r="AN2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" s="56"/>
      <c r="AP25" s="56"/>
      <c r="AQ25" s="56" t="str">
        <f t="shared" si="0"/>
        <v/>
      </c>
      <c r="AR25" s="56"/>
    </row>
    <row r="26" spans="1:44" ht="14.85" customHeight="1" x14ac:dyDescent="0.25">
      <c r="A26" s="56" t="s">
        <v>209</v>
      </c>
      <c r="B26" s="56">
        <v>23</v>
      </c>
      <c r="C26" s="57">
        <v>46178</v>
      </c>
      <c r="D26" s="58">
        <v>23</v>
      </c>
      <c r="E26" s="56" t="s">
        <v>150</v>
      </c>
      <c r="F26" s="56" t="s">
        <v>194</v>
      </c>
      <c r="G26" s="56" t="s">
        <v>99</v>
      </c>
      <c r="H26" s="56" t="s">
        <v>100</v>
      </c>
      <c r="I26" s="56" t="s">
        <v>101</v>
      </c>
      <c r="J26" s="56" t="s">
        <v>102</v>
      </c>
      <c r="K26" s="56" t="s">
        <v>103</v>
      </c>
      <c r="L26" s="56" t="s">
        <v>210</v>
      </c>
      <c r="M26" s="56" t="s">
        <v>211</v>
      </c>
      <c r="N26" s="56" t="s">
        <v>186</v>
      </c>
      <c r="O26" s="56" t="s">
        <v>153</v>
      </c>
      <c r="P26" s="56" t="s">
        <v>97</v>
      </c>
      <c r="Q26" s="59" t="s">
        <v>118</v>
      </c>
      <c r="R26" s="57">
        <v>46181</v>
      </c>
      <c r="S26" s="57">
        <v>46178</v>
      </c>
      <c r="T26" s="56" t="s">
        <v>109</v>
      </c>
      <c r="U2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46181</v>
      </c>
      <c r="V26" s="57"/>
      <c r="W26" s="57"/>
      <c r="X26" s="60" t="str">
        <f>IF(OR(Bitacora_2[[#This Row],[ETD Real]]="",Bitacora_2[[#This Row],[ETD Doc]]=""),"",Bitacora_2[[#This Row],[ETD Doc]]-Bitacora_2[[#This Row],[ETD Real]])</f>
        <v/>
      </c>
      <c r="Y26" s="60" t="str">
        <f>IF(OR(Bitacora_2[[#This Row],[ATA DOC]]="",Bitacora_2[[#This Row],[ETA Real]]=""),"",Bitacora_2[[#This Row],[ETA Real]]-Bitacora_2[[#This Row],[ATA DOC]])</f>
        <v/>
      </c>
      <c r="Z26" s="58"/>
      <c r="AA26" s="58"/>
      <c r="AB26" s="58"/>
      <c r="AC26" s="58"/>
      <c r="AD26" s="58"/>
      <c r="AE26" s="58"/>
      <c r="AF26" s="58"/>
      <c r="AG26" s="58"/>
      <c r="AH26" s="58"/>
      <c r="AI26" s="61" t="str">
        <f ca="1">IF(AND(OR(E26="US EAST",E26="US WEST",E26="US SOUTH"),I26="SEA",Bitacora_2[[#This Row],[ETD Real]]-TODAY()&gt;=3,Bitacora_2[[#This Row],[ISF]]&lt;&gt;"X"),"Pending",
IF(AND(OR(E26="US EAST",E26="US WEST",E26="US SOUTH"),I26="SEA",Bitacora_2[[#This Row],[ETD Real]]-TODAY()=2,Bitacora_2[[#This Row],[ISF]]&lt;&gt;"X"),"Urgente",
IF(AND(OR(E26="US EAST",E26="US WEST",E26="US SOUTH"),I26="SEA",Bitacora_2[[#This Row],[ETD Real]]-TODAY()&lt;=1,Bitacora_2[[#This Row],[ISF]]&lt;&gt;"X"),"Muy Urgente",
IF(AND(OR(E26="US EAST",E26="US WEST",E26="US SOUTH"),I26="SEA",Bitacora_2[[#This Row],[ISF]]="X"),"Sent",""))))</f>
        <v/>
      </c>
      <c r="AJ2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" s="56"/>
      <c r="AL26" s="56"/>
      <c r="AM26" s="56" t="str">
        <f>+IF(OR(Bitacora_2[[#This Row],[Exportador]]="INVERSIONES JORDIE",Bitacora_2[[#This Row],[Exportador]]="TAL S.A."), "Tercero", "Propio")</f>
        <v>Propio</v>
      </c>
      <c r="AN2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6" s="56"/>
      <c r="AP26" s="56"/>
      <c r="AQ26" s="56" t="str">
        <f t="shared" si="0"/>
        <v/>
      </c>
      <c r="AR26" s="56"/>
    </row>
    <row r="27" spans="1:44" ht="14.85" customHeight="1" x14ac:dyDescent="0.25">
      <c r="A27" s="56" t="s">
        <v>212</v>
      </c>
      <c r="B27" s="56">
        <v>23</v>
      </c>
      <c r="C27" s="57">
        <v>46178</v>
      </c>
      <c r="D27" s="58">
        <v>23</v>
      </c>
      <c r="E27" s="56" t="s">
        <v>150</v>
      </c>
      <c r="F27" s="56" t="s">
        <v>194</v>
      </c>
      <c r="G27" s="56" t="s">
        <v>99</v>
      </c>
      <c r="H27" s="56" t="s">
        <v>100</v>
      </c>
      <c r="I27" s="56" t="s">
        <v>101</v>
      </c>
      <c r="J27" s="56" t="s">
        <v>102</v>
      </c>
      <c r="K27" s="56" t="s">
        <v>103</v>
      </c>
      <c r="L27" s="56" t="s">
        <v>213</v>
      </c>
      <c r="M27" s="56" t="s">
        <v>214</v>
      </c>
      <c r="N27" s="56" t="s">
        <v>186</v>
      </c>
      <c r="O27" s="56" t="s">
        <v>153</v>
      </c>
      <c r="P27" s="56" t="s">
        <v>97</v>
      </c>
      <c r="Q27" s="59" t="s">
        <v>118</v>
      </c>
      <c r="R27" s="57">
        <v>46181</v>
      </c>
      <c r="S27" s="57">
        <v>46178</v>
      </c>
      <c r="T27" s="56" t="s">
        <v>109</v>
      </c>
      <c r="U2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46181</v>
      </c>
      <c r="V27" s="57"/>
      <c r="W27" s="57"/>
      <c r="X27" s="60" t="str">
        <f>IF(OR(Bitacora_2[[#This Row],[ETD Real]]="",Bitacora_2[[#This Row],[ETD Doc]]=""),"",Bitacora_2[[#This Row],[ETD Doc]]-Bitacora_2[[#This Row],[ETD Real]])</f>
        <v/>
      </c>
      <c r="Y27" s="60" t="str">
        <f>IF(OR(Bitacora_2[[#This Row],[ATA DOC]]="",Bitacora_2[[#This Row],[ETA Real]]=""),"",Bitacora_2[[#This Row],[ETA Real]]-Bitacora_2[[#This Row],[ATA DOC]])</f>
        <v/>
      </c>
      <c r="Z27" s="58"/>
      <c r="AA27" s="58"/>
      <c r="AB27" s="58"/>
      <c r="AC27" s="58"/>
      <c r="AD27" s="58"/>
      <c r="AE27" s="58"/>
      <c r="AF27" s="58"/>
      <c r="AG27" s="58"/>
      <c r="AH27" s="58"/>
      <c r="AI27" s="61" t="str">
        <f ca="1">IF(AND(OR(E27="US EAST",E27="US WEST",E27="US SOUTH"),I27="SEA",Bitacora_2[[#This Row],[ETD Real]]-TODAY()&gt;=3,Bitacora_2[[#This Row],[ISF]]&lt;&gt;"X"),"Pending",
IF(AND(OR(E27="US EAST",E27="US WEST",E27="US SOUTH"),I27="SEA",Bitacora_2[[#This Row],[ETD Real]]-TODAY()=2,Bitacora_2[[#This Row],[ISF]]&lt;&gt;"X"),"Urgente",
IF(AND(OR(E27="US EAST",E27="US WEST",E27="US SOUTH"),I27="SEA",Bitacora_2[[#This Row],[ETD Real]]-TODAY()&lt;=1,Bitacora_2[[#This Row],[ISF]]&lt;&gt;"X"),"Muy Urgente",
IF(AND(OR(E27="US EAST",E27="US WEST",E27="US SOUTH"),I27="SEA",Bitacora_2[[#This Row],[ISF]]="X"),"Sent",""))))</f>
        <v/>
      </c>
      <c r="AJ2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" s="56"/>
      <c r="AL27" s="56"/>
      <c r="AM27" s="56" t="str">
        <f>+IF(OR(Bitacora_2[[#This Row],[Exportador]]="INVERSIONES JORDIE",Bitacora_2[[#This Row],[Exportador]]="TAL S.A."), "Tercero", "Propio")</f>
        <v>Propio</v>
      </c>
      <c r="AN2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7" s="56"/>
      <c r="AP27" s="56"/>
      <c r="AQ27" s="56" t="str">
        <f t="shared" si="0"/>
        <v/>
      </c>
      <c r="AR27" s="56"/>
    </row>
    <row r="28" spans="1:44" ht="14.85" customHeight="1" x14ac:dyDescent="0.25">
      <c r="A28" s="56" t="s">
        <v>215</v>
      </c>
      <c r="B28" s="56">
        <v>24</v>
      </c>
      <c r="C28" s="57">
        <v>46181</v>
      </c>
      <c r="D28" s="58">
        <v>24</v>
      </c>
      <c r="E28" s="56" t="s">
        <v>150</v>
      </c>
      <c r="F28" s="56" t="s">
        <v>194</v>
      </c>
      <c r="G28" s="56" t="s">
        <v>99</v>
      </c>
      <c r="H28" s="56" t="s">
        <v>100</v>
      </c>
      <c r="I28" s="56" t="s">
        <v>101</v>
      </c>
      <c r="J28" s="56" t="s">
        <v>102</v>
      </c>
      <c r="K28" s="56" t="s">
        <v>103</v>
      </c>
      <c r="L28" s="56" t="s">
        <v>216</v>
      </c>
      <c r="M28" s="56" t="s">
        <v>217</v>
      </c>
      <c r="N28" s="56" t="s">
        <v>186</v>
      </c>
      <c r="O28" s="56" t="s">
        <v>153</v>
      </c>
      <c r="P28" s="56" t="s">
        <v>97</v>
      </c>
      <c r="Q28" s="59" t="s">
        <v>118</v>
      </c>
      <c r="R28" s="57">
        <v>46184</v>
      </c>
      <c r="S28" s="57">
        <v>46184</v>
      </c>
      <c r="T28" s="56" t="s">
        <v>218</v>
      </c>
      <c r="U2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46184</v>
      </c>
      <c r="V28" s="57"/>
      <c r="W28" s="57"/>
      <c r="X28" s="60" t="str">
        <f>IF(OR(Bitacora_2[[#This Row],[ETD Real]]="",Bitacora_2[[#This Row],[ETD Doc]]=""),"",Bitacora_2[[#This Row],[ETD Doc]]-Bitacora_2[[#This Row],[ETD Real]])</f>
        <v/>
      </c>
      <c r="Y28" s="60" t="str">
        <f>IF(OR(Bitacora_2[[#This Row],[ATA DOC]]="",Bitacora_2[[#This Row],[ETA Real]]=""),"",Bitacora_2[[#This Row],[ETA Real]]-Bitacora_2[[#This Row],[ATA DOC]])</f>
        <v/>
      </c>
      <c r="Z28" s="58"/>
      <c r="AA28" s="58"/>
      <c r="AB28" s="58"/>
      <c r="AC28" s="58"/>
      <c r="AD28" s="58"/>
      <c r="AE28" s="58"/>
      <c r="AF28" s="58"/>
      <c r="AG28" s="58"/>
      <c r="AH28" s="58"/>
      <c r="AI28" s="61" t="str">
        <f ca="1">IF(AND(OR(E28="US EAST",E28="US WEST",E28="US SOUTH"),I28="SEA",Bitacora_2[[#This Row],[ETD Real]]-TODAY()&gt;=3,Bitacora_2[[#This Row],[ISF]]&lt;&gt;"X"),"Pending",
IF(AND(OR(E28="US EAST",E28="US WEST",E28="US SOUTH"),I28="SEA",Bitacora_2[[#This Row],[ETD Real]]-TODAY()=2,Bitacora_2[[#This Row],[ISF]]&lt;&gt;"X"),"Urgente",
IF(AND(OR(E28="US EAST",E28="US WEST",E28="US SOUTH"),I28="SEA",Bitacora_2[[#This Row],[ETD Real]]-TODAY()&lt;=1,Bitacora_2[[#This Row],[ISF]]&lt;&gt;"X"),"Muy Urgente",
IF(AND(OR(E28="US EAST",E28="US WEST",E28="US SOUTH"),I28="SEA",Bitacora_2[[#This Row],[ISF]]="X"),"Sent",""))))</f>
        <v/>
      </c>
      <c r="AJ2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" s="56"/>
      <c r="AL28" s="56"/>
      <c r="AM28" s="56" t="str">
        <f>+IF(OR(Bitacora_2[[#This Row],[Exportador]]="INVERSIONES JORDIE",Bitacora_2[[#This Row],[Exportador]]="TAL S.A."), "Tercero", "Propio")</f>
        <v>Propio</v>
      </c>
      <c r="AN2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8" s="56"/>
      <c r="AP28" s="56"/>
      <c r="AQ28" s="56" t="str">
        <f t="shared" si="0"/>
        <v/>
      </c>
      <c r="AR28" s="56"/>
    </row>
    <row r="29" spans="1:44" ht="14.85" customHeight="1" x14ac:dyDescent="0.25">
      <c r="A29" s="56" t="s">
        <v>219</v>
      </c>
      <c r="B29" s="56">
        <v>24</v>
      </c>
      <c r="C29" s="57">
        <v>46181</v>
      </c>
      <c r="D29" s="58">
        <v>24</v>
      </c>
      <c r="E29" s="56" t="s">
        <v>150</v>
      </c>
      <c r="F29" s="56" t="s">
        <v>194</v>
      </c>
      <c r="G29" s="56" t="s">
        <v>99</v>
      </c>
      <c r="H29" s="56" t="s">
        <v>100</v>
      </c>
      <c r="I29" s="56" t="s">
        <v>101</v>
      </c>
      <c r="J29" s="56" t="s">
        <v>102</v>
      </c>
      <c r="K29" s="56" t="s">
        <v>103</v>
      </c>
      <c r="L29" s="56" t="s">
        <v>220</v>
      </c>
      <c r="M29" s="56" t="s">
        <v>221</v>
      </c>
      <c r="N29" s="56" t="s">
        <v>186</v>
      </c>
      <c r="O29" s="56" t="s">
        <v>153</v>
      </c>
      <c r="P29" s="56" t="s">
        <v>97</v>
      </c>
      <c r="Q29" s="59" t="s">
        <v>118</v>
      </c>
      <c r="R29" s="57">
        <v>46185</v>
      </c>
      <c r="S29" s="57">
        <v>46185</v>
      </c>
      <c r="T29" s="56" t="s">
        <v>218</v>
      </c>
      <c r="U2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29" s="57"/>
      <c r="W29" s="57"/>
      <c r="X29" s="60" t="str">
        <f>IF(OR(Bitacora_2[[#This Row],[ETD Real]]="",Bitacora_2[[#This Row],[ETD Doc]]=""),"",Bitacora_2[[#This Row],[ETD Doc]]-Bitacora_2[[#This Row],[ETD Real]])</f>
        <v/>
      </c>
      <c r="Y29" s="60" t="str">
        <f>IF(OR(Bitacora_2[[#This Row],[ATA DOC]]="",Bitacora_2[[#This Row],[ETA Real]]=""),"",Bitacora_2[[#This Row],[ETA Real]]-Bitacora_2[[#This Row],[ATA DOC]])</f>
        <v/>
      </c>
      <c r="Z29" s="58"/>
      <c r="AA29" s="58"/>
      <c r="AB29" s="58"/>
      <c r="AC29" s="58"/>
      <c r="AD29" s="58"/>
      <c r="AE29" s="58"/>
      <c r="AF29" s="58"/>
      <c r="AG29" s="58"/>
      <c r="AH29" s="58"/>
      <c r="AI29" s="61" t="str">
        <f ca="1">IF(AND(OR(E29="US EAST",E29="US WEST",E29="US SOUTH"),I29="SEA",Bitacora_2[[#This Row],[ETD Real]]-TODAY()&gt;=3,Bitacora_2[[#This Row],[ISF]]&lt;&gt;"X"),"Pending",
IF(AND(OR(E29="US EAST",E29="US WEST",E29="US SOUTH"),I29="SEA",Bitacora_2[[#This Row],[ETD Real]]-TODAY()=2,Bitacora_2[[#This Row],[ISF]]&lt;&gt;"X"),"Urgente",
IF(AND(OR(E29="US EAST",E29="US WEST",E29="US SOUTH"),I29="SEA",Bitacora_2[[#This Row],[ETD Real]]-TODAY()&lt;=1,Bitacora_2[[#This Row],[ISF]]&lt;&gt;"X"),"Muy Urgente",
IF(AND(OR(E29="US EAST",E29="US WEST",E29="US SOUTH"),I29="SEA",Bitacora_2[[#This Row],[ISF]]="X"),"Sent",""))))</f>
        <v/>
      </c>
      <c r="AJ2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" s="56"/>
      <c r="AL29" s="56"/>
      <c r="AM29" s="56" t="str">
        <f>+IF(OR(Bitacora_2[[#This Row],[Exportador]]="INVERSIONES JORDIE",Bitacora_2[[#This Row],[Exportador]]="TAL S.A."), "Tercero", "Propio")</f>
        <v>Propio</v>
      </c>
      <c r="AN2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9" s="56"/>
      <c r="AP29" s="56"/>
      <c r="AQ29" s="56" t="str">
        <f t="shared" si="0"/>
        <v/>
      </c>
      <c r="AR29" s="56"/>
    </row>
    <row r="30" spans="1:44" ht="14.85" hidden="1" customHeight="1" x14ac:dyDescent="0.25">
      <c r="A30" s="56" t="s">
        <v>222</v>
      </c>
      <c r="B30" s="56">
        <v>24</v>
      </c>
      <c r="C30" s="57">
        <v>46181</v>
      </c>
      <c r="D30" s="58">
        <v>29</v>
      </c>
      <c r="E30" s="56" t="s">
        <v>223</v>
      </c>
      <c r="F30" s="56" t="s">
        <v>224</v>
      </c>
      <c r="G30" s="56" t="s">
        <v>99</v>
      </c>
      <c r="H30" s="56" t="s">
        <v>100</v>
      </c>
      <c r="I30" s="56" t="s">
        <v>140</v>
      </c>
      <c r="J30" s="56" t="s">
        <v>102</v>
      </c>
      <c r="K30" s="56" t="s">
        <v>103</v>
      </c>
      <c r="L30" s="56" t="s">
        <v>225</v>
      </c>
      <c r="M30" s="56" t="s">
        <v>226</v>
      </c>
      <c r="N30" s="56" t="s">
        <v>227</v>
      </c>
      <c r="O30" s="56" t="s">
        <v>228</v>
      </c>
      <c r="P30" s="56" t="s">
        <v>229</v>
      </c>
      <c r="Q30" s="59" t="s">
        <v>230</v>
      </c>
      <c r="R30" s="57">
        <v>46184</v>
      </c>
      <c r="S30" s="57">
        <v>46220</v>
      </c>
      <c r="T30" s="56" t="s">
        <v>147</v>
      </c>
      <c r="U3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30" s="57">
        <v>46197</v>
      </c>
      <c r="W30" s="57">
        <v>46204</v>
      </c>
      <c r="X30" s="60">
        <f>IF(OR(Bitacora_2[[#This Row],[ETD Real]]="",Bitacora_2[[#This Row],[ETD Doc]]=""),"",Bitacora_2[[#This Row],[ETD Doc]]-Bitacora_2[[#This Row],[ETD Real]])</f>
        <v>13</v>
      </c>
      <c r="Y30" s="60">
        <f>IF(OR(Bitacora_2[[#This Row],[ATA DOC]]="",Bitacora_2[[#This Row],[ETA Real]]=""),"",Bitacora_2[[#This Row],[ETA Real]]-Bitacora_2[[#This Row],[ATA DOC]])</f>
        <v>16</v>
      </c>
      <c r="Z30" s="58">
        <v>5238849313</v>
      </c>
      <c r="AA30" s="58" t="s">
        <v>46</v>
      </c>
      <c r="AB30" s="58" t="s">
        <v>46</v>
      </c>
      <c r="AC30" s="58" t="s">
        <v>46</v>
      </c>
      <c r="AD30" s="58" t="s">
        <v>46</v>
      </c>
      <c r="AE30" s="58" t="s">
        <v>46</v>
      </c>
      <c r="AF30" s="58"/>
      <c r="AG30" s="58"/>
      <c r="AH30" s="58" t="s">
        <v>157</v>
      </c>
      <c r="AI30" s="61" t="str">
        <f ca="1">IF(AND(OR(E30="US EAST",E30="US WEST",E30="US SOUTH"),I30="SEA",Bitacora_2[[#This Row],[ETD Real]]-TODAY()&gt;=3,Bitacora_2[[#This Row],[ISF]]&lt;&gt;"X"),"Pending",
IF(AND(OR(E30="US EAST",E30="US WEST",E30="US SOUTH"),I30="SEA",Bitacora_2[[#This Row],[ETD Real]]-TODAY()=2,Bitacora_2[[#This Row],[ISF]]&lt;&gt;"X"),"Urgente",
IF(AND(OR(E30="US EAST",E30="US WEST",E30="US SOUTH"),I30="SEA",Bitacora_2[[#This Row],[ETD Real]]-TODAY()&lt;=1,Bitacora_2[[#This Row],[ISF]]&lt;&gt;"X"),"Muy Urgente",
IF(AND(OR(E30="US EAST",E30="US WEST",E30="US SOUTH"),I30="SEA",Bitacora_2[[#This Row],[ISF]]="X"),"Sent",""))))</f>
        <v/>
      </c>
      <c r="AJ3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" s="56"/>
      <c r="AL30" s="56"/>
      <c r="AM30" s="56" t="str">
        <f>+IF(OR(Bitacora_2[[#This Row],[Exportador]]="INVERSIONES JORDIE",Bitacora_2[[#This Row],[Exportador]]="TAL S.A."), "Tercero", "Propio")</f>
        <v>Propio</v>
      </c>
      <c r="AN3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" s="56" t="s">
        <v>5</v>
      </c>
      <c r="AP30" s="57">
        <v>46211</v>
      </c>
      <c r="AQ30" s="56" t="str">
        <f t="shared" si="0"/>
        <v>Released</v>
      </c>
      <c r="AR30" s="56"/>
    </row>
    <row r="31" spans="1:44" ht="14.85" hidden="1" customHeight="1" x14ac:dyDescent="0.25">
      <c r="A31" s="56" t="s">
        <v>231</v>
      </c>
      <c r="B31" s="56">
        <v>24</v>
      </c>
      <c r="C31" s="57">
        <v>46181</v>
      </c>
      <c r="D31" s="58">
        <v>29</v>
      </c>
      <c r="E31" s="56" t="s">
        <v>223</v>
      </c>
      <c r="F31" s="56" t="s">
        <v>224</v>
      </c>
      <c r="G31" s="56" t="s">
        <v>99</v>
      </c>
      <c r="H31" s="56" t="s">
        <v>100</v>
      </c>
      <c r="I31" s="56" t="s">
        <v>140</v>
      </c>
      <c r="J31" s="56" t="s">
        <v>102</v>
      </c>
      <c r="K31" s="56" t="s">
        <v>103</v>
      </c>
      <c r="L31" s="56" t="s">
        <v>232</v>
      </c>
      <c r="M31" s="56" t="s">
        <v>233</v>
      </c>
      <c r="N31" s="56" t="s">
        <v>227</v>
      </c>
      <c r="O31" s="56" t="s">
        <v>228</v>
      </c>
      <c r="P31" s="56" t="s">
        <v>229</v>
      </c>
      <c r="Q31" s="59" t="s">
        <v>230</v>
      </c>
      <c r="R31" s="57">
        <v>46184</v>
      </c>
      <c r="S31" s="57">
        <v>46220</v>
      </c>
      <c r="T31" s="56" t="s">
        <v>147</v>
      </c>
      <c r="U3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31" s="57">
        <v>46197</v>
      </c>
      <c r="W31" s="57">
        <v>46204</v>
      </c>
      <c r="X31" s="60">
        <f>IF(OR(Bitacora_2[[#This Row],[ETD Real]]="",Bitacora_2[[#This Row],[ETD Doc]]=""),"",Bitacora_2[[#This Row],[ETD Doc]]-Bitacora_2[[#This Row],[ETD Real]])</f>
        <v>13</v>
      </c>
      <c r="Y31" s="60">
        <f>IF(OR(Bitacora_2[[#This Row],[ATA DOC]]="",Bitacora_2[[#This Row],[ETA Real]]=""),"",Bitacora_2[[#This Row],[ETA Real]]-Bitacora_2[[#This Row],[ATA DOC]])</f>
        <v>16</v>
      </c>
      <c r="Z31" s="58">
        <v>5238849313</v>
      </c>
      <c r="AA31" s="58" t="s">
        <v>46</v>
      </c>
      <c r="AB31" s="58" t="s">
        <v>46</v>
      </c>
      <c r="AC31" s="58" t="s">
        <v>46</v>
      </c>
      <c r="AD31" s="58" t="s">
        <v>46</v>
      </c>
      <c r="AE31" s="58" t="s">
        <v>46</v>
      </c>
      <c r="AF31" s="58"/>
      <c r="AG31" s="58"/>
      <c r="AH31" s="58" t="s">
        <v>157</v>
      </c>
      <c r="AI31" s="61" t="str">
        <f ca="1">IF(AND(OR(E31="US EAST",E31="US WEST",E31="US SOUTH"),I31="SEA",Bitacora_2[[#This Row],[ETD Real]]-TODAY()&gt;=3,Bitacora_2[[#This Row],[ISF]]&lt;&gt;"X"),"Pending",
IF(AND(OR(E31="US EAST",E31="US WEST",E31="US SOUTH"),I31="SEA",Bitacora_2[[#This Row],[ETD Real]]-TODAY()=2,Bitacora_2[[#This Row],[ISF]]&lt;&gt;"X"),"Urgente",
IF(AND(OR(E31="US EAST",E31="US WEST",E31="US SOUTH"),I31="SEA",Bitacora_2[[#This Row],[ETD Real]]-TODAY()&lt;=1,Bitacora_2[[#This Row],[ISF]]&lt;&gt;"X"),"Muy Urgente",
IF(AND(OR(E31="US EAST",E31="US WEST",E31="US SOUTH"),I31="SEA",Bitacora_2[[#This Row],[ISF]]="X"),"Sent",""))))</f>
        <v/>
      </c>
      <c r="AJ3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" s="56"/>
      <c r="AL31" s="56"/>
      <c r="AM31" s="56" t="str">
        <f>+IF(OR(Bitacora_2[[#This Row],[Exportador]]="INVERSIONES JORDIE",Bitacora_2[[#This Row],[Exportador]]="TAL S.A."), "Tercero", "Propio")</f>
        <v>Propio</v>
      </c>
      <c r="AN3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" s="56" t="s">
        <v>5</v>
      </c>
      <c r="AP31" s="57">
        <v>46211</v>
      </c>
      <c r="AQ31" s="56" t="str">
        <f t="shared" si="0"/>
        <v>Released</v>
      </c>
      <c r="AR31" s="56"/>
    </row>
    <row r="32" spans="1:44" ht="14.85" hidden="1" customHeight="1" x14ac:dyDescent="0.25">
      <c r="A32" s="56" t="s">
        <v>234</v>
      </c>
      <c r="B32" s="56">
        <v>24</v>
      </c>
      <c r="C32" s="57">
        <v>46181</v>
      </c>
      <c r="D32" s="58">
        <v>29</v>
      </c>
      <c r="E32" s="56" t="s">
        <v>223</v>
      </c>
      <c r="F32" s="56" t="s">
        <v>224</v>
      </c>
      <c r="G32" s="56" t="s">
        <v>99</v>
      </c>
      <c r="H32" s="56" t="s">
        <v>100</v>
      </c>
      <c r="I32" s="56" t="s">
        <v>140</v>
      </c>
      <c r="J32" s="56" t="s">
        <v>102</v>
      </c>
      <c r="K32" s="56" t="s">
        <v>103</v>
      </c>
      <c r="L32" s="56" t="s">
        <v>235</v>
      </c>
      <c r="M32" s="56" t="s">
        <v>236</v>
      </c>
      <c r="N32" s="56" t="s">
        <v>227</v>
      </c>
      <c r="O32" s="56" t="s">
        <v>228</v>
      </c>
      <c r="P32" s="56" t="s">
        <v>229</v>
      </c>
      <c r="Q32" s="59" t="s">
        <v>230</v>
      </c>
      <c r="R32" s="57">
        <v>46184</v>
      </c>
      <c r="S32" s="57">
        <v>46220</v>
      </c>
      <c r="T32" s="56" t="s">
        <v>147</v>
      </c>
      <c r="U3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32" s="57">
        <v>46197</v>
      </c>
      <c r="W32" s="57">
        <v>46204</v>
      </c>
      <c r="X32" s="60">
        <f>IF(OR(Bitacora_2[[#This Row],[ETD Real]]="",Bitacora_2[[#This Row],[ETD Doc]]=""),"",Bitacora_2[[#This Row],[ETD Doc]]-Bitacora_2[[#This Row],[ETD Real]])</f>
        <v>13</v>
      </c>
      <c r="Y32" s="60">
        <f>IF(OR(Bitacora_2[[#This Row],[ATA DOC]]="",Bitacora_2[[#This Row],[ETA Real]]=""),"",Bitacora_2[[#This Row],[ETA Real]]-Bitacora_2[[#This Row],[ATA DOC]])</f>
        <v>16</v>
      </c>
      <c r="Z32" s="58">
        <v>5238849313</v>
      </c>
      <c r="AA32" s="58" t="s">
        <v>46</v>
      </c>
      <c r="AB32" s="58" t="s">
        <v>46</v>
      </c>
      <c r="AC32" s="58" t="s">
        <v>46</v>
      </c>
      <c r="AD32" s="58" t="s">
        <v>46</v>
      </c>
      <c r="AE32" s="58" t="s">
        <v>46</v>
      </c>
      <c r="AF32" s="58"/>
      <c r="AG32" s="58"/>
      <c r="AH32" s="58" t="s">
        <v>157</v>
      </c>
      <c r="AI32" s="61" t="str">
        <f ca="1">IF(AND(OR(E32="US EAST",E32="US WEST",E32="US SOUTH"),I32="SEA",Bitacora_2[[#This Row],[ETD Real]]-TODAY()&gt;=3,Bitacora_2[[#This Row],[ISF]]&lt;&gt;"X"),"Pending",
IF(AND(OR(E32="US EAST",E32="US WEST",E32="US SOUTH"),I32="SEA",Bitacora_2[[#This Row],[ETD Real]]-TODAY()=2,Bitacora_2[[#This Row],[ISF]]&lt;&gt;"X"),"Urgente",
IF(AND(OR(E32="US EAST",E32="US WEST",E32="US SOUTH"),I32="SEA",Bitacora_2[[#This Row],[ETD Real]]-TODAY()&lt;=1,Bitacora_2[[#This Row],[ISF]]&lt;&gt;"X"),"Muy Urgente",
IF(AND(OR(E32="US EAST",E32="US WEST",E32="US SOUTH"),I32="SEA",Bitacora_2[[#This Row],[ISF]]="X"),"Sent",""))))</f>
        <v/>
      </c>
      <c r="AJ3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" s="56"/>
      <c r="AL32" s="56"/>
      <c r="AM32" s="56" t="str">
        <f>+IF(OR(Bitacora_2[[#This Row],[Exportador]]="INVERSIONES JORDIE",Bitacora_2[[#This Row],[Exportador]]="TAL S.A."), "Tercero", "Propio")</f>
        <v>Propio</v>
      </c>
      <c r="AN3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" s="56" t="s">
        <v>5</v>
      </c>
      <c r="AP32" s="57">
        <v>46211</v>
      </c>
      <c r="AQ32" s="56" t="str">
        <f t="shared" si="0"/>
        <v>Released</v>
      </c>
      <c r="AR32" s="56"/>
    </row>
    <row r="33" spans="1:44" ht="14.85" hidden="1" customHeight="1" x14ac:dyDescent="0.25">
      <c r="A33" s="56" t="s">
        <v>237</v>
      </c>
      <c r="B33" s="56">
        <v>24</v>
      </c>
      <c r="C33" s="57">
        <v>46182</v>
      </c>
      <c r="D33" s="58">
        <v>26</v>
      </c>
      <c r="E33" s="56" t="s">
        <v>150</v>
      </c>
      <c r="F33" s="56" t="s">
        <v>8</v>
      </c>
      <c r="G33" s="56" t="s">
        <v>99</v>
      </c>
      <c r="H33" s="56" t="s">
        <v>100</v>
      </c>
      <c r="I33" s="56" t="s">
        <v>140</v>
      </c>
      <c r="J33" s="56" t="s">
        <v>102</v>
      </c>
      <c r="K33" s="56" t="s">
        <v>103</v>
      </c>
      <c r="L33" s="56" t="s">
        <v>238</v>
      </c>
      <c r="M33" s="56" t="s">
        <v>190</v>
      </c>
      <c r="N33" s="56" t="s">
        <v>186</v>
      </c>
      <c r="O33" s="56" t="s">
        <v>153</v>
      </c>
      <c r="P33" s="56" t="s">
        <v>154</v>
      </c>
      <c r="Q33" s="59" t="s">
        <v>239</v>
      </c>
      <c r="R33" s="57">
        <v>46184</v>
      </c>
      <c r="S33" s="57">
        <v>46194</v>
      </c>
      <c r="T33" s="56" t="s">
        <v>147</v>
      </c>
      <c r="U3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33" s="57">
        <v>46185</v>
      </c>
      <c r="W33" s="57">
        <v>46185</v>
      </c>
      <c r="X33" s="60">
        <f>IF(OR(Bitacora_2[[#This Row],[ETD Real]]="",Bitacora_2[[#This Row],[ETD Doc]]=""),"",Bitacora_2[[#This Row],[ETD Doc]]-Bitacora_2[[#This Row],[ETD Real]])</f>
        <v>1</v>
      </c>
      <c r="Y33" s="60">
        <f>IF(OR(Bitacora_2[[#This Row],[ATA DOC]]="",Bitacora_2[[#This Row],[ETA Real]]=""),"",Bitacora_2[[#This Row],[ETA Real]]-Bitacora_2[[#This Row],[ATA DOC]])</f>
        <v>9</v>
      </c>
      <c r="Z33" s="58" t="s">
        <v>156</v>
      </c>
      <c r="AA33" s="58" t="s">
        <v>46</v>
      </c>
      <c r="AB33" s="58" t="s">
        <v>46</v>
      </c>
      <c r="AC33" s="58" t="s">
        <v>46</v>
      </c>
      <c r="AD33" s="58" t="s">
        <v>46</v>
      </c>
      <c r="AE33" s="58" t="s">
        <v>46</v>
      </c>
      <c r="AF33" s="58" t="s">
        <v>157</v>
      </c>
      <c r="AG33" s="58"/>
      <c r="AH33" s="58"/>
      <c r="AI33" s="61" t="str">
        <f ca="1">IF(AND(OR(E33="US EAST",E33="US WEST",E33="US SOUTH"),I33="SEA",Bitacora_2[[#This Row],[ETD Real]]-TODAY()&gt;=3,Bitacora_2[[#This Row],[ISF]]&lt;&gt;"X"),"Pending",
IF(AND(OR(E33="US EAST",E33="US WEST",E33="US SOUTH"),I33="SEA",Bitacora_2[[#This Row],[ETD Real]]-TODAY()=2,Bitacora_2[[#This Row],[ISF]]&lt;&gt;"X"),"Urgente",
IF(AND(OR(E33="US EAST",E33="US WEST",E33="US SOUTH"),I33="SEA",Bitacora_2[[#This Row],[ETD Real]]-TODAY()&lt;=1,Bitacora_2[[#This Row],[ISF]]&lt;&gt;"X"),"Muy Urgente",
IF(AND(OR(E33="US EAST",E33="US WEST",E33="US SOUTH"),I33="SEA",Bitacora_2[[#This Row],[ISF]]="X"),"Sent",""))))</f>
        <v>Sent</v>
      </c>
      <c r="AJ3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" s="56"/>
      <c r="AL33" s="56"/>
      <c r="AM33" s="56" t="str">
        <f>+IF(OR(Bitacora_2[[#This Row],[Exportador]]="INVERSIONES JORDIE",Bitacora_2[[#This Row],[Exportador]]="TAL S.A."), "Tercero", "Propio")</f>
        <v>Propio</v>
      </c>
      <c r="AN3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" s="56" t="s">
        <v>5</v>
      </c>
      <c r="AP33" s="57">
        <v>46192</v>
      </c>
      <c r="AQ33" s="56" t="str">
        <f t="shared" si="0"/>
        <v>Released</v>
      </c>
      <c r="AR33" s="56"/>
    </row>
    <row r="34" spans="1:44" ht="14.85" hidden="1" customHeight="1" x14ac:dyDescent="0.25">
      <c r="A34" s="56" t="s">
        <v>240</v>
      </c>
      <c r="B34" s="56">
        <v>24</v>
      </c>
      <c r="C34" s="57">
        <v>46182</v>
      </c>
      <c r="D34" s="58">
        <v>28</v>
      </c>
      <c r="E34" s="56" t="s">
        <v>97</v>
      </c>
      <c r="F34" s="56" t="s">
        <v>139</v>
      </c>
      <c r="G34" s="56" t="s">
        <v>99</v>
      </c>
      <c r="H34" s="56" t="s">
        <v>100</v>
      </c>
      <c r="I34" s="56" t="s">
        <v>140</v>
      </c>
      <c r="J34" s="56" t="s">
        <v>102</v>
      </c>
      <c r="K34" s="56" t="s">
        <v>103</v>
      </c>
      <c r="L34" s="56" t="s">
        <v>241</v>
      </c>
      <c r="M34" s="56" t="s">
        <v>242</v>
      </c>
      <c r="N34" s="56" t="s">
        <v>143</v>
      </c>
      <c r="O34" s="56" t="s">
        <v>144</v>
      </c>
      <c r="P34" s="56" t="s">
        <v>145</v>
      </c>
      <c r="Q34" s="59" t="s">
        <v>243</v>
      </c>
      <c r="R34" s="57">
        <v>46202</v>
      </c>
      <c r="S34" s="57">
        <v>46208</v>
      </c>
      <c r="T34" s="56" t="s">
        <v>147</v>
      </c>
      <c r="U3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34" s="57">
        <v>46196</v>
      </c>
      <c r="W34" s="57">
        <v>46203</v>
      </c>
      <c r="X34" s="60">
        <f>IF(OR(Bitacora_2[[#This Row],[ETD Real]]="",Bitacora_2[[#This Row],[ETD Doc]]=""),"",Bitacora_2[[#This Row],[ETD Doc]]-Bitacora_2[[#This Row],[ETD Real]])</f>
        <v>-6</v>
      </c>
      <c r="Y34" s="60">
        <f>IF(OR(Bitacora_2[[#This Row],[ATA DOC]]="",Bitacora_2[[#This Row],[ETA Real]]=""),"",Bitacora_2[[#This Row],[ETA Real]]-Bitacora_2[[#This Row],[ATA DOC]])</f>
        <v>5</v>
      </c>
      <c r="Z34" s="58">
        <v>9780695525</v>
      </c>
      <c r="AA34" s="58" t="s">
        <v>46</v>
      </c>
      <c r="AB34" s="58" t="s">
        <v>46</v>
      </c>
      <c r="AC34" s="58" t="s">
        <v>46</v>
      </c>
      <c r="AD34" s="58" t="s">
        <v>46</v>
      </c>
      <c r="AE34" s="58" t="s">
        <v>46</v>
      </c>
      <c r="AF34" s="58"/>
      <c r="AG34" s="58"/>
      <c r="AH34" s="58" t="s">
        <v>157</v>
      </c>
      <c r="AI34" s="61" t="str">
        <f ca="1">IF(AND(OR(E34="US EAST",E34="US WEST",E34="US SOUTH"),I34="SEA",Bitacora_2[[#This Row],[ETD Real]]-TODAY()&gt;=3,Bitacora_2[[#This Row],[ISF]]&lt;&gt;"X"),"Pending",
IF(AND(OR(E34="US EAST",E34="US WEST",E34="US SOUTH"),I34="SEA",Bitacora_2[[#This Row],[ETD Real]]-TODAY()=2,Bitacora_2[[#This Row],[ISF]]&lt;&gt;"X"),"Urgente",
IF(AND(OR(E34="US EAST",E34="US WEST",E34="US SOUTH"),I34="SEA",Bitacora_2[[#This Row],[ETD Real]]-TODAY()&lt;=1,Bitacora_2[[#This Row],[ISF]]&lt;&gt;"X"),"Muy Urgente",
IF(AND(OR(E34="US EAST",E34="US WEST",E34="US SOUTH"),I34="SEA",Bitacora_2[[#This Row],[ISF]]="X"),"Sent",""))))</f>
        <v/>
      </c>
      <c r="AJ3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" s="56"/>
      <c r="AL34" s="56"/>
      <c r="AM34" s="56" t="str">
        <f>+IF(OR(Bitacora_2[[#This Row],[Exportador]]="INVERSIONES JORDIE",Bitacora_2[[#This Row],[Exportador]]="TAL S.A."), "Tercero", "Propio")</f>
        <v>Propio</v>
      </c>
      <c r="AN3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" s="56" t="s">
        <v>5</v>
      </c>
      <c r="AP34" s="57">
        <v>46211</v>
      </c>
      <c r="AQ34" s="56" t="str">
        <f t="shared" si="0"/>
        <v>Released</v>
      </c>
      <c r="AR34" s="56" t="s">
        <v>148</v>
      </c>
    </row>
    <row r="35" spans="1:44" ht="14.85" hidden="1" customHeight="1" x14ac:dyDescent="0.25">
      <c r="A35" s="56" t="s">
        <v>244</v>
      </c>
      <c r="B35" s="56">
        <v>24</v>
      </c>
      <c r="C35" s="57">
        <v>46183</v>
      </c>
      <c r="D35" s="58">
        <v>26</v>
      </c>
      <c r="E35" s="56" t="s">
        <v>97</v>
      </c>
      <c r="F35" s="56" t="s">
        <v>111</v>
      </c>
      <c r="G35" s="56" t="s">
        <v>99</v>
      </c>
      <c r="H35" s="56" t="s">
        <v>100</v>
      </c>
      <c r="I35" s="56" t="s">
        <v>112</v>
      </c>
      <c r="J35" s="56" t="s">
        <v>102</v>
      </c>
      <c r="K35" s="56" t="s">
        <v>103</v>
      </c>
      <c r="L35" s="56" t="s">
        <v>245</v>
      </c>
      <c r="M35" s="56" t="s">
        <v>246</v>
      </c>
      <c r="N35" s="56" t="s">
        <v>115</v>
      </c>
      <c r="O35" s="56" t="s">
        <v>116</v>
      </c>
      <c r="P35" s="56" t="s">
        <v>117</v>
      </c>
      <c r="Q35" s="59" t="s">
        <v>118</v>
      </c>
      <c r="R35" s="57">
        <v>46182</v>
      </c>
      <c r="S35" s="57">
        <v>46196</v>
      </c>
      <c r="T35" s="56" t="s">
        <v>119</v>
      </c>
      <c r="U35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5" s="57"/>
      <c r="W35" s="57"/>
      <c r="X35" s="60" t="str">
        <f>IF(OR(Bitacora_2[[#This Row],[ETD Real]]="",Bitacora_2[[#This Row],[ETD Doc]]=""),"",Bitacora_2[[#This Row],[ETD Doc]]-Bitacora_2[[#This Row],[ETD Real]])</f>
        <v/>
      </c>
      <c r="Y35" s="60" t="str">
        <f>IF(OR(Bitacora_2[[#This Row],[ATA DOC]]="",Bitacora_2[[#This Row],[ETA Real]]=""),"",Bitacora_2[[#This Row],[ETA Real]]-Bitacora_2[[#This Row],[ATA DOC]])</f>
        <v/>
      </c>
      <c r="Z35" s="58"/>
      <c r="AA35" s="58"/>
      <c r="AB35" s="58"/>
      <c r="AC35" s="58"/>
      <c r="AD35" s="58"/>
      <c r="AE35" s="58"/>
      <c r="AF35" s="58"/>
      <c r="AG35" s="58"/>
      <c r="AH35" s="58"/>
      <c r="AI35" s="61" t="str">
        <f ca="1">IF(AND(OR(E35="US EAST",E35="US WEST",E35="US SOUTH"),I35="SEA",Bitacora_2[[#This Row],[ETD Real]]-TODAY()&gt;=3,Bitacora_2[[#This Row],[ISF]]&lt;&gt;"X"),"Pending",
IF(AND(OR(E35="US EAST",E35="US WEST",E35="US SOUTH"),I35="SEA",Bitacora_2[[#This Row],[ETD Real]]-TODAY()=2,Bitacora_2[[#This Row],[ISF]]&lt;&gt;"X"),"Urgente",
IF(AND(OR(E35="US EAST",E35="US WEST",E35="US SOUTH"),I35="SEA",Bitacora_2[[#This Row],[ETD Real]]-TODAY()&lt;=1,Bitacora_2[[#This Row],[ISF]]&lt;&gt;"X"),"Muy Urgente",
IF(AND(OR(E35="US EAST",E35="US WEST",E35="US SOUTH"),I35="SEA",Bitacora_2[[#This Row],[ISF]]="X"),"Sent",""))))</f>
        <v/>
      </c>
      <c r="AJ3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" s="56"/>
      <c r="AL35" s="56"/>
      <c r="AM35" s="56" t="str">
        <f>+IF(OR(Bitacora_2[[#This Row],[Exportador]]="INVERSIONES JORDIE",Bitacora_2[[#This Row],[Exportador]]="TAL S.A."), "Tercero", "Propio")</f>
        <v>Propio</v>
      </c>
      <c r="AN3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5" s="56"/>
      <c r="AP35" s="56"/>
      <c r="AQ35" s="56" t="str">
        <f t="shared" si="0"/>
        <v/>
      </c>
      <c r="AR35" s="56"/>
    </row>
    <row r="36" spans="1:44" ht="14.85" customHeight="1" x14ac:dyDescent="0.25">
      <c r="A36" s="56" t="s">
        <v>247</v>
      </c>
      <c r="B36" s="56">
        <v>24</v>
      </c>
      <c r="C36" s="57">
        <v>46183</v>
      </c>
      <c r="D36" s="58">
        <v>24</v>
      </c>
      <c r="E36" s="56" t="s">
        <v>150</v>
      </c>
      <c r="F36" s="56" t="s">
        <v>194</v>
      </c>
      <c r="G36" s="56" t="s">
        <v>99</v>
      </c>
      <c r="H36" s="56" t="s">
        <v>100</v>
      </c>
      <c r="I36" s="56" t="s">
        <v>101</v>
      </c>
      <c r="J36" s="56" t="s">
        <v>102</v>
      </c>
      <c r="K36" s="56" t="s">
        <v>103</v>
      </c>
      <c r="L36" s="56" t="s">
        <v>248</v>
      </c>
      <c r="M36" s="56" t="s">
        <v>249</v>
      </c>
      <c r="N36" s="56" t="s">
        <v>186</v>
      </c>
      <c r="O36" s="56" t="s">
        <v>153</v>
      </c>
      <c r="P36" s="56" t="s">
        <v>97</v>
      </c>
      <c r="Q36" s="59" t="s">
        <v>118</v>
      </c>
      <c r="R36" s="57">
        <v>46186</v>
      </c>
      <c r="S36" s="57">
        <v>46186</v>
      </c>
      <c r="T36" s="56" t="s">
        <v>218</v>
      </c>
      <c r="U3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46186</v>
      </c>
      <c r="V36" s="57"/>
      <c r="W36" s="57"/>
      <c r="X36" s="60" t="str">
        <f>IF(OR(Bitacora_2[[#This Row],[ETD Real]]="",Bitacora_2[[#This Row],[ETD Doc]]=""),"",Bitacora_2[[#This Row],[ETD Doc]]-Bitacora_2[[#This Row],[ETD Real]])</f>
        <v/>
      </c>
      <c r="Y36" s="60" t="str">
        <f>IF(OR(Bitacora_2[[#This Row],[ATA DOC]]="",Bitacora_2[[#This Row],[ETA Real]]=""),"",Bitacora_2[[#This Row],[ETA Real]]-Bitacora_2[[#This Row],[ATA DOC]])</f>
        <v/>
      </c>
      <c r="Z36" s="58"/>
      <c r="AA36" s="58"/>
      <c r="AB36" s="58"/>
      <c r="AC36" s="58"/>
      <c r="AD36" s="58"/>
      <c r="AE36" s="58"/>
      <c r="AF36" s="58"/>
      <c r="AG36" s="58"/>
      <c r="AH36" s="58"/>
      <c r="AI36" s="61" t="str">
        <f ca="1">IF(AND(OR(E36="US EAST",E36="US WEST",E36="US SOUTH"),I36="SEA",Bitacora_2[[#This Row],[ETD Real]]-TODAY()&gt;=3,Bitacora_2[[#This Row],[ISF]]&lt;&gt;"X"),"Pending",
IF(AND(OR(E36="US EAST",E36="US WEST",E36="US SOUTH"),I36="SEA",Bitacora_2[[#This Row],[ETD Real]]-TODAY()=2,Bitacora_2[[#This Row],[ISF]]&lt;&gt;"X"),"Urgente",
IF(AND(OR(E36="US EAST",E36="US WEST",E36="US SOUTH"),I36="SEA",Bitacora_2[[#This Row],[ETD Real]]-TODAY()&lt;=1,Bitacora_2[[#This Row],[ISF]]&lt;&gt;"X"),"Muy Urgente",
IF(AND(OR(E36="US EAST",E36="US WEST",E36="US SOUTH"),I36="SEA",Bitacora_2[[#This Row],[ISF]]="X"),"Sent",""))))</f>
        <v/>
      </c>
      <c r="AJ3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" s="56"/>
      <c r="AL36" s="56"/>
      <c r="AM36" s="56" t="str">
        <f>+IF(OR(Bitacora_2[[#This Row],[Exportador]]="INVERSIONES JORDIE",Bitacora_2[[#This Row],[Exportador]]="TAL S.A."), "Tercero", "Propio")</f>
        <v>Propio</v>
      </c>
      <c r="AN3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6" s="56"/>
      <c r="AP36" s="56"/>
      <c r="AQ36" s="56" t="str">
        <f t="shared" si="0"/>
        <v/>
      </c>
      <c r="AR36" s="56"/>
    </row>
    <row r="37" spans="1:44" ht="14.85" customHeight="1" x14ac:dyDescent="0.25">
      <c r="A37" s="56" t="s">
        <v>250</v>
      </c>
      <c r="B37" s="56">
        <v>24</v>
      </c>
      <c r="C37" s="57">
        <v>46184</v>
      </c>
      <c r="D37" s="58">
        <v>25</v>
      </c>
      <c r="E37" s="56" t="s">
        <v>150</v>
      </c>
      <c r="F37" s="56" t="s">
        <v>194</v>
      </c>
      <c r="G37" s="56" t="s">
        <v>99</v>
      </c>
      <c r="H37" s="56" t="s">
        <v>135</v>
      </c>
      <c r="I37" s="56" t="s">
        <v>101</v>
      </c>
      <c r="J37" s="56" t="s">
        <v>102</v>
      </c>
      <c r="K37" s="56" t="s">
        <v>103</v>
      </c>
      <c r="L37" s="56" t="s">
        <v>251</v>
      </c>
      <c r="M37" s="56" t="s">
        <v>252</v>
      </c>
      <c r="N37" s="56"/>
      <c r="O37" s="56" t="s">
        <v>153</v>
      </c>
      <c r="P37" s="56" t="s">
        <v>97</v>
      </c>
      <c r="Q37" s="59" t="s">
        <v>118</v>
      </c>
      <c r="R37" s="57">
        <v>46189</v>
      </c>
      <c r="S37" s="57">
        <v>46189</v>
      </c>
      <c r="T37" s="56"/>
      <c r="U3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37" s="57"/>
      <c r="W37" s="57"/>
      <c r="X37" s="60" t="str">
        <f>IF(OR(Bitacora_2[[#This Row],[ETD Real]]="",Bitacora_2[[#This Row],[ETD Doc]]=""),"",Bitacora_2[[#This Row],[ETD Doc]]-Bitacora_2[[#This Row],[ETD Real]])</f>
        <v/>
      </c>
      <c r="Y37" s="60" t="str">
        <f>IF(OR(Bitacora_2[[#This Row],[ATA DOC]]="",Bitacora_2[[#This Row],[ETA Real]]=""),"",Bitacora_2[[#This Row],[ETA Real]]-Bitacora_2[[#This Row],[ATA DOC]])</f>
        <v/>
      </c>
      <c r="Z37" s="58"/>
      <c r="AA37" s="58"/>
      <c r="AB37" s="58"/>
      <c r="AC37" s="58"/>
      <c r="AD37" s="58"/>
      <c r="AE37" s="58"/>
      <c r="AF37" s="58"/>
      <c r="AG37" s="58"/>
      <c r="AH37" s="58"/>
      <c r="AI37" s="61" t="str">
        <f ca="1">IF(AND(OR(E37="US EAST",E37="US WEST",E37="US SOUTH"),I37="SEA",Bitacora_2[[#This Row],[ETD Real]]-TODAY()&gt;=3,Bitacora_2[[#This Row],[ISF]]&lt;&gt;"X"),"Pending",
IF(AND(OR(E37="US EAST",E37="US WEST",E37="US SOUTH"),I37="SEA",Bitacora_2[[#This Row],[ETD Real]]-TODAY()=2,Bitacora_2[[#This Row],[ISF]]&lt;&gt;"X"),"Urgente",
IF(AND(OR(E37="US EAST",E37="US WEST",E37="US SOUTH"),I37="SEA",Bitacora_2[[#This Row],[ETD Real]]-TODAY()&lt;=1,Bitacora_2[[#This Row],[ISF]]&lt;&gt;"X"),"Muy Urgente",
IF(AND(OR(E37="US EAST",E37="US WEST",E37="US SOUTH"),I37="SEA",Bitacora_2[[#This Row],[ISF]]="X"),"Sent",""))))</f>
        <v/>
      </c>
      <c r="AJ3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" s="56"/>
      <c r="AL37" s="56"/>
      <c r="AM37" s="56" t="str">
        <f>+IF(OR(Bitacora_2[[#This Row],[Exportador]]="INVERSIONES JORDIE",Bitacora_2[[#This Row],[Exportador]]="TAL S.A."), "Tercero", "Propio")</f>
        <v>Tercero</v>
      </c>
      <c r="AN3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7" s="56"/>
      <c r="AP37" s="56"/>
      <c r="AQ37" s="56" t="str">
        <f t="shared" si="0"/>
        <v/>
      </c>
      <c r="AR37" s="56"/>
    </row>
    <row r="38" spans="1:44" ht="14.85" hidden="1" customHeight="1" x14ac:dyDescent="0.25">
      <c r="A38" s="56" t="s">
        <v>253</v>
      </c>
      <c r="B38" s="56">
        <v>24</v>
      </c>
      <c r="C38" s="57">
        <v>46185</v>
      </c>
      <c r="D38" s="58">
        <v>27</v>
      </c>
      <c r="E38" s="56" t="s">
        <v>254</v>
      </c>
      <c r="F38" s="56" t="s">
        <v>255</v>
      </c>
      <c r="G38" s="56" t="s">
        <v>99</v>
      </c>
      <c r="H38" s="56" t="s">
        <v>100</v>
      </c>
      <c r="I38" s="56" t="s">
        <v>140</v>
      </c>
      <c r="J38" s="56" t="s">
        <v>102</v>
      </c>
      <c r="K38" s="56" t="s">
        <v>103</v>
      </c>
      <c r="L38" s="56" t="s">
        <v>256</v>
      </c>
      <c r="M38" s="56" t="s">
        <v>257</v>
      </c>
      <c r="N38" s="56" t="s">
        <v>258</v>
      </c>
      <c r="O38" s="56" t="s">
        <v>259</v>
      </c>
      <c r="P38" s="56" t="s">
        <v>260</v>
      </c>
      <c r="Q38" s="59" t="s">
        <v>261</v>
      </c>
      <c r="R38" s="57">
        <v>46187</v>
      </c>
      <c r="S38" s="57">
        <v>46202</v>
      </c>
      <c r="T38" s="56" t="s">
        <v>262</v>
      </c>
      <c r="U3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46197</v>
      </c>
      <c r="V38" s="57">
        <v>46192</v>
      </c>
      <c r="W38" s="57">
        <v>46197</v>
      </c>
      <c r="X38" s="60">
        <f>IF(OR(Bitacora_2[[#This Row],[ETD Real]]="",Bitacora_2[[#This Row],[ETD Doc]]=""),"",Bitacora_2[[#This Row],[ETD Doc]]-Bitacora_2[[#This Row],[ETD Real]])</f>
        <v>5</v>
      </c>
      <c r="Y38" s="60">
        <f>IF(OR(Bitacora_2[[#This Row],[ATA DOC]]="",Bitacora_2[[#This Row],[ETA Real]]=""),"",Bitacora_2[[#This Row],[ETA Real]]-Bitacora_2[[#This Row],[ATA DOC]])</f>
        <v>5</v>
      </c>
      <c r="Z38" s="58">
        <v>5982892101</v>
      </c>
      <c r="AA38" s="58" t="s">
        <v>46</v>
      </c>
      <c r="AB38" s="58"/>
      <c r="AC38" s="58" t="s">
        <v>46</v>
      </c>
      <c r="AD38" s="58" t="s">
        <v>46</v>
      </c>
      <c r="AE38" s="58" t="s">
        <v>46</v>
      </c>
      <c r="AF38" s="58"/>
      <c r="AG38" s="58"/>
      <c r="AH38" s="58"/>
      <c r="AI38" s="61" t="str">
        <f ca="1">IF(AND(OR(E38="US EAST",E38="US WEST",E38="US SOUTH"),I38="SEA",Bitacora_2[[#This Row],[ETD Real]]-TODAY()&gt;=3,Bitacora_2[[#This Row],[ISF]]&lt;&gt;"X"),"Pending",
IF(AND(OR(E38="US EAST",E38="US WEST",E38="US SOUTH"),I38="SEA",Bitacora_2[[#This Row],[ETD Real]]-TODAY()=2,Bitacora_2[[#This Row],[ISF]]&lt;&gt;"X"),"Urgente",
IF(AND(OR(E38="US EAST",E38="US WEST",E38="US SOUTH"),I38="SEA",Bitacora_2[[#This Row],[ETD Real]]-TODAY()&lt;=1,Bitacora_2[[#This Row],[ISF]]&lt;&gt;"X"),"Muy Urgente",
IF(AND(OR(E38="US EAST",E38="US WEST",E38="US SOUTH"),I38="SEA",Bitacora_2[[#This Row],[ISF]]="X"),"Sent",""))))</f>
        <v/>
      </c>
      <c r="AJ3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" s="56"/>
      <c r="AL38" s="56"/>
      <c r="AM38" s="56" t="str">
        <f>+IF(OR(Bitacora_2[[#This Row],[Exportador]]="INVERSIONES JORDIE",Bitacora_2[[#This Row],[Exportador]]="TAL S.A."), "Tercero", "Propio")</f>
        <v>Propio</v>
      </c>
      <c r="AN3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" s="56" t="s">
        <v>5</v>
      </c>
      <c r="AP38" s="57">
        <v>46194</v>
      </c>
      <c r="AQ38" s="56" t="str">
        <f t="shared" si="0"/>
        <v>Released</v>
      </c>
      <c r="AR38" s="56"/>
    </row>
    <row r="39" spans="1:44" ht="14.85" hidden="1" customHeight="1" x14ac:dyDescent="0.25">
      <c r="A39" s="56" t="s">
        <v>263</v>
      </c>
      <c r="B39" s="56">
        <v>24</v>
      </c>
      <c r="C39" s="57">
        <v>46185</v>
      </c>
      <c r="D39" s="58">
        <v>25</v>
      </c>
      <c r="E39" s="56" t="s">
        <v>97</v>
      </c>
      <c r="F39" s="56" t="s">
        <v>98</v>
      </c>
      <c r="G39" s="56" t="s">
        <v>99</v>
      </c>
      <c r="H39" s="56" t="s">
        <v>100</v>
      </c>
      <c r="I39" s="56" t="s">
        <v>101</v>
      </c>
      <c r="J39" s="56" t="s">
        <v>102</v>
      </c>
      <c r="K39" s="56" t="s">
        <v>103</v>
      </c>
      <c r="L39" s="56" t="s">
        <v>264</v>
      </c>
      <c r="M39" s="56" t="s">
        <v>265</v>
      </c>
      <c r="N39" s="56" t="s">
        <v>106</v>
      </c>
      <c r="O39" s="56" t="s">
        <v>123</v>
      </c>
      <c r="P39" s="56" t="s">
        <v>97</v>
      </c>
      <c r="Q39" s="59" t="s">
        <v>118</v>
      </c>
      <c r="R39" s="57">
        <v>46187</v>
      </c>
      <c r="S39" s="57">
        <v>46188</v>
      </c>
      <c r="T39" s="56" t="s">
        <v>266</v>
      </c>
      <c r="U3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46187</v>
      </c>
      <c r="V39" s="57"/>
      <c r="W39" s="57"/>
      <c r="X39" s="60" t="str">
        <f>IF(OR(Bitacora_2[[#This Row],[ETD Real]]="",Bitacora_2[[#This Row],[ETD Doc]]=""),"",Bitacora_2[[#This Row],[ETD Doc]]-Bitacora_2[[#This Row],[ETD Real]])</f>
        <v/>
      </c>
      <c r="Y39" s="60" t="str">
        <f>IF(OR(Bitacora_2[[#This Row],[ATA DOC]]="",Bitacora_2[[#This Row],[ETA Real]]=""),"",Bitacora_2[[#This Row],[ETA Real]]-Bitacora_2[[#This Row],[ATA DOC]])</f>
        <v/>
      </c>
      <c r="Z39" s="58"/>
      <c r="AA39" s="58"/>
      <c r="AB39" s="58"/>
      <c r="AC39" s="58"/>
      <c r="AD39" s="58"/>
      <c r="AE39" s="58"/>
      <c r="AF39" s="58"/>
      <c r="AG39" s="58"/>
      <c r="AH39" s="58"/>
      <c r="AI39" s="61" t="str">
        <f ca="1">IF(AND(OR(E39="US EAST",E39="US WEST",E39="US SOUTH"),I39="SEA",Bitacora_2[[#This Row],[ETD Real]]-TODAY()&gt;=3,Bitacora_2[[#This Row],[ISF]]&lt;&gt;"X"),"Pending",
IF(AND(OR(E39="US EAST",E39="US WEST",E39="US SOUTH"),I39="SEA",Bitacora_2[[#This Row],[ETD Real]]-TODAY()=2,Bitacora_2[[#This Row],[ISF]]&lt;&gt;"X"),"Urgente",
IF(AND(OR(E39="US EAST",E39="US WEST",E39="US SOUTH"),I39="SEA",Bitacora_2[[#This Row],[ETD Real]]-TODAY()&lt;=1,Bitacora_2[[#This Row],[ISF]]&lt;&gt;"X"),"Muy Urgente",
IF(AND(OR(E39="US EAST",E39="US WEST",E39="US SOUTH"),I39="SEA",Bitacora_2[[#This Row],[ISF]]="X"),"Sent",""))))</f>
        <v/>
      </c>
      <c r="AJ3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" s="56"/>
      <c r="AL39" s="56"/>
      <c r="AM39" s="56" t="str">
        <f>+IF(OR(Bitacora_2[[#This Row],[Exportador]]="INVERSIONES JORDIE",Bitacora_2[[#This Row],[Exportador]]="TAL S.A."), "Tercero", "Propio")</f>
        <v>Propio</v>
      </c>
      <c r="AN3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" s="56"/>
      <c r="AP39" s="56"/>
      <c r="AQ39" s="56" t="str">
        <f t="shared" si="0"/>
        <v/>
      </c>
      <c r="AR39" s="56"/>
    </row>
    <row r="40" spans="1:44" ht="14.85" hidden="1" customHeight="1" x14ac:dyDescent="0.25">
      <c r="A40" s="56" t="s">
        <v>267</v>
      </c>
      <c r="B40" s="56">
        <v>24</v>
      </c>
      <c r="C40" s="57">
        <v>46185</v>
      </c>
      <c r="D40" s="58">
        <v>25</v>
      </c>
      <c r="E40" s="56" t="s">
        <v>97</v>
      </c>
      <c r="F40" s="56" t="s">
        <v>98</v>
      </c>
      <c r="G40" s="56" t="s">
        <v>99</v>
      </c>
      <c r="H40" s="56" t="s">
        <v>100</v>
      </c>
      <c r="I40" s="56" t="s">
        <v>101</v>
      </c>
      <c r="J40" s="56" t="s">
        <v>102</v>
      </c>
      <c r="K40" s="56" t="s">
        <v>103</v>
      </c>
      <c r="L40" s="56" t="s">
        <v>268</v>
      </c>
      <c r="M40" s="56" t="s">
        <v>269</v>
      </c>
      <c r="N40" s="56" t="s">
        <v>106</v>
      </c>
      <c r="O40" s="56" t="s">
        <v>123</v>
      </c>
      <c r="P40" s="56" t="s">
        <v>97</v>
      </c>
      <c r="Q40" s="59" t="s">
        <v>118</v>
      </c>
      <c r="R40" s="57">
        <v>46185</v>
      </c>
      <c r="S40" s="57">
        <v>46188</v>
      </c>
      <c r="T40" s="56" t="s">
        <v>266</v>
      </c>
      <c r="U4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46185</v>
      </c>
      <c r="V40" s="57"/>
      <c r="W40" s="57"/>
      <c r="X40" s="60" t="str">
        <f>IF(OR(Bitacora_2[[#This Row],[ETD Real]]="",Bitacora_2[[#This Row],[ETD Doc]]=""),"",Bitacora_2[[#This Row],[ETD Doc]]-Bitacora_2[[#This Row],[ETD Real]])</f>
        <v/>
      </c>
      <c r="Y40" s="60" t="str">
        <f>IF(OR(Bitacora_2[[#This Row],[ATA DOC]]="",Bitacora_2[[#This Row],[ETA Real]]=""),"",Bitacora_2[[#This Row],[ETA Real]]-Bitacora_2[[#This Row],[ATA DOC]])</f>
        <v/>
      </c>
      <c r="Z40" s="58"/>
      <c r="AA40" s="58"/>
      <c r="AB40" s="58"/>
      <c r="AC40" s="58"/>
      <c r="AD40" s="58"/>
      <c r="AE40" s="58"/>
      <c r="AF40" s="58"/>
      <c r="AG40" s="58"/>
      <c r="AH40" s="58"/>
      <c r="AI40" s="61" t="str">
        <f ca="1">IF(AND(OR(E40="US EAST",E40="US WEST",E40="US SOUTH"),I40="SEA",Bitacora_2[[#This Row],[ETD Real]]-TODAY()&gt;=3,Bitacora_2[[#This Row],[ISF]]&lt;&gt;"X"),"Pending",
IF(AND(OR(E40="US EAST",E40="US WEST",E40="US SOUTH"),I40="SEA",Bitacora_2[[#This Row],[ETD Real]]-TODAY()=2,Bitacora_2[[#This Row],[ISF]]&lt;&gt;"X"),"Urgente",
IF(AND(OR(E40="US EAST",E40="US WEST",E40="US SOUTH"),I40="SEA",Bitacora_2[[#This Row],[ETD Real]]-TODAY()&lt;=1,Bitacora_2[[#This Row],[ISF]]&lt;&gt;"X"),"Muy Urgente",
IF(AND(OR(E40="US EAST",E40="US WEST",E40="US SOUTH"),I40="SEA",Bitacora_2[[#This Row],[ISF]]="X"),"Sent",""))))</f>
        <v/>
      </c>
      <c r="AJ4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" s="56"/>
      <c r="AL40" s="56"/>
      <c r="AM40" s="56" t="str">
        <f>+IF(OR(Bitacora_2[[#This Row],[Exportador]]="INVERSIONES JORDIE",Bitacora_2[[#This Row],[Exportador]]="TAL S.A."), "Tercero", "Propio")</f>
        <v>Propio</v>
      </c>
      <c r="AN4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" s="56"/>
      <c r="AP40" s="56"/>
      <c r="AQ40" s="56" t="str">
        <f t="shared" si="0"/>
        <v/>
      </c>
      <c r="AR40" s="56"/>
    </row>
    <row r="41" spans="1:44" ht="14.85" customHeight="1" x14ac:dyDescent="0.25">
      <c r="A41" s="56" t="s">
        <v>270</v>
      </c>
      <c r="B41" s="56">
        <v>24</v>
      </c>
      <c r="C41" s="57">
        <v>46185</v>
      </c>
      <c r="D41" s="58">
        <v>25</v>
      </c>
      <c r="E41" s="56" t="s">
        <v>150</v>
      </c>
      <c r="F41" s="56" t="s">
        <v>194</v>
      </c>
      <c r="G41" s="56" t="s">
        <v>99</v>
      </c>
      <c r="H41" s="56" t="s">
        <v>100</v>
      </c>
      <c r="I41" s="56" t="s">
        <v>101</v>
      </c>
      <c r="J41" s="56" t="s">
        <v>102</v>
      </c>
      <c r="K41" s="56" t="s">
        <v>103</v>
      </c>
      <c r="L41" s="56" t="s">
        <v>271</v>
      </c>
      <c r="M41" s="56" t="s">
        <v>272</v>
      </c>
      <c r="N41" s="56" t="s">
        <v>186</v>
      </c>
      <c r="O41" s="56" t="s">
        <v>153</v>
      </c>
      <c r="P41" s="56" t="s">
        <v>97</v>
      </c>
      <c r="Q41" s="59" t="s">
        <v>118</v>
      </c>
      <c r="R41" s="57">
        <v>46187</v>
      </c>
      <c r="S41" s="57">
        <v>46187</v>
      </c>
      <c r="T41" s="56" t="s">
        <v>266</v>
      </c>
      <c r="U4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46187</v>
      </c>
      <c r="V41" s="57"/>
      <c r="W41" s="57"/>
      <c r="X41" s="60" t="str">
        <f>IF(OR(Bitacora_2[[#This Row],[ETD Real]]="",Bitacora_2[[#This Row],[ETD Doc]]=""),"",Bitacora_2[[#This Row],[ETD Doc]]-Bitacora_2[[#This Row],[ETD Real]])</f>
        <v/>
      </c>
      <c r="Y41" s="60" t="str">
        <f>IF(OR(Bitacora_2[[#This Row],[ATA DOC]]="",Bitacora_2[[#This Row],[ETA Real]]=""),"",Bitacora_2[[#This Row],[ETA Real]]-Bitacora_2[[#This Row],[ATA DOC]])</f>
        <v/>
      </c>
      <c r="Z41" s="58"/>
      <c r="AA41" s="58"/>
      <c r="AB41" s="58"/>
      <c r="AC41" s="58"/>
      <c r="AD41" s="58"/>
      <c r="AE41" s="58"/>
      <c r="AF41" s="58"/>
      <c r="AG41" s="58"/>
      <c r="AH41" s="58"/>
      <c r="AI41" s="61" t="str">
        <f ca="1">IF(AND(OR(E41="US EAST",E41="US WEST",E41="US SOUTH"),I41="SEA",Bitacora_2[[#This Row],[ETD Real]]-TODAY()&gt;=3,Bitacora_2[[#This Row],[ISF]]&lt;&gt;"X"),"Pending",
IF(AND(OR(E41="US EAST",E41="US WEST",E41="US SOUTH"),I41="SEA",Bitacora_2[[#This Row],[ETD Real]]-TODAY()=2,Bitacora_2[[#This Row],[ISF]]&lt;&gt;"X"),"Urgente",
IF(AND(OR(E41="US EAST",E41="US WEST",E41="US SOUTH"),I41="SEA",Bitacora_2[[#This Row],[ETD Real]]-TODAY()&lt;=1,Bitacora_2[[#This Row],[ISF]]&lt;&gt;"X"),"Muy Urgente",
IF(AND(OR(E41="US EAST",E41="US WEST",E41="US SOUTH"),I41="SEA",Bitacora_2[[#This Row],[ISF]]="X"),"Sent",""))))</f>
        <v/>
      </c>
      <c r="AJ4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" s="56"/>
      <c r="AL41" s="56"/>
      <c r="AM41" s="56" t="str">
        <f>+IF(OR(Bitacora_2[[#This Row],[Exportador]]="INVERSIONES JORDIE",Bitacora_2[[#This Row],[Exportador]]="TAL S.A."), "Tercero", "Propio")</f>
        <v>Propio</v>
      </c>
      <c r="AN4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1" s="56"/>
      <c r="AP41" s="56"/>
      <c r="AQ41" s="56" t="str">
        <f t="shared" si="0"/>
        <v/>
      </c>
      <c r="AR41" s="56"/>
    </row>
    <row r="42" spans="1:44" ht="14.85" customHeight="1" x14ac:dyDescent="0.25">
      <c r="A42" s="56" t="s">
        <v>273</v>
      </c>
      <c r="B42" s="56">
        <v>24</v>
      </c>
      <c r="C42" s="57">
        <v>46185</v>
      </c>
      <c r="D42" s="58">
        <v>25</v>
      </c>
      <c r="E42" s="56" t="s">
        <v>150</v>
      </c>
      <c r="F42" s="56" t="s">
        <v>194</v>
      </c>
      <c r="G42" s="56" t="s">
        <v>99</v>
      </c>
      <c r="H42" s="56" t="s">
        <v>100</v>
      </c>
      <c r="I42" s="56" t="s">
        <v>101</v>
      </c>
      <c r="J42" s="56" t="s">
        <v>102</v>
      </c>
      <c r="K42" s="56" t="s">
        <v>103</v>
      </c>
      <c r="L42" s="56" t="s">
        <v>274</v>
      </c>
      <c r="M42" s="56" t="s">
        <v>275</v>
      </c>
      <c r="N42" s="56" t="s">
        <v>186</v>
      </c>
      <c r="O42" s="56" t="s">
        <v>153</v>
      </c>
      <c r="P42" s="56" t="s">
        <v>97</v>
      </c>
      <c r="Q42" s="59" t="s">
        <v>118</v>
      </c>
      <c r="R42" s="57">
        <v>46189</v>
      </c>
      <c r="S42" s="57">
        <v>46189</v>
      </c>
      <c r="T42" s="56" t="s">
        <v>266</v>
      </c>
      <c r="U4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2" s="57"/>
      <c r="W42" s="57"/>
      <c r="X42" s="60" t="str">
        <f>IF(OR(Bitacora_2[[#This Row],[ETD Real]]="",Bitacora_2[[#This Row],[ETD Doc]]=""),"",Bitacora_2[[#This Row],[ETD Doc]]-Bitacora_2[[#This Row],[ETD Real]])</f>
        <v/>
      </c>
      <c r="Y42" s="60" t="str">
        <f>IF(OR(Bitacora_2[[#This Row],[ATA DOC]]="",Bitacora_2[[#This Row],[ETA Real]]=""),"",Bitacora_2[[#This Row],[ETA Real]]-Bitacora_2[[#This Row],[ATA DOC]])</f>
        <v/>
      </c>
      <c r="Z42" s="58"/>
      <c r="AA42" s="58"/>
      <c r="AB42" s="58"/>
      <c r="AC42" s="58"/>
      <c r="AD42" s="58"/>
      <c r="AE42" s="58"/>
      <c r="AF42" s="58"/>
      <c r="AG42" s="58"/>
      <c r="AH42" s="58"/>
      <c r="AI42" s="61" t="str">
        <f ca="1">IF(AND(OR(E42="US EAST",E42="US WEST",E42="US SOUTH"),I42="SEA",Bitacora_2[[#This Row],[ETD Real]]-TODAY()&gt;=3,Bitacora_2[[#This Row],[ISF]]&lt;&gt;"X"),"Pending",
IF(AND(OR(E42="US EAST",E42="US WEST",E42="US SOUTH"),I42="SEA",Bitacora_2[[#This Row],[ETD Real]]-TODAY()=2,Bitacora_2[[#This Row],[ISF]]&lt;&gt;"X"),"Urgente",
IF(AND(OR(E42="US EAST",E42="US WEST",E42="US SOUTH"),I42="SEA",Bitacora_2[[#This Row],[ETD Real]]-TODAY()&lt;=1,Bitacora_2[[#This Row],[ISF]]&lt;&gt;"X"),"Muy Urgente",
IF(AND(OR(E42="US EAST",E42="US WEST",E42="US SOUTH"),I42="SEA",Bitacora_2[[#This Row],[ISF]]="X"),"Sent",""))))</f>
        <v/>
      </c>
      <c r="AJ4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" s="56"/>
      <c r="AL42" s="56"/>
      <c r="AM42" s="56" t="str">
        <f>+IF(OR(Bitacora_2[[#This Row],[Exportador]]="INVERSIONES JORDIE",Bitacora_2[[#This Row],[Exportador]]="TAL S.A."), "Tercero", "Propio")</f>
        <v>Propio</v>
      </c>
      <c r="AN4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2" s="56"/>
      <c r="AP42" s="56"/>
      <c r="AQ42" s="56" t="str">
        <f t="shared" si="0"/>
        <v/>
      </c>
      <c r="AR42" s="56"/>
    </row>
    <row r="43" spans="1:44" ht="14.85" hidden="1" customHeight="1" x14ac:dyDescent="0.25">
      <c r="A43" s="56" t="s">
        <v>276</v>
      </c>
      <c r="B43" s="56">
        <v>24</v>
      </c>
      <c r="C43" s="57">
        <v>46185</v>
      </c>
      <c r="D43" s="58">
        <v>29</v>
      </c>
      <c r="E43" s="56" t="s">
        <v>223</v>
      </c>
      <c r="F43" s="56" t="s">
        <v>277</v>
      </c>
      <c r="G43" s="56" t="s">
        <v>99</v>
      </c>
      <c r="H43" s="56" t="s">
        <v>135</v>
      </c>
      <c r="I43" s="56" t="s">
        <v>140</v>
      </c>
      <c r="J43" s="56" t="s">
        <v>102</v>
      </c>
      <c r="K43" s="56" t="s">
        <v>103</v>
      </c>
      <c r="L43" s="56" t="s">
        <v>278</v>
      </c>
      <c r="M43" s="56" t="s">
        <v>279</v>
      </c>
      <c r="N43" s="56"/>
      <c r="O43" s="56" t="s">
        <v>228</v>
      </c>
      <c r="P43" s="56" t="s">
        <v>145</v>
      </c>
      <c r="Q43" s="59" t="s">
        <v>280</v>
      </c>
      <c r="R43" s="57">
        <v>46193</v>
      </c>
      <c r="S43" s="57">
        <v>46220</v>
      </c>
      <c r="T43" s="56"/>
      <c r="U4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46213</v>
      </c>
      <c r="V43" s="57">
        <v>46211</v>
      </c>
      <c r="W43" s="57">
        <v>46213</v>
      </c>
      <c r="X43" s="60">
        <f>IF(OR(Bitacora_2[[#This Row],[ETD Real]]="",Bitacora_2[[#This Row],[ETD Doc]]=""),"",Bitacora_2[[#This Row],[ETD Doc]]-Bitacora_2[[#This Row],[ETD Real]])</f>
        <v>18</v>
      </c>
      <c r="Y43" s="60">
        <f>IF(OR(Bitacora_2[[#This Row],[ATA DOC]]="",Bitacora_2[[#This Row],[ETA Real]]=""),"",Bitacora_2[[#This Row],[ETA Real]]-Bitacora_2[[#This Row],[ATA DOC]])</f>
        <v>7</v>
      </c>
      <c r="Z43" s="58">
        <v>2881239045</v>
      </c>
      <c r="AA43" s="58" t="s">
        <v>46</v>
      </c>
      <c r="AB43" s="58" t="s">
        <v>46</v>
      </c>
      <c r="AC43" s="58" t="s">
        <v>46</v>
      </c>
      <c r="AD43" s="58" t="s">
        <v>46</v>
      </c>
      <c r="AE43" s="58" t="s">
        <v>46</v>
      </c>
      <c r="AF43" s="58"/>
      <c r="AG43" s="58"/>
      <c r="AH43" s="58" t="s">
        <v>46</v>
      </c>
      <c r="AI43" s="61" t="str">
        <f ca="1">IF(AND(OR(E43="US EAST",E43="US WEST",E43="US SOUTH"),I43="SEA",Bitacora_2[[#This Row],[ETD Real]]-TODAY()&gt;=3,Bitacora_2[[#This Row],[ISF]]&lt;&gt;"X"),"Pending",
IF(AND(OR(E43="US EAST",E43="US WEST",E43="US SOUTH"),I43="SEA",Bitacora_2[[#This Row],[ETD Real]]-TODAY()=2,Bitacora_2[[#This Row],[ISF]]&lt;&gt;"X"),"Urgente",
IF(AND(OR(E43="US EAST",E43="US WEST",E43="US SOUTH"),I43="SEA",Bitacora_2[[#This Row],[ETD Real]]-TODAY()&lt;=1,Bitacora_2[[#This Row],[ISF]]&lt;&gt;"X"),"Muy Urgente",
IF(AND(OR(E43="US EAST",E43="US WEST",E43="US SOUTH"),I43="SEA",Bitacora_2[[#This Row],[ISF]]="X"),"Sent",""))))</f>
        <v/>
      </c>
      <c r="AJ4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" s="56"/>
      <c r="AL43" s="56"/>
      <c r="AM43" s="56" t="str">
        <f>+IF(OR(Bitacora_2[[#This Row],[Exportador]]="INVERSIONES JORDIE",Bitacora_2[[#This Row],[Exportador]]="TAL S.A."), "Tercero", "Propio")</f>
        <v>Tercero</v>
      </c>
      <c r="AN4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" s="56" t="s">
        <v>5</v>
      </c>
      <c r="AP43" s="57">
        <v>46211</v>
      </c>
      <c r="AQ43" s="56" t="str">
        <f t="shared" si="0"/>
        <v>Released</v>
      </c>
      <c r="AR43" s="56"/>
    </row>
    <row r="44" spans="1:44" ht="14.85" hidden="1" customHeight="1" x14ac:dyDescent="0.25">
      <c r="A44" s="56" t="s">
        <v>281</v>
      </c>
      <c r="B44" s="56">
        <v>24</v>
      </c>
      <c r="C44" s="57">
        <v>46185</v>
      </c>
      <c r="D44" s="58">
        <v>29</v>
      </c>
      <c r="E44" s="56" t="s">
        <v>223</v>
      </c>
      <c r="F44" s="56" t="s">
        <v>277</v>
      </c>
      <c r="G44" s="56" t="s">
        <v>99</v>
      </c>
      <c r="H44" s="56" t="s">
        <v>135</v>
      </c>
      <c r="I44" s="56" t="s">
        <v>140</v>
      </c>
      <c r="J44" s="56" t="s">
        <v>102</v>
      </c>
      <c r="K44" s="56" t="s">
        <v>103</v>
      </c>
      <c r="L44" s="56" t="s">
        <v>282</v>
      </c>
      <c r="M44" s="56" t="s">
        <v>283</v>
      </c>
      <c r="N44" s="56"/>
      <c r="O44" s="56" t="s">
        <v>228</v>
      </c>
      <c r="P44" s="56" t="s">
        <v>145</v>
      </c>
      <c r="Q44" s="59" t="s">
        <v>280</v>
      </c>
      <c r="R44" s="57">
        <v>46193</v>
      </c>
      <c r="S44" s="57">
        <v>46220</v>
      </c>
      <c r="T44" s="56"/>
      <c r="U4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46213</v>
      </c>
      <c r="V44" s="57">
        <v>46211</v>
      </c>
      <c r="W44" s="57">
        <v>46213</v>
      </c>
      <c r="X44" s="60">
        <f>IF(OR(Bitacora_2[[#This Row],[ETD Real]]="",Bitacora_2[[#This Row],[ETD Doc]]=""),"",Bitacora_2[[#This Row],[ETD Doc]]-Bitacora_2[[#This Row],[ETD Real]])</f>
        <v>18</v>
      </c>
      <c r="Y44" s="60">
        <f>IF(OR(Bitacora_2[[#This Row],[ATA DOC]]="",Bitacora_2[[#This Row],[ETA Real]]=""),"",Bitacora_2[[#This Row],[ETA Real]]-Bitacora_2[[#This Row],[ATA DOC]])</f>
        <v>7</v>
      </c>
      <c r="Z44" s="58">
        <v>2881239045</v>
      </c>
      <c r="AA44" s="58" t="s">
        <v>46</v>
      </c>
      <c r="AB44" s="58" t="s">
        <v>46</v>
      </c>
      <c r="AC44" s="58" t="s">
        <v>46</v>
      </c>
      <c r="AD44" s="58" t="s">
        <v>46</v>
      </c>
      <c r="AE44" s="58" t="s">
        <v>46</v>
      </c>
      <c r="AF44" s="58"/>
      <c r="AG44" s="58"/>
      <c r="AH44" s="58" t="s">
        <v>46</v>
      </c>
      <c r="AI44" s="61" t="str">
        <f ca="1">IF(AND(OR(E44="US EAST",E44="US WEST",E44="US SOUTH"),I44="SEA",Bitacora_2[[#This Row],[ETD Real]]-TODAY()&gt;=3,Bitacora_2[[#This Row],[ISF]]&lt;&gt;"X"),"Pending",
IF(AND(OR(E44="US EAST",E44="US WEST",E44="US SOUTH"),I44="SEA",Bitacora_2[[#This Row],[ETD Real]]-TODAY()=2,Bitacora_2[[#This Row],[ISF]]&lt;&gt;"X"),"Urgente",
IF(AND(OR(E44="US EAST",E44="US WEST",E44="US SOUTH"),I44="SEA",Bitacora_2[[#This Row],[ETD Real]]-TODAY()&lt;=1,Bitacora_2[[#This Row],[ISF]]&lt;&gt;"X"),"Muy Urgente",
IF(AND(OR(E44="US EAST",E44="US WEST",E44="US SOUTH"),I44="SEA",Bitacora_2[[#This Row],[ISF]]="X"),"Sent",""))))</f>
        <v/>
      </c>
      <c r="AJ4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" s="56"/>
      <c r="AL44" s="56"/>
      <c r="AM44" s="56" t="str">
        <f>+IF(OR(Bitacora_2[[#This Row],[Exportador]]="INVERSIONES JORDIE",Bitacora_2[[#This Row],[Exportador]]="TAL S.A."), "Tercero", "Propio")</f>
        <v>Tercero</v>
      </c>
      <c r="AN4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" s="56" t="s">
        <v>5</v>
      </c>
      <c r="AP44" s="57">
        <v>46211</v>
      </c>
      <c r="AQ44" s="56" t="str">
        <f t="shared" si="0"/>
        <v>Released</v>
      </c>
      <c r="AR44" s="56"/>
    </row>
    <row r="45" spans="1:44" ht="14.85" hidden="1" customHeight="1" x14ac:dyDescent="0.25">
      <c r="A45" s="56" t="s">
        <v>284</v>
      </c>
      <c r="B45" s="56">
        <v>24</v>
      </c>
      <c r="C45" s="57">
        <v>46186</v>
      </c>
      <c r="D45" s="58">
        <v>25</v>
      </c>
      <c r="E45" s="56" t="s">
        <v>254</v>
      </c>
      <c r="F45" s="56" t="s">
        <v>285</v>
      </c>
      <c r="G45" s="56" t="s">
        <v>99</v>
      </c>
      <c r="H45" s="56" t="s">
        <v>100</v>
      </c>
      <c r="I45" s="56" t="s">
        <v>101</v>
      </c>
      <c r="J45" s="56" t="s">
        <v>102</v>
      </c>
      <c r="K45" s="56" t="s">
        <v>103</v>
      </c>
      <c r="L45" s="56" t="s">
        <v>286</v>
      </c>
      <c r="M45" s="56" t="s">
        <v>287</v>
      </c>
      <c r="N45" s="56" t="s">
        <v>288</v>
      </c>
      <c r="O45" s="56" t="s">
        <v>289</v>
      </c>
      <c r="P45" s="56" t="s">
        <v>290</v>
      </c>
      <c r="Q45" s="59" t="s">
        <v>118</v>
      </c>
      <c r="R45" s="57">
        <v>46189</v>
      </c>
      <c r="S45" s="57">
        <v>46190</v>
      </c>
      <c r="T45" s="56" t="s">
        <v>291</v>
      </c>
      <c r="U4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5" s="57"/>
      <c r="W45" s="57"/>
      <c r="X45" s="60" t="str">
        <f>IF(OR(Bitacora_2[[#This Row],[ETD Real]]="",Bitacora_2[[#This Row],[ETD Doc]]=""),"",Bitacora_2[[#This Row],[ETD Doc]]-Bitacora_2[[#This Row],[ETD Real]])</f>
        <v/>
      </c>
      <c r="Y45" s="60" t="str">
        <f>IF(OR(Bitacora_2[[#This Row],[ATA DOC]]="",Bitacora_2[[#This Row],[ETA Real]]=""),"",Bitacora_2[[#This Row],[ETA Real]]-Bitacora_2[[#This Row],[ATA DOC]])</f>
        <v/>
      </c>
      <c r="Z45" s="58"/>
      <c r="AA45" s="58"/>
      <c r="AB45" s="58"/>
      <c r="AC45" s="58"/>
      <c r="AD45" s="58"/>
      <c r="AE45" s="58"/>
      <c r="AF45" s="58"/>
      <c r="AG45" s="58"/>
      <c r="AH45" s="58"/>
      <c r="AI45" s="61" t="str">
        <f ca="1">IF(AND(OR(E45="US EAST",E45="US WEST",E45="US SOUTH"),I45="SEA",Bitacora_2[[#This Row],[ETD Real]]-TODAY()&gt;=3,Bitacora_2[[#This Row],[ISF]]&lt;&gt;"X"),"Pending",
IF(AND(OR(E45="US EAST",E45="US WEST",E45="US SOUTH"),I45="SEA",Bitacora_2[[#This Row],[ETD Real]]-TODAY()=2,Bitacora_2[[#This Row],[ISF]]&lt;&gt;"X"),"Urgente",
IF(AND(OR(E45="US EAST",E45="US WEST",E45="US SOUTH"),I45="SEA",Bitacora_2[[#This Row],[ETD Real]]-TODAY()&lt;=1,Bitacora_2[[#This Row],[ISF]]&lt;&gt;"X"),"Muy Urgente",
IF(AND(OR(E45="US EAST",E45="US WEST",E45="US SOUTH"),I45="SEA",Bitacora_2[[#This Row],[ISF]]="X"),"Sent",""))))</f>
        <v/>
      </c>
      <c r="AJ4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" s="56"/>
      <c r="AL45" s="56"/>
      <c r="AM45" s="56" t="str">
        <f>+IF(OR(Bitacora_2[[#This Row],[Exportador]]="INVERSIONES JORDIE",Bitacora_2[[#This Row],[Exportador]]="TAL S.A."), "Tercero", "Propio")</f>
        <v>Propio</v>
      </c>
      <c r="AN4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" s="56"/>
      <c r="AP45" s="56"/>
      <c r="AQ45" s="56" t="str">
        <f t="shared" si="0"/>
        <v/>
      </c>
      <c r="AR45" s="56"/>
    </row>
    <row r="46" spans="1:44" ht="14.85" hidden="1" customHeight="1" x14ac:dyDescent="0.25">
      <c r="A46" s="56" t="s">
        <v>292</v>
      </c>
      <c r="B46" s="56">
        <v>24</v>
      </c>
      <c r="C46" s="57">
        <v>46186</v>
      </c>
      <c r="D46" s="58">
        <v>25</v>
      </c>
      <c r="E46" s="56" t="s">
        <v>254</v>
      </c>
      <c r="F46" s="56" t="s">
        <v>285</v>
      </c>
      <c r="G46" s="56" t="s">
        <v>99</v>
      </c>
      <c r="H46" s="56" t="s">
        <v>100</v>
      </c>
      <c r="I46" s="56" t="s">
        <v>101</v>
      </c>
      <c r="J46" s="56" t="s">
        <v>102</v>
      </c>
      <c r="K46" s="56" t="s">
        <v>103</v>
      </c>
      <c r="L46" s="56" t="s">
        <v>293</v>
      </c>
      <c r="M46" s="56" t="s">
        <v>294</v>
      </c>
      <c r="N46" s="56" t="s">
        <v>288</v>
      </c>
      <c r="O46" s="56" t="s">
        <v>289</v>
      </c>
      <c r="P46" s="56" t="s">
        <v>290</v>
      </c>
      <c r="Q46" s="59" t="s">
        <v>118</v>
      </c>
      <c r="R46" s="57">
        <v>46188</v>
      </c>
      <c r="S46" s="57">
        <v>46189</v>
      </c>
      <c r="T46" s="56" t="s">
        <v>291</v>
      </c>
      <c r="U4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46" s="57"/>
      <c r="W46" s="57"/>
      <c r="X46" s="60" t="str">
        <f>IF(OR(Bitacora_2[[#This Row],[ETD Real]]="",Bitacora_2[[#This Row],[ETD Doc]]=""),"",Bitacora_2[[#This Row],[ETD Doc]]-Bitacora_2[[#This Row],[ETD Real]])</f>
        <v/>
      </c>
      <c r="Y46" s="60" t="str">
        <f>IF(OR(Bitacora_2[[#This Row],[ATA DOC]]="",Bitacora_2[[#This Row],[ETA Real]]=""),"",Bitacora_2[[#This Row],[ETA Real]]-Bitacora_2[[#This Row],[ATA DOC]])</f>
        <v/>
      </c>
      <c r="Z46" s="58"/>
      <c r="AA46" s="58"/>
      <c r="AB46" s="58"/>
      <c r="AC46" s="58"/>
      <c r="AD46" s="58"/>
      <c r="AE46" s="58"/>
      <c r="AF46" s="58"/>
      <c r="AG46" s="58"/>
      <c r="AH46" s="58"/>
      <c r="AI46" s="61" t="str">
        <f ca="1">IF(AND(OR(E46="US EAST",E46="US WEST",E46="US SOUTH"),I46="SEA",Bitacora_2[[#This Row],[ETD Real]]-TODAY()&gt;=3,Bitacora_2[[#This Row],[ISF]]&lt;&gt;"X"),"Pending",
IF(AND(OR(E46="US EAST",E46="US WEST",E46="US SOUTH"),I46="SEA",Bitacora_2[[#This Row],[ETD Real]]-TODAY()=2,Bitacora_2[[#This Row],[ISF]]&lt;&gt;"X"),"Urgente",
IF(AND(OR(E46="US EAST",E46="US WEST",E46="US SOUTH"),I46="SEA",Bitacora_2[[#This Row],[ETD Real]]-TODAY()&lt;=1,Bitacora_2[[#This Row],[ISF]]&lt;&gt;"X"),"Muy Urgente",
IF(AND(OR(E46="US EAST",E46="US WEST",E46="US SOUTH"),I46="SEA",Bitacora_2[[#This Row],[ISF]]="X"),"Sent",""))))</f>
        <v/>
      </c>
      <c r="AJ4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" s="56"/>
      <c r="AL46" s="56"/>
      <c r="AM46" s="56" t="str">
        <f>+IF(OR(Bitacora_2[[#This Row],[Exportador]]="INVERSIONES JORDIE",Bitacora_2[[#This Row],[Exportador]]="TAL S.A."), "Tercero", "Propio")</f>
        <v>Propio</v>
      </c>
      <c r="AN4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" s="56"/>
      <c r="AP46" s="56"/>
      <c r="AQ46" s="56" t="str">
        <f t="shared" si="0"/>
        <v/>
      </c>
      <c r="AR46" s="56"/>
    </row>
    <row r="47" spans="1:44" ht="14.85" hidden="1" customHeight="1" x14ac:dyDescent="0.25">
      <c r="A47" s="56" t="s">
        <v>295</v>
      </c>
      <c r="B47" s="56">
        <v>24</v>
      </c>
      <c r="C47" s="57">
        <v>46186</v>
      </c>
      <c r="D47" s="58">
        <v>25</v>
      </c>
      <c r="E47" s="56" t="s">
        <v>254</v>
      </c>
      <c r="F47" s="56" t="s">
        <v>285</v>
      </c>
      <c r="G47" s="56" t="s">
        <v>99</v>
      </c>
      <c r="H47" s="56" t="s">
        <v>100</v>
      </c>
      <c r="I47" s="56" t="s">
        <v>101</v>
      </c>
      <c r="J47" s="56" t="s">
        <v>102</v>
      </c>
      <c r="K47" s="56" t="s">
        <v>103</v>
      </c>
      <c r="L47" s="56" t="s">
        <v>296</v>
      </c>
      <c r="M47" s="56" t="s">
        <v>297</v>
      </c>
      <c r="N47" s="56" t="s">
        <v>288</v>
      </c>
      <c r="O47" s="56" t="s">
        <v>289</v>
      </c>
      <c r="P47" s="56" t="s">
        <v>298</v>
      </c>
      <c r="Q47" s="59" t="s">
        <v>118</v>
      </c>
      <c r="R47" s="57">
        <v>46188</v>
      </c>
      <c r="S47" s="57">
        <v>46190</v>
      </c>
      <c r="T47" s="56" t="s">
        <v>299</v>
      </c>
      <c r="U4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47" s="57"/>
      <c r="W47" s="57"/>
      <c r="X47" s="60" t="str">
        <f>IF(OR(Bitacora_2[[#This Row],[ETD Real]]="",Bitacora_2[[#This Row],[ETD Doc]]=""),"",Bitacora_2[[#This Row],[ETD Doc]]-Bitacora_2[[#This Row],[ETD Real]])</f>
        <v/>
      </c>
      <c r="Y47" s="60" t="str">
        <f>IF(OR(Bitacora_2[[#This Row],[ATA DOC]]="",Bitacora_2[[#This Row],[ETA Real]]=""),"",Bitacora_2[[#This Row],[ETA Real]]-Bitacora_2[[#This Row],[ATA DOC]])</f>
        <v/>
      </c>
      <c r="Z47" s="58"/>
      <c r="AA47" s="58"/>
      <c r="AB47" s="58"/>
      <c r="AC47" s="58"/>
      <c r="AD47" s="58"/>
      <c r="AE47" s="58"/>
      <c r="AF47" s="58"/>
      <c r="AG47" s="58"/>
      <c r="AH47" s="58"/>
      <c r="AI47" s="61" t="str">
        <f ca="1">IF(AND(OR(E47="US EAST",E47="US WEST",E47="US SOUTH"),I47="SEA",Bitacora_2[[#This Row],[ETD Real]]-TODAY()&gt;=3,Bitacora_2[[#This Row],[ISF]]&lt;&gt;"X"),"Pending",
IF(AND(OR(E47="US EAST",E47="US WEST",E47="US SOUTH"),I47="SEA",Bitacora_2[[#This Row],[ETD Real]]-TODAY()=2,Bitacora_2[[#This Row],[ISF]]&lt;&gt;"X"),"Urgente",
IF(AND(OR(E47="US EAST",E47="US WEST",E47="US SOUTH"),I47="SEA",Bitacora_2[[#This Row],[ETD Real]]-TODAY()&lt;=1,Bitacora_2[[#This Row],[ISF]]&lt;&gt;"X"),"Muy Urgente",
IF(AND(OR(E47="US EAST",E47="US WEST",E47="US SOUTH"),I47="SEA",Bitacora_2[[#This Row],[ISF]]="X"),"Sent",""))))</f>
        <v/>
      </c>
      <c r="AJ4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" s="56"/>
      <c r="AL47" s="56"/>
      <c r="AM47" s="56" t="str">
        <f>+IF(OR(Bitacora_2[[#This Row],[Exportador]]="INVERSIONES JORDIE",Bitacora_2[[#This Row],[Exportador]]="TAL S.A."), "Tercero", "Propio")</f>
        <v>Propio</v>
      </c>
      <c r="AN4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" s="56"/>
      <c r="AP47" s="56"/>
      <c r="AQ47" s="56" t="str">
        <f t="shared" si="0"/>
        <v/>
      </c>
      <c r="AR47" s="56"/>
    </row>
    <row r="48" spans="1:44" ht="14.85" hidden="1" customHeight="1" x14ac:dyDescent="0.25">
      <c r="A48" s="56" t="s">
        <v>300</v>
      </c>
      <c r="B48" s="56">
        <v>24</v>
      </c>
      <c r="C48" s="57">
        <v>46186</v>
      </c>
      <c r="D48" s="58">
        <v>25</v>
      </c>
      <c r="E48" s="56" t="s">
        <v>254</v>
      </c>
      <c r="F48" s="56" t="s">
        <v>285</v>
      </c>
      <c r="G48" s="56" t="s">
        <v>99</v>
      </c>
      <c r="H48" s="56" t="s">
        <v>100</v>
      </c>
      <c r="I48" s="56" t="s">
        <v>101</v>
      </c>
      <c r="J48" s="56" t="s">
        <v>102</v>
      </c>
      <c r="K48" s="56" t="s">
        <v>103</v>
      </c>
      <c r="L48" s="56" t="s">
        <v>301</v>
      </c>
      <c r="M48" s="56" t="s">
        <v>302</v>
      </c>
      <c r="N48" s="56" t="s">
        <v>288</v>
      </c>
      <c r="O48" s="56" t="s">
        <v>289</v>
      </c>
      <c r="P48" s="56" t="s">
        <v>303</v>
      </c>
      <c r="Q48" s="59" t="s">
        <v>118</v>
      </c>
      <c r="R48" s="57">
        <v>46189</v>
      </c>
      <c r="S48" s="57">
        <v>46190</v>
      </c>
      <c r="T48" s="56" t="s">
        <v>109</v>
      </c>
      <c r="U4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8" s="57"/>
      <c r="W48" s="57"/>
      <c r="X48" s="60" t="str">
        <f>IF(OR(Bitacora_2[[#This Row],[ETD Real]]="",Bitacora_2[[#This Row],[ETD Doc]]=""),"",Bitacora_2[[#This Row],[ETD Doc]]-Bitacora_2[[#This Row],[ETD Real]])</f>
        <v/>
      </c>
      <c r="Y48" s="60" t="str">
        <f>IF(OR(Bitacora_2[[#This Row],[ATA DOC]]="",Bitacora_2[[#This Row],[ETA Real]]=""),"",Bitacora_2[[#This Row],[ETA Real]]-Bitacora_2[[#This Row],[ATA DOC]])</f>
        <v/>
      </c>
      <c r="Z48" s="58"/>
      <c r="AA48" s="58"/>
      <c r="AB48" s="58"/>
      <c r="AC48" s="58"/>
      <c r="AD48" s="58"/>
      <c r="AE48" s="58"/>
      <c r="AF48" s="58"/>
      <c r="AG48" s="58"/>
      <c r="AH48" s="58"/>
      <c r="AI48" s="61" t="str">
        <f ca="1">IF(AND(OR(E48="US EAST",E48="US WEST",E48="US SOUTH"),I48="SEA",Bitacora_2[[#This Row],[ETD Real]]-TODAY()&gt;=3,Bitacora_2[[#This Row],[ISF]]&lt;&gt;"X"),"Pending",
IF(AND(OR(E48="US EAST",E48="US WEST",E48="US SOUTH"),I48="SEA",Bitacora_2[[#This Row],[ETD Real]]-TODAY()=2,Bitacora_2[[#This Row],[ISF]]&lt;&gt;"X"),"Urgente",
IF(AND(OR(E48="US EAST",E48="US WEST",E48="US SOUTH"),I48="SEA",Bitacora_2[[#This Row],[ETD Real]]-TODAY()&lt;=1,Bitacora_2[[#This Row],[ISF]]&lt;&gt;"X"),"Muy Urgente",
IF(AND(OR(E48="US EAST",E48="US WEST",E48="US SOUTH"),I48="SEA",Bitacora_2[[#This Row],[ISF]]="X"),"Sent",""))))</f>
        <v/>
      </c>
      <c r="AJ4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" s="56"/>
      <c r="AL48" s="56"/>
      <c r="AM48" s="56" t="str">
        <f>+IF(OR(Bitacora_2[[#This Row],[Exportador]]="INVERSIONES JORDIE",Bitacora_2[[#This Row],[Exportador]]="TAL S.A."), "Tercero", "Propio")</f>
        <v>Propio</v>
      </c>
      <c r="AN4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" s="56"/>
      <c r="AP48" s="56"/>
      <c r="AQ48" s="56" t="str">
        <f t="shared" si="0"/>
        <v/>
      </c>
      <c r="AR48" s="56"/>
    </row>
    <row r="49" spans="1:44" ht="14.85" hidden="1" customHeight="1" x14ac:dyDescent="0.25">
      <c r="A49" s="56" t="s">
        <v>304</v>
      </c>
      <c r="B49" s="56">
        <v>24</v>
      </c>
      <c r="C49" s="57">
        <v>46186</v>
      </c>
      <c r="D49" s="58">
        <v>25</v>
      </c>
      <c r="E49" s="56" t="s">
        <v>254</v>
      </c>
      <c r="F49" s="56" t="s">
        <v>285</v>
      </c>
      <c r="G49" s="56" t="s">
        <v>99</v>
      </c>
      <c r="H49" s="56" t="s">
        <v>100</v>
      </c>
      <c r="I49" s="56" t="s">
        <v>101</v>
      </c>
      <c r="J49" s="56" t="s">
        <v>102</v>
      </c>
      <c r="K49" s="56" t="s">
        <v>103</v>
      </c>
      <c r="L49" s="56" t="s">
        <v>305</v>
      </c>
      <c r="M49" s="56" t="s">
        <v>306</v>
      </c>
      <c r="N49" s="56" t="s">
        <v>258</v>
      </c>
      <c r="O49" s="56" t="s">
        <v>259</v>
      </c>
      <c r="P49" s="56" t="s">
        <v>303</v>
      </c>
      <c r="Q49" s="59" t="s">
        <v>118</v>
      </c>
      <c r="R49" s="57">
        <v>46189</v>
      </c>
      <c r="S49" s="57">
        <v>46190</v>
      </c>
      <c r="T49" s="56" t="s">
        <v>109</v>
      </c>
      <c r="U4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46189</v>
      </c>
      <c r="V49" s="57"/>
      <c r="W49" s="57"/>
      <c r="X49" s="60" t="str">
        <f>IF(OR(Bitacora_2[[#This Row],[ETD Real]]="",Bitacora_2[[#This Row],[ETD Doc]]=""),"",Bitacora_2[[#This Row],[ETD Doc]]-Bitacora_2[[#This Row],[ETD Real]])</f>
        <v/>
      </c>
      <c r="Y49" s="60" t="str">
        <f>IF(OR(Bitacora_2[[#This Row],[ATA DOC]]="",Bitacora_2[[#This Row],[ETA Real]]=""),"",Bitacora_2[[#This Row],[ETA Real]]-Bitacora_2[[#This Row],[ATA DOC]])</f>
        <v/>
      </c>
      <c r="Z49" s="58"/>
      <c r="AA49" s="58"/>
      <c r="AB49" s="58"/>
      <c r="AC49" s="58"/>
      <c r="AD49" s="58"/>
      <c r="AE49" s="58"/>
      <c r="AF49" s="58"/>
      <c r="AG49" s="58"/>
      <c r="AH49" s="58"/>
      <c r="AI49" s="61" t="str">
        <f ca="1">IF(AND(OR(E49="US EAST",E49="US WEST",E49="US SOUTH"),I49="SEA",Bitacora_2[[#This Row],[ETD Real]]-TODAY()&gt;=3,Bitacora_2[[#This Row],[ISF]]&lt;&gt;"X"),"Pending",
IF(AND(OR(E49="US EAST",E49="US WEST",E49="US SOUTH"),I49="SEA",Bitacora_2[[#This Row],[ETD Real]]-TODAY()=2,Bitacora_2[[#This Row],[ISF]]&lt;&gt;"X"),"Urgente",
IF(AND(OR(E49="US EAST",E49="US WEST",E49="US SOUTH"),I49="SEA",Bitacora_2[[#This Row],[ETD Real]]-TODAY()&lt;=1,Bitacora_2[[#This Row],[ISF]]&lt;&gt;"X"),"Muy Urgente",
IF(AND(OR(E49="US EAST",E49="US WEST",E49="US SOUTH"),I49="SEA",Bitacora_2[[#This Row],[ISF]]="X"),"Sent",""))))</f>
        <v/>
      </c>
      <c r="AJ4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" s="56"/>
      <c r="AL49" s="56"/>
      <c r="AM49" s="56" t="str">
        <f>+IF(OR(Bitacora_2[[#This Row],[Exportador]]="INVERSIONES JORDIE",Bitacora_2[[#This Row],[Exportador]]="TAL S.A."), "Tercero", "Propio")</f>
        <v>Propio</v>
      </c>
      <c r="AN4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" s="56"/>
      <c r="AP49" s="56"/>
      <c r="AQ49" s="56" t="str">
        <f t="shared" si="0"/>
        <v/>
      </c>
      <c r="AR49" s="56"/>
    </row>
    <row r="50" spans="1:44" ht="14.85" customHeight="1" x14ac:dyDescent="0.25">
      <c r="A50" s="56" t="s">
        <v>307</v>
      </c>
      <c r="B50" s="56">
        <v>25</v>
      </c>
      <c r="C50" s="57">
        <v>46188</v>
      </c>
      <c r="D50" s="58">
        <v>25</v>
      </c>
      <c r="E50" s="56" t="s">
        <v>150</v>
      </c>
      <c r="F50" s="56" t="s">
        <v>194</v>
      </c>
      <c r="G50" s="56" t="s">
        <v>99</v>
      </c>
      <c r="H50" s="56" t="s">
        <v>100</v>
      </c>
      <c r="I50" s="56" t="s">
        <v>101</v>
      </c>
      <c r="J50" s="56" t="s">
        <v>102</v>
      </c>
      <c r="K50" s="56" t="s">
        <v>103</v>
      </c>
      <c r="L50" s="56" t="s">
        <v>308</v>
      </c>
      <c r="M50" s="56" t="s">
        <v>309</v>
      </c>
      <c r="N50" s="56" t="s">
        <v>186</v>
      </c>
      <c r="O50" s="56" t="s">
        <v>153</v>
      </c>
      <c r="P50" s="56" t="s">
        <v>97</v>
      </c>
      <c r="Q50" s="59" t="s">
        <v>118</v>
      </c>
      <c r="R50" s="57">
        <v>46190</v>
      </c>
      <c r="S50" s="57">
        <v>46190</v>
      </c>
      <c r="T50" s="56" t="s">
        <v>109</v>
      </c>
      <c r="U5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46190</v>
      </c>
      <c r="V50" s="57"/>
      <c r="W50" s="57"/>
      <c r="X50" s="60" t="str">
        <f>IF(OR(Bitacora_2[[#This Row],[ETD Real]]="",Bitacora_2[[#This Row],[ETD Doc]]=""),"",Bitacora_2[[#This Row],[ETD Doc]]-Bitacora_2[[#This Row],[ETD Real]])</f>
        <v/>
      </c>
      <c r="Y50" s="60" t="str">
        <f>IF(OR(Bitacora_2[[#This Row],[ATA DOC]]="",Bitacora_2[[#This Row],[ETA Real]]=""),"",Bitacora_2[[#This Row],[ETA Real]]-Bitacora_2[[#This Row],[ATA DOC]])</f>
        <v/>
      </c>
      <c r="Z50" s="58"/>
      <c r="AA50" s="58"/>
      <c r="AB50" s="58"/>
      <c r="AC50" s="58"/>
      <c r="AD50" s="58"/>
      <c r="AE50" s="58"/>
      <c r="AF50" s="58"/>
      <c r="AG50" s="58"/>
      <c r="AH50" s="58"/>
      <c r="AI50" s="61" t="str">
        <f ca="1">IF(AND(OR(E50="US EAST",E50="US WEST",E50="US SOUTH"),I50="SEA",Bitacora_2[[#This Row],[ETD Real]]-TODAY()&gt;=3,Bitacora_2[[#This Row],[ISF]]&lt;&gt;"X"),"Pending",
IF(AND(OR(E50="US EAST",E50="US WEST",E50="US SOUTH"),I50="SEA",Bitacora_2[[#This Row],[ETD Real]]-TODAY()=2,Bitacora_2[[#This Row],[ISF]]&lt;&gt;"X"),"Urgente",
IF(AND(OR(E50="US EAST",E50="US WEST",E50="US SOUTH"),I50="SEA",Bitacora_2[[#This Row],[ETD Real]]-TODAY()&lt;=1,Bitacora_2[[#This Row],[ISF]]&lt;&gt;"X"),"Muy Urgente",
IF(AND(OR(E50="US EAST",E50="US WEST",E50="US SOUTH"),I50="SEA",Bitacora_2[[#This Row],[ISF]]="X"),"Sent",""))))</f>
        <v/>
      </c>
      <c r="AJ5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" s="56"/>
      <c r="AL50" s="56"/>
      <c r="AM50" s="56" t="str">
        <f>+IF(OR(Bitacora_2[[#This Row],[Exportador]]="INVERSIONES JORDIE",Bitacora_2[[#This Row],[Exportador]]="TAL S.A."), "Tercero", "Propio")</f>
        <v>Propio</v>
      </c>
      <c r="AN5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" s="56"/>
      <c r="AP50" s="56"/>
      <c r="AQ50" s="56" t="str">
        <f t="shared" si="0"/>
        <v/>
      </c>
      <c r="AR50" s="56"/>
    </row>
    <row r="51" spans="1:44" ht="14.85" customHeight="1" x14ac:dyDescent="0.25">
      <c r="A51" s="56" t="s">
        <v>310</v>
      </c>
      <c r="B51" s="56">
        <v>25</v>
      </c>
      <c r="C51" s="57">
        <v>46188</v>
      </c>
      <c r="D51" s="58">
        <v>25</v>
      </c>
      <c r="E51" s="56" t="s">
        <v>150</v>
      </c>
      <c r="F51" s="56" t="s">
        <v>194</v>
      </c>
      <c r="G51" s="56" t="s">
        <v>99</v>
      </c>
      <c r="H51" s="56" t="s">
        <v>100</v>
      </c>
      <c r="I51" s="56" t="s">
        <v>101</v>
      </c>
      <c r="J51" s="56" t="s">
        <v>102</v>
      </c>
      <c r="K51" s="56" t="s">
        <v>103</v>
      </c>
      <c r="L51" s="56" t="s">
        <v>311</v>
      </c>
      <c r="M51" s="56" t="s">
        <v>312</v>
      </c>
      <c r="N51" s="56" t="s">
        <v>186</v>
      </c>
      <c r="O51" s="56" t="s">
        <v>153</v>
      </c>
      <c r="P51" s="56" t="s">
        <v>97</v>
      </c>
      <c r="Q51" s="59" t="s">
        <v>118</v>
      </c>
      <c r="R51" s="57">
        <v>46191</v>
      </c>
      <c r="S51" s="57">
        <v>46191</v>
      </c>
      <c r="T51" s="56" t="s">
        <v>109</v>
      </c>
      <c r="U5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46191</v>
      </c>
      <c r="V51" s="57"/>
      <c r="W51" s="57"/>
      <c r="X51" s="60" t="str">
        <f>IF(OR(Bitacora_2[[#This Row],[ETD Real]]="",Bitacora_2[[#This Row],[ETD Doc]]=""),"",Bitacora_2[[#This Row],[ETD Doc]]-Bitacora_2[[#This Row],[ETD Real]])</f>
        <v/>
      </c>
      <c r="Y51" s="60" t="str">
        <f>IF(OR(Bitacora_2[[#This Row],[ATA DOC]]="",Bitacora_2[[#This Row],[ETA Real]]=""),"",Bitacora_2[[#This Row],[ETA Real]]-Bitacora_2[[#This Row],[ATA DOC]])</f>
        <v/>
      </c>
      <c r="Z51" s="58"/>
      <c r="AA51" s="58"/>
      <c r="AB51" s="58"/>
      <c r="AC51" s="58"/>
      <c r="AD51" s="58"/>
      <c r="AE51" s="58"/>
      <c r="AF51" s="58"/>
      <c r="AG51" s="58"/>
      <c r="AH51" s="58"/>
      <c r="AI51" s="61" t="str">
        <f ca="1">IF(AND(OR(E51="US EAST",E51="US WEST",E51="US SOUTH"),I51="SEA",Bitacora_2[[#This Row],[ETD Real]]-TODAY()&gt;=3,Bitacora_2[[#This Row],[ISF]]&lt;&gt;"X"),"Pending",
IF(AND(OR(E51="US EAST",E51="US WEST",E51="US SOUTH"),I51="SEA",Bitacora_2[[#This Row],[ETD Real]]-TODAY()=2,Bitacora_2[[#This Row],[ISF]]&lt;&gt;"X"),"Urgente",
IF(AND(OR(E51="US EAST",E51="US WEST",E51="US SOUTH"),I51="SEA",Bitacora_2[[#This Row],[ETD Real]]-TODAY()&lt;=1,Bitacora_2[[#This Row],[ISF]]&lt;&gt;"X"),"Muy Urgente",
IF(AND(OR(E51="US EAST",E51="US WEST",E51="US SOUTH"),I51="SEA",Bitacora_2[[#This Row],[ISF]]="X"),"Sent",""))))</f>
        <v/>
      </c>
      <c r="AJ5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" s="56"/>
      <c r="AL51" s="56"/>
      <c r="AM51" s="56" t="str">
        <f>+IF(OR(Bitacora_2[[#This Row],[Exportador]]="INVERSIONES JORDIE",Bitacora_2[[#This Row],[Exportador]]="TAL S.A."), "Tercero", "Propio")</f>
        <v>Propio</v>
      </c>
      <c r="AN5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" s="56"/>
      <c r="AP51" s="56"/>
      <c r="AQ51" s="56" t="str">
        <f t="shared" si="0"/>
        <v/>
      </c>
      <c r="AR51" s="56"/>
    </row>
    <row r="52" spans="1:44" ht="14.85" customHeight="1" x14ac:dyDescent="0.25">
      <c r="A52" s="56" t="s">
        <v>313</v>
      </c>
      <c r="B52" s="56">
        <v>25</v>
      </c>
      <c r="C52" s="57">
        <v>46188</v>
      </c>
      <c r="D52" s="58">
        <v>25</v>
      </c>
      <c r="E52" s="56" t="s">
        <v>150</v>
      </c>
      <c r="F52" s="56" t="s">
        <v>194</v>
      </c>
      <c r="G52" s="56" t="s">
        <v>99</v>
      </c>
      <c r="H52" s="56" t="s">
        <v>100</v>
      </c>
      <c r="I52" s="56" t="s">
        <v>101</v>
      </c>
      <c r="J52" s="56" t="s">
        <v>102</v>
      </c>
      <c r="K52" s="56" t="s">
        <v>103</v>
      </c>
      <c r="L52" s="56" t="s">
        <v>314</v>
      </c>
      <c r="M52" s="56" t="s">
        <v>315</v>
      </c>
      <c r="N52" s="56" t="s">
        <v>186</v>
      </c>
      <c r="O52" s="56" t="s">
        <v>153</v>
      </c>
      <c r="P52" s="56" t="s">
        <v>97</v>
      </c>
      <c r="Q52" s="59" t="s">
        <v>118</v>
      </c>
      <c r="R52" s="57">
        <v>46191</v>
      </c>
      <c r="S52" s="57">
        <v>46191</v>
      </c>
      <c r="T52" s="56" t="s">
        <v>109</v>
      </c>
      <c r="U5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46191</v>
      </c>
      <c r="V52" s="57"/>
      <c r="W52" s="57"/>
      <c r="X52" s="60" t="str">
        <f>IF(OR(Bitacora_2[[#This Row],[ETD Real]]="",Bitacora_2[[#This Row],[ETD Doc]]=""),"",Bitacora_2[[#This Row],[ETD Doc]]-Bitacora_2[[#This Row],[ETD Real]])</f>
        <v/>
      </c>
      <c r="Y52" s="60" t="str">
        <f>IF(OR(Bitacora_2[[#This Row],[ATA DOC]]="",Bitacora_2[[#This Row],[ETA Real]]=""),"",Bitacora_2[[#This Row],[ETA Real]]-Bitacora_2[[#This Row],[ATA DOC]])</f>
        <v/>
      </c>
      <c r="Z52" s="58"/>
      <c r="AA52" s="58"/>
      <c r="AB52" s="58"/>
      <c r="AC52" s="58"/>
      <c r="AD52" s="58"/>
      <c r="AE52" s="58"/>
      <c r="AF52" s="58"/>
      <c r="AG52" s="58"/>
      <c r="AH52" s="58"/>
      <c r="AI52" s="61" t="str">
        <f ca="1">IF(AND(OR(E52="US EAST",E52="US WEST",E52="US SOUTH"),I52="SEA",Bitacora_2[[#This Row],[ETD Real]]-TODAY()&gt;=3,Bitacora_2[[#This Row],[ISF]]&lt;&gt;"X"),"Pending",
IF(AND(OR(E52="US EAST",E52="US WEST",E52="US SOUTH"),I52="SEA",Bitacora_2[[#This Row],[ETD Real]]-TODAY()=2,Bitacora_2[[#This Row],[ISF]]&lt;&gt;"X"),"Urgente",
IF(AND(OR(E52="US EAST",E52="US WEST",E52="US SOUTH"),I52="SEA",Bitacora_2[[#This Row],[ETD Real]]-TODAY()&lt;=1,Bitacora_2[[#This Row],[ISF]]&lt;&gt;"X"),"Muy Urgente",
IF(AND(OR(E52="US EAST",E52="US WEST",E52="US SOUTH"),I52="SEA",Bitacora_2[[#This Row],[ISF]]="X"),"Sent",""))))</f>
        <v/>
      </c>
      <c r="AJ5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2" s="56"/>
      <c r="AL52" s="56"/>
      <c r="AM52" s="56" t="str">
        <f>+IF(OR(Bitacora_2[[#This Row],[Exportador]]="INVERSIONES JORDIE",Bitacora_2[[#This Row],[Exportador]]="TAL S.A."), "Tercero", "Propio")</f>
        <v>Propio</v>
      </c>
      <c r="AN5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" s="56"/>
      <c r="AP52" s="56"/>
      <c r="AQ52" s="56" t="str">
        <f t="shared" si="0"/>
        <v/>
      </c>
      <c r="AR52" s="56"/>
    </row>
    <row r="53" spans="1:44" ht="14.85" hidden="1" customHeight="1" x14ac:dyDescent="0.25">
      <c r="A53" s="56" t="s">
        <v>316</v>
      </c>
      <c r="B53" s="56">
        <v>25</v>
      </c>
      <c r="C53" s="57">
        <v>46190</v>
      </c>
      <c r="D53" s="58">
        <v>29</v>
      </c>
      <c r="E53" s="56" t="s">
        <v>223</v>
      </c>
      <c r="F53" s="56" t="s">
        <v>277</v>
      </c>
      <c r="G53" s="56" t="s">
        <v>99</v>
      </c>
      <c r="H53" s="56" t="s">
        <v>100</v>
      </c>
      <c r="I53" s="56" t="s">
        <v>140</v>
      </c>
      <c r="J53" s="56" t="s">
        <v>102</v>
      </c>
      <c r="K53" s="56" t="s">
        <v>103</v>
      </c>
      <c r="L53" s="56" t="s">
        <v>317</v>
      </c>
      <c r="M53" s="56" t="s">
        <v>318</v>
      </c>
      <c r="N53" s="56" t="s">
        <v>227</v>
      </c>
      <c r="O53" s="56" t="s">
        <v>228</v>
      </c>
      <c r="P53" s="56" t="s">
        <v>145</v>
      </c>
      <c r="Q53" s="59" t="s">
        <v>319</v>
      </c>
      <c r="R53" s="57">
        <v>46193</v>
      </c>
      <c r="S53" s="57">
        <v>46221</v>
      </c>
      <c r="T53" s="56" t="s">
        <v>147</v>
      </c>
      <c r="U5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46212</v>
      </c>
      <c r="V53" s="57">
        <v>46206</v>
      </c>
      <c r="W53" s="57">
        <v>46212</v>
      </c>
      <c r="X53" s="60">
        <f>IF(OR(Bitacora_2[[#This Row],[ETD Real]]="",Bitacora_2[[#This Row],[ETD Doc]]=""),"",Bitacora_2[[#This Row],[ETD Doc]]-Bitacora_2[[#This Row],[ETD Real]])</f>
        <v>13</v>
      </c>
      <c r="Y53" s="60">
        <f>IF(OR(Bitacora_2[[#This Row],[ATA DOC]]="",Bitacora_2[[#This Row],[ETA Real]]=""),"",Bitacora_2[[#This Row],[ETA Real]]-Bitacora_2[[#This Row],[ATA DOC]])</f>
        <v>9</v>
      </c>
      <c r="Z53" s="58">
        <v>5132120081</v>
      </c>
      <c r="AA53" s="58" t="s">
        <v>46</v>
      </c>
      <c r="AB53" s="58" t="s">
        <v>46</v>
      </c>
      <c r="AC53" s="58" t="s">
        <v>46</v>
      </c>
      <c r="AD53" s="58" t="s">
        <v>46</v>
      </c>
      <c r="AE53" s="58" t="s">
        <v>46</v>
      </c>
      <c r="AF53" s="58"/>
      <c r="AG53" s="58"/>
      <c r="AH53" s="58" t="s">
        <v>157</v>
      </c>
      <c r="AI53" s="61" t="str">
        <f ca="1">IF(AND(OR(E53="US EAST",E53="US WEST",E53="US SOUTH"),I53="SEA",Bitacora_2[[#This Row],[ETD Real]]-TODAY()&gt;=3,Bitacora_2[[#This Row],[ISF]]&lt;&gt;"X"),"Pending",
IF(AND(OR(E53="US EAST",E53="US WEST",E53="US SOUTH"),I53="SEA",Bitacora_2[[#This Row],[ETD Real]]-TODAY()=2,Bitacora_2[[#This Row],[ISF]]&lt;&gt;"X"),"Urgente",
IF(AND(OR(E53="US EAST",E53="US WEST",E53="US SOUTH"),I53="SEA",Bitacora_2[[#This Row],[ETD Real]]-TODAY()&lt;=1,Bitacora_2[[#This Row],[ISF]]&lt;&gt;"X"),"Muy Urgente",
IF(AND(OR(E53="US EAST",E53="US WEST",E53="US SOUTH"),I53="SEA",Bitacora_2[[#This Row],[ISF]]="X"),"Sent",""))))</f>
        <v/>
      </c>
      <c r="AJ5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3" s="56"/>
      <c r="AL53" s="56"/>
      <c r="AM53" s="56" t="str">
        <f>+IF(OR(Bitacora_2[[#This Row],[Exportador]]="INVERSIONES JORDIE",Bitacora_2[[#This Row],[Exportador]]="TAL S.A."), "Tercero", "Propio")</f>
        <v>Propio</v>
      </c>
      <c r="AN5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3" s="56" t="s">
        <v>5</v>
      </c>
      <c r="AP53" s="57">
        <v>46211</v>
      </c>
      <c r="AQ53" s="56" t="str">
        <f t="shared" si="0"/>
        <v>Released</v>
      </c>
      <c r="AR53" s="56"/>
    </row>
    <row r="54" spans="1:44" ht="14.85" hidden="1" customHeight="1" x14ac:dyDescent="0.25">
      <c r="A54" s="56" t="s">
        <v>320</v>
      </c>
      <c r="B54" s="56">
        <v>25</v>
      </c>
      <c r="C54" s="57">
        <v>46190</v>
      </c>
      <c r="D54" s="58">
        <v>32</v>
      </c>
      <c r="E54" s="56" t="s">
        <v>321</v>
      </c>
      <c r="F54" s="56" t="s">
        <v>322</v>
      </c>
      <c r="G54" s="56" t="s">
        <v>99</v>
      </c>
      <c r="H54" s="56" t="s">
        <v>100</v>
      </c>
      <c r="I54" s="56" t="s">
        <v>140</v>
      </c>
      <c r="J54" s="56" t="s">
        <v>102</v>
      </c>
      <c r="K54" s="56" t="s">
        <v>103</v>
      </c>
      <c r="L54" s="56" t="s">
        <v>323</v>
      </c>
      <c r="M54" s="56" t="s">
        <v>324</v>
      </c>
      <c r="N54" s="56" t="s">
        <v>325</v>
      </c>
      <c r="O54" s="56" t="s">
        <v>325</v>
      </c>
      <c r="P54" s="56" t="s">
        <v>145</v>
      </c>
      <c r="Q54" s="59" t="s">
        <v>319</v>
      </c>
      <c r="R54" s="57">
        <v>46193</v>
      </c>
      <c r="S54" s="57">
        <v>46238</v>
      </c>
      <c r="T54" s="56" t="s">
        <v>147</v>
      </c>
      <c r="U5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46212</v>
      </c>
      <c r="V54" s="57">
        <v>46206</v>
      </c>
      <c r="W54" s="57">
        <v>46212</v>
      </c>
      <c r="X54" s="60">
        <f>IF(OR(Bitacora_2[[#This Row],[ETD Real]]="",Bitacora_2[[#This Row],[ETD Doc]]=""),"",Bitacora_2[[#This Row],[ETD Doc]]-Bitacora_2[[#This Row],[ETD Real]])</f>
        <v>13</v>
      </c>
      <c r="Y54" s="60">
        <f>IF(OR(Bitacora_2[[#This Row],[ATA DOC]]="",Bitacora_2[[#This Row],[ETA Real]]=""),"",Bitacora_2[[#This Row],[ETA Real]]-Bitacora_2[[#This Row],[ATA DOC]])</f>
        <v>26</v>
      </c>
      <c r="Z54" s="58">
        <v>5132130205</v>
      </c>
      <c r="AA54" s="58" t="s">
        <v>46</v>
      </c>
      <c r="AB54" s="58" t="s">
        <v>46</v>
      </c>
      <c r="AC54" s="58" t="s">
        <v>46</v>
      </c>
      <c r="AD54" s="58" t="s">
        <v>46</v>
      </c>
      <c r="AE54" s="58" t="s">
        <v>46</v>
      </c>
      <c r="AF54" s="58"/>
      <c r="AG54" s="58"/>
      <c r="AH54" s="58" t="s">
        <v>157</v>
      </c>
      <c r="AI54" s="61" t="str">
        <f ca="1">IF(AND(OR(E54="US EAST",E54="US WEST",E54="US SOUTH"),I54="SEA",Bitacora_2[[#This Row],[ETD Real]]-TODAY()&gt;=3,Bitacora_2[[#This Row],[ISF]]&lt;&gt;"X"),"Pending",
IF(AND(OR(E54="US EAST",E54="US WEST",E54="US SOUTH"),I54="SEA",Bitacora_2[[#This Row],[ETD Real]]-TODAY()=2,Bitacora_2[[#This Row],[ISF]]&lt;&gt;"X"),"Urgente",
IF(AND(OR(E54="US EAST",E54="US WEST",E54="US SOUTH"),I54="SEA",Bitacora_2[[#This Row],[ETD Real]]-TODAY()&lt;=1,Bitacora_2[[#This Row],[ISF]]&lt;&gt;"X"),"Muy Urgente",
IF(AND(OR(E54="US EAST",E54="US WEST",E54="US SOUTH"),I54="SEA",Bitacora_2[[#This Row],[ISF]]="X"),"Sent",""))))</f>
        <v/>
      </c>
      <c r="AJ5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4" s="56"/>
      <c r="AL54" s="56"/>
      <c r="AM54" s="56" t="str">
        <f>+IF(OR(Bitacora_2[[#This Row],[Exportador]]="INVERSIONES JORDIE",Bitacora_2[[#This Row],[Exportador]]="TAL S.A."), "Tercero", "Propio")</f>
        <v>Propio</v>
      </c>
      <c r="AN5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4" s="56" t="s">
        <v>5</v>
      </c>
      <c r="AP54" s="57">
        <v>46211</v>
      </c>
      <c r="AQ54" s="56" t="str">
        <f t="shared" si="0"/>
        <v>Released</v>
      </c>
      <c r="AR54" s="56"/>
    </row>
    <row r="55" spans="1:44" ht="14.85" hidden="1" customHeight="1" x14ac:dyDescent="0.25">
      <c r="A55" s="56" t="s">
        <v>326</v>
      </c>
      <c r="B55" s="56">
        <v>25</v>
      </c>
      <c r="C55" s="57">
        <v>46190</v>
      </c>
      <c r="D55" s="58">
        <v>29</v>
      </c>
      <c r="E55" s="56" t="s">
        <v>223</v>
      </c>
      <c r="F55" s="56" t="s">
        <v>277</v>
      </c>
      <c r="G55" s="56" t="s">
        <v>99</v>
      </c>
      <c r="H55" s="56" t="s">
        <v>100</v>
      </c>
      <c r="I55" s="56" t="s">
        <v>140</v>
      </c>
      <c r="J55" s="56" t="s">
        <v>102</v>
      </c>
      <c r="K55" s="56" t="s">
        <v>103</v>
      </c>
      <c r="L55" s="56" t="s">
        <v>327</v>
      </c>
      <c r="M55" s="56" t="s">
        <v>328</v>
      </c>
      <c r="N55" s="56" t="s">
        <v>329</v>
      </c>
      <c r="O55" s="56" t="s">
        <v>330</v>
      </c>
      <c r="P55" s="56" t="s">
        <v>145</v>
      </c>
      <c r="Q55" s="59" t="s">
        <v>319</v>
      </c>
      <c r="R55" s="57">
        <v>46193</v>
      </c>
      <c r="S55" s="57">
        <v>46221</v>
      </c>
      <c r="T55" s="56" t="s">
        <v>147</v>
      </c>
      <c r="U5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46211</v>
      </c>
      <c r="V55" s="57">
        <v>46206</v>
      </c>
      <c r="W55" s="57">
        <v>46211</v>
      </c>
      <c r="X55" s="60">
        <f>IF(OR(Bitacora_2[[#This Row],[ETD Real]]="",Bitacora_2[[#This Row],[ETD Doc]]=""),"",Bitacora_2[[#This Row],[ETD Doc]]-Bitacora_2[[#This Row],[ETD Real]])</f>
        <v>13</v>
      </c>
      <c r="Y55" s="60">
        <f>IF(OR(Bitacora_2[[#This Row],[ATA DOC]]="",Bitacora_2[[#This Row],[ETA Real]]=""),"",Bitacora_2[[#This Row],[ETA Real]]-Bitacora_2[[#This Row],[ATA DOC]])</f>
        <v>10</v>
      </c>
      <c r="Z55" s="58">
        <v>2507168554</v>
      </c>
      <c r="AA55" s="58" t="s">
        <v>46</v>
      </c>
      <c r="AB55" s="58" t="s">
        <v>46</v>
      </c>
      <c r="AC55" s="58" t="s">
        <v>46</v>
      </c>
      <c r="AD55" s="58" t="s">
        <v>46</v>
      </c>
      <c r="AE55" s="58" t="s">
        <v>46</v>
      </c>
      <c r="AF55" s="58"/>
      <c r="AG55" s="58"/>
      <c r="AH55" s="58" t="s">
        <v>46</v>
      </c>
      <c r="AI55" s="61" t="str">
        <f ca="1">IF(AND(OR(E55="US EAST",E55="US WEST",E55="US SOUTH"),I55="SEA",Bitacora_2[[#This Row],[ETD Real]]-TODAY()&gt;=3,Bitacora_2[[#This Row],[ISF]]&lt;&gt;"X"),"Pending",
IF(AND(OR(E55="US EAST",E55="US WEST",E55="US SOUTH"),I55="SEA",Bitacora_2[[#This Row],[ETD Real]]-TODAY()=2,Bitacora_2[[#This Row],[ISF]]&lt;&gt;"X"),"Urgente",
IF(AND(OR(E55="US EAST",E55="US WEST",E55="US SOUTH"),I55="SEA",Bitacora_2[[#This Row],[ETD Real]]-TODAY()&lt;=1,Bitacora_2[[#This Row],[ISF]]&lt;&gt;"X"),"Muy Urgente",
IF(AND(OR(E55="US EAST",E55="US WEST",E55="US SOUTH"),I55="SEA",Bitacora_2[[#This Row],[ISF]]="X"),"Sent",""))))</f>
        <v/>
      </c>
      <c r="AJ5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5" s="56"/>
      <c r="AL55" s="56"/>
      <c r="AM55" s="56" t="str">
        <f>+IF(OR(Bitacora_2[[#This Row],[Exportador]]="INVERSIONES JORDIE",Bitacora_2[[#This Row],[Exportador]]="TAL S.A."), "Tercero", "Propio")</f>
        <v>Propio</v>
      </c>
      <c r="AN5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5" s="56" t="s">
        <v>5</v>
      </c>
      <c r="AP55" s="57">
        <v>46211</v>
      </c>
      <c r="AQ55" s="56" t="str">
        <f t="shared" si="0"/>
        <v>Released</v>
      </c>
      <c r="AR55" s="56"/>
    </row>
    <row r="56" spans="1:44" ht="14.85" hidden="1" customHeight="1" x14ac:dyDescent="0.25">
      <c r="A56" s="56" t="s">
        <v>331</v>
      </c>
      <c r="B56" s="56">
        <v>25</v>
      </c>
      <c r="C56" s="57">
        <v>46190</v>
      </c>
      <c r="D56" s="58">
        <v>29</v>
      </c>
      <c r="E56" s="56" t="s">
        <v>223</v>
      </c>
      <c r="F56" s="56" t="s">
        <v>277</v>
      </c>
      <c r="G56" s="56" t="s">
        <v>99</v>
      </c>
      <c r="H56" s="56" t="s">
        <v>100</v>
      </c>
      <c r="I56" s="56" t="s">
        <v>140</v>
      </c>
      <c r="J56" s="56" t="s">
        <v>102</v>
      </c>
      <c r="K56" s="56" t="s">
        <v>103</v>
      </c>
      <c r="L56" s="56" t="s">
        <v>332</v>
      </c>
      <c r="M56" s="56" t="s">
        <v>333</v>
      </c>
      <c r="N56" s="56" t="s">
        <v>227</v>
      </c>
      <c r="O56" s="56" t="s">
        <v>228</v>
      </c>
      <c r="P56" s="56" t="s">
        <v>145</v>
      </c>
      <c r="Q56" s="59" t="s">
        <v>319</v>
      </c>
      <c r="R56" s="57">
        <v>46193</v>
      </c>
      <c r="S56" s="57">
        <v>46221</v>
      </c>
      <c r="T56" s="56" t="s">
        <v>147</v>
      </c>
      <c r="U5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56" s="57">
        <v>46204</v>
      </c>
      <c r="W56" s="57">
        <v>46210</v>
      </c>
      <c r="X56" s="60">
        <f>IF(OR(Bitacora_2[[#This Row],[ETD Real]]="",Bitacora_2[[#This Row],[ETD Doc]]=""),"",Bitacora_2[[#This Row],[ETD Doc]]-Bitacora_2[[#This Row],[ETD Real]])</f>
        <v>11</v>
      </c>
      <c r="Y56" s="60">
        <f>IF(OR(Bitacora_2[[#This Row],[ATA DOC]]="",Bitacora_2[[#This Row],[ETA Real]]=""),"",Bitacora_2[[#This Row],[ETA Real]]-Bitacora_2[[#This Row],[ATA DOC]])</f>
        <v>11</v>
      </c>
      <c r="Z56" s="58">
        <v>9160979940</v>
      </c>
      <c r="AA56" s="58" t="s">
        <v>46</v>
      </c>
      <c r="AB56" s="58" t="s">
        <v>46</v>
      </c>
      <c r="AC56" s="58" t="s">
        <v>46</v>
      </c>
      <c r="AD56" s="58" t="s">
        <v>46</v>
      </c>
      <c r="AE56" s="58" t="s">
        <v>46</v>
      </c>
      <c r="AF56" s="58"/>
      <c r="AG56" s="58"/>
      <c r="AH56" s="58" t="s">
        <v>157</v>
      </c>
      <c r="AI56" s="61" t="str">
        <f ca="1">IF(AND(OR(E56="US EAST",E56="US WEST",E56="US SOUTH"),I56="SEA",Bitacora_2[[#This Row],[ETD Real]]-TODAY()&gt;=3,Bitacora_2[[#This Row],[ISF]]&lt;&gt;"X"),"Pending",
IF(AND(OR(E56="US EAST",E56="US WEST",E56="US SOUTH"),I56="SEA",Bitacora_2[[#This Row],[ETD Real]]-TODAY()=2,Bitacora_2[[#This Row],[ISF]]&lt;&gt;"X"),"Urgente",
IF(AND(OR(E56="US EAST",E56="US WEST",E56="US SOUTH"),I56="SEA",Bitacora_2[[#This Row],[ETD Real]]-TODAY()&lt;=1,Bitacora_2[[#This Row],[ISF]]&lt;&gt;"X"),"Muy Urgente",
IF(AND(OR(E56="US EAST",E56="US WEST",E56="US SOUTH"),I56="SEA",Bitacora_2[[#This Row],[ISF]]="X"),"Sent",""))))</f>
        <v/>
      </c>
      <c r="AJ5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6" s="56"/>
      <c r="AL56" s="56"/>
      <c r="AM56" s="56" t="str">
        <f>+IF(OR(Bitacora_2[[#This Row],[Exportador]]="INVERSIONES JORDIE",Bitacora_2[[#This Row],[Exportador]]="TAL S.A."), "Tercero", "Propio")</f>
        <v>Propio</v>
      </c>
      <c r="AN5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6" s="56" t="s">
        <v>5</v>
      </c>
      <c r="AP56" s="57">
        <v>46211</v>
      </c>
      <c r="AQ56" s="56" t="str">
        <f t="shared" si="0"/>
        <v>Released</v>
      </c>
      <c r="AR56" s="56"/>
    </row>
    <row r="57" spans="1:44" ht="14.85" hidden="1" customHeight="1" x14ac:dyDescent="0.25">
      <c r="A57" s="56" t="s">
        <v>334</v>
      </c>
      <c r="B57" s="56">
        <v>25</v>
      </c>
      <c r="C57" s="57">
        <v>46190</v>
      </c>
      <c r="D57" s="58">
        <v>31</v>
      </c>
      <c r="E57" s="56" t="s">
        <v>321</v>
      </c>
      <c r="F57" s="56" t="s">
        <v>335</v>
      </c>
      <c r="G57" s="56" t="s">
        <v>99</v>
      </c>
      <c r="H57" s="56" t="s">
        <v>135</v>
      </c>
      <c r="I57" s="56" t="s">
        <v>140</v>
      </c>
      <c r="J57" s="56" t="s">
        <v>102</v>
      </c>
      <c r="K57" s="56" t="s">
        <v>103</v>
      </c>
      <c r="L57" s="56" t="s">
        <v>336</v>
      </c>
      <c r="M57" s="56" t="s">
        <v>337</v>
      </c>
      <c r="N57" s="56"/>
      <c r="O57" s="56" t="s">
        <v>228</v>
      </c>
      <c r="P57" s="56" t="s">
        <v>338</v>
      </c>
      <c r="Q57" s="59" t="s">
        <v>339</v>
      </c>
      <c r="R57" s="57">
        <v>46198</v>
      </c>
      <c r="S57" s="57">
        <v>46230</v>
      </c>
      <c r="T57" s="56"/>
      <c r="U5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57" s="57">
        <v>46212</v>
      </c>
      <c r="W57" s="57">
        <v>46188</v>
      </c>
      <c r="X57" s="60">
        <f>IF(OR(Bitacora_2[[#This Row],[ETD Real]]="",Bitacora_2[[#This Row],[ETD Doc]]=""),"",Bitacora_2[[#This Row],[ETD Doc]]-Bitacora_2[[#This Row],[ETD Real]])</f>
        <v>14</v>
      </c>
      <c r="Y57" s="60">
        <f>IF(OR(Bitacora_2[[#This Row],[ATA DOC]]="",Bitacora_2[[#This Row],[ETA Real]]=""),"",Bitacora_2[[#This Row],[ETA Real]]-Bitacora_2[[#This Row],[ATA DOC]])</f>
        <v>42</v>
      </c>
      <c r="Z57" s="58">
        <v>6870191543</v>
      </c>
      <c r="AA57" s="58" t="s">
        <v>46</v>
      </c>
      <c r="AB57" s="58" t="s">
        <v>46</v>
      </c>
      <c r="AC57" s="58" t="s">
        <v>46</v>
      </c>
      <c r="AD57" s="58" t="s">
        <v>46</v>
      </c>
      <c r="AE57" s="58" t="s">
        <v>46</v>
      </c>
      <c r="AF57" s="58"/>
      <c r="AG57" s="58"/>
      <c r="AH57" s="58" t="s">
        <v>46</v>
      </c>
      <c r="AI57" s="61" t="str">
        <f ca="1">IF(AND(OR(E57="US EAST",E57="US WEST",E57="US SOUTH"),I57="SEA",Bitacora_2[[#This Row],[ETD Real]]-TODAY()&gt;=3,Bitacora_2[[#This Row],[ISF]]&lt;&gt;"X"),"Pending",
IF(AND(OR(E57="US EAST",E57="US WEST",E57="US SOUTH"),I57="SEA",Bitacora_2[[#This Row],[ETD Real]]-TODAY()=2,Bitacora_2[[#This Row],[ISF]]&lt;&gt;"X"),"Urgente",
IF(AND(OR(E57="US EAST",E57="US WEST",E57="US SOUTH"),I57="SEA",Bitacora_2[[#This Row],[ETD Real]]-TODAY()&lt;=1,Bitacora_2[[#This Row],[ISF]]&lt;&gt;"X"),"Muy Urgente",
IF(AND(OR(E57="US EAST",E57="US WEST",E57="US SOUTH"),I57="SEA",Bitacora_2[[#This Row],[ISF]]="X"),"Sent",""))))</f>
        <v/>
      </c>
      <c r="AJ5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7" s="56"/>
      <c r="AL57" s="56"/>
      <c r="AM57" s="56" t="str">
        <f>+IF(OR(Bitacora_2[[#This Row],[Exportador]]="INVERSIONES JORDIE",Bitacora_2[[#This Row],[Exportador]]="TAL S.A."), "Tercero", "Propio")</f>
        <v>Tercero</v>
      </c>
      <c r="AN5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7" s="56" t="s">
        <v>5</v>
      </c>
      <c r="AP57" s="57">
        <v>46225</v>
      </c>
      <c r="AQ57" s="56" t="str">
        <f t="shared" si="0"/>
        <v>Released</v>
      </c>
      <c r="AR57" s="56"/>
    </row>
    <row r="58" spans="1:44" ht="14.85" hidden="1" customHeight="1" x14ac:dyDescent="0.25">
      <c r="A58" s="56" t="s">
        <v>340</v>
      </c>
      <c r="B58" s="56">
        <v>25</v>
      </c>
      <c r="C58" s="57">
        <v>46191</v>
      </c>
      <c r="D58" s="58">
        <v>26</v>
      </c>
      <c r="E58" s="56" t="s">
        <v>97</v>
      </c>
      <c r="F58" s="56" t="s">
        <v>98</v>
      </c>
      <c r="G58" s="56" t="s">
        <v>99</v>
      </c>
      <c r="H58" s="56" t="s">
        <v>100</v>
      </c>
      <c r="I58" s="56" t="s">
        <v>101</v>
      </c>
      <c r="J58" s="56" t="s">
        <v>102</v>
      </c>
      <c r="K58" s="56" t="s">
        <v>103</v>
      </c>
      <c r="L58" s="56" t="s">
        <v>341</v>
      </c>
      <c r="M58" s="56" t="s">
        <v>342</v>
      </c>
      <c r="N58" s="56" t="s">
        <v>106</v>
      </c>
      <c r="O58" s="56" t="s">
        <v>123</v>
      </c>
      <c r="P58" s="56" t="s">
        <v>164</v>
      </c>
      <c r="Q58" s="59" t="s">
        <v>118</v>
      </c>
      <c r="R58" s="57">
        <v>46196</v>
      </c>
      <c r="S58" s="57">
        <v>46196</v>
      </c>
      <c r="T58" s="56" t="s">
        <v>109</v>
      </c>
      <c r="U5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58" s="57"/>
      <c r="W58" s="57"/>
      <c r="X58" s="60" t="str">
        <f>IF(OR(Bitacora_2[[#This Row],[ETD Real]]="",Bitacora_2[[#This Row],[ETD Doc]]=""),"",Bitacora_2[[#This Row],[ETD Doc]]-Bitacora_2[[#This Row],[ETD Real]])</f>
        <v/>
      </c>
      <c r="Y58" s="60" t="str">
        <f>IF(OR(Bitacora_2[[#This Row],[ATA DOC]]="",Bitacora_2[[#This Row],[ETA Real]]=""),"",Bitacora_2[[#This Row],[ETA Real]]-Bitacora_2[[#This Row],[ATA DOC]])</f>
        <v/>
      </c>
      <c r="Z58" s="58"/>
      <c r="AA58" s="58"/>
      <c r="AB58" s="58"/>
      <c r="AC58" s="58"/>
      <c r="AD58" s="58"/>
      <c r="AE58" s="58"/>
      <c r="AF58" s="58"/>
      <c r="AG58" s="58"/>
      <c r="AH58" s="58"/>
      <c r="AI58" s="61" t="str">
        <f ca="1">IF(AND(OR(E58="US EAST",E58="US WEST",E58="US SOUTH"),I58="SEA",Bitacora_2[[#This Row],[ETD Real]]-TODAY()&gt;=3,Bitacora_2[[#This Row],[ISF]]&lt;&gt;"X"),"Pending",
IF(AND(OR(E58="US EAST",E58="US WEST",E58="US SOUTH"),I58="SEA",Bitacora_2[[#This Row],[ETD Real]]-TODAY()=2,Bitacora_2[[#This Row],[ISF]]&lt;&gt;"X"),"Urgente",
IF(AND(OR(E58="US EAST",E58="US WEST",E58="US SOUTH"),I58="SEA",Bitacora_2[[#This Row],[ETD Real]]-TODAY()&lt;=1,Bitacora_2[[#This Row],[ISF]]&lt;&gt;"X"),"Muy Urgente",
IF(AND(OR(E58="US EAST",E58="US WEST",E58="US SOUTH"),I58="SEA",Bitacora_2[[#This Row],[ISF]]="X"),"Sent",""))))</f>
        <v/>
      </c>
      <c r="AJ5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8" s="56"/>
      <c r="AL58" s="56"/>
      <c r="AM58" s="56" t="str">
        <f>+IF(OR(Bitacora_2[[#This Row],[Exportador]]="INVERSIONES JORDIE",Bitacora_2[[#This Row],[Exportador]]="TAL S.A."), "Tercero", "Propio")</f>
        <v>Propio</v>
      </c>
      <c r="AN5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8" s="56"/>
      <c r="AP58" s="56"/>
      <c r="AQ58" s="56" t="str">
        <f t="shared" si="0"/>
        <v/>
      </c>
      <c r="AR58" s="56"/>
    </row>
    <row r="59" spans="1:44" ht="14.85" hidden="1" customHeight="1" x14ac:dyDescent="0.25">
      <c r="A59" s="56" t="s">
        <v>343</v>
      </c>
      <c r="B59" s="56">
        <v>25</v>
      </c>
      <c r="C59" s="57">
        <v>46191</v>
      </c>
      <c r="D59" s="58">
        <v>26</v>
      </c>
      <c r="E59" s="56" t="s">
        <v>254</v>
      </c>
      <c r="F59" s="56" t="s">
        <v>285</v>
      </c>
      <c r="G59" s="56" t="s">
        <v>99</v>
      </c>
      <c r="H59" s="56" t="s">
        <v>100</v>
      </c>
      <c r="I59" s="56" t="s">
        <v>101</v>
      </c>
      <c r="J59" s="56" t="s">
        <v>102</v>
      </c>
      <c r="K59" s="56" t="s">
        <v>103</v>
      </c>
      <c r="L59" s="56" t="s">
        <v>344</v>
      </c>
      <c r="M59" s="56" t="s">
        <v>345</v>
      </c>
      <c r="N59" s="56" t="s">
        <v>258</v>
      </c>
      <c r="O59" s="56" t="s">
        <v>259</v>
      </c>
      <c r="P59" s="56" t="s">
        <v>164</v>
      </c>
      <c r="Q59" s="59" t="s">
        <v>118</v>
      </c>
      <c r="R59" s="57">
        <v>46193</v>
      </c>
      <c r="S59" s="57">
        <v>46194</v>
      </c>
      <c r="T59" s="56" t="s">
        <v>291</v>
      </c>
      <c r="U5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46193</v>
      </c>
      <c r="V59" s="57"/>
      <c r="W59" s="57"/>
      <c r="X59" s="60" t="str">
        <f>IF(OR(Bitacora_2[[#This Row],[ETD Real]]="",Bitacora_2[[#This Row],[ETD Doc]]=""),"",Bitacora_2[[#This Row],[ETD Doc]]-Bitacora_2[[#This Row],[ETD Real]])</f>
        <v/>
      </c>
      <c r="Y59" s="60" t="str">
        <f>IF(OR(Bitacora_2[[#This Row],[ATA DOC]]="",Bitacora_2[[#This Row],[ETA Real]]=""),"",Bitacora_2[[#This Row],[ETA Real]]-Bitacora_2[[#This Row],[ATA DOC]])</f>
        <v/>
      </c>
      <c r="Z59" s="58"/>
      <c r="AA59" s="58"/>
      <c r="AB59" s="58"/>
      <c r="AC59" s="58"/>
      <c r="AD59" s="58"/>
      <c r="AE59" s="58"/>
      <c r="AF59" s="58"/>
      <c r="AG59" s="58"/>
      <c r="AH59" s="58"/>
      <c r="AI59" s="61" t="str">
        <f ca="1">IF(AND(OR(E59="US EAST",E59="US WEST",E59="US SOUTH"),I59="SEA",Bitacora_2[[#This Row],[ETD Real]]-TODAY()&gt;=3,Bitacora_2[[#This Row],[ISF]]&lt;&gt;"X"),"Pending",
IF(AND(OR(E59="US EAST",E59="US WEST",E59="US SOUTH"),I59="SEA",Bitacora_2[[#This Row],[ETD Real]]-TODAY()=2,Bitacora_2[[#This Row],[ISF]]&lt;&gt;"X"),"Urgente",
IF(AND(OR(E59="US EAST",E59="US WEST",E59="US SOUTH"),I59="SEA",Bitacora_2[[#This Row],[ETD Real]]-TODAY()&lt;=1,Bitacora_2[[#This Row],[ISF]]&lt;&gt;"X"),"Muy Urgente",
IF(AND(OR(E59="US EAST",E59="US WEST",E59="US SOUTH"),I59="SEA",Bitacora_2[[#This Row],[ISF]]="X"),"Sent",""))))</f>
        <v/>
      </c>
      <c r="AJ5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9" s="56"/>
      <c r="AL59" s="56"/>
      <c r="AM59" s="56" t="str">
        <f>+IF(OR(Bitacora_2[[#This Row],[Exportador]]="INVERSIONES JORDIE",Bitacora_2[[#This Row],[Exportador]]="TAL S.A."), "Tercero", "Propio")</f>
        <v>Propio</v>
      </c>
      <c r="AN5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9" s="56"/>
      <c r="AP59" s="56"/>
      <c r="AQ59" s="56" t="str">
        <f t="shared" si="0"/>
        <v/>
      </c>
      <c r="AR59" s="56"/>
    </row>
    <row r="60" spans="1:44" ht="14.85" hidden="1" customHeight="1" x14ac:dyDescent="0.25">
      <c r="A60" s="56" t="s">
        <v>346</v>
      </c>
      <c r="B60" s="56">
        <v>25</v>
      </c>
      <c r="C60" s="57">
        <v>46191</v>
      </c>
      <c r="D60" s="58">
        <v>26</v>
      </c>
      <c r="E60" s="56" t="s">
        <v>321</v>
      </c>
      <c r="F60" s="56" t="s">
        <v>347</v>
      </c>
      <c r="G60" s="56" t="s">
        <v>99</v>
      </c>
      <c r="H60" s="56" t="s">
        <v>100</v>
      </c>
      <c r="I60" s="56" t="s">
        <v>101</v>
      </c>
      <c r="J60" s="56" t="s">
        <v>102</v>
      </c>
      <c r="K60" s="56" t="s">
        <v>103</v>
      </c>
      <c r="L60" s="56" t="s">
        <v>348</v>
      </c>
      <c r="M60" s="56" t="s">
        <v>349</v>
      </c>
      <c r="N60" s="56" t="s">
        <v>350</v>
      </c>
      <c r="O60" s="56" t="s">
        <v>351</v>
      </c>
      <c r="P60" s="56" t="s">
        <v>164</v>
      </c>
      <c r="Q60" s="59" t="s">
        <v>118</v>
      </c>
      <c r="R60" s="57">
        <v>46192</v>
      </c>
      <c r="S60" s="57">
        <v>46195</v>
      </c>
      <c r="T60" s="56" t="s">
        <v>299</v>
      </c>
      <c r="U6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46192</v>
      </c>
      <c r="V60" s="57"/>
      <c r="W60" s="57"/>
      <c r="X60" s="60" t="str">
        <f>IF(OR(Bitacora_2[[#This Row],[ETD Real]]="",Bitacora_2[[#This Row],[ETD Doc]]=""),"",Bitacora_2[[#This Row],[ETD Doc]]-Bitacora_2[[#This Row],[ETD Real]])</f>
        <v/>
      </c>
      <c r="Y60" s="60" t="str">
        <f>IF(OR(Bitacora_2[[#This Row],[ATA DOC]]="",Bitacora_2[[#This Row],[ETA Real]]=""),"",Bitacora_2[[#This Row],[ETA Real]]-Bitacora_2[[#This Row],[ATA DOC]])</f>
        <v/>
      </c>
      <c r="Z60" s="58"/>
      <c r="AA60" s="58"/>
      <c r="AB60" s="58"/>
      <c r="AC60" s="58"/>
      <c r="AD60" s="58"/>
      <c r="AE60" s="58"/>
      <c r="AF60" s="58"/>
      <c r="AG60" s="58"/>
      <c r="AH60" s="58"/>
      <c r="AI60" s="61" t="str">
        <f ca="1">IF(AND(OR(E60="US EAST",E60="US WEST",E60="US SOUTH"),I60="SEA",Bitacora_2[[#This Row],[ETD Real]]-TODAY()&gt;=3,Bitacora_2[[#This Row],[ISF]]&lt;&gt;"X"),"Pending",
IF(AND(OR(E60="US EAST",E60="US WEST",E60="US SOUTH"),I60="SEA",Bitacora_2[[#This Row],[ETD Real]]-TODAY()=2,Bitacora_2[[#This Row],[ISF]]&lt;&gt;"X"),"Urgente",
IF(AND(OR(E60="US EAST",E60="US WEST",E60="US SOUTH"),I60="SEA",Bitacora_2[[#This Row],[ETD Real]]-TODAY()&lt;=1,Bitacora_2[[#This Row],[ISF]]&lt;&gt;"X"),"Muy Urgente",
IF(AND(OR(E60="US EAST",E60="US WEST",E60="US SOUTH"),I60="SEA",Bitacora_2[[#This Row],[ISF]]="X"),"Sent",""))))</f>
        <v/>
      </c>
      <c r="AJ6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0" s="56"/>
      <c r="AL60" s="56"/>
      <c r="AM60" s="56" t="str">
        <f>+IF(OR(Bitacora_2[[#This Row],[Exportador]]="INVERSIONES JORDIE",Bitacora_2[[#This Row],[Exportador]]="TAL S.A."), "Tercero", "Propio")</f>
        <v>Propio</v>
      </c>
      <c r="AN6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0" s="56"/>
      <c r="AP60" s="56"/>
      <c r="AQ60" s="56" t="str">
        <f t="shared" si="0"/>
        <v/>
      </c>
      <c r="AR60" s="56"/>
    </row>
    <row r="61" spans="1:44" ht="14.85" hidden="1" customHeight="1" x14ac:dyDescent="0.25">
      <c r="A61" s="56" t="s">
        <v>352</v>
      </c>
      <c r="B61" s="56">
        <v>25</v>
      </c>
      <c r="C61" s="57">
        <v>46192</v>
      </c>
      <c r="D61" s="58">
        <v>26</v>
      </c>
      <c r="E61" s="56" t="s">
        <v>97</v>
      </c>
      <c r="F61" s="56" t="s">
        <v>98</v>
      </c>
      <c r="G61" s="56" t="s">
        <v>99</v>
      </c>
      <c r="H61" s="56" t="s">
        <v>100</v>
      </c>
      <c r="I61" s="56" t="s">
        <v>101</v>
      </c>
      <c r="J61" s="56" t="s">
        <v>102</v>
      </c>
      <c r="K61" s="56" t="s">
        <v>103</v>
      </c>
      <c r="L61" s="56" t="s">
        <v>353</v>
      </c>
      <c r="M61" s="56" t="s">
        <v>354</v>
      </c>
      <c r="N61" s="56" t="s">
        <v>106</v>
      </c>
      <c r="O61" s="56" t="s">
        <v>123</v>
      </c>
      <c r="P61" s="56" t="s">
        <v>355</v>
      </c>
      <c r="Q61" s="59" t="s">
        <v>118</v>
      </c>
      <c r="R61" s="57">
        <v>46196</v>
      </c>
      <c r="S61" s="57">
        <v>46197</v>
      </c>
      <c r="T61" s="56" t="s">
        <v>299</v>
      </c>
      <c r="U6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1" s="57"/>
      <c r="W61" s="57"/>
      <c r="X61" s="60" t="str">
        <f>IF(OR(Bitacora_2[[#This Row],[ETD Real]]="",Bitacora_2[[#This Row],[ETD Doc]]=""),"",Bitacora_2[[#This Row],[ETD Doc]]-Bitacora_2[[#This Row],[ETD Real]])</f>
        <v/>
      </c>
      <c r="Y61" s="60" t="str">
        <f>IF(OR(Bitacora_2[[#This Row],[ATA DOC]]="",Bitacora_2[[#This Row],[ETA Real]]=""),"",Bitacora_2[[#This Row],[ETA Real]]-Bitacora_2[[#This Row],[ATA DOC]])</f>
        <v/>
      </c>
      <c r="Z61" s="58"/>
      <c r="AA61" s="58"/>
      <c r="AB61" s="58"/>
      <c r="AC61" s="58"/>
      <c r="AD61" s="58"/>
      <c r="AE61" s="58"/>
      <c r="AF61" s="58"/>
      <c r="AG61" s="58"/>
      <c r="AH61" s="58"/>
      <c r="AI61" s="61" t="str">
        <f ca="1">IF(AND(OR(E61="US EAST",E61="US WEST",E61="US SOUTH"),I61="SEA",Bitacora_2[[#This Row],[ETD Real]]-TODAY()&gt;=3,Bitacora_2[[#This Row],[ISF]]&lt;&gt;"X"),"Pending",
IF(AND(OR(E61="US EAST",E61="US WEST",E61="US SOUTH"),I61="SEA",Bitacora_2[[#This Row],[ETD Real]]-TODAY()=2,Bitacora_2[[#This Row],[ISF]]&lt;&gt;"X"),"Urgente",
IF(AND(OR(E61="US EAST",E61="US WEST",E61="US SOUTH"),I61="SEA",Bitacora_2[[#This Row],[ETD Real]]-TODAY()&lt;=1,Bitacora_2[[#This Row],[ISF]]&lt;&gt;"X"),"Muy Urgente",
IF(AND(OR(E61="US EAST",E61="US WEST",E61="US SOUTH"),I61="SEA",Bitacora_2[[#This Row],[ISF]]="X"),"Sent",""))))</f>
        <v/>
      </c>
      <c r="AJ6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1" s="56"/>
      <c r="AL61" s="56"/>
      <c r="AM61" s="56" t="str">
        <f>+IF(OR(Bitacora_2[[#This Row],[Exportador]]="INVERSIONES JORDIE",Bitacora_2[[#This Row],[Exportador]]="TAL S.A."), "Tercero", "Propio")</f>
        <v>Propio</v>
      </c>
      <c r="AN6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1" s="56"/>
      <c r="AP61" s="56"/>
      <c r="AQ61" s="56" t="str">
        <f t="shared" si="0"/>
        <v/>
      </c>
      <c r="AR61" s="56"/>
    </row>
    <row r="62" spans="1:44" ht="14.85" hidden="1" customHeight="1" x14ac:dyDescent="0.25">
      <c r="A62" s="56" t="s">
        <v>356</v>
      </c>
      <c r="B62" s="56">
        <v>25</v>
      </c>
      <c r="C62" s="57">
        <v>46192</v>
      </c>
      <c r="D62" s="58">
        <v>26</v>
      </c>
      <c r="E62" s="56" t="s">
        <v>97</v>
      </c>
      <c r="F62" s="56" t="s">
        <v>98</v>
      </c>
      <c r="G62" s="56" t="s">
        <v>99</v>
      </c>
      <c r="H62" s="56" t="s">
        <v>100</v>
      </c>
      <c r="I62" s="56" t="s">
        <v>101</v>
      </c>
      <c r="J62" s="56" t="s">
        <v>102</v>
      </c>
      <c r="K62" s="56" t="s">
        <v>103</v>
      </c>
      <c r="L62" s="56" t="s">
        <v>357</v>
      </c>
      <c r="M62" s="56" t="s">
        <v>358</v>
      </c>
      <c r="N62" s="56" t="s">
        <v>106</v>
      </c>
      <c r="O62" s="56" t="s">
        <v>123</v>
      </c>
      <c r="P62" s="56" t="s">
        <v>359</v>
      </c>
      <c r="Q62" s="59" t="s">
        <v>118</v>
      </c>
      <c r="R62" s="57">
        <v>46196</v>
      </c>
      <c r="S62" s="57">
        <v>46196</v>
      </c>
      <c r="T62" s="56" t="s">
        <v>109</v>
      </c>
      <c r="U6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2" s="57"/>
      <c r="W62" s="57"/>
      <c r="X62" s="60" t="str">
        <f>IF(OR(Bitacora_2[[#This Row],[ETD Real]]="",Bitacora_2[[#This Row],[ETD Doc]]=""),"",Bitacora_2[[#This Row],[ETD Doc]]-Bitacora_2[[#This Row],[ETD Real]])</f>
        <v/>
      </c>
      <c r="Y62" s="60" t="str">
        <f>IF(OR(Bitacora_2[[#This Row],[ATA DOC]]="",Bitacora_2[[#This Row],[ETA Real]]=""),"",Bitacora_2[[#This Row],[ETA Real]]-Bitacora_2[[#This Row],[ATA DOC]])</f>
        <v/>
      </c>
      <c r="Z62" s="58"/>
      <c r="AA62" s="58"/>
      <c r="AB62" s="58"/>
      <c r="AC62" s="58"/>
      <c r="AD62" s="58"/>
      <c r="AE62" s="58"/>
      <c r="AF62" s="58"/>
      <c r="AG62" s="58"/>
      <c r="AH62" s="58"/>
      <c r="AI62" s="61" t="str">
        <f ca="1">IF(AND(OR(E62="US EAST",E62="US WEST",E62="US SOUTH"),I62="SEA",Bitacora_2[[#This Row],[ETD Real]]-TODAY()&gt;=3,Bitacora_2[[#This Row],[ISF]]&lt;&gt;"X"),"Pending",
IF(AND(OR(E62="US EAST",E62="US WEST",E62="US SOUTH"),I62="SEA",Bitacora_2[[#This Row],[ETD Real]]-TODAY()=2,Bitacora_2[[#This Row],[ISF]]&lt;&gt;"X"),"Urgente",
IF(AND(OR(E62="US EAST",E62="US WEST",E62="US SOUTH"),I62="SEA",Bitacora_2[[#This Row],[ETD Real]]-TODAY()&lt;=1,Bitacora_2[[#This Row],[ISF]]&lt;&gt;"X"),"Muy Urgente",
IF(AND(OR(E62="US EAST",E62="US WEST",E62="US SOUTH"),I62="SEA",Bitacora_2[[#This Row],[ISF]]="X"),"Sent",""))))</f>
        <v/>
      </c>
      <c r="AJ6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2" s="56"/>
      <c r="AL62" s="56"/>
      <c r="AM62" s="56" t="str">
        <f>+IF(OR(Bitacora_2[[#This Row],[Exportador]]="INVERSIONES JORDIE",Bitacora_2[[#This Row],[Exportador]]="TAL S.A."), "Tercero", "Propio")</f>
        <v>Propio</v>
      </c>
      <c r="AN6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2" s="56"/>
      <c r="AP62" s="56"/>
      <c r="AQ62" s="56" t="str">
        <f t="shared" si="0"/>
        <v/>
      </c>
      <c r="AR62" s="56"/>
    </row>
    <row r="63" spans="1:44" ht="14.85" hidden="1" customHeight="1" x14ac:dyDescent="0.25">
      <c r="A63" s="56" t="s">
        <v>360</v>
      </c>
      <c r="B63" s="56">
        <v>25</v>
      </c>
      <c r="C63" s="57">
        <v>46192</v>
      </c>
      <c r="D63" s="58">
        <v>28</v>
      </c>
      <c r="E63" s="56" t="s">
        <v>254</v>
      </c>
      <c r="F63" s="56" t="s">
        <v>255</v>
      </c>
      <c r="G63" s="56" t="s">
        <v>99</v>
      </c>
      <c r="H63" s="56" t="s">
        <v>100</v>
      </c>
      <c r="I63" s="56" t="s">
        <v>140</v>
      </c>
      <c r="J63" s="56" t="s">
        <v>102</v>
      </c>
      <c r="K63" s="56" t="s">
        <v>103</v>
      </c>
      <c r="L63" s="56" t="s">
        <v>361</v>
      </c>
      <c r="M63" s="56" t="s">
        <v>362</v>
      </c>
      <c r="N63" s="56" t="s">
        <v>288</v>
      </c>
      <c r="O63" s="56" t="s">
        <v>289</v>
      </c>
      <c r="P63" s="56" t="s">
        <v>260</v>
      </c>
      <c r="Q63" s="59" t="s">
        <v>363</v>
      </c>
      <c r="R63" s="57">
        <v>46194</v>
      </c>
      <c r="S63" s="57">
        <v>46209</v>
      </c>
      <c r="T63" s="56" t="s">
        <v>262</v>
      </c>
      <c r="U6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46202</v>
      </c>
      <c r="V63" s="57">
        <v>46197</v>
      </c>
      <c r="W63" s="57">
        <v>46202</v>
      </c>
      <c r="X63" s="60">
        <f>IF(OR(Bitacora_2[[#This Row],[ETD Real]]="",Bitacora_2[[#This Row],[ETD Doc]]=""),"",Bitacora_2[[#This Row],[ETD Doc]]-Bitacora_2[[#This Row],[ETD Real]])</f>
        <v>3</v>
      </c>
      <c r="Y63" s="60">
        <f>IF(OR(Bitacora_2[[#This Row],[ATA DOC]]="",Bitacora_2[[#This Row],[ETA Real]]=""),"",Bitacora_2[[#This Row],[ETA Real]]-Bitacora_2[[#This Row],[ATA DOC]])</f>
        <v>7</v>
      </c>
      <c r="Z63" s="58">
        <v>1870818854</v>
      </c>
      <c r="AA63" s="58" t="s">
        <v>46</v>
      </c>
      <c r="AB63" s="58"/>
      <c r="AC63" s="58" t="s">
        <v>46</v>
      </c>
      <c r="AD63" s="58" t="s">
        <v>46</v>
      </c>
      <c r="AE63" s="58" t="s">
        <v>46</v>
      </c>
      <c r="AF63" s="58"/>
      <c r="AG63" s="58"/>
      <c r="AH63" s="58"/>
      <c r="AI63" s="61" t="str">
        <f ca="1">IF(AND(OR(E63="US EAST",E63="US WEST",E63="US SOUTH"),I63="SEA",Bitacora_2[[#This Row],[ETD Real]]-TODAY()&gt;=3,Bitacora_2[[#This Row],[ISF]]&lt;&gt;"X"),"Pending",
IF(AND(OR(E63="US EAST",E63="US WEST",E63="US SOUTH"),I63="SEA",Bitacora_2[[#This Row],[ETD Real]]-TODAY()=2,Bitacora_2[[#This Row],[ISF]]&lt;&gt;"X"),"Urgente",
IF(AND(OR(E63="US EAST",E63="US WEST",E63="US SOUTH"),I63="SEA",Bitacora_2[[#This Row],[ETD Real]]-TODAY()&lt;=1,Bitacora_2[[#This Row],[ISF]]&lt;&gt;"X"),"Muy Urgente",
IF(AND(OR(E63="US EAST",E63="US WEST",E63="US SOUTH"),I63="SEA",Bitacora_2[[#This Row],[ISF]]="X"),"Sent",""))))</f>
        <v/>
      </c>
      <c r="AJ6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3" s="56"/>
      <c r="AL63" s="56"/>
      <c r="AM63" s="56" t="str">
        <f>+IF(OR(Bitacora_2[[#This Row],[Exportador]]="INVERSIONES JORDIE",Bitacora_2[[#This Row],[Exportador]]="TAL S.A."), "Tercero", "Propio")</f>
        <v>Propio</v>
      </c>
      <c r="AN6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3" s="56" t="s">
        <v>5</v>
      </c>
      <c r="AP63" s="57">
        <v>46201</v>
      </c>
      <c r="AQ63" s="56" t="str">
        <f t="shared" si="0"/>
        <v>Released</v>
      </c>
      <c r="AR63" s="56"/>
    </row>
    <row r="64" spans="1:44" ht="14.85" hidden="1" customHeight="1" x14ac:dyDescent="0.25">
      <c r="A64" s="56" t="s">
        <v>364</v>
      </c>
      <c r="B64" s="56">
        <v>25</v>
      </c>
      <c r="C64" s="57">
        <v>46192</v>
      </c>
      <c r="D64" s="58">
        <v>26</v>
      </c>
      <c r="E64" s="56" t="s">
        <v>97</v>
      </c>
      <c r="F64" s="56" t="s">
        <v>98</v>
      </c>
      <c r="G64" s="56" t="s">
        <v>99</v>
      </c>
      <c r="H64" s="56" t="s">
        <v>100</v>
      </c>
      <c r="I64" s="56" t="s">
        <v>101</v>
      </c>
      <c r="J64" s="56" t="s">
        <v>102</v>
      </c>
      <c r="K64" s="56" t="s">
        <v>103</v>
      </c>
      <c r="L64" s="56" t="s">
        <v>365</v>
      </c>
      <c r="M64" s="56" t="s">
        <v>366</v>
      </c>
      <c r="N64" s="56" t="s">
        <v>106</v>
      </c>
      <c r="O64" s="56" t="s">
        <v>123</v>
      </c>
      <c r="P64" s="56" t="s">
        <v>97</v>
      </c>
      <c r="Q64" s="59" t="s">
        <v>118</v>
      </c>
      <c r="R64" s="57">
        <v>46196</v>
      </c>
      <c r="S64" s="57">
        <v>46196</v>
      </c>
      <c r="T64" s="56" t="s">
        <v>109</v>
      </c>
      <c r="U6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4" s="57"/>
      <c r="W64" s="57"/>
      <c r="X64" s="60" t="str">
        <f>IF(OR(Bitacora_2[[#This Row],[ETD Real]]="",Bitacora_2[[#This Row],[ETD Doc]]=""),"",Bitacora_2[[#This Row],[ETD Doc]]-Bitacora_2[[#This Row],[ETD Real]])</f>
        <v/>
      </c>
      <c r="Y64" s="60" t="str">
        <f>IF(OR(Bitacora_2[[#This Row],[ATA DOC]]="",Bitacora_2[[#This Row],[ETA Real]]=""),"",Bitacora_2[[#This Row],[ETA Real]]-Bitacora_2[[#This Row],[ATA DOC]])</f>
        <v/>
      </c>
      <c r="Z64" s="58"/>
      <c r="AA64" s="58"/>
      <c r="AB64" s="58"/>
      <c r="AC64" s="58"/>
      <c r="AD64" s="58"/>
      <c r="AE64" s="58"/>
      <c r="AF64" s="58"/>
      <c r="AG64" s="58"/>
      <c r="AH64" s="58"/>
      <c r="AI64" s="61" t="str">
        <f ca="1">IF(AND(OR(E64="US EAST",E64="US WEST",E64="US SOUTH"),I64="SEA",Bitacora_2[[#This Row],[ETD Real]]-TODAY()&gt;=3,Bitacora_2[[#This Row],[ISF]]&lt;&gt;"X"),"Pending",
IF(AND(OR(E64="US EAST",E64="US WEST",E64="US SOUTH"),I64="SEA",Bitacora_2[[#This Row],[ETD Real]]-TODAY()=2,Bitacora_2[[#This Row],[ISF]]&lt;&gt;"X"),"Urgente",
IF(AND(OR(E64="US EAST",E64="US WEST",E64="US SOUTH"),I64="SEA",Bitacora_2[[#This Row],[ETD Real]]-TODAY()&lt;=1,Bitacora_2[[#This Row],[ISF]]&lt;&gt;"X"),"Muy Urgente",
IF(AND(OR(E64="US EAST",E64="US WEST",E64="US SOUTH"),I64="SEA",Bitacora_2[[#This Row],[ISF]]="X"),"Sent",""))))</f>
        <v/>
      </c>
      <c r="AJ6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4" s="56"/>
      <c r="AL64" s="56"/>
      <c r="AM64" s="56" t="str">
        <f>+IF(OR(Bitacora_2[[#This Row],[Exportador]]="INVERSIONES JORDIE",Bitacora_2[[#This Row],[Exportador]]="TAL S.A."), "Tercero", "Propio")</f>
        <v>Propio</v>
      </c>
      <c r="AN6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4" s="56"/>
      <c r="AP64" s="56"/>
      <c r="AQ64" s="56" t="str">
        <f t="shared" si="0"/>
        <v/>
      </c>
      <c r="AR64" s="56"/>
    </row>
    <row r="65" spans="1:44" ht="14.85" customHeight="1" x14ac:dyDescent="0.25">
      <c r="A65" s="56" t="s">
        <v>367</v>
      </c>
      <c r="B65" s="56">
        <v>25</v>
      </c>
      <c r="C65" s="57">
        <v>46193</v>
      </c>
      <c r="D65" s="58">
        <v>26</v>
      </c>
      <c r="E65" s="56" t="s">
        <v>150</v>
      </c>
      <c r="F65" s="56" t="s">
        <v>194</v>
      </c>
      <c r="G65" s="56" t="s">
        <v>99</v>
      </c>
      <c r="H65" s="56" t="s">
        <v>100</v>
      </c>
      <c r="I65" s="56" t="s">
        <v>101</v>
      </c>
      <c r="J65" s="56" t="s">
        <v>102</v>
      </c>
      <c r="K65" s="56" t="s">
        <v>103</v>
      </c>
      <c r="L65" s="56" t="s">
        <v>368</v>
      </c>
      <c r="M65" s="56" t="s">
        <v>369</v>
      </c>
      <c r="N65" s="56" t="s">
        <v>186</v>
      </c>
      <c r="O65" s="56" t="s">
        <v>153</v>
      </c>
      <c r="P65" s="56" t="s">
        <v>97</v>
      </c>
      <c r="Q65" s="59" t="s">
        <v>118</v>
      </c>
      <c r="R65" s="57">
        <v>46196</v>
      </c>
      <c r="S65" s="57">
        <v>46196</v>
      </c>
      <c r="T65" s="56" t="s">
        <v>109</v>
      </c>
      <c r="U6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5" s="57"/>
      <c r="W65" s="57"/>
      <c r="X65" s="60" t="str">
        <f>IF(OR(Bitacora_2[[#This Row],[ETD Real]]="",Bitacora_2[[#This Row],[ETD Doc]]=""),"",Bitacora_2[[#This Row],[ETD Doc]]-Bitacora_2[[#This Row],[ETD Real]])</f>
        <v/>
      </c>
      <c r="Y65" s="60" t="str">
        <f>IF(OR(Bitacora_2[[#This Row],[ATA DOC]]="",Bitacora_2[[#This Row],[ETA Real]]=""),"",Bitacora_2[[#This Row],[ETA Real]]-Bitacora_2[[#This Row],[ATA DOC]])</f>
        <v/>
      </c>
      <c r="Z65" s="58"/>
      <c r="AA65" s="58"/>
      <c r="AB65" s="58"/>
      <c r="AC65" s="58"/>
      <c r="AD65" s="58"/>
      <c r="AE65" s="58"/>
      <c r="AF65" s="58"/>
      <c r="AG65" s="58"/>
      <c r="AH65" s="58"/>
      <c r="AI65" s="61" t="str">
        <f ca="1">IF(AND(OR(E65="US EAST",E65="US WEST",E65="US SOUTH"),I65="SEA",Bitacora_2[[#This Row],[ETD Real]]-TODAY()&gt;=3,Bitacora_2[[#This Row],[ISF]]&lt;&gt;"X"),"Pending",
IF(AND(OR(E65="US EAST",E65="US WEST",E65="US SOUTH"),I65="SEA",Bitacora_2[[#This Row],[ETD Real]]-TODAY()=2,Bitacora_2[[#This Row],[ISF]]&lt;&gt;"X"),"Urgente",
IF(AND(OR(E65="US EAST",E65="US WEST",E65="US SOUTH"),I65="SEA",Bitacora_2[[#This Row],[ETD Real]]-TODAY()&lt;=1,Bitacora_2[[#This Row],[ISF]]&lt;&gt;"X"),"Muy Urgente",
IF(AND(OR(E65="US EAST",E65="US WEST",E65="US SOUTH"),I65="SEA",Bitacora_2[[#This Row],[ISF]]="X"),"Sent",""))))</f>
        <v/>
      </c>
      <c r="AJ6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5" s="56"/>
      <c r="AL65" s="56"/>
      <c r="AM65" s="56" t="str">
        <f>+IF(OR(Bitacora_2[[#This Row],[Exportador]]="INVERSIONES JORDIE",Bitacora_2[[#This Row],[Exportador]]="TAL S.A."), "Tercero", "Propio")</f>
        <v>Propio</v>
      </c>
      <c r="AN6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65" s="56"/>
      <c r="AP65" s="56"/>
      <c r="AQ65" s="56" t="str">
        <f t="shared" si="0"/>
        <v/>
      </c>
      <c r="AR65" s="56"/>
    </row>
    <row r="66" spans="1:44" ht="14.85" hidden="1" customHeight="1" x14ac:dyDescent="0.25">
      <c r="A66" s="56" t="s">
        <v>370</v>
      </c>
      <c r="B66" s="56">
        <v>25</v>
      </c>
      <c r="C66" s="57">
        <v>46193</v>
      </c>
      <c r="D66" s="58">
        <v>26</v>
      </c>
      <c r="E66" s="56" t="s">
        <v>254</v>
      </c>
      <c r="F66" s="56" t="s">
        <v>285</v>
      </c>
      <c r="G66" s="56" t="s">
        <v>99</v>
      </c>
      <c r="H66" s="56" t="s">
        <v>100</v>
      </c>
      <c r="I66" s="56" t="s">
        <v>101</v>
      </c>
      <c r="J66" s="56" t="s">
        <v>102</v>
      </c>
      <c r="K66" s="56" t="s">
        <v>103</v>
      </c>
      <c r="L66" s="56" t="s">
        <v>371</v>
      </c>
      <c r="M66" s="56" t="s">
        <v>372</v>
      </c>
      <c r="N66" s="56" t="s">
        <v>288</v>
      </c>
      <c r="O66" s="56" t="s">
        <v>289</v>
      </c>
      <c r="P66" s="56" t="s">
        <v>290</v>
      </c>
      <c r="Q66" s="59" t="s">
        <v>118</v>
      </c>
      <c r="R66" s="57">
        <v>46195</v>
      </c>
      <c r="S66" s="57">
        <v>46196</v>
      </c>
      <c r="T66" s="56" t="s">
        <v>291</v>
      </c>
      <c r="U6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46195</v>
      </c>
      <c r="V66" s="57"/>
      <c r="W66" s="57"/>
      <c r="X66" s="60" t="str">
        <f>IF(OR(Bitacora_2[[#This Row],[ETD Real]]="",Bitacora_2[[#This Row],[ETD Doc]]=""),"",Bitacora_2[[#This Row],[ETD Doc]]-Bitacora_2[[#This Row],[ETD Real]])</f>
        <v/>
      </c>
      <c r="Y66" s="60" t="str">
        <f>IF(OR(Bitacora_2[[#This Row],[ATA DOC]]="",Bitacora_2[[#This Row],[ETA Real]]=""),"",Bitacora_2[[#This Row],[ETA Real]]-Bitacora_2[[#This Row],[ATA DOC]])</f>
        <v/>
      </c>
      <c r="Z66" s="58"/>
      <c r="AA66" s="58"/>
      <c r="AB66" s="58"/>
      <c r="AC66" s="58"/>
      <c r="AD66" s="58"/>
      <c r="AE66" s="58"/>
      <c r="AF66" s="58"/>
      <c r="AG66" s="58"/>
      <c r="AH66" s="58"/>
      <c r="AI66" s="61" t="str">
        <f ca="1">IF(AND(OR(E66="US EAST",E66="US WEST",E66="US SOUTH"),I66="SEA",Bitacora_2[[#This Row],[ETD Real]]-TODAY()&gt;=3,Bitacora_2[[#This Row],[ISF]]&lt;&gt;"X"),"Pending",
IF(AND(OR(E66="US EAST",E66="US WEST",E66="US SOUTH"),I66="SEA",Bitacora_2[[#This Row],[ETD Real]]-TODAY()=2,Bitacora_2[[#This Row],[ISF]]&lt;&gt;"X"),"Urgente",
IF(AND(OR(E66="US EAST",E66="US WEST",E66="US SOUTH"),I66="SEA",Bitacora_2[[#This Row],[ETD Real]]-TODAY()&lt;=1,Bitacora_2[[#This Row],[ISF]]&lt;&gt;"X"),"Muy Urgente",
IF(AND(OR(E66="US EAST",E66="US WEST",E66="US SOUTH"),I66="SEA",Bitacora_2[[#This Row],[ISF]]="X"),"Sent",""))))</f>
        <v/>
      </c>
      <c r="AJ6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6" s="56"/>
      <c r="AL66" s="56"/>
      <c r="AM66" s="56" t="str">
        <f>+IF(OR(Bitacora_2[[#This Row],[Exportador]]="INVERSIONES JORDIE",Bitacora_2[[#This Row],[Exportador]]="TAL S.A."), "Tercero", "Propio")</f>
        <v>Propio</v>
      </c>
      <c r="AN6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6" s="56"/>
      <c r="AP66" s="56"/>
      <c r="AQ66" s="56" t="str">
        <f t="shared" ref="AQ66:AQ129" si="1">IF(I66="SEA",IF(AP66="","On Hold","Released"),"")</f>
        <v/>
      </c>
      <c r="AR66" s="56"/>
    </row>
    <row r="67" spans="1:44" ht="14.85" hidden="1" customHeight="1" x14ac:dyDescent="0.25">
      <c r="A67" s="56" t="s">
        <v>373</v>
      </c>
      <c r="B67" s="56">
        <v>25</v>
      </c>
      <c r="C67" s="57">
        <v>46193</v>
      </c>
      <c r="D67" s="58">
        <v>26</v>
      </c>
      <c r="E67" s="56" t="s">
        <v>254</v>
      </c>
      <c r="F67" s="56" t="s">
        <v>285</v>
      </c>
      <c r="G67" s="56" t="s">
        <v>99</v>
      </c>
      <c r="H67" s="56" t="s">
        <v>100</v>
      </c>
      <c r="I67" s="56" t="s">
        <v>101</v>
      </c>
      <c r="J67" s="56" t="s">
        <v>102</v>
      </c>
      <c r="K67" s="56" t="s">
        <v>103</v>
      </c>
      <c r="L67" s="56" t="s">
        <v>374</v>
      </c>
      <c r="M67" s="56" t="s">
        <v>375</v>
      </c>
      <c r="N67" s="56" t="s">
        <v>288</v>
      </c>
      <c r="O67" s="56" t="s">
        <v>289</v>
      </c>
      <c r="P67" s="56" t="s">
        <v>290</v>
      </c>
      <c r="Q67" s="59" t="s">
        <v>118</v>
      </c>
      <c r="R67" s="57">
        <v>46195</v>
      </c>
      <c r="S67" s="57">
        <v>46196</v>
      </c>
      <c r="T67" s="56" t="s">
        <v>291</v>
      </c>
      <c r="U6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46195</v>
      </c>
      <c r="V67" s="57"/>
      <c r="W67" s="57"/>
      <c r="X67" s="60" t="str">
        <f>IF(OR(Bitacora_2[[#This Row],[ETD Real]]="",Bitacora_2[[#This Row],[ETD Doc]]=""),"",Bitacora_2[[#This Row],[ETD Doc]]-Bitacora_2[[#This Row],[ETD Real]])</f>
        <v/>
      </c>
      <c r="Y67" s="60" t="str">
        <f>IF(OR(Bitacora_2[[#This Row],[ATA DOC]]="",Bitacora_2[[#This Row],[ETA Real]]=""),"",Bitacora_2[[#This Row],[ETA Real]]-Bitacora_2[[#This Row],[ATA DOC]])</f>
        <v/>
      </c>
      <c r="Z67" s="58"/>
      <c r="AA67" s="58"/>
      <c r="AB67" s="58"/>
      <c r="AC67" s="58"/>
      <c r="AD67" s="58"/>
      <c r="AE67" s="58"/>
      <c r="AF67" s="58"/>
      <c r="AG67" s="58"/>
      <c r="AH67" s="58"/>
      <c r="AI67" s="61" t="str">
        <f ca="1">IF(AND(OR(E67="US EAST",E67="US WEST",E67="US SOUTH"),I67="SEA",Bitacora_2[[#This Row],[ETD Real]]-TODAY()&gt;=3,Bitacora_2[[#This Row],[ISF]]&lt;&gt;"X"),"Pending",
IF(AND(OR(E67="US EAST",E67="US WEST",E67="US SOUTH"),I67="SEA",Bitacora_2[[#This Row],[ETD Real]]-TODAY()=2,Bitacora_2[[#This Row],[ISF]]&lt;&gt;"X"),"Urgente",
IF(AND(OR(E67="US EAST",E67="US WEST",E67="US SOUTH"),I67="SEA",Bitacora_2[[#This Row],[ETD Real]]-TODAY()&lt;=1,Bitacora_2[[#This Row],[ISF]]&lt;&gt;"X"),"Muy Urgente",
IF(AND(OR(E67="US EAST",E67="US WEST",E67="US SOUTH"),I67="SEA",Bitacora_2[[#This Row],[ISF]]="X"),"Sent",""))))</f>
        <v/>
      </c>
      <c r="AJ6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7" s="56"/>
      <c r="AL67" s="56"/>
      <c r="AM67" s="56" t="str">
        <f>+IF(OR(Bitacora_2[[#This Row],[Exportador]]="INVERSIONES JORDIE",Bitacora_2[[#This Row],[Exportador]]="TAL S.A."), "Tercero", "Propio")</f>
        <v>Propio</v>
      </c>
      <c r="AN6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7" s="56"/>
      <c r="AP67" s="56"/>
      <c r="AQ67" s="56" t="str">
        <f t="shared" si="1"/>
        <v/>
      </c>
      <c r="AR67" s="56"/>
    </row>
    <row r="68" spans="1:44" ht="14.85" hidden="1" customHeight="1" x14ac:dyDescent="0.25">
      <c r="A68" s="56" t="s">
        <v>376</v>
      </c>
      <c r="B68" s="56">
        <v>25</v>
      </c>
      <c r="C68" s="57">
        <v>46193</v>
      </c>
      <c r="D68" s="58">
        <v>26</v>
      </c>
      <c r="E68" s="56" t="s">
        <v>254</v>
      </c>
      <c r="F68" s="56" t="s">
        <v>285</v>
      </c>
      <c r="G68" s="56" t="s">
        <v>99</v>
      </c>
      <c r="H68" s="56" t="s">
        <v>100</v>
      </c>
      <c r="I68" s="56" t="s">
        <v>101</v>
      </c>
      <c r="J68" s="56" t="s">
        <v>102</v>
      </c>
      <c r="K68" s="56" t="s">
        <v>103</v>
      </c>
      <c r="L68" s="56" t="s">
        <v>377</v>
      </c>
      <c r="M68" s="56" t="s">
        <v>378</v>
      </c>
      <c r="N68" s="56" t="s">
        <v>288</v>
      </c>
      <c r="O68" s="56" t="s">
        <v>289</v>
      </c>
      <c r="P68" s="56" t="s">
        <v>303</v>
      </c>
      <c r="Q68" s="59" t="s">
        <v>118</v>
      </c>
      <c r="R68" s="57">
        <v>46196</v>
      </c>
      <c r="S68" s="57">
        <v>46197</v>
      </c>
      <c r="T68" s="56" t="s">
        <v>291</v>
      </c>
      <c r="U6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8" s="57"/>
      <c r="W68" s="57"/>
      <c r="X68" s="60" t="str">
        <f>IF(OR(Bitacora_2[[#This Row],[ETD Real]]="",Bitacora_2[[#This Row],[ETD Doc]]=""),"",Bitacora_2[[#This Row],[ETD Doc]]-Bitacora_2[[#This Row],[ETD Real]])</f>
        <v/>
      </c>
      <c r="Y68" s="60" t="str">
        <f>IF(OR(Bitacora_2[[#This Row],[ATA DOC]]="",Bitacora_2[[#This Row],[ETA Real]]=""),"",Bitacora_2[[#This Row],[ETA Real]]-Bitacora_2[[#This Row],[ATA DOC]])</f>
        <v/>
      </c>
      <c r="Z68" s="58"/>
      <c r="AA68" s="58"/>
      <c r="AB68" s="58"/>
      <c r="AC68" s="58"/>
      <c r="AD68" s="58"/>
      <c r="AE68" s="58"/>
      <c r="AF68" s="58"/>
      <c r="AG68" s="58"/>
      <c r="AH68" s="58"/>
      <c r="AI68" s="61" t="str">
        <f ca="1">IF(AND(OR(E68="US EAST",E68="US WEST",E68="US SOUTH"),I68="SEA",Bitacora_2[[#This Row],[ETD Real]]-TODAY()&gt;=3,Bitacora_2[[#This Row],[ISF]]&lt;&gt;"X"),"Pending",
IF(AND(OR(E68="US EAST",E68="US WEST",E68="US SOUTH"),I68="SEA",Bitacora_2[[#This Row],[ETD Real]]-TODAY()=2,Bitacora_2[[#This Row],[ISF]]&lt;&gt;"X"),"Urgente",
IF(AND(OR(E68="US EAST",E68="US WEST",E68="US SOUTH"),I68="SEA",Bitacora_2[[#This Row],[ETD Real]]-TODAY()&lt;=1,Bitacora_2[[#This Row],[ISF]]&lt;&gt;"X"),"Muy Urgente",
IF(AND(OR(E68="US EAST",E68="US WEST",E68="US SOUTH"),I68="SEA",Bitacora_2[[#This Row],[ISF]]="X"),"Sent",""))))</f>
        <v/>
      </c>
      <c r="AJ6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8" s="56"/>
      <c r="AL68" s="56"/>
      <c r="AM68" s="56" t="str">
        <f>+IF(OR(Bitacora_2[[#This Row],[Exportador]]="INVERSIONES JORDIE",Bitacora_2[[#This Row],[Exportador]]="TAL S.A."), "Tercero", "Propio")</f>
        <v>Propio</v>
      </c>
      <c r="AN6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8" s="56"/>
      <c r="AP68" s="56"/>
      <c r="AQ68" s="56" t="str">
        <f t="shared" si="1"/>
        <v/>
      </c>
      <c r="AR68" s="56"/>
    </row>
    <row r="69" spans="1:44" ht="14.85" hidden="1" customHeight="1" x14ac:dyDescent="0.25">
      <c r="A69" s="56" t="s">
        <v>379</v>
      </c>
      <c r="B69" s="56">
        <v>25</v>
      </c>
      <c r="C69" s="57">
        <v>46193</v>
      </c>
      <c r="D69" s="58">
        <v>26</v>
      </c>
      <c r="E69" s="56" t="s">
        <v>254</v>
      </c>
      <c r="F69" s="56" t="s">
        <v>285</v>
      </c>
      <c r="G69" s="56" t="s">
        <v>99</v>
      </c>
      <c r="H69" s="56" t="s">
        <v>100</v>
      </c>
      <c r="I69" s="56" t="s">
        <v>101</v>
      </c>
      <c r="J69" s="56" t="s">
        <v>102</v>
      </c>
      <c r="K69" s="56" t="s">
        <v>103</v>
      </c>
      <c r="L69" s="56" t="s">
        <v>380</v>
      </c>
      <c r="M69" s="56" t="s">
        <v>381</v>
      </c>
      <c r="N69" s="56" t="s">
        <v>288</v>
      </c>
      <c r="O69" s="56" t="s">
        <v>289</v>
      </c>
      <c r="P69" s="56" t="s">
        <v>303</v>
      </c>
      <c r="Q69" s="59" t="s">
        <v>118</v>
      </c>
      <c r="R69" s="57">
        <v>46196</v>
      </c>
      <c r="S69" s="57">
        <v>46197</v>
      </c>
      <c r="T69" s="56" t="s">
        <v>109</v>
      </c>
      <c r="U6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69" s="57"/>
      <c r="W69" s="57"/>
      <c r="X69" s="60" t="str">
        <f>IF(OR(Bitacora_2[[#This Row],[ETD Real]]="",Bitacora_2[[#This Row],[ETD Doc]]=""),"",Bitacora_2[[#This Row],[ETD Doc]]-Bitacora_2[[#This Row],[ETD Real]])</f>
        <v/>
      </c>
      <c r="Y69" s="60" t="str">
        <f>IF(OR(Bitacora_2[[#This Row],[ATA DOC]]="",Bitacora_2[[#This Row],[ETA Real]]=""),"",Bitacora_2[[#This Row],[ETA Real]]-Bitacora_2[[#This Row],[ATA DOC]])</f>
        <v/>
      </c>
      <c r="Z69" s="58"/>
      <c r="AA69" s="58"/>
      <c r="AB69" s="58"/>
      <c r="AC69" s="58"/>
      <c r="AD69" s="58"/>
      <c r="AE69" s="58"/>
      <c r="AF69" s="58"/>
      <c r="AG69" s="58"/>
      <c r="AH69" s="58"/>
      <c r="AI69" s="61" t="str">
        <f ca="1">IF(AND(OR(E69="US EAST",E69="US WEST",E69="US SOUTH"),I69="SEA",Bitacora_2[[#This Row],[ETD Real]]-TODAY()&gt;=3,Bitacora_2[[#This Row],[ISF]]&lt;&gt;"X"),"Pending",
IF(AND(OR(E69="US EAST",E69="US WEST",E69="US SOUTH"),I69="SEA",Bitacora_2[[#This Row],[ETD Real]]-TODAY()=2,Bitacora_2[[#This Row],[ISF]]&lt;&gt;"X"),"Urgente",
IF(AND(OR(E69="US EAST",E69="US WEST",E69="US SOUTH"),I69="SEA",Bitacora_2[[#This Row],[ETD Real]]-TODAY()&lt;=1,Bitacora_2[[#This Row],[ISF]]&lt;&gt;"X"),"Muy Urgente",
IF(AND(OR(E69="US EAST",E69="US WEST",E69="US SOUTH"),I69="SEA",Bitacora_2[[#This Row],[ISF]]="X"),"Sent",""))))</f>
        <v/>
      </c>
      <c r="AJ6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69" s="56"/>
      <c r="AL69" s="56"/>
      <c r="AM69" s="56" t="str">
        <f>+IF(OR(Bitacora_2[[#This Row],[Exportador]]="INVERSIONES JORDIE",Bitacora_2[[#This Row],[Exportador]]="TAL S.A."), "Tercero", "Propio")</f>
        <v>Propio</v>
      </c>
      <c r="AN6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69" s="56"/>
      <c r="AP69" s="56"/>
      <c r="AQ69" s="56" t="str">
        <f t="shared" si="1"/>
        <v/>
      </c>
      <c r="AR69" s="56"/>
    </row>
    <row r="70" spans="1:44" ht="14.85" customHeight="1" x14ac:dyDescent="0.25">
      <c r="A70" s="56" t="s">
        <v>382</v>
      </c>
      <c r="B70" s="56">
        <v>25</v>
      </c>
      <c r="C70" s="57">
        <v>46193</v>
      </c>
      <c r="D70" s="58">
        <v>26</v>
      </c>
      <c r="E70" s="56" t="s">
        <v>150</v>
      </c>
      <c r="F70" s="56" t="s">
        <v>194</v>
      </c>
      <c r="G70" s="56" t="s">
        <v>99</v>
      </c>
      <c r="H70" s="56" t="s">
        <v>100</v>
      </c>
      <c r="I70" s="56" t="s">
        <v>101</v>
      </c>
      <c r="J70" s="56" t="s">
        <v>102</v>
      </c>
      <c r="K70" s="56" t="s">
        <v>103</v>
      </c>
      <c r="L70" s="56" t="s">
        <v>383</v>
      </c>
      <c r="M70" s="56" t="s">
        <v>384</v>
      </c>
      <c r="N70" s="56" t="s">
        <v>186</v>
      </c>
      <c r="O70" s="56" t="s">
        <v>153</v>
      </c>
      <c r="P70" s="56" t="s">
        <v>97</v>
      </c>
      <c r="Q70" s="59" t="s">
        <v>118</v>
      </c>
      <c r="R70" s="57">
        <v>46197</v>
      </c>
      <c r="S70" s="57">
        <v>46197</v>
      </c>
      <c r="T70" s="56" t="s">
        <v>109</v>
      </c>
      <c r="U7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46197</v>
      </c>
      <c r="V70" s="57"/>
      <c r="W70" s="57"/>
      <c r="X70" s="60" t="str">
        <f>IF(OR(Bitacora_2[[#This Row],[ETD Real]]="",Bitacora_2[[#This Row],[ETD Doc]]=""),"",Bitacora_2[[#This Row],[ETD Doc]]-Bitacora_2[[#This Row],[ETD Real]])</f>
        <v/>
      </c>
      <c r="Y70" s="60" t="str">
        <f>IF(OR(Bitacora_2[[#This Row],[ATA DOC]]="",Bitacora_2[[#This Row],[ETA Real]]=""),"",Bitacora_2[[#This Row],[ETA Real]]-Bitacora_2[[#This Row],[ATA DOC]])</f>
        <v/>
      </c>
      <c r="Z70" s="58"/>
      <c r="AA70" s="58"/>
      <c r="AB70" s="58"/>
      <c r="AC70" s="58"/>
      <c r="AD70" s="58"/>
      <c r="AE70" s="58"/>
      <c r="AF70" s="58"/>
      <c r="AG70" s="58"/>
      <c r="AH70" s="58"/>
      <c r="AI70" s="61" t="str">
        <f ca="1">IF(AND(OR(E70="US EAST",E70="US WEST",E70="US SOUTH"),I70="SEA",Bitacora_2[[#This Row],[ETD Real]]-TODAY()&gt;=3,Bitacora_2[[#This Row],[ISF]]&lt;&gt;"X"),"Pending",
IF(AND(OR(E70="US EAST",E70="US WEST",E70="US SOUTH"),I70="SEA",Bitacora_2[[#This Row],[ETD Real]]-TODAY()=2,Bitacora_2[[#This Row],[ISF]]&lt;&gt;"X"),"Urgente",
IF(AND(OR(E70="US EAST",E70="US WEST",E70="US SOUTH"),I70="SEA",Bitacora_2[[#This Row],[ETD Real]]-TODAY()&lt;=1,Bitacora_2[[#This Row],[ISF]]&lt;&gt;"X"),"Muy Urgente",
IF(AND(OR(E70="US EAST",E70="US WEST",E70="US SOUTH"),I70="SEA",Bitacora_2[[#This Row],[ISF]]="X"),"Sent",""))))</f>
        <v/>
      </c>
      <c r="AJ7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0" s="56"/>
      <c r="AL70" s="56"/>
      <c r="AM70" s="56" t="str">
        <f>+IF(OR(Bitacora_2[[#This Row],[Exportador]]="INVERSIONES JORDIE",Bitacora_2[[#This Row],[Exportador]]="TAL S.A."), "Tercero", "Propio")</f>
        <v>Propio</v>
      </c>
      <c r="AN7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0" s="56"/>
      <c r="AP70" s="56"/>
      <c r="AQ70" s="56" t="str">
        <f t="shared" si="1"/>
        <v/>
      </c>
      <c r="AR70" s="56"/>
    </row>
    <row r="71" spans="1:44" ht="14.85" customHeight="1" x14ac:dyDescent="0.25">
      <c r="A71" s="56" t="s">
        <v>385</v>
      </c>
      <c r="B71" s="56">
        <v>25</v>
      </c>
      <c r="C71" s="57">
        <v>46193</v>
      </c>
      <c r="D71" s="58">
        <v>26</v>
      </c>
      <c r="E71" s="56" t="s">
        <v>150</v>
      </c>
      <c r="F71" s="56" t="s">
        <v>194</v>
      </c>
      <c r="G71" s="56" t="s">
        <v>99</v>
      </c>
      <c r="H71" s="56" t="s">
        <v>100</v>
      </c>
      <c r="I71" s="56" t="s">
        <v>101</v>
      </c>
      <c r="J71" s="56" t="s">
        <v>102</v>
      </c>
      <c r="K71" s="56" t="s">
        <v>103</v>
      </c>
      <c r="L71" s="56" t="s">
        <v>386</v>
      </c>
      <c r="M71" s="56" t="s">
        <v>387</v>
      </c>
      <c r="N71" s="56" t="s">
        <v>186</v>
      </c>
      <c r="O71" s="56" t="s">
        <v>153</v>
      </c>
      <c r="P71" s="56" t="s">
        <v>97</v>
      </c>
      <c r="Q71" s="59" t="s">
        <v>118</v>
      </c>
      <c r="R71" s="57">
        <v>46197</v>
      </c>
      <c r="S71" s="57">
        <v>46197</v>
      </c>
      <c r="T71" s="56" t="s">
        <v>109</v>
      </c>
      <c r="U7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46197</v>
      </c>
      <c r="V71" s="57"/>
      <c r="W71" s="57"/>
      <c r="X71" s="60" t="str">
        <f>IF(OR(Bitacora_2[[#This Row],[ETD Real]]="",Bitacora_2[[#This Row],[ETD Doc]]=""),"",Bitacora_2[[#This Row],[ETD Doc]]-Bitacora_2[[#This Row],[ETD Real]])</f>
        <v/>
      </c>
      <c r="Y71" s="60" t="str">
        <f>IF(OR(Bitacora_2[[#This Row],[ATA DOC]]="",Bitacora_2[[#This Row],[ETA Real]]=""),"",Bitacora_2[[#This Row],[ETA Real]]-Bitacora_2[[#This Row],[ATA DOC]])</f>
        <v/>
      </c>
      <c r="Z71" s="58"/>
      <c r="AA71" s="58"/>
      <c r="AB71" s="58"/>
      <c r="AC71" s="58"/>
      <c r="AD71" s="58"/>
      <c r="AE71" s="58"/>
      <c r="AF71" s="58"/>
      <c r="AG71" s="58"/>
      <c r="AH71" s="58"/>
      <c r="AI71" s="61" t="str">
        <f ca="1">IF(AND(OR(E71="US EAST",E71="US WEST",E71="US SOUTH"),I71="SEA",Bitacora_2[[#This Row],[ETD Real]]-TODAY()&gt;=3,Bitacora_2[[#This Row],[ISF]]&lt;&gt;"X"),"Pending",
IF(AND(OR(E71="US EAST",E71="US WEST",E71="US SOUTH"),I71="SEA",Bitacora_2[[#This Row],[ETD Real]]-TODAY()=2,Bitacora_2[[#This Row],[ISF]]&lt;&gt;"X"),"Urgente",
IF(AND(OR(E71="US EAST",E71="US WEST",E71="US SOUTH"),I71="SEA",Bitacora_2[[#This Row],[ETD Real]]-TODAY()&lt;=1,Bitacora_2[[#This Row],[ISF]]&lt;&gt;"X"),"Muy Urgente",
IF(AND(OR(E71="US EAST",E71="US WEST",E71="US SOUTH"),I71="SEA",Bitacora_2[[#This Row],[ISF]]="X"),"Sent",""))))</f>
        <v/>
      </c>
      <c r="AJ7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1" s="56"/>
      <c r="AL71" s="56"/>
      <c r="AM71" s="56" t="str">
        <f>+IF(OR(Bitacora_2[[#This Row],[Exportador]]="INVERSIONES JORDIE",Bitacora_2[[#This Row],[Exportador]]="TAL S.A."), "Tercero", "Propio")</f>
        <v>Propio</v>
      </c>
      <c r="AN7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1" s="56"/>
      <c r="AP71" s="56"/>
      <c r="AQ71" s="56" t="str">
        <f t="shared" si="1"/>
        <v/>
      </c>
      <c r="AR71" s="56"/>
    </row>
    <row r="72" spans="1:44" ht="14.85" customHeight="1" x14ac:dyDescent="0.25">
      <c r="A72" s="56" t="s">
        <v>388</v>
      </c>
      <c r="B72" s="56">
        <v>25</v>
      </c>
      <c r="C72" s="57">
        <v>46193</v>
      </c>
      <c r="D72" s="58">
        <v>26</v>
      </c>
      <c r="E72" s="56" t="s">
        <v>150</v>
      </c>
      <c r="F72" s="56" t="s">
        <v>194</v>
      </c>
      <c r="G72" s="56" t="s">
        <v>99</v>
      </c>
      <c r="H72" s="56" t="s">
        <v>100</v>
      </c>
      <c r="I72" s="56" t="s">
        <v>101</v>
      </c>
      <c r="J72" s="56" t="s">
        <v>102</v>
      </c>
      <c r="K72" s="56" t="s">
        <v>103</v>
      </c>
      <c r="L72" s="56" t="s">
        <v>389</v>
      </c>
      <c r="M72" s="56" t="s">
        <v>390</v>
      </c>
      <c r="N72" s="56" t="s">
        <v>186</v>
      </c>
      <c r="O72" s="56" t="s">
        <v>153</v>
      </c>
      <c r="P72" s="56" t="s">
        <v>97</v>
      </c>
      <c r="Q72" s="59" t="s">
        <v>118</v>
      </c>
      <c r="R72" s="57">
        <v>46196</v>
      </c>
      <c r="S72" s="57">
        <v>46196</v>
      </c>
      <c r="T72" s="56" t="s">
        <v>299</v>
      </c>
      <c r="U7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72" s="57"/>
      <c r="W72" s="57"/>
      <c r="X72" s="60" t="str">
        <f>IF(OR(Bitacora_2[[#This Row],[ETD Real]]="",Bitacora_2[[#This Row],[ETD Doc]]=""),"",Bitacora_2[[#This Row],[ETD Doc]]-Bitacora_2[[#This Row],[ETD Real]])</f>
        <v/>
      </c>
      <c r="Y72" s="60" t="str">
        <f>IF(OR(Bitacora_2[[#This Row],[ATA DOC]]="",Bitacora_2[[#This Row],[ETA Real]]=""),"",Bitacora_2[[#This Row],[ETA Real]]-Bitacora_2[[#This Row],[ATA DOC]])</f>
        <v/>
      </c>
      <c r="Z72" s="58"/>
      <c r="AA72" s="58"/>
      <c r="AB72" s="58"/>
      <c r="AC72" s="58"/>
      <c r="AD72" s="58"/>
      <c r="AE72" s="58"/>
      <c r="AF72" s="58"/>
      <c r="AG72" s="58"/>
      <c r="AH72" s="58"/>
      <c r="AI72" s="61" t="str">
        <f ca="1">IF(AND(OR(E72="US EAST",E72="US WEST",E72="US SOUTH"),I72="SEA",Bitacora_2[[#This Row],[ETD Real]]-TODAY()&gt;=3,Bitacora_2[[#This Row],[ISF]]&lt;&gt;"X"),"Pending",
IF(AND(OR(E72="US EAST",E72="US WEST",E72="US SOUTH"),I72="SEA",Bitacora_2[[#This Row],[ETD Real]]-TODAY()=2,Bitacora_2[[#This Row],[ISF]]&lt;&gt;"X"),"Urgente",
IF(AND(OR(E72="US EAST",E72="US WEST",E72="US SOUTH"),I72="SEA",Bitacora_2[[#This Row],[ETD Real]]-TODAY()&lt;=1,Bitacora_2[[#This Row],[ISF]]&lt;&gt;"X"),"Muy Urgente",
IF(AND(OR(E72="US EAST",E72="US WEST",E72="US SOUTH"),I72="SEA",Bitacora_2[[#This Row],[ISF]]="X"),"Sent",""))))</f>
        <v/>
      </c>
      <c r="AJ7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2" s="56"/>
      <c r="AL72" s="56"/>
      <c r="AM72" s="56" t="str">
        <f>+IF(OR(Bitacora_2[[#This Row],[Exportador]]="INVERSIONES JORDIE",Bitacora_2[[#This Row],[Exportador]]="TAL S.A."), "Tercero", "Propio")</f>
        <v>Propio</v>
      </c>
      <c r="AN7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2" s="56"/>
      <c r="AP72" s="56"/>
      <c r="AQ72" s="56" t="str">
        <f t="shared" si="1"/>
        <v/>
      </c>
      <c r="AR72" s="56"/>
    </row>
    <row r="73" spans="1:44" ht="14.85" customHeight="1" x14ac:dyDescent="0.25">
      <c r="A73" s="56" t="s">
        <v>391</v>
      </c>
      <c r="B73" s="56">
        <v>25</v>
      </c>
      <c r="C73" s="57">
        <v>46193</v>
      </c>
      <c r="D73" s="58">
        <v>26</v>
      </c>
      <c r="E73" s="56" t="s">
        <v>150</v>
      </c>
      <c r="F73" s="56" t="s">
        <v>194</v>
      </c>
      <c r="G73" s="56" t="s">
        <v>99</v>
      </c>
      <c r="H73" s="56" t="s">
        <v>100</v>
      </c>
      <c r="I73" s="56" t="s">
        <v>101</v>
      </c>
      <c r="J73" s="56" t="s">
        <v>102</v>
      </c>
      <c r="K73" s="56" t="s">
        <v>103</v>
      </c>
      <c r="L73" s="56" t="s">
        <v>392</v>
      </c>
      <c r="M73" s="56" t="s">
        <v>393</v>
      </c>
      <c r="N73" s="56" t="s">
        <v>186</v>
      </c>
      <c r="O73" s="56" t="s">
        <v>153</v>
      </c>
      <c r="P73" s="56" t="s">
        <v>97</v>
      </c>
      <c r="Q73" s="59" t="s">
        <v>118</v>
      </c>
      <c r="R73" s="57">
        <v>46196</v>
      </c>
      <c r="S73" s="57">
        <v>46196</v>
      </c>
      <c r="T73" s="56" t="s">
        <v>218</v>
      </c>
      <c r="U7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73" s="57"/>
      <c r="W73" s="57"/>
      <c r="X73" s="60" t="str">
        <f>IF(OR(Bitacora_2[[#This Row],[ETD Real]]="",Bitacora_2[[#This Row],[ETD Doc]]=""),"",Bitacora_2[[#This Row],[ETD Doc]]-Bitacora_2[[#This Row],[ETD Real]])</f>
        <v/>
      </c>
      <c r="Y73" s="60" t="str">
        <f>IF(OR(Bitacora_2[[#This Row],[ATA DOC]]="",Bitacora_2[[#This Row],[ETA Real]]=""),"",Bitacora_2[[#This Row],[ETA Real]]-Bitacora_2[[#This Row],[ATA DOC]])</f>
        <v/>
      </c>
      <c r="Z73" s="58"/>
      <c r="AA73" s="58"/>
      <c r="AB73" s="58"/>
      <c r="AC73" s="58"/>
      <c r="AD73" s="58"/>
      <c r="AE73" s="58"/>
      <c r="AF73" s="58"/>
      <c r="AG73" s="58"/>
      <c r="AH73" s="58"/>
      <c r="AI73" s="61" t="str">
        <f ca="1">IF(AND(OR(E73="US EAST",E73="US WEST",E73="US SOUTH"),I73="SEA",Bitacora_2[[#This Row],[ETD Real]]-TODAY()&gt;=3,Bitacora_2[[#This Row],[ISF]]&lt;&gt;"X"),"Pending",
IF(AND(OR(E73="US EAST",E73="US WEST",E73="US SOUTH"),I73="SEA",Bitacora_2[[#This Row],[ETD Real]]-TODAY()=2,Bitacora_2[[#This Row],[ISF]]&lt;&gt;"X"),"Urgente",
IF(AND(OR(E73="US EAST",E73="US WEST",E73="US SOUTH"),I73="SEA",Bitacora_2[[#This Row],[ETD Real]]-TODAY()&lt;=1,Bitacora_2[[#This Row],[ISF]]&lt;&gt;"X"),"Muy Urgente",
IF(AND(OR(E73="US EAST",E73="US WEST",E73="US SOUTH"),I73="SEA",Bitacora_2[[#This Row],[ISF]]="X"),"Sent",""))))</f>
        <v/>
      </c>
      <c r="AJ7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3" s="56"/>
      <c r="AL73" s="56"/>
      <c r="AM73" s="56" t="str">
        <f>+IF(OR(Bitacora_2[[#This Row],[Exportador]]="INVERSIONES JORDIE",Bitacora_2[[#This Row],[Exportador]]="TAL S.A."), "Tercero", "Propio")</f>
        <v>Propio</v>
      </c>
      <c r="AN7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73" s="56"/>
      <c r="AP73" s="56"/>
      <c r="AQ73" s="56" t="str">
        <f t="shared" si="1"/>
        <v/>
      </c>
      <c r="AR73" s="56"/>
    </row>
    <row r="74" spans="1:44" ht="14.85" hidden="1" customHeight="1" x14ac:dyDescent="0.25">
      <c r="A74" s="56" t="s">
        <v>394</v>
      </c>
      <c r="B74" s="56">
        <v>25</v>
      </c>
      <c r="C74" s="57">
        <v>46193</v>
      </c>
      <c r="D74" s="58">
        <v>31</v>
      </c>
      <c r="E74" s="56" t="s">
        <v>223</v>
      </c>
      <c r="F74" s="56" t="s">
        <v>224</v>
      </c>
      <c r="G74" s="56" t="s">
        <v>99</v>
      </c>
      <c r="H74" s="56" t="s">
        <v>100</v>
      </c>
      <c r="I74" s="56" t="s">
        <v>140</v>
      </c>
      <c r="J74" s="56" t="s">
        <v>102</v>
      </c>
      <c r="K74" s="56" t="s">
        <v>103</v>
      </c>
      <c r="L74" s="56" t="s">
        <v>395</v>
      </c>
      <c r="M74" s="56" t="s">
        <v>396</v>
      </c>
      <c r="N74" s="56" t="s">
        <v>227</v>
      </c>
      <c r="O74" s="56" t="s">
        <v>228</v>
      </c>
      <c r="P74" s="56" t="s">
        <v>229</v>
      </c>
      <c r="Q74" s="59" t="s">
        <v>397</v>
      </c>
      <c r="R74" s="57">
        <v>46198</v>
      </c>
      <c r="S74" s="57">
        <v>46232</v>
      </c>
      <c r="T74" s="56" t="s">
        <v>147</v>
      </c>
      <c r="U7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74" s="57">
        <v>46212</v>
      </c>
      <c r="W74" s="57">
        <v>46218</v>
      </c>
      <c r="X74" s="60">
        <f>IF(OR(Bitacora_2[[#This Row],[ETD Real]]="",Bitacora_2[[#This Row],[ETD Doc]]=""),"",Bitacora_2[[#This Row],[ETD Doc]]-Bitacora_2[[#This Row],[ETD Real]])</f>
        <v>14</v>
      </c>
      <c r="Y74" s="60">
        <f>IF(OR(Bitacora_2[[#This Row],[ATA DOC]]="",Bitacora_2[[#This Row],[ETA Real]]=""),"",Bitacora_2[[#This Row],[ETA Real]]-Bitacora_2[[#This Row],[ATA DOC]])</f>
        <v>14</v>
      </c>
      <c r="Z74" s="58">
        <v>6870191543</v>
      </c>
      <c r="AA74" s="58" t="s">
        <v>46</v>
      </c>
      <c r="AB74" s="58" t="s">
        <v>46</v>
      </c>
      <c r="AC74" s="58" t="s">
        <v>46</v>
      </c>
      <c r="AD74" s="58" t="s">
        <v>46</v>
      </c>
      <c r="AE74" s="58" t="s">
        <v>46</v>
      </c>
      <c r="AF74" s="58"/>
      <c r="AG74" s="58"/>
      <c r="AH74" s="58" t="s">
        <v>46</v>
      </c>
      <c r="AI74" s="61" t="str">
        <f ca="1">IF(AND(OR(E74="US EAST",E74="US WEST",E74="US SOUTH"),I74="SEA",Bitacora_2[[#This Row],[ETD Real]]-TODAY()&gt;=3,Bitacora_2[[#This Row],[ISF]]&lt;&gt;"X"),"Pending",
IF(AND(OR(E74="US EAST",E74="US WEST",E74="US SOUTH"),I74="SEA",Bitacora_2[[#This Row],[ETD Real]]-TODAY()=2,Bitacora_2[[#This Row],[ISF]]&lt;&gt;"X"),"Urgente",
IF(AND(OR(E74="US EAST",E74="US WEST",E74="US SOUTH"),I74="SEA",Bitacora_2[[#This Row],[ETD Real]]-TODAY()&lt;=1,Bitacora_2[[#This Row],[ISF]]&lt;&gt;"X"),"Muy Urgente",
IF(AND(OR(E74="US EAST",E74="US WEST",E74="US SOUTH"),I74="SEA",Bitacora_2[[#This Row],[ISF]]="X"),"Sent",""))))</f>
        <v/>
      </c>
      <c r="AJ7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4" s="56"/>
      <c r="AL74" s="56"/>
      <c r="AM74" s="56" t="str">
        <f>+IF(OR(Bitacora_2[[#This Row],[Exportador]]="INVERSIONES JORDIE",Bitacora_2[[#This Row],[Exportador]]="TAL S.A."), "Tercero", "Propio")</f>
        <v>Propio</v>
      </c>
      <c r="AN7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4" s="56" t="s">
        <v>5</v>
      </c>
      <c r="AP74" s="57">
        <v>46225</v>
      </c>
      <c r="AQ74" s="56" t="str">
        <f t="shared" si="1"/>
        <v>Released</v>
      </c>
      <c r="AR74" s="56"/>
    </row>
    <row r="75" spans="1:44" ht="14.85" hidden="1" customHeight="1" x14ac:dyDescent="0.25">
      <c r="A75" s="56" t="s">
        <v>398</v>
      </c>
      <c r="B75" s="56">
        <v>25</v>
      </c>
      <c r="C75" s="57">
        <v>46193</v>
      </c>
      <c r="D75" s="58">
        <v>26</v>
      </c>
      <c r="E75" s="56" t="s">
        <v>97</v>
      </c>
      <c r="F75" s="56" t="s">
        <v>98</v>
      </c>
      <c r="G75" s="56" t="s">
        <v>99</v>
      </c>
      <c r="H75" s="56" t="s">
        <v>100</v>
      </c>
      <c r="I75" s="56" t="s">
        <v>101</v>
      </c>
      <c r="J75" s="56" t="s">
        <v>102</v>
      </c>
      <c r="K75" s="56" t="s">
        <v>103</v>
      </c>
      <c r="L75" s="56" t="s">
        <v>399</v>
      </c>
      <c r="M75" s="56" t="s">
        <v>400</v>
      </c>
      <c r="N75" s="56" t="s">
        <v>106</v>
      </c>
      <c r="O75" s="56" t="s">
        <v>123</v>
      </c>
      <c r="P75" s="56" t="s">
        <v>97</v>
      </c>
      <c r="Q75" s="59" t="s">
        <v>118</v>
      </c>
      <c r="R75" s="57">
        <v>46196</v>
      </c>
      <c r="S75" s="57">
        <v>46196</v>
      </c>
      <c r="T75" s="56" t="s">
        <v>109</v>
      </c>
      <c r="U7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46196</v>
      </c>
      <c r="V75" s="57"/>
      <c r="W75" s="57"/>
      <c r="X75" s="60" t="str">
        <f>IF(OR(Bitacora_2[[#This Row],[ETD Real]]="",Bitacora_2[[#This Row],[ETD Doc]]=""),"",Bitacora_2[[#This Row],[ETD Doc]]-Bitacora_2[[#This Row],[ETD Real]])</f>
        <v/>
      </c>
      <c r="Y75" s="60" t="str">
        <f>IF(OR(Bitacora_2[[#This Row],[ATA DOC]]="",Bitacora_2[[#This Row],[ETA Real]]=""),"",Bitacora_2[[#This Row],[ETA Real]]-Bitacora_2[[#This Row],[ATA DOC]])</f>
        <v/>
      </c>
      <c r="Z75" s="58"/>
      <c r="AA75" s="58"/>
      <c r="AB75" s="58"/>
      <c r="AC75" s="58"/>
      <c r="AD75" s="58"/>
      <c r="AE75" s="58"/>
      <c r="AF75" s="58"/>
      <c r="AG75" s="58"/>
      <c r="AH75" s="58"/>
      <c r="AI75" s="61" t="str">
        <f ca="1">IF(AND(OR(E75="US EAST",E75="US WEST",E75="US SOUTH"),I75="SEA",Bitacora_2[[#This Row],[ETD Real]]-TODAY()&gt;=3,Bitacora_2[[#This Row],[ISF]]&lt;&gt;"X"),"Pending",
IF(AND(OR(E75="US EAST",E75="US WEST",E75="US SOUTH"),I75="SEA",Bitacora_2[[#This Row],[ETD Real]]-TODAY()=2,Bitacora_2[[#This Row],[ISF]]&lt;&gt;"X"),"Urgente",
IF(AND(OR(E75="US EAST",E75="US WEST",E75="US SOUTH"),I75="SEA",Bitacora_2[[#This Row],[ETD Real]]-TODAY()&lt;=1,Bitacora_2[[#This Row],[ISF]]&lt;&gt;"X"),"Muy Urgente",
IF(AND(OR(E75="US EAST",E75="US WEST",E75="US SOUTH"),I75="SEA",Bitacora_2[[#This Row],[ISF]]="X"),"Sent",""))))</f>
        <v/>
      </c>
      <c r="AJ7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5" s="56"/>
      <c r="AL75" s="56"/>
      <c r="AM75" s="56" t="str">
        <f>+IF(OR(Bitacora_2[[#This Row],[Exportador]]="INVERSIONES JORDIE",Bitacora_2[[#This Row],[Exportador]]="TAL S.A."), "Tercero", "Propio")</f>
        <v>Propio</v>
      </c>
      <c r="AN7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5" s="56"/>
      <c r="AP75" s="56"/>
      <c r="AQ75" s="56" t="str">
        <f t="shared" si="1"/>
        <v/>
      </c>
      <c r="AR75" s="56"/>
    </row>
    <row r="76" spans="1:44" hidden="1" x14ac:dyDescent="0.25">
      <c r="A76" s="56" t="s">
        <v>401</v>
      </c>
      <c r="B76" s="56">
        <v>25</v>
      </c>
      <c r="C76" s="57">
        <v>46193</v>
      </c>
      <c r="D76" s="58">
        <v>31</v>
      </c>
      <c r="E76" s="56" t="s">
        <v>321</v>
      </c>
      <c r="F76" s="56" t="s">
        <v>335</v>
      </c>
      <c r="G76" s="56" t="s">
        <v>99</v>
      </c>
      <c r="H76" s="56" t="s">
        <v>135</v>
      </c>
      <c r="I76" s="56" t="s">
        <v>140</v>
      </c>
      <c r="J76" s="56" t="s">
        <v>102</v>
      </c>
      <c r="K76" s="56" t="s">
        <v>103</v>
      </c>
      <c r="L76" s="56" t="s">
        <v>402</v>
      </c>
      <c r="M76" s="56" t="s">
        <v>403</v>
      </c>
      <c r="N76" s="56"/>
      <c r="O76" s="56" t="s">
        <v>228</v>
      </c>
      <c r="P76" s="56" t="s">
        <v>229</v>
      </c>
      <c r="Q76" s="59" t="s">
        <v>339</v>
      </c>
      <c r="R76" s="57">
        <v>46198</v>
      </c>
      <c r="S76" s="57">
        <v>46230</v>
      </c>
      <c r="T76" s="56"/>
      <c r="U7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76" s="57">
        <v>46212</v>
      </c>
      <c r="W76" s="57">
        <v>46188</v>
      </c>
      <c r="X76" s="60">
        <f>IF(OR(Bitacora_2[[#This Row],[ETD Real]]="",Bitacora_2[[#This Row],[ETD Doc]]=""),"",Bitacora_2[[#This Row],[ETD Doc]]-Bitacora_2[[#This Row],[ETD Real]])</f>
        <v>14</v>
      </c>
      <c r="Y76" s="60">
        <f>IF(OR(Bitacora_2[[#This Row],[ATA DOC]]="",Bitacora_2[[#This Row],[ETA Real]]=""),"",Bitacora_2[[#This Row],[ETA Real]]-Bitacora_2[[#This Row],[ATA DOC]])</f>
        <v>42</v>
      </c>
      <c r="Z76" s="58">
        <v>6870191543</v>
      </c>
      <c r="AA76" s="58" t="s">
        <v>46</v>
      </c>
      <c r="AB76" s="58" t="s">
        <v>46</v>
      </c>
      <c r="AC76" s="58" t="s">
        <v>46</v>
      </c>
      <c r="AD76" s="58" t="s">
        <v>46</v>
      </c>
      <c r="AE76" s="58" t="s">
        <v>46</v>
      </c>
      <c r="AF76" s="58"/>
      <c r="AG76" s="58"/>
      <c r="AH76" s="58" t="s">
        <v>46</v>
      </c>
      <c r="AI76" s="61" t="str">
        <f ca="1">IF(AND(OR(E76="US EAST",E76="US WEST",E76="US SOUTH"),I76="SEA",Bitacora_2[[#This Row],[ETD Real]]-TODAY()&gt;=3,Bitacora_2[[#This Row],[ISF]]&lt;&gt;"X"),"Pending",
IF(AND(OR(E76="US EAST",E76="US WEST",E76="US SOUTH"),I76="SEA",Bitacora_2[[#This Row],[ETD Real]]-TODAY()=2,Bitacora_2[[#This Row],[ISF]]&lt;&gt;"X"),"Urgente",
IF(AND(OR(E76="US EAST",E76="US WEST",E76="US SOUTH"),I76="SEA",Bitacora_2[[#This Row],[ETD Real]]-TODAY()&lt;=1,Bitacora_2[[#This Row],[ISF]]&lt;&gt;"X"),"Muy Urgente",
IF(AND(OR(E76="US EAST",E76="US WEST",E76="US SOUTH"),I76="SEA",Bitacora_2[[#This Row],[ISF]]="X"),"Sent",""))))</f>
        <v/>
      </c>
      <c r="AJ7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6" s="56"/>
      <c r="AL76" s="56"/>
      <c r="AM76" s="56" t="str">
        <f>+IF(OR(Bitacora_2[[#This Row],[Exportador]]="INVERSIONES JORDIE",Bitacora_2[[#This Row],[Exportador]]="TAL S.A."), "Tercero", "Propio")</f>
        <v>Tercero</v>
      </c>
      <c r="AN7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6" s="56" t="s">
        <v>5</v>
      </c>
      <c r="AP76" s="57">
        <v>46225</v>
      </c>
      <c r="AQ76" s="56" t="str">
        <f t="shared" si="1"/>
        <v>Released</v>
      </c>
      <c r="AR76" s="56"/>
    </row>
    <row r="77" spans="1:44" ht="14.85" hidden="1" customHeight="1" x14ac:dyDescent="0.25">
      <c r="A77" s="56" t="s">
        <v>404</v>
      </c>
      <c r="B77" s="56">
        <v>26</v>
      </c>
      <c r="C77" s="57">
        <v>46195</v>
      </c>
      <c r="D77" s="58">
        <v>30</v>
      </c>
      <c r="E77" s="56" t="s">
        <v>97</v>
      </c>
      <c r="F77" s="56" t="s">
        <v>139</v>
      </c>
      <c r="G77" s="56" t="s">
        <v>99</v>
      </c>
      <c r="H77" s="56" t="s">
        <v>100</v>
      </c>
      <c r="I77" s="56" t="s">
        <v>140</v>
      </c>
      <c r="J77" s="56" t="s">
        <v>102</v>
      </c>
      <c r="K77" s="56" t="s">
        <v>103</v>
      </c>
      <c r="L77" s="56" t="s">
        <v>405</v>
      </c>
      <c r="M77" s="56" t="s">
        <v>406</v>
      </c>
      <c r="N77" s="56" t="s">
        <v>143</v>
      </c>
      <c r="O77" s="56" t="s">
        <v>144</v>
      </c>
      <c r="P77" s="56" t="s">
        <v>145</v>
      </c>
      <c r="Q77" s="59" t="s">
        <v>407</v>
      </c>
      <c r="R77" s="57">
        <v>46217</v>
      </c>
      <c r="S77" s="57">
        <v>46225</v>
      </c>
      <c r="T77" s="56" t="s">
        <v>147</v>
      </c>
      <c r="U7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46211</v>
      </c>
      <c r="V77" s="57">
        <v>46204</v>
      </c>
      <c r="W77" s="57">
        <v>46211</v>
      </c>
      <c r="X77" s="60">
        <f>IF(OR(Bitacora_2[[#This Row],[ETD Real]]="",Bitacora_2[[#This Row],[ETD Doc]]=""),"",Bitacora_2[[#This Row],[ETD Doc]]-Bitacora_2[[#This Row],[ETD Real]])</f>
        <v>-13</v>
      </c>
      <c r="Y77" s="60">
        <f>IF(OR(Bitacora_2[[#This Row],[ATA DOC]]="",Bitacora_2[[#This Row],[ETA Real]]=""),"",Bitacora_2[[#This Row],[ETA Real]]-Bitacora_2[[#This Row],[ATA DOC]])</f>
        <v>14</v>
      </c>
      <c r="Z77" s="58">
        <v>9601748752</v>
      </c>
      <c r="AA77" s="58" t="s">
        <v>46</v>
      </c>
      <c r="AB77" s="58" t="s">
        <v>46</v>
      </c>
      <c r="AC77" s="58" t="s">
        <v>46</v>
      </c>
      <c r="AD77" s="58" t="s">
        <v>46</v>
      </c>
      <c r="AE77" s="58" t="s">
        <v>46</v>
      </c>
      <c r="AF77" s="58"/>
      <c r="AG77" s="58"/>
      <c r="AH77" s="58" t="s">
        <v>157</v>
      </c>
      <c r="AI77" s="61" t="str">
        <f ca="1">IF(AND(OR(E77="US EAST",E77="US WEST",E77="US SOUTH"),I77="SEA",Bitacora_2[[#This Row],[ETD Real]]-TODAY()&gt;=3,Bitacora_2[[#This Row],[ISF]]&lt;&gt;"X"),"Pending",
IF(AND(OR(E77="US EAST",E77="US WEST",E77="US SOUTH"),I77="SEA",Bitacora_2[[#This Row],[ETD Real]]-TODAY()=2,Bitacora_2[[#This Row],[ISF]]&lt;&gt;"X"),"Urgente",
IF(AND(OR(E77="US EAST",E77="US WEST",E77="US SOUTH"),I77="SEA",Bitacora_2[[#This Row],[ETD Real]]-TODAY()&lt;=1,Bitacora_2[[#This Row],[ISF]]&lt;&gt;"X"),"Muy Urgente",
IF(AND(OR(E77="US EAST",E77="US WEST",E77="US SOUTH"),I77="SEA",Bitacora_2[[#This Row],[ISF]]="X"),"Sent",""))))</f>
        <v/>
      </c>
      <c r="AJ7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7" s="56"/>
      <c r="AL77" s="56"/>
      <c r="AM77" s="56" t="str">
        <f>+IF(OR(Bitacora_2[[#This Row],[Exportador]]="INVERSIONES JORDIE",Bitacora_2[[#This Row],[Exportador]]="TAL S.A."), "Tercero", "Propio")</f>
        <v>Propio</v>
      </c>
      <c r="AN7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7" s="56" t="s">
        <v>5</v>
      </c>
      <c r="AP77" s="57">
        <v>46220</v>
      </c>
      <c r="AQ77" s="56" t="str">
        <f t="shared" si="1"/>
        <v>Released</v>
      </c>
      <c r="AR77" s="56"/>
    </row>
    <row r="78" spans="1:44" ht="14.85" hidden="1" customHeight="1" x14ac:dyDescent="0.25">
      <c r="A78" s="56" t="s">
        <v>408</v>
      </c>
      <c r="B78" s="56">
        <v>26</v>
      </c>
      <c r="C78" s="57">
        <v>46195</v>
      </c>
      <c r="D78" s="58">
        <v>31</v>
      </c>
      <c r="E78" s="56" t="s">
        <v>321</v>
      </c>
      <c r="F78" s="56" t="s">
        <v>322</v>
      </c>
      <c r="G78" s="56" t="s">
        <v>99</v>
      </c>
      <c r="H78" s="56" t="s">
        <v>100</v>
      </c>
      <c r="I78" s="56" t="s">
        <v>140</v>
      </c>
      <c r="J78" s="56" t="s">
        <v>102</v>
      </c>
      <c r="K78" s="56" t="s">
        <v>103</v>
      </c>
      <c r="L78" s="56" t="s">
        <v>409</v>
      </c>
      <c r="M78" s="56" t="s">
        <v>410</v>
      </c>
      <c r="N78" s="56" t="s">
        <v>411</v>
      </c>
      <c r="O78" s="56" t="s">
        <v>412</v>
      </c>
      <c r="P78" s="56" t="s">
        <v>338</v>
      </c>
      <c r="Q78" s="59" t="s">
        <v>397</v>
      </c>
      <c r="R78" s="57">
        <v>46198</v>
      </c>
      <c r="S78" s="57">
        <v>46234</v>
      </c>
      <c r="T78" s="56" t="s">
        <v>147</v>
      </c>
      <c r="U7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46217</v>
      </c>
      <c r="V78" s="57">
        <v>46211</v>
      </c>
      <c r="W78" s="57">
        <v>46217</v>
      </c>
      <c r="X78" s="60">
        <f>IF(OR(Bitacora_2[[#This Row],[ETD Real]]="",Bitacora_2[[#This Row],[ETD Doc]]=""),"",Bitacora_2[[#This Row],[ETD Doc]]-Bitacora_2[[#This Row],[ETD Real]])</f>
        <v>13</v>
      </c>
      <c r="Y78" s="60">
        <f>IF(OR(Bitacora_2[[#This Row],[ATA DOC]]="",Bitacora_2[[#This Row],[ETA Real]]=""),"",Bitacora_2[[#This Row],[ETA Real]]-Bitacora_2[[#This Row],[ATA DOC]])</f>
        <v>17</v>
      </c>
      <c r="Z78" s="58">
        <v>2457226074</v>
      </c>
      <c r="AA78" s="58" t="s">
        <v>46</v>
      </c>
      <c r="AB78" s="58" t="s">
        <v>46</v>
      </c>
      <c r="AC78" s="58" t="s">
        <v>46</v>
      </c>
      <c r="AD78" s="58" t="s">
        <v>46</v>
      </c>
      <c r="AE78" s="58" t="s">
        <v>46</v>
      </c>
      <c r="AF78" s="58"/>
      <c r="AG78" s="58"/>
      <c r="AH78" s="58" t="s">
        <v>46</v>
      </c>
      <c r="AI78" s="61" t="str">
        <f ca="1">IF(AND(OR(E78="US EAST",E78="US WEST",E78="US SOUTH"),I78="SEA",Bitacora_2[[#This Row],[ETD Real]]-TODAY()&gt;=3,Bitacora_2[[#This Row],[ISF]]&lt;&gt;"X"),"Pending",
IF(AND(OR(E78="US EAST",E78="US WEST",E78="US SOUTH"),I78="SEA",Bitacora_2[[#This Row],[ETD Real]]-TODAY()=2,Bitacora_2[[#This Row],[ISF]]&lt;&gt;"X"),"Urgente",
IF(AND(OR(E78="US EAST",E78="US WEST",E78="US SOUTH"),I78="SEA",Bitacora_2[[#This Row],[ETD Real]]-TODAY()&lt;=1,Bitacora_2[[#This Row],[ISF]]&lt;&gt;"X"),"Muy Urgente",
IF(AND(OR(E78="US EAST",E78="US WEST",E78="US SOUTH"),I78="SEA",Bitacora_2[[#This Row],[ISF]]="X"),"Sent",""))))</f>
        <v/>
      </c>
      <c r="AJ7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8" s="56"/>
      <c r="AL78" s="56"/>
      <c r="AM78" s="56" t="str">
        <f>+IF(OR(Bitacora_2[[#This Row],[Exportador]]="INVERSIONES JORDIE",Bitacora_2[[#This Row],[Exportador]]="TAL S.A."), "Tercero", "Propio")</f>
        <v>Propio</v>
      </c>
      <c r="AN7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8" s="56" t="s">
        <v>5</v>
      </c>
      <c r="AP78" s="57">
        <v>46225</v>
      </c>
      <c r="AQ78" s="56" t="str">
        <f t="shared" si="1"/>
        <v>Released</v>
      </c>
      <c r="AR78" s="56"/>
    </row>
    <row r="79" spans="1:44" ht="14.85" hidden="1" customHeight="1" x14ac:dyDescent="0.25">
      <c r="A79" s="56" t="s">
        <v>413</v>
      </c>
      <c r="B79" s="56">
        <v>26</v>
      </c>
      <c r="C79" s="57">
        <v>46195</v>
      </c>
      <c r="D79" s="58">
        <v>31</v>
      </c>
      <c r="E79" s="56" t="s">
        <v>223</v>
      </c>
      <c r="F79" s="56" t="s">
        <v>224</v>
      </c>
      <c r="G79" s="56" t="s">
        <v>99</v>
      </c>
      <c r="H79" s="56" t="s">
        <v>100</v>
      </c>
      <c r="I79" s="56" t="s">
        <v>140</v>
      </c>
      <c r="J79" s="56" t="s">
        <v>102</v>
      </c>
      <c r="K79" s="56" t="s">
        <v>103</v>
      </c>
      <c r="L79" s="56" t="s">
        <v>414</v>
      </c>
      <c r="M79" s="56" t="s">
        <v>415</v>
      </c>
      <c r="N79" s="56" t="s">
        <v>329</v>
      </c>
      <c r="O79" s="56" t="s">
        <v>330</v>
      </c>
      <c r="P79" s="56" t="s">
        <v>338</v>
      </c>
      <c r="Q79" s="59" t="s">
        <v>397</v>
      </c>
      <c r="R79" s="57">
        <v>46198</v>
      </c>
      <c r="S79" s="57">
        <v>46229</v>
      </c>
      <c r="T79" s="56" t="s">
        <v>147</v>
      </c>
      <c r="U7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79" s="57">
        <v>46213</v>
      </c>
      <c r="W79" s="57">
        <v>46218</v>
      </c>
      <c r="X79" s="60">
        <f>IF(OR(Bitacora_2[[#This Row],[ETD Real]]="",Bitacora_2[[#This Row],[ETD Doc]]=""),"",Bitacora_2[[#This Row],[ETD Doc]]-Bitacora_2[[#This Row],[ETD Real]])</f>
        <v>15</v>
      </c>
      <c r="Y79" s="60">
        <f>IF(OR(Bitacora_2[[#This Row],[ATA DOC]]="",Bitacora_2[[#This Row],[ETA Real]]=""),"",Bitacora_2[[#This Row],[ETA Real]]-Bitacora_2[[#This Row],[ATA DOC]])</f>
        <v>11</v>
      </c>
      <c r="Z79" s="58">
        <v>4671173894</v>
      </c>
      <c r="AA79" s="58" t="s">
        <v>46</v>
      </c>
      <c r="AB79" s="58" t="s">
        <v>46</v>
      </c>
      <c r="AC79" s="58" t="s">
        <v>46</v>
      </c>
      <c r="AD79" s="58" t="s">
        <v>46</v>
      </c>
      <c r="AE79" s="58" t="s">
        <v>46</v>
      </c>
      <c r="AF79" s="58"/>
      <c r="AG79" s="58"/>
      <c r="AH79" s="58" t="s">
        <v>46</v>
      </c>
      <c r="AI79" s="61" t="str">
        <f ca="1">IF(AND(OR(E79="US EAST",E79="US WEST",E79="US SOUTH"),I79="SEA",Bitacora_2[[#This Row],[ETD Real]]-TODAY()&gt;=3,Bitacora_2[[#This Row],[ISF]]&lt;&gt;"X"),"Pending",
IF(AND(OR(E79="US EAST",E79="US WEST",E79="US SOUTH"),I79="SEA",Bitacora_2[[#This Row],[ETD Real]]-TODAY()=2,Bitacora_2[[#This Row],[ISF]]&lt;&gt;"X"),"Urgente",
IF(AND(OR(E79="US EAST",E79="US WEST",E79="US SOUTH"),I79="SEA",Bitacora_2[[#This Row],[ETD Real]]-TODAY()&lt;=1,Bitacora_2[[#This Row],[ISF]]&lt;&gt;"X"),"Muy Urgente",
IF(AND(OR(E79="US EAST",E79="US WEST",E79="US SOUTH"),I79="SEA",Bitacora_2[[#This Row],[ISF]]="X"),"Sent",""))))</f>
        <v/>
      </c>
      <c r="AJ7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79" s="56"/>
      <c r="AL79" s="56"/>
      <c r="AM79" s="56" t="str">
        <f>+IF(OR(Bitacora_2[[#This Row],[Exportador]]="INVERSIONES JORDIE",Bitacora_2[[#This Row],[Exportador]]="TAL S.A."), "Tercero", "Propio")</f>
        <v>Propio</v>
      </c>
      <c r="AN7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79" s="56" t="s">
        <v>5</v>
      </c>
      <c r="AP79" s="57">
        <v>46225</v>
      </c>
      <c r="AQ79" s="56" t="str">
        <f t="shared" si="1"/>
        <v>Released</v>
      </c>
      <c r="AR79" s="56"/>
    </row>
    <row r="80" spans="1:44" ht="14.85" hidden="1" customHeight="1" x14ac:dyDescent="0.25">
      <c r="A80" s="56" t="s">
        <v>416</v>
      </c>
      <c r="B80" s="56">
        <v>26</v>
      </c>
      <c r="C80" s="57">
        <v>46198</v>
      </c>
      <c r="D80" s="58">
        <v>27</v>
      </c>
      <c r="E80" s="56" t="s">
        <v>97</v>
      </c>
      <c r="F80" s="56" t="s">
        <v>98</v>
      </c>
      <c r="G80" s="56" t="s">
        <v>99</v>
      </c>
      <c r="H80" s="56" t="s">
        <v>100</v>
      </c>
      <c r="I80" s="56" t="s">
        <v>101</v>
      </c>
      <c r="J80" s="56" t="s">
        <v>102</v>
      </c>
      <c r="K80" s="56" t="s">
        <v>103</v>
      </c>
      <c r="L80" s="56" t="s">
        <v>417</v>
      </c>
      <c r="M80" s="56" t="s">
        <v>418</v>
      </c>
      <c r="N80" s="56" t="s">
        <v>106</v>
      </c>
      <c r="O80" s="56" t="s">
        <v>123</v>
      </c>
      <c r="P80" s="56" t="s">
        <v>97</v>
      </c>
      <c r="Q80" s="59" t="s">
        <v>118</v>
      </c>
      <c r="R80" s="57">
        <v>46201</v>
      </c>
      <c r="S80" s="57">
        <v>46202</v>
      </c>
      <c r="T80" s="56" t="s">
        <v>109</v>
      </c>
      <c r="U8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80" s="57"/>
      <c r="W80" s="57"/>
      <c r="X80" s="60" t="str">
        <f>IF(OR(Bitacora_2[[#This Row],[ETD Real]]="",Bitacora_2[[#This Row],[ETD Doc]]=""),"",Bitacora_2[[#This Row],[ETD Doc]]-Bitacora_2[[#This Row],[ETD Real]])</f>
        <v/>
      </c>
      <c r="Y80" s="60" t="str">
        <f>IF(OR(Bitacora_2[[#This Row],[ATA DOC]]="",Bitacora_2[[#This Row],[ETA Real]]=""),"",Bitacora_2[[#This Row],[ETA Real]]-Bitacora_2[[#This Row],[ATA DOC]])</f>
        <v/>
      </c>
      <c r="Z80" s="58"/>
      <c r="AA80" s="58"/>
      <c r="AB80" s="58"/>
      <c r="AC80" s="58"/>
      <c r="AD80" s="58"/>
      <c r="AE80" s="58"/>
      <c r="AF80" s="58"/>
      <c r="AG80" s="58"/>
      <c r="AH80" s="58"/>
      <c r="AI80" s="61" t="str">
        <f ca="1">IF(AND(OR(E80="US EAST",E80="US WEST",E80="US SOUTH"),I80="SEA",Bitacora_2[[#This Row],[ETD Real]]-TODAY()&gt;=3,Bitacora_2[[#This Row],[ISF]]&lt;&gt;"X"),"Pending",
IF(AND(OR(E80="US EAST",E80="US WEST",E80="US SOUTH"),I80="SEA",Bitacora_2[[#This Row],[ETD Real]]-TODAY()=2,Bitacora_2[[#This Row],[ISF]]&lt;&gt;"X"),"Urgente",
IF(AND(OR(E80="US EAST",E80="US WEST",E80="US SOUTH"),I80="SEA",Bitacora_2[[#This Row],[ETD Real]]-TODAY()&lt;=1,Bitacora_2[[#This Row],[ISF]]&lt;&gt;"X"),"Muy Urgente",
IF(AND(OR(E80="US EAST",E80="US WEST",E80="US SOUTH"),I80="SEA",Bitacora_2[[#This Row],[ISF]]="X"),"Sent",""))))</f>
        <v/>
      </c>
      <c r="AJ8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0" s="56"/>
      <c r="AL80" s="56"/>
      <c r="AM80" s="56" t="str">
        <f>+IF(OR(Bitacora_2[[#This Row],[Exportador]]="INVERSIONES JORDIE",Bitacora_2[[#This Row],[Exportador]]="TAL S.A."), "Tercero", "Propio")</f>
        <v>Propio</v>
      </c>
      <c r="AN8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0" s="56"/>
      <c r="AP80" s="56"/>
      <c r="AQ80" s="56" t="str">
        <f t="shared" si="1"/>
        <v/>
      </c>
      <c r="AR80" s="56"/>
    </row>
    <row r="81" spans="1:44" ht="14.85" hidden="1" customHeight="1" x14ac:dyDescent="0.25">
      <c r="A81" s="56" t="s">
        <v>419</v>
      </c>
      <c r="B81" s="56">
        <v>26</v>
      </c>
      <c r="C81" s="57">
        <v>46198</v>
      </c>
      <c r="D81" s="58">
        <v>27</v>
      </c>
      <c r="E81" s="56" t="s">
        <v>97</v>
      </c>
      <c r="F81" s="56" t="s">
        <v>98</v>
      </c>
      <c r="G81" s="56" t="s">
        <v>99</v>
      </c>
      <c r="H81" s="56" t="s">
        <v>100</v>
      </c>
      <c r="I81" s="56" t="s">
        <v>101</v>
      </c>
      <c r="J81" s="56" t="s">
        <v>102</v>
      </c>
      <c r="K81" s="56" t="s">
        <v>103</v>
      </c>
      <c r="L81" s="56" t="s">
        <v>420</v>
      </c>
      <c r="M81" s="56" t="s">
        <v>421</v>
      </c>
      <c r="N81" s="56" t="s">
        <v>106</v>
      </c>
      <c r="O81" s="56" t="s">
        <v>123</v>
      </c>
      <c r="P81" s="56" t="s">
        <v>97</v>
      </c>
      <c r="Q81" s="59" t="s">
        <v>118</v>
      </c>
      <c r="R81" s="57">
        <v>46201</v>
      </c>
      <c r="S81" s="57">
        <v>46202</v>
      </c>
      <c r="T81" s="56" t="s">
        <v>109</v>
      </c>
      <c r="U8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81" s="57"/>
      <c r="W81" s="57"/>
      <c r="X81" s="60" t="str">
        <f>IF(OR(Bitacora_2[[#This Row],[ETD Real]]="",Bitacora_2[[#This Row],[ETD Doc]]=""),"",Bitacora_2[[#This Row],[ETD Doc]]-Bitacora_2[[#This Row],[ETD Real]])</f>
        <v/>
      </c>
      <c r="Y81" s="60" t="str">
        <f>IF(OR(Bitacora_2[[#This Row],[ATA DOC]]="",Bitacora_2[[#This Row],[ETA Real]]=""),"",Bitacora_2[[#This Row],[ETA Real]]-Bitacora_2[[#This Row],[ATA DOC]])</f>
        <v/>
      </c>
      <c r="Z81" s="58"/>
      <c r="AA81" s="58"/>
      <c r="AB81" s="58"/>
      <c r="AC81" s="58"/>
      <c r="AD81" s="58"/>
      <c r="AE81" s="58"/>
      <c r="AF81" s="58"/>
      <c r="AG81" s="58"/>
      <c r="AH81" s="58"/>
      <c r="AI81" s="61" t="str">
        <f ca="1">IF(AND(OR(E81="US EAST",E81="US WEST",E81="US SOUTH"),I81="SEA",Bitacora_2[[#This Row],[ETD Real]]-TODAY()&gt;=3,Bitacora_2[[#This Row],[ISF]]&lt;&gt;"X"),"Pending",
IF(AND(OR(E81="US EAST",E81="US WEST",E81="US SOUTH"),I81="SEA",Bitacora_2[[#This Row],[ETD Real]]-TODAY()=2,Bitacora_2[[#This Row],[ISF]]&lt;&gt;"X"),"Urgente",
IF(AND(OR(E81="US EAST",E81="US WEST",E81="US SOUTH"),I81="SEA",Bitacora_2[[#This Row],[ETD Real]]-TODAY()&lt;=1,Bitacora_2[[#This Row],[ISF]]&lt;&gt;"X"),"Muy Urgente",
IF(AND(OR(E81="US EAST",E81="US WEST",E81="US SOUTH"),I81="SEA",Bitacora_2[[#This Row],[ISF]]="X"),"Sent",""))))</f>
        <v/>
      </c>
      <c r="AJ8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1" s="56"/>
      <c r="AL81" s="56"/>
      <c r="AM81" s="56" t="str">
        <f>+IF(OR(Bitacora_2[[#This Row],[Exportador]]="INVERSIONES JORDIE",Bitacora_2[[#This Row],[Exportador]]="TAL S.A."), "Tercero", "Propio")</f>
        <v>Propio</v>
      </c>
      <c r="AN8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1" s="56"/>
      <c r="AP81" s="56"/>
      <c r="AQ81" s="56" t="str">
        <f t="shared" si="1"/>
        <v/>
      </c>
      <c r="AR81" s="56"/>
    </row>
    <row r="82" spans="1:44" ht="14.85" hidden="1" customHeight="1" x14ac:dyDescent="0.25">
      <c r="A82" s="56" t="s">
        <v>422</v>
      </c>
      <c r="B82" s="56">
        <v>26</v>
      </c>
      <c r="C82" s="57">
        <v>46198</v>
      </c>
      <c r="D82" s="58">
        <v>29</v>
      </c>
      <c r="E82" s="56" t="s">
        <v>423</v>
      </c>
      <c r="F82" s="56" t="s">
        <v>424</v>
      </c>
      <c r="G82" s="56" t="s">
        <v>99</v>
      </c>
      <c r="H82" s="56" t="s">
        <v>100</v>
      </c>
      <c r="I82" s="56" t="s">
        <v>140</v>
      </c>
      <c r="J82" s="56" t="s">
        <v>102</v>
      </c>
      <c r="K82" s="56" t="s">
        <v>103</v>
      </c>
      <c r="L82" s="56" t="s">
        <v>425</v>
      </c>
      <c r="M82" s="56" t="s">
        <v>426</v>
      </c>
      <c r="N82" s="56" t="s">
        <v>427</v>
      </c>
      <c r="O82" s="56" t="s">
        <v>164</v>
      </c>
      <c r="P82" s="56" t="s">
        <v>428</v>
      </c>
      <c r="Q82" s="59" t="s">
        <v>429</v>
      </c>
      <c r="R82" s="57">
        <v>46200</v>
      </c>
      <c r="S82" s="57">
        <v>46218</v>
      </c>
      <c r="T82" s="56" t="s">
        <v>428</v>
      </c>
      <c r="U8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46206</v>
      </c>
      <c r="V82" s="57">
        <v>46206</v>
      </c>
      <c r="W82" s="57">
        <v>46206</v>
      </c>
      <c r="X82" s="60">
        <f>IF(OR(Bitacora_2[[#This Row],[ETD Real]]="",Bitacora_2[[#This Row],[ETD Doc]]=""),"",Bitacora_2[[#This Row],[ETD Doc]]-Bitacora_2[[#This Row],[ETD Real]])</f>
        <v>6</v>
      </c>
      <c r="Y82" s="60">
        <f>IF(OR(Bitacora_2[[#This Row],[ATA DOC]]="",Bitacora_2[[#This Row],[ETA Real]]=""),"",Bitacora_2[[#This Row],[ETA Real]]-Bitacora_2[[#This Row],[ATA DOC]])</f>
        <v>12</v>
      </c>
      <c r="Z82" s="58" t="s">
        <v>156</v>
      </c>
      <c r="AA82" s="58" t="s">
        <v>46</v>
      </c>
      <c r="AB82" s="58"/>
      <c r="AC82" s="58" t="s">
        <v>46</v>
      </c>
      <c r="AD82" s="58" t="s">
        <v>46</v>
      </c>
      <c r="AE82" s="58" t="s">
        <v>46</v>
      </c>
      <c r="AF82" s="58"/>
      <c r="AG82" s="58"/>
      <c r="AH82" s="58"/>
      <c r="AI82" s="61" t="str">
        <f ca="1">IF(AND(OR(E82="US EAST",E82="US WEST",E82="US SOUTH"),I82="SEA",Bitacora_2[[#This Row],[ETD Real]]-TODAY()&gt;=3,Bitacora_2[[#This Row],[ISF]]&lt;&gt;"X"),"Pending",
IF(AND(OR(E82="US EAST",E82="US WEST",E82="US SOUTH"),I82="SEA",Bitacora_2[[#This Row],[ETD Real]]-TODAY()=2,Bitacora_2[[#This Row],[ISF]]&lt;&gt;"X"),"Urgente",
IF(AND(OR(E82="US EAST",E82="US WEST",E82="US SOUTH"),I82="SEA",Bitacora_2[[#This Row],[ETD Real]]-TODAY()&lt;=1,Bitacora_2[[#This Row],[ISF]]&lt;&gt;"X"),"Muy Urgente",
IF(AND(OR(E82="US EAST",E82="US WEST",E82="US SOUTH"),I82="SEA",Bitacora_2[[#This Row],[ISF]]="X"),"Sent",""))))</f>
        <v/>
      </c>
      <c r="AJ8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2" s="56"/>
      <c r="AL82" s="56"/>
      <c r="AM82" s="56" t="str">
        <f>+IF(OR(Bitacora_2[[#This Row],[Exportador]]="INVERSIONES JORDIE",Bitacora_2[[#This Row],[Exportador]]="TAL S.A."), "Tercero", "Propio")</f>
        <v>Propio</v>
      </c>
      <c r="AN8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2" s="56" t="s">
        <v>5</v>
      </c>
      <c r="AP82" s="57">
        <f>R82+10</f>
        <v>46210</v>
      </c>
      <c r="AQ82" s="56" t="str">
        <f t="shared" si="1"/>
        <v>Released</v>
      </c>
      <c r="AR82" s="56"/>
    </row>
    <row r="83" spans="1:44" ht="14.85" hidden="1" customHeight="1" x14ac:dyDescent="0.25">
      <c r="A83" s="56" t="s">
        <v>430</v>
      </c>
      <c r="B83" s="56">
        <v>26</v>
      </c>
      <c r="C83" s="57">
        <v>46198</v>
      </c>
      <c r="D83" s="58">
        <v>32</v>
      </c>
      <c r="E83" s="56" t="s">
        <v>223</v>
      </c>
      <c r="F83" s="56" t="s">
        <v>224</v>
      </c>
      <c r="G83" s="56" t="s">
        <v>99</v>
      </c>
      <c r="H83" s="56" t="s">
        <v>135</v>
      </c>
      <c r="I83" s="56" t="s">
        <v>140</v>
      </c>
      <c r="J83" s="56" t="s">
        <v>102</v>
      </c>
      <c r="K83" s="56" t="s">
        <v>103</v>
      </c>
      <c r="L83" s="56" t="s">
        <v>431</v>
      </c>
      <c r="M83" s="56" t="s">
        <v>432</v>
      </c>
      <c r="N83" s="56"/>
      <c r="O83" s="56" t="s">
        <v>228</v>
      </c>
      <c r="P83" s="56" t="s">
        <v>229</v>
      </c>
      <c r="Q83" s="59" t="s">
        <v>433</v>
      </c>
      <c r="R83" s="57">
        <v>46205</v>
      </c>
      <c r="S83" s="57">
        <v>46237</v>
      </c>
      <c r="T83" s="56"/>
      <c r="U8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46188</v>
      </c>
      <c r="V83" s="57">
        <v>46212</v>
      </c>
      <c r="W83" s="57">
        <v>46188</v>
      </c>
      <c r="X83" s="60">
        <f>IF(OR(Bitacora_2[[#This Row],[ETD Real]]="",Bitacora_2[[#This Row],[ETD Doc]]=""),"",Bitacora_2[[#This Row],[ETD Doc]]-Bitacora_2[[#This Row],[ETD Real]])</f>
        <v>7</v>
      </c>
      <c r="Y83" s="60">
        <f>IF(OR(Bitacora_2[[#This Row],[ATA DOC]]="",Bitacora_2[[#This Row],[ETA Real]]=""),"",Bitacora_2[[#This Row],[ETA Real]]-Bitacora_2[[#This Row],[ATA DOC]])</f>
        <v>49</v>
      </c>
      <c r="Z83" s="58">
        <v>1819693643</v>
      </c>
      <c r="AA83" s="58" t="s">
        <v>46</v>
      </c>
      <c r="AB83" s="58" t="s">
        <v>46</v>
      </c>
      <c r="AC83" s="58" t="s">
        <v>46</v>
      </c>
      <c r="AD83" s="58" t="s">
        <v>46</v>
      </c>
      <c r="AE83" s="58" t="s">
        <v>46</v>
      </c>
      <c r="AF83" s="58"/>
      <c r="AG83" s="58"/>
      <c r="AH83" s="58" t="s">
        <v>46</v>
      </c>
      <c r="AI83" s="61" t="str">
        <f ca="1">IF(AND(OR(E83="US EAST",E83="US WEST",E83="US SOUTH"),I83="SEA",Bitacora_2[[#This Row],[ETD Real]]-TODAY()&gt;=3,Bitacora_2[[#This Row],[ISF]]&lt;&gt;"X"),"Pending",
IF(AND(OR(E83="US EAST",E83="US WEST",E83="US SOUTH"),I83="SEA",Bitacora_2[[#This Row],[ETD Real]]-TODAY()=2,Bitacora_2[[#This Row],[ISF]]&lt;&gt;"X"),"Urgente",
IF(AND(OR(E83="US EAST",E83="US WEST",E83="US SOUTH"),I83="SEA",Bitacora_2[[#This Row],[ETD Real]]-TODAY()&lt;=1,Bitacora_2[[#This Row],[ISF]]&lt;&gt;"X"),"Muy Urgente",
IF(AND(OR(E83="US EAST",E83="US WEST",E83="US SOUTH"),I83="SEA",Bitacora_2[[#This Row],[ISF]]="X"),"Sent",""))))</f>
        <v/>
      </c>
      <c r="AJ8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3" s="56"/>
      <c r="AL83" s="56"/>
      <c r="AM83" s="56" t="str">
        <f>+IF(OR(Bitacora_2[[#This Row],[Exportador]]="INVERSIONES JORDIE",Bitacora_2[[#This Row],[Exportador]]="TAL S.A."), "Tercero", "Propio")</f>
        <v>Tercero</v>
      </c>
      <c r="AN8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3" s="56" t="s">
        <v>5</v>
      </c>
      <c r="AP83" s="57">
        <v>46233</v>
      </c>
      <c r="AQ83" s="56" t="str">
        <f t="shared" si="1"/>
        <v>Released</v>
      </c>
      <c r="AR83" s="56"/>
    </row>
    <row r="84" spans="1:44" ht="14.85" hidden="1" customHeight="1" x14ac:dyDescent="0.25">
      <c r="A84" s="56" t="s">
        <v>434</v>
      </c>
      <c r="B84" s="56">
        <v>26</v>
      </c>
      <c r="C84" s="57">
        <v>46198</v>
      </c>
      <c r="D84" s="58">
        <v>32</v>
      </c>
      <c r="E84" s="56" t="s">
        <v>321</v>
      </c>
      <c r="F84" s="56" t="s">
        <v>322</v>
      </c>
      <c r="G84" s="56" t="s">
        <v>99</v>
      </c>
      <c r="H84" s="56" t="s">
        <v>135</v>
      </c>
      <c r="I84" s="56" t="s">
        <v>140</v>
      </c>
      <c r="J84" s="56" t="s">
        <v>102</v>
      </c>
      <c r="K84" s="56" t="s">
        <v>103</v>
      </c>
      <c r="L84" s="56" t="s">
        <v>435</v>
      </c>
      <c r="M84" s="56" t="s">
        <v>436</v>
      </c>
      <c r="N84" s="56"/>
      <c r="O84" s="56" t="s">
        <v>325</v>
      </c>
      <c r="P84" s="56" t="s">
        <v>229</v>
      </c>
      <c r="Q84" s="59" t="s">
        <v>433</v>
      </c>
      <c r="R84" s="57">
        <v>46205</v>
      </c>
      <c r="S84" s="57">
        <v>46240</v>
      </c>
      <c r="T84" s="56"/>
      <c r="U8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84" s="57">
        <v>46227</v>
      </c>
      <c r="W84" s="57">
        <v>46232</v>
      </c>
      <c r="X84" s="60">
        <f>IF(OR(Bitacora_2[[#This Row],[ETD Real]]="",Bitacora_2[[#This Row],[ETD Doc]]=""),"",Bitacora_2[[#This Row],[ETD Doc]]-Bitacora_2[[#This Row],[ETD Real]])</f>
        <v>22</v>
      </c>
      <c r="Y84" s="60">
        <f>IF(OR(Bitacora_2[[#This Row],[ATA DOC]]="",Bitacora_2[[#This Row],[ETA Real]]=""),"",Bitacora_2[[#This Row],[ETA Real]]-Bitacora_2[[#This Row],[ATA DOC]])</f>
        <v>8</v>
      </c>
      <c r="Z84" s="58">
        <v>1391792054</v>
      </c>
      <c r="AA84" s="58" t="s">
        <v>46</v>
      </c>
      <c r="AB84" s="58" t="s">
        <v>46</v>
      </c>
      <c r="AC84" s="58" t="s">
        <v>46</v>
      </c>
      <c r="AD84" s="58" t="s">
        <v>46</v>
      </c>
      <c r="AE84" s="58" t="s">
        <v>46</v>
      </c>
      <c r="AF84" s="58"/>
      <c r="AG84" s="58"/>
      <c r="AH84" s="58" t="s">
        <v>46</v>
      </c>
      <c r="AI84" s="61" t="str">
        <f ca="1">IF(AND(OR(E84="US EAST",E84="US WEST",E84="US SOUTH"),I84="SEA",Bitacora_2[[#This Row],[ETD Real]]-TODAY()&gt;=3,Bitacora_2[[#This Row],[ISF]]&lt;&gt;"X"),"Pending",
IF(AND(OR(E84="US EAST",E84="US WEST",E84="US SOUTH"),I84="SEA",Bitacora_2[[#This Row],[ETD Real]]-TODAY()=2,Bitacora_2[[#This Row],[ISF]]&lt;&gt;"X"),"Urgente",
IF(AND(OR(E84="US EAST",E84="US WEST",E84="US SOUTH"),I84="SEA",Bitacora_2[[#This Row],[ETD Real]]-TODAY()&lt;=1,Bitacora_2[[#This Row],[ISF]]&lt;&gt;"X"),"Muy Urgente",
IF(AND(OR(E84="US EAST",E84="US WEST",E84="US SOUTH"),I84="SEA",Bitacora_2[[#This Row],[ISF]]="X"),"Sent",""))))</f>
        <v/>
      </c>
      <c r="AJ8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4" s="56"/>
      <c r="AL84" s="56"/>
      <c r="AM84" s="56" t="str">
        <f>+IF(OR(Bitacora_2[[#This Row],[Exportador]]="INVERSIONES JORDIE",Bitacora_2[[#This Row],[Exportador]]="TAL S.A."), "Tercero", "Propio")</f>
        <v>Tercero</v>
      </c>
      <c r="AN8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4" s="56" t="s">
        <v>5</v>
      </c>
      <c r="AP84" s="57">
        <v>46233</v>
      </c>
      <c r="AQ84" s="56" t="str">
        <f t="shared" si="1"/>
        <v>Released</v>
      </c>
      <c r="AR84" s="56"/>
    </row>
    <row r="85" spans="1:44" ht="14.85" hidden="1" customHeight="1" x14ac:dyDescent="0.25">
      <c r="A85" s="56" t="s">
        <v>437</v>
      </c>
      <c r="B85" s="56">
        <v>26</v>
      </c>
      <c r="C85" s="57">
        <v>46199</v>
      </c>
      <c r="D85" s="58">
        <v>27</v>
      </c>
      <c r="E85" s="56" t="s">
        <v>97</v>
      </c>
      <c r="F85" s="56" t="s">
        <v>98</v>
      </c>
      <c r="G85" s="56" t="s">
        <v>99</v>
      </c>
      <c r="H85" s="56" t="s">
        <v>100</v>
      </c>
      <c r="I85" s="56" t="s">
        <v>101</v>
      </c>
      <c r="J85" s="56" t="s">
        <v>102</v>
      </c>
      <c r="K85" s="56" t="s">
        <v>103</v>
      </c>
      <c r="L85" s="56" t="s">
        <v>438</v>
      </c>
      <c r="M85" s="56" t="s">
        <v>439</v>
      </c>
      <c r="N85" s="56" t="s">
        <v>106</v>
      </c>
      <c r="O85" s="56" t="s">
        <v>123</v>
      </c>
      <c r="P85" s="56" t="s">
        <v>355</v>
      </c>
      <c r="Q85" s="59" t="s">
        <v>118</v>
      </c>
      <c r="R85" s="57">
        <v>46203</v>
      </c>
      <c r="S85" s="57">
        <v>46203</v>
      </c>
      <c r="T85" s="56" t="s">
        <v>299</v>
      </c>
      <c r="U8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85" s="57"/>
      <c r="W85" s="57"/>
      <c r="X85" s="60" t="str">
        <f>IF(OR(Bitacora_2[[#This Row],[ETD Real]]="",Bitacora_2[[#This Row],[ETD Doc]]=""),"",Bitacora_2[[#This Row],[ETD Doc]]-Bitacora_2[[#This Row],[ETD Real]])</f>
        <v/>
      </c>
      <c r="Y85" s="60" t="str">
        <f>IF(OR(Bitacora_2[[#This Row],[ATA DOC]]="",Bitacora_2[[#This Row],[ETA Real]]=""),"",Bitacora_2[[#This Row],[ETA Real]]-Bitacora_2[[#This Row],[ATA DOC]])</f>
        <v/>
      </c>
      <c r="Z85" s="58"/>
      <c r="AA85" s="58"/>
      <c r="AB85" s="58"/>
      <c r="AC85" s="58"/>
      <c r="AD85" s="58"/>
      <c r="AE85" s="58"/>
      <c r="AF85" s="58"/>
      <c r="AG85" s="58"/>
      <c r="AH85" s="58"/>
      <c r="AI85" s="61" t="str">
        <f ca="1">IF(AND(OR(E85="US EAST",E85="US WEST",E85="US SOUTH"),I85="SEA",Bitacora_2[[#This Row],[ETD Real]]-TODAY()&gt;=3,Bitacora_2[[#This Row],[ISF]]&lt;&gt;"X"),"Pending",
IF(AND(OR(E85="US EAST",E85="US WEST",E85="US SOUTH"),I85="SEA",Bitacora_2[[#This Row],[ETD Real]]-TODAY()=2,Bitacora_2[[#This Row],[ISF]]&lt;&gt;"X"),"Urgente",
IF(AND(OR(E85="US EAST",E85="US WEST",E85="US SOUTH"),I85="SEA",Bitacora_2[[#This Row],[ETD Real]]-TODAY()&lt;=1,Bitacora_2[[#This Row],[ISF]]&lt;&gt;"X"),"Muy Urgente",
IF(AND(OR(E85="US EAST",E85="US WEST",E85="US SOUTH"),I85="SEA",Bitacora_2[[#This Row],[ISF]]="X"),"Sent",""))))</f>
        <v/>
      </c>
      <c r="AJ8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5" s="56"/>
      <c r="AL85" s="56"/>
      <c r="AM85" s="56" t="str">
        <f>+IF(OR(Bitacora_2[[#This Row],[Exportador]]="INVERSIONES JORDIE",Bitacora_2[[#This Row],[Exportador]]="TAL S.A."), "Tercero", "Propio")</f>
        <v>Propio</v>
      </c>
      <c r="AN8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5" s="56"/>
      <c r="AP85" s="56"/>
      <c r="AQ85" s="56" t="str">
        <f t="shared" si="1"/>
        <v/>
      </c>
      <c r="AR85" s="56"/>
    </row>
    <row r="86" spans="1:44" ht="14.85" hidden="1" customHeight="1" x14ac:dyDescent="0.25">
      <c r="A86" s="56" t="s">
        <v>440</v>
      </c>
      <c r="B86" s="56">
        <v>26</v>
      </c>
      <c r="C86" s="57">
        <v>46199</v>
      </c>
      <c r="D86" s="58">
        <v>27</v>
      </c>
      <c r="E86" s="56" t="s">
        <v>97</v>
      </c>
      <c r="F86" s="56" t="s">
        <v>98</v>
      </c>
      <c r="G86" s="56" t="s">
        <v>99</v>
      </c>
      <c r="H86" s="56" t="s">
        <v>100</v>
      </c>
      <c r="I86" s="56" t="s">
        <v>101</v>
      </c>
      <c r="J86" s="56" t="s">
        <v>102</v>
      </c>
      <c r="K86" s="56" t="s">
        <v>103</v>
      </c>
      <c r="L86" s="56" t="s">
        <v>441</v>
      </c>
      <c r="M86" s="56" t="s">
        <v>442</v>
      </c>
      <c r="N86" s="56" t="s">
        <v>106</v>
      </c>
      <c r="O86" s="56" t="s">
        <v>123</v>
      </c>
      <c r="P86" s="56" t="s">
        <v>359</v>
      </c>
      <c r="Q86" s="59" t="s">
        <v>118</v>
      </c>
      <c r="R86" s="57">
        <v>46203</v>
      </c>
      <c r="S86" s="57">
        <v>46203</v>
      </c>
      <c r="T86" s="56" t="s">
        <v>109</v>
      </c>
      <c r="U8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86" s="57"/>
      <c r="W86" s="57"/>
      <c r="X86" s="60" t="str">
        <f>IF(OR(Bitacora_2[[#This Row],[ETD Real]]="",Bitacora_2[[#This Row],[ETD Doc]]=""),"",Bitacora_2[[#This Row],[ETD Doc]]-Bitacora_2[[#This Row],[ETD Real]])</f>
        <v/>
      </c>
      <c r="Y86" s="60" t="str">
        <f>IF(OR(Bitacora_2[[#This Row],[ATA DOC]]="",Bitacora_2[[#This Row],[ETA Real]]=""),"",Bitacora_2[[#This Row],[ETA Real]]-Bitacora_2[[#This Row],[ATA DOC]])</f>
        <v/>
      </c>
      <c r="Z86" s="58"/>
      <c r="AA86" s="58"/>
      <c r="AB86" s="58"/>
      <c r="AC86" s="58"/>
      <c r="AD86" s="58"/>
      <c r="AE86" s="58"/>
      <c r="AF86" s="58"/>
      <c r="AG86" s="58"/>
      <c r="AH86" s="58"/>
      <c r="AI86" s="61" t="str">
        <f ca="1">IF(AND(OR(E86="US EAST",E86="US WEST",E86="US SOUTH"),I86="SEA",Bitacora_2[[#This Row],[ETD Real]]-TODAY()&gt;=3,Bitacora_2[[#This Row],[ISF]]&lt;&gt;"X"),"Pending",
IF(AND(OR(E86="US EAST",E86="US WEST",E86="US SOUTH"),I86="SEA",Bitacora_2[[#This Row],[ETD Real]]-TODAY()=2,Bitacora_2[[#This Row],[ISF]]&lt;&gt;"X"),"Urgente",
IF(AND(OR(E86="US EAST",E86="US WEST",E86="US SOUTH"),I86="SEA",Bitacora_2[[#This Row],[ETD Real]]-TODAY()&lt;=1,Bitacora_2[[#This Row],[ISF]]&lt;&gt;"X"),"Muy Urgente",
IF(AND(OR(E86="US EAST",E86="US WEST",E86="US SOUTH"),I86="SEA",Bitacora_2[[#This Row],[ISF]]="X"),"Sent",""))))</f>
        <v/>
      </c>
      <c r="AJ8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6" s="56"/>
      <c r="AL86" s="56"/>
      <c r="AM86" s="56" t="str">
        <f>+IF(OR(Bitacora_2[[#This Row],[Exportador]]="INVERSIONES JORDIE",Bitacora_2[[#This Row],[Exportador]]="TAL S.A."), "Tercero", "Propio")</f>
        <v>Propio</v>
      </c>
      <c r="AN8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6" s="56"/>
      <c r="AP86" s="56"/>
      <c r="AQ86" s="56" t="str">
        <f t="shared" si="1"/>
        <v/>
      </c>
      <c r="AR86" s="56"/>
    </row>
    <row r="87" spans="1:44" ht="14.85" hidden="1" customHeight="1" x14ac:dyDescent="0.25">
      <c r="A87" s="56" t="s">
        <v>443</v>
      </c>
      <c r="B87" s="56">
        <v>26</v>
      </c>
      <c r="C87" s="57">
        <v>46199</v>
      </c>
      <c r="D87" s="58">
        <v>29</v>
      </c>
      <c r="E87" s="56" t="s">
        <v>254</v>
      </c>
      <c r="F87" s="56" t="s">
        <v>255</v>
      </c>
      <c r="G87" s="56" t="s">
        <v>99</v>
      </c>
      <c r="H87" s="56" t="s">
        <v>100</v>
      </c>
      <c r="I87" s="56" t="s">
        <v>140</v>
      </c>
      <c r="J87" s="56" t="s">
        <v>102</v>
      </c>
      <c r="K87" s="56" t="s">
        <v>103</v>
      </c>
      <c r="L87" s="56" t="s">
        <v>444</v>
      </c>
      <c r="M87" s="56" t="s">
        <v>445</v>
      </c>
      <c r="N87" s="56" t="s">
        <v>288</v>
      </c>
      <c r="O87" s="56" t="s">
        <v>289</v>
      </c>
      <c r="P87" s="56" t="s">
        <v>260</v>
      </c>
      <c r="Q87" s="59" t="s">
        <v>446</v>
      </c>
      <c r="R87" s="57">
        <v>46201</v>
      </c>
      <c r="S87" s="57">
        <v>46216</v>
      </c>
      <c r="T87" s="56" t="s">
        <v>262</v>
      </c>
      <c r="U8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87" s="57">
        <v>46205</v>
      </c>
      <c r="W87" s="57">
        <v>46210</v>
      </c>
      <c r="X87" s="60">
        <f>IF(OR(Bitacora_2[[#This Row],[ETD Real]]="",Bitacora_2[[#This Row],[ETD Doc]]=""),"",Bitacora_2[[#This Row],[ETD Doc]]-Bitacora_2[[#This Row],[ETD Real]])</f>
        <v>4</v>
      </c>
      <c r="Y87" s="60">
        <f>IF(OR(Bitacora_2[[#This Row],[ATA DOC]]="",Bitacora_2[[#This Row],[ETA Real]]=""),"",Bitacora_2[[#This Row],[ETA Real]]-Bitacora_2[[#This Row],[ATA DOC]])</f>
        <v>6</v>
      </c>
      <c r="Z87" s="58">
        <v>3389668376</v>
      </c>
      <c r="AA87" s="58" t="s">
        <v>46</v>
      </c>
      <c r="AB87" s="58"/>
      <c r="AC87" s="58" t="s">
        <v>46</v>
      </c>
      <c r="AD87" s="58" t="s">
        <v>46</v>
      </c>
      <c r="AE87" s="58" t="s">
        <v>46</v>
      </c>
      <c r="AF87" s="58"/>
      <c r="AG87" s="58"/>
      <c r="AH87" s="58"/>
      <c r="AI87" s="61" t="str">
        <f ca="1">IF(AND(OR(E87="US EAST",E87="US WEST",E87="US SOUTH"),I87="SEA",Bitacora_2[[#This Row],[ETD Real]]-TODAY()&gt;=3,Bitacora_2[[#This Row],[ISF]]&lt;&gt;"X"),"Pending",
IF(AND(OR(E87="US EAST",E87="US WEST",E87="US SOUTH"),I87="SEA",Bitacora_2[[#This Row],[ETD Real]]-TODAY()=2,Bitacora_2[[#This Row],[ISF]]&lt;&gt;"X"),"Urgente",
IF(AND(OR(E87="US EAST",E87="US WEST",E87="US SOUTH"),I87="SEA",Bitacora_2[[#This Row],[ETD Real]]-TODAY()&lt;=1,Bitacora_2[[#This Row],[ISF]]&lt;&gt;"X"),"Muy Urgente",
IF(AND(OR(E87="US EAST",E87="US WEST",E87="US SOUTH"),I87="SEA",Bitacora_2[[#This Row],[ISF]]="X"),"Sent",""))))</f>
        <v/>
      </c>
      <c r="AJ8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7" s="56"/>
      <c r="AL87" s="56"/>
      <c r="AM87" s="56" t="str">
        <f>+IF(OR(Bitacora_2[[#This Row],[Exportador]]="INVERSIONES JORDIE",Bitacora_2[[#This Row],[Exportador]]="TAL S.A."), "Tercero", "Propio")</f>
        <v>Propio</v>
      </c>
      <c r="AN8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7" s="56" t="s">
        <v>5</v>
      </c>
      <c r="AP87" s="57">
        <f t="shared" ref="AP87:AP88" si="2">R87+7</f>
        <v>46208</v>
      </c>
      <c r="AQ87" s="56" t="str">
        <f t="shared" si="1"/>
        <v>Released</v>
      </c>
      <c r="AR87" s="56"/>
    </row>
    <row r="88" spans="1:44" ht="14.85" hidden="1" customHeight="1" x14ac:dyDescent="0.25">
      <c r="A88" s="56" t="s">
        <v>447</v>
      </c>
      <c r="B88" s="56">
        <v>26</v>
      </c>
      <c r="C88" s="57">
        <v>46199</v>
      </c>
      <c r="D88" s="58">
        <v>29</v>
      </c>
      <c r="E88" s="56" t="s">
        <v>254</v>
      </c>
      <c r="F88" s="56" t="s">
        <v>255</v>
      </c>
      <c r="G88" s="56" t="s">
        <v>99</v>
      </c>
      <c r="H88" s="56" t="s">
        <v>100</v>
      </c>
      <c r="I88" s="56" t="s">
        <v>140</v>
      </c>
      <c r="J88" s="56" t="s">
        <v>102</v>
      </c>
      <c r="K88" s="56" t="s">
        <v>103</v>
      </c>
      <c r="L88" s="56" t="s">
        <v>448</v>
      </c>
      <c r="M88" s="56" t="s">
        <v>449</v>
      </c>
      <c r="N88" s="56" t="s">
        <v>258</v>
      </c>
      <c r="O88" s="56" t="s">
        <v>259</v>
      </c>
      <c r="P88" s="56" t="s">
        <v>260</v>
      </c>
      <c r="Q88" s="59" t="s">
        <v>446</v>
      </c>
      <c r="R88" s="57">
        <v>46201</v>
      </c>
      <c r="S88" s="57">
        <v>46216</v>
      </c>
      <c r="T88" s="56" t="s">
        <v>262</v>
      </c>
      <c r="U8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88" s="57">
        <v>46205</v>
      </c>
      <c r="W88" s="57">
        <v>46210</v>
      </c>
      <c r="X88" s="60">
        <f>IF(OR(Bitacora_2[[#This Row],[ETD Real]]="",Bitacora_2[[#This Row],[ETD Doc]]=""),"",Bitacora_2[[#This Row],[ETD Doc]]-Bitacora_2[[#This Row],[ETD Real]])</f>
        <v>4</v>
      </c>
      <c r="Y88" s="60">
        <f>IF(OR(Bitacora_2[[#This Row],[ATA DOC]]="",Bitacora_2[[#This Row],[ETA Real]]=""),"",Bitacora_2[[#This Row],[ETA Real]]-Bitacora_2[[#This Row],[ATA DOC]])</f>
        <v>6</v>
      </c>
      <c r="Z88" s="58">
        <v>3389666814</v>
      </c>
      <c r="AA88" s="58" t="s">
        <v>46</v>
      </c>
      <c r="AB88" s="58"/>
      <c r="AC88" s="58" t="s">
        <v>46</v>
      </c>
      <c r="AD88" s="58" t="s">
        <v>46</v>
      </c>
      <c r="AE88" s="58" t="s">
        <v>46</v>
      </c>
      <c r="AF88" s="58"/>
      <c r="AG88" s="58"/>
      <c r="AH88" s="58"/>
      <c r="AI88" s="61" t="str">
        <f ca="1">IF(AND(OR(E88="US EAST",E88="US WEST",E88="US SOUTH"),I88="SEA",Bitacora_2[[#This Row],[ETD Real]]-TODAY()&gt;=3,Bitacora_2[[#This Row],[ISF]]&lt;&gt;"X"),"Pending",
IF(AND(OR(E88="US EAST",E88="US WEST",E88="US SOUTH"),I88="SEA",Bitacora_2[[#This Row],[ETD Real]]-TODAY()=2,Bitacora_2[[#This Row],[ISF]]&lt;&gt;"X"),"Urgente",
IF(AND(OR(E88="US EAST",E88="US WEST",E88="US SOUTH"),I88="SEA",Bitacora_2[[#This Row],[ETD Real]]-TODAY()&lt;=1,Bitacora_2[[#This Row],[ISF]]&lt;&gt;"X"),"Muy Urgente",
IF(AND(OR(E88="US EAST",E88="US WEST",E88="US SOUTH"),I88="SEA",Bitacora_2[[#This Row],[ISF]]="X"),"Sent",""))))</f>
        <v/>
      </c>
      <c r="AJ8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8" s="56"/>
      <c r="AL88" s="56"/>
      <c r="AM88" s="56" t="str">
        <f>+IF(OR(Bitacora_2[[#This Row],[Exportador]]="INVERSIONES JORDIE",Bitacora_2[[#This Row],[Exportador]]="TAL S.A."), "Tercero", "Propio")</f>
        <v>Propio</v>
      </c>
      <c r="AN8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8" s="56" t="s">
        <v>5</v>
      </c>
      <c r="AP88" s="57">
        <f t="shared" si="2"/>
        <v>46208</v>
      </c>
      <c r="AQ88" s="56" t="str">
        <f t="shared" si="1"/>
        <v>Released</v>
      </c>
      <c r="AR88" s="56"/>
    </row>
    <row r="89" spans="1:44" ht="14.85" hidden="1" customHeight="1" x14ac:dyDescent="0.25">
      <c r="A89" s="56" t="s">
        <v>450</v>
      </c>
      <c r="B89" s="56">
        <v>26</v>
      </c>
      <c r="C89" s="57">
        <v>46200</v>
      </c>
      <c r="D89" s="58">
        <v>27</v>
      </c>
      <c r="E89" s="56" t="s">
        <v>254</v>
      </c>
      <c r="F89" s="56" t="s">
        <v>285</v>
      </c>
      <c r="G89" s="56" t="s">
        <v>99</v>
      </c>
      <c r="H89" s="56" t="s">
        <v>100</v>
      </c>
      <c r="I89" s="56" t="s">
        <v>101</v>
      </c>
      <c r="J89" s="56" t="s">
        <v>102</v>
      </c>
      <c r="K89" s="56" t="s">
        <v>103</v>
      </c>
      <c r="L89" s="56" t="s">
        <v>451</v>
      </c>
      <c r="M89" s="56" t="s">
        <v>452</v>
      </c>
      <c r="N89" s="56" t="s">
        <v>288</v>
      </c>
      <c r="O89" s="56" t="s">
        <v>289</v>
      </c>
      <c r="P89" s="56" t="s">
        <v>453</v>
      </c>
      <c r="Q89" s="59" t="s">
        <v>118</v>
      </c>
      <c r="R89" s="57">
        <v>46204</v>
      </c>
      <c r="S89" s="57">
        <v>46205</v>
      </c>
      <c r="T89" s="56" t="s">
        <v>291</v>
      </c>
      <c r="U8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46204</v>
      </c>
      <c r="V89" s="57"/>
      <c r="W89" s="57"/>
      <c r="X89" s="60" t="str">
        <f>IF(OR(Bitacora_2[[#This Row],[ETD Real]]="",Bitacora_2[[#This Row],[ETD Doc]]=""),"",Bitacora_2[[#This Row],[ETD Doc]]-Bitacora_2[[#This Row],[ETD Real]])</f>
        <v/>
      </c>
      <c r="Y89" s="60" t="str">
        <f>IF(OR(Bitacora_2[[#This Row],[ATA DOC]]="",Bitacora_2[[#This Row],[ETA Real]]=""),"",Bitacora_2[[#This Row],[ETA Real]]-Bitacora_2[[#This Row],[ATA DOC]])</f>
        <v/>
      </c>
      <c r="Z89" s="58"/>
      <c r="AA89" s="58"/>
      <c r="AB89" s="58"/>
      <c r="AC89" s="58"/>
      <c r="AD89" s="58"/>
      <c r="AE89" s="58"/>
      <c r="AF89" s="58"/>
      <c r="AG89" s="58"/>
      <c r="AH89" s="58"/>
      <c r="AI89" s="61" t="str">
        <f ca="1">IF(AND(OR(E89="US EAST",E89="US WEST",E89="US SOUTH"),I89="SEA",Bitacora_2[[#This Row],[ETD Real]]-TODAY()&gt;=3,Bitacora_2[[#This Row],[ISF]]&lt;&gt;"X"),"Pending",
IF(AND(OR(E89="US EAST",E89="US WEST",E89="US SOUTH"),I89="SEA",Bitacora_2[[#This Row],[ETD Real]]-TODAY()=2,Bitacora_2[[#This Row],[ISF]]&lt;&gt;"X"),"Urgente",
IF(AND(OR(E89="US EAST",E89="US WEST",E89="US SOUTH"),I89="SEA",Bitacora_2[[#This Row],[ETD Real]]-TODAY()&lt;=1,Bitacora_2[[#This Row],[ISF]]&lt;&gt;"X"),"Muy Urgente",
IF(AND(OR(E89="US EAST",E89="US WEST",E89="US SOUTH"),I89="SEA",Bitacora_2[[#This Row],[ISF]]="X"),"Sent",""))))</f>
        <v/>
      </c>
      <c r="AJ8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89" s="56"/>
      <c r="AL89" s="56"/>
      <c r="AM89" s="56" t="str">
        <f>+IF(OR(Bitacora_2[[#This Row],[Exportador]]="INVERSIONES JORDIE",Bitacora_2[[#This Row],[Exportador]]="TAL S.A."), "Tercero", "Propio")</f>
        <v>Propio</v>
      </c>
      <c r="AN8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89" s="56"/>
      <c r="AP89" s="56"/>
      <c r="AQ89" s="56" t="str">
        <f t="shared" si="1"/>
        <v/>
      </c>
      <c r="AR89" s="56"/>
    </row>
    <row r="90" spans="1:44" ht="14.85" hidden="1" customHeight="1" x14ac:dyDescent="0.25">
      <c r="A90" s="56" t="s">
        <v>454</v>
      </c>
      <c r="B90" s="56">
        <v>26</v>
      </c>
      <c r="C90" s="57">
        <v>46200</v>
      </c>
      <c r="D90" s="58">
        <v>27</v>
      </c>
      <c r="E90" s="56" t="s">
        <v>254</v>
      </c>
      <c r="F90" s="56" t="s">
        <v>285</v>
      </c>
      <c r="G90" s="56" t="s">
        <v>99</v>
      </c>
      <c r="H90" s="56" t="s">
        <v>100</v>
      </c>
      <c r="I90" s="56" t="s">
        <v>101</v>
      </c>
      <c r="J90" s="56" t="s">
        <v>102</v>
      </c>
      <c r="K90" s="56" t="s">
        <v>103</v>
      </c>
      <c r="L90" s="56" t="s">
        <v>455</v>
      </c>
      <c r="M90" s="56" t="s">
        <v>456</v>
      </c>
      <c r="N90" s="56" t="s">
        <v>288</v>
      </c>
      <c r="O90" s="56" t="s">
        <v>289</v>
      </c>
      <c r="P90" s="56" t="s">
        <v>303</v>
      </c>
      <c r="Q90" s="59" t="s">
        <v>118</v>
      </c>
      <c r="R90" s="57">
        <v>46203</v>
      </c>
      <c r="S90" s="57">
        <v>46204</v>
      </c>
      <c r="T90" s="56" t="s">
        <v>109</v>
      </c>
      <c r="U9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90" s="57"/>
      <c r="W90" s="57"/>
      <c r="X90" s="60" t="str">
        <f>IF(OR(Bitacora_2[[#This Row],[ETD Real]]="",Bitacora_2[[#This Row],[ETD Doc]]=""),"",Bitacora_2[[#This Row],[ETD Doc]]-Bitacora_2[[#This Row],[ETD Real]])</f>
        <v/>
      </c>
      <c r="Y90" s="60" t="str">
        <f>IF(OR(Bitacora_2[[#This Row],[ATA DOC]]="",Bitacora_2[[#This Row],[ETA Real]]=""),"",Bitacora_2[[#This Row],[ETA Real]]-Bitacora_2[[#This Row],[ATA DOC]])</f>
        <v/>
      </c>
      <c r="Z90" s="58"/>
      <c r="AA90" s="58"/>
      <c r="AB90" s="58"/>
      <c r="AC90" s="58"/>
      <c r="AD90" s="58"/>
      <c r="AE90" s="58"/>
      <c r="AF90" s="58"/>
      <c r="AG90" s="58"/>
      <c r="AH90" s="58"/>
      <c r="AI90" s="61" t="str">
        <f ca="1">IF(AND(OR(E90="US EAST",E90="US WEST",E90="US SOUTH"),I90="SEA",Bitacora_2[[#This Row],[ETD Real]]-TODAY()&gt;=3,Bitacora_2[[#This Row],[ISF]]&lt;&gt;"X"),"Pending",
IF(AND(OR(E90="US EAST",E90="US WEST",E90="US SOUTH"),I90="SEA",Bitacora_2[[#This Row],[ETD Real]]-TODAY()=2,Bitacora_2[[#This Row],[ISF]]&lt;&gt;"X"),"Urgente",
IF(AND(OR(E90="US EAST",E90="US WEST",E90="US SOUTH"),I90="SEA",Bitacora_2[[#This Row],[ETD Real]]-TODAY()&lt;=1,Bitacora_2[[#This Row],[ISF]]&lt;&gt;"X"),"Muy Urgente",
IF(AND(OR(E90="US EAST",E90="US WEST",E90="US SOUTH"),I90="SEA",Bitacora_2[[#This Row],[ISF]]="X"),"Sent",""))))</f>
        <v/>
      </c>
      <c r="AJ9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0" s="56"/>
      <c r="AL90" s="56"/>
      <c r="AM90" s="56" t="str">
        <f>+IF(OR(Bitacora_2[[#This Row],[Exportador]]="INVERSIONES JORDIE",Bitacora_2[[#This Row],[Exportador]]="TAL S.A."), "Tercero", "Propio")</f>
        <v>Propio</v>
      </c>
      <c r="AN9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0" s="56"/>
      <c r="AP90" s="56"/>
      <c r="AQ90" s="56" t="str">
        <f t="shared" si="1"/>
        <v/>
      </c>
      <c r="AR90" s="56"/>
    </row>
    <row r="91" spans="1:44" ht="14.85" hidden="1" customHeight="1" x14ac:dyDescent="0.25">
      <c r="A91" s="56" t="s">
        <v>457</v>
      </c>
      <c r="B91" s="56">
        <v>26</v>
      </c>
      <c r="C91" s="57">
        <v>46200</v>
      </c>
      <c r="D91" s="58">
        <v>27</v>
      </c>
      <c r="E91" s="56" t="s">
        <v>254</v>
      </c>
      <c r="F91" s="56" t="s">
        <v>285</v>
      </c>
      <c r="G91" s="56" t="s">
        <v>99</v>
      </c>
      <c r="H91" s="56" t="s">
        <v>100</v>
      </c>
      <c r="I91" s="56" t="s">
        <v>101</v>
      </c>
      <c r="J91" s="56" t="s">
        <v>102</v>
      </c>
      <c r="K91" s="56" t="s">
        <v>103</v>
      </c>
      <c r="L91" s="56" t="s">
        <v>458</v>
      </c>
      <c r="M91" s="56" t="s">
        <v>459</v>
      </c>
      <c r="N91" s="56" t="s">
        <v>288</v>
      </c>
      <c r="O91" s="56" t="s">
        <v>289</v>
      </c>
      <c r="P91" s="56" t="s">
        <v>453</v>
      </c>
      <c r="Q91" s="59" t="s">
        <v>118</v>
      </c>
      <c r="R91" s="57">
        <v>46203</v>
      </c>
      <c r="S91" s="57">
        <v>46204</v>
      </c>
      <c r="T91" s="56" t="s">
        <v>291</v>
      </c>
      <c r="U9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91" s="57"/>
      <c r="W91" s="57"/>
      <c r="X91" s="60" t="str">
        <f>IF(OR(Bitacora_2[[#This Row],[ETD Real]]="",Bitacora_2[[#This Row],[ETD Doc]]=""),"",Bitacora_2[[#This Row],[ETD Doc]]-Bitacora_2[[#This Row],[ETD Real]])</f>
        <v/>
      </c>
      <c r="Y91" s="60" t="str">
        <f>IF(OR(Bitacora_2[[#This Row],[ATA DOC]]="",Bitacora_2[[#This Row],[ETA Real]]=""),"",Bitacora_2[[#This Row],[ETA Real]]-Bitacora_2[[#This Row],[ATA DOC]])</f>
        <v/>
      </c>
      <c r="Z91" s="58"/>
      <c r="AA91" s="58"/>
      <c r="AB91" s="58"/>
      <c r="AC91" s="58"/>
      <c r="AD91" s="58"/>
      <c r="AE91" s="58"/>
      <c r="AF91" s="58"/>
      <c r="AG91" s="58"/>
      <c r="AH91" s="58"/>
      <c r="AI91" s="61" t="str">
        <f ca="1">IF(AND(OR(E91="US EAST",E91="US WEST",E91="US SOUTH"),I91="SEA",Bitacora_2[[#This Row],[ETD Real]]-TODAY()&gt;=3,Bitacora_2[[#This Row],[ISF]]&lt;&gt;"X"),"Pending",
IF(AND(OR(E91="US EAST",E91="US WEST",E91="US SOUTH"),I91="SEA",Bitacora_2[[#This Row],[ETD Real]]-TODAY()=2,Bitacora_2[[#This Row],[ISF]]&lt;&gt;"X"),"Urgente",
IF(AND(OR(E91="US EAST",E91="US WEST",E91="US SOUTH"),I91="SEA",Bitacora_2[[#This Row],[ETD Real]]-TODAY()&lt;=1,Bitacora_2[[#This Row],[ISF]]&lt;&gt;"X"),"Muy Urgente",
IF(AND(OR(E91="US EAST",E91="US WEST",E91="US SOUTH"),I91="SEA",Bitacora_2[[#This Row],[ISF]]="X"),"Sent",""))))</f>
        <v/>
      </c>
      <c r="AJ9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1" s="56"/>
      <c r="AL91" s="56"/>
      <c r="AM91" s="56" t="str">
        <f>+IF(OR(Bitacora_2[[#This Row],[Exportador]]="INVERSIONES JORDIE",Bitacora_2[[#This Row],[Exportador]]="TAL S.A."), "Tercero", "Propio")</f>
        <v>Propio</v>
      </c>
      <c r="AN9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1" s="56"/>
      <c r="AP91" s="56"/>
      <c r="AQ91" s="56" t="str">
        <f t="shared" si="1"/>
        <v/>
      </c>
      <c r="AR91" s="56"/>
    </row>
    <row r="92" spans="1:44" ht="14.85" hidden="1" customHeight="1" x14ac:dyDescent="0.25">
      <c r="A92" s="56" t="s">
        <v>460</v>
      </c>
      <c r="B92" s="56">
        <v>26</v>
      </c>
      <c r="C92" s="57">
        <v>46200</v>
      </c>
      <c r="D92" s="58">
        <v>32</v>
      </c>
      <c r="E92" s="56" t="s">
        <v>223</v>
      </c>
      <c r="F92" s="56" t="s">
        <v>224</v>
      </c>
      <c r="G92" s="56" t="s">
        <v>99</v>
      </c>
      <c r="H92" s="56" t="s">
        <v>100</v>
      </c>
      <c r="I92" s="56" t="s">
        <v>140</v>
      </c>
      <c r="J92" s="56" t="s">
        <v>102</v>
      </c>
      <c r="K92" s="56" t="s">
        <v>103</v>
      </c>
      <c r="L92" s="56" t="s">
        <v>461</v>
      </c>
      <c r="M92" s="56" t="s">
        <v>462</v>
      </c>
      <c r="N92" s="56" t="s">
        <v>227</v>
      </c>
      <c r="O92" s="56" t="s">
        <v>228</v>
      </c>
      <c r="P92" s="56" t="s">
        <v>338</v>
      </c>
      <c r="Q92" s="59" t="s">
        <v>463</v>
      </c>
      <c r="R92" s="57">
        <v>46205</v>
      </c>
      <c r="S92" s="57">
        <v>46238</v>
      </c>
      <c r="T92" s="56" t="s">
        <v>147</v>
      </c>
      <c r="U9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92" s="57">
        <v>46217</v>
      </c>
      <c r="W92" s="57">
        <v>46223</v>
      </c>
      <c r="X92" s="60">
        <f>IF(OR(Bitacora_2[[#This Row],[ETD Real]]="",Bitacora_2[[#This Row],[ETD Doc]]=""),"",Bitacora_2[[#This Row],[ETD Doc]]-Bitacora_2[[#This Row],[ETD Real]])</f>
        <v>12</v>
      </c>
      <c r="Y92" s="60">
        <f>IF(OR(Bitacora_2[[#This Row],[ATA DOC]]="",Bitacora_2[[#This Row],[ETA Real]]=""),"",Bitacora_2[[#This Row],[ETA Real]]-Bitacora_2[[#This Row],[ATA DOC]])</f>
        <v>15</v>
      </c>
      <c r="Z92" s="58">
        <v>3887234164</v>
      </c>
      <c r="AA92" s="58" t="s">
        <v>46</v>
      </c>
      <c r="AB92" s="58" t="s">
        <v>46</v>
      </c>
      <c r="AC92" s="58" t="s">
        <v>46</v>
      </c>
      <c r="AD92" s="58" t="s">
        <v>46</v>
      </c>
      <c r="AE92" s="58" t="s">
        <v>46</v>
      </c>
      <c r="AF92" s="58"/>
      <c r="AG92" s="58"/>
      <c r="AH92" s="58" t="s">
        <v>46</v>
      </c>
      <c r="AI92" s="61" t="str">
        <f ca="1">IF(AND(OR(E92="US EAST",E92="US WEST",E92="US SOUTH"),I92="SEA",Bitacora_2[[#This Row],[ETD Real]]-TODAY()&gt;=3,Bitacora_2[[#This Row],[ISF]]&lt;&gt;"X"),"Pending",
IF(AND(OR(E92="US EAST",E92="US WEST",E92="US SOUTH"),I92="SEA",Bitacora_2[[#This Row],[ETD Real]]-TODAY()=2,Bitacora_2[[#This Row],[ISF]]&lt;&gt;"X"),"Urgente",
IF(AND(OR(E92="US EAST",E92="US WEST",E92="US SOUTH"),I92="SEA",Bitacora_2[[#This Row],[ETD Real]]-TODAY()&lt;=1,Bitacora_2[[#This Row],[ISF]]&lt;&gt;"X"),"Muy Urgente",
IF(AND(OR(E92="US EAST",E92="US WEST",E92="US SOUTH"),I92="SEA",Bitacora_2[[#This Row],[ISF]]="X"),"Sent",""))))</f>
        <v/>
      </c>
      <c r="AJ9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2" s="56"/>
      <c r="AL92" s="56"/>
      <c r="AM92" s="56" t="str">
        <f>+IF(OR(Bitacora_2[[#This Row],[Exportador]]="INVERSIONES JORDIE",Bitacora_2[[#This Row],[Exportador]]="TAL S.A."), "Tercero", "Propio")</f>
        <v>Propio</v>
      </c>
      <c r="AN9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2" s="56" t="s">
        <v>5</v>
      </c>
      <c r="AP92" s="57">
        <v>46225</v>
      </c>
      <c r="AQ92" s="56" t="str">
        <f t="shared" si="1"/>
        <v>Released</v>
      </c>
      <c r="AR92" s="56"/>
    </row>
    <row r="93" spans="1:44" ht="14.85" hidden="1" customHeight="1" x14ac:dyDescent="0.25">
      <c r="A93" s="56" t="s">
        <v>464</v>
      </c>
      <c r="B93" s="56">
        <v>26</v>
      </c>
      <c r="C93" s="57">
        <v>46200</v>
      </c>
      <c r="D93" s="58">
        <v>27</v>
      </c>
      <c r="E93" s="56" t="s">
        <v>254</v>
      </c>
      <c r="F93" s="56" t="s">
        <v>285</v>
      </c>
      <c r="G93" s="56" t="s">
        <v>99</v>
      </c>
      <c r="H93" s="56" t="s">
        <v>100</v>
      </c>
      <c r="I93" s="56" t="s">
        <v>101</v>
      </c>
      <c r="J93" s="56" t="s">
        <v>102</v>
      </c>
      <c r="K93" s="56" t="s">
        <v>103</v>
      </c>
      <c r="L93" s="56" t="s">
        <v>465</v>
      </c>
      <c r="M93" s="56" t="s">
        <v>466</v>
      </c>
      <c r="N93" s="56" t="s">
        <v>288</v>
      </c>
      <c r="O93" s="56" t="s">
        <v>289</v>
      </c>
      <c r="P93" s="56" t="s">
        <v>453</v>
      </c>
      <c r="Q93" s="59" t="s">
        <v>118</v>
      </c>
      <c r="R93" s="57">
        <v>46203</v>
      </c>
      <c r="S93" s="57">
        <v>46204</v>
      </c>
      <c r="T93" s="56" t="s">
        <v>291</v>
      </c>
      <c r="U9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46203</v>
      </c>
      <c r="V93" s="57"/>
      <c r="W93" s="57"/>
      <c r="X93" s="60" t="str">
        <f>IF(OR(Bitacora_2[[#This Row],[ETD Real]]="",Bitacora_2[[#This Row],[ETD Doc]]=""),"",Bitacora_2[[#This Row],[ETD Doc]]-Bitacora_2[[#This Row],[ETD Real]])</f>
        <v/>
      </c>
      <c r="Y93" s="60" t="str">
        <f>IF(OR(Bitacora_2[[#This Row],[ATA DOC]]="",Bitacora_2[[#This Row],[ETA Real]]=""),"",Bitacora_2[[#This Row],[ETA Real]]-Bitacora_2[[#This Row],[ATA DOC]])</f>
        <v/>
      </c>
      <c r="Z93" s="58"/>
      <c r="AA93" s="58"/>
      <c r="AB93" s="58"/>
      <c r="AC93" s="58"/>
      <c r="AD93" s="58"/>
      <c r="AE93" s="58"/>
      <c r="AF93" s="58"/>
      <c r="AG93" s="58"/>
      <c r="AH93" s="58"/>
      <c r="AI93" s="61" t="str">
        <f ca="1">IF(AND(OR(E93="US EAST",E93="US WEST",E93="US SOUTH"),I93="SEA",Bitacora_2[[#This Row],[ETD Real]]-TODAY()&gt;=3,Bitacora_2[[#This Row],[ISF]]&lt;&gt;"X"),"Pending",
IF(AND(OR(E93="US EAST",E93="US WEST",E93="US SOUTH"),I93="SEA",Bitacora_2[[#This Row],[ETD Real]]-TODAY()=2,Bitacora_2[[#This Row],[ISF]]&lt;&gt;"X"),"Urgente",
IF(AND(OR(E93="US EAST",E93="US WEST",E93="US SOUTH"),I93="SEA",Bitacora_2[[#This Row],[ETD Real]]-TODAY()&lt;=1,Bitacora_2[[#This Row],[ISF]]&lt;&gt;"X"),"Muy Urgente",
IF(AND(OR(E93="US EAST",E93="US WEST",E93="US SOUTH"),I93="SEA",Bitacora_2[[#This Row],[ISF]]="X"),"Sent",""))))</f>
        <v/>
      </c>
      <c r="AJ9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3" s="56"/>
      <c r="AL93" s="56"/>
      <c r="AM93" s="56" t="str">
        <f>+IF(OR(Bitacora_2[[#This Row],[Exportador]]="INVERSIONES JORDIE",Bitacora_2[[#This Row],[Exportador]]="TAL S.A."), "Tercero", "Propio")</f>
        <v>Propio</v>
      </c>
      <c r="AN9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3" s="56"/>
      <c r="AP93" s="56"/>
      <c r="AQ93" s="56" t="str">
        <f t="shared" si="1"/>
        <v/>
      </c>
      <c r="AR93" s="56"/>
    </row>
    <row r="94" spans="1:44" ht="14.85" hidden="1" customHeight="1" x14ac:dyDescent="0.25">
      <c r="A94" s="56" t="s">
        <v>467</v>
      </c>
      <c r="B94" s="56">
        <v>26</v>
      </c>
      <c r="C94" s="57">
        <v>46200</v>
      </c>
      <c r="D94" s="58">
        <v>32</v>
      </c>
      <c r="E94" s="56" t="s">
        <v>223</v>
      </c>
      <c r="F94" s="56" t="s">
        <v>224</v>
      </c>
      <c r="G94" s="56" t="s">
        <v>99</v>
      </c>
      <c r="H94" s="56" t="s">
        <v>100</v>
      </c>
      <c r="I94" s="56" t="s">
        <v>140</v>
      </c>
      <c r="J94" s="56" t="s">
        <v>102</v>
      </c>
      <c r="K94" s="56" t="s">
        <v>103</v>
      </c>
      <c r="L94" s="56" t="s">
        <v>468</v>
      </c>
      <c r="M94" s="56" t="s">
        <v>469</v>
      </c>
      <c r="N94" s="56" t="s">
        <v>227</v>
      </c>
      <c r="O94" s="56" t="s">
        <v>228</v>
      </c>
      <c r="P94" s="56" t="s">
        <v>338</v>
      </c>
      <c r="Q94" s="59" t="s">
        <v>463</v>
      </c>
      <c r="R94" s="57">
        <v>46206</v>
      </c>
      <c r="S94" s="57">
        <v>46238</v>
      </c>
      <c r="T94" s="56" t="s">
        <v>147</v>
      </c>
      <c r="U9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94" s="57">
        <v>46217</v>
      </c>
      <c r="W94" s="57">
        <v>46223</v>
      </c>
      <c r="X94" s="60">
        <f>IF(OR(Bitacora_2[[#This Row],[ETD Real]]="",Bitacora_2[[#This Row],[ETD Doc]]=""),"",Bitacora_2[[#This Row],[ETD Doc]]-Bitacora_2[[#This Row],[ETD Real]])</f>
        <v>11</v>
      </c>
      <c r="Y94" s="60">
        <f>IF(OR(Bitacora_2[[#This Row],[ATA DOC]]="",Bitacora_2[[#This Row],[ETA Real]]=""),"",Bitacora_2[[#This Row],[ETA Real]]-Bitacora_2[[#This Row],[ATA DOC]])</f>
        <v>15</v>
      </c>
      <c r="Z94" s="58">
        <v>3887234164</v>
      </c>
      <c r="AA94" s="58" t="s">
        <v>46</v>
      </c>
      <c r="AB94" s="58" t="s">
        <v>46</v>
      </c>
      <c r="AC94" s="58" t="s">
        <v>46</v>
      </c>
      <c r="AD94" s="58" t="s">
        <v>46</v>
      </c>
      <c r="AE94" s="58" t="s">
        <v>46</v>
      </c>
      <c r="AF94" s="58"/>
      <c r="AG94" s="58"/>
      <c r="AH94" s="58" t="s">
        <v>46</v>
      </c>
      <c r="AI94" s="61" t="str">
        <f ca="1">IF(AND(OR(E94="US EAST",E94="US WEST",E94="US SOUTH"),I94="SEA",Bitacora_2[[#This Row],[ETD Real]]-TODAY()&gt;=3,Bitacora_2[[#This Row],[ISF]]&lt;&gt;"X"),"Pending",
IF(AND(OR(E94="US EAST",E94="US WEST",E94="US SOUTH"),I94="SEA",Bitacora_2[[#This Row],[ETD Real]]-TODAY()=2,Bitacora_2[[#This Row],[ISF]]&lt;&gt;"X"),"Urgente",
IF(AND(OR(E94="US EAST",E94="US WEST",E94="US SOUTH"),I94="SEA",Bitacora_2[[#This Row],[ETD Real]]-TODAY()&lt;=1,Bitacora_2[[#This Row],[ISF]]&lt;&gt;"X"),"Muy Urgente",
IF(AND(OR(E94="US EAST",E94="US WEST",E94="US SOUTH"),I94="SEA",Bitacora_2[[#This Row],[ISF]]="X"),"Sent",""))))</f>
        <v/>
      </c>
      <c r="AJ9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4" s="56"/>
      <c r="AL94" s="56"/>
      <c r="AM94" s="56" t="str">
        <f>+IF(OR(Bitacora_2[[#This Row],[Exportador]]="INVERSIONES JORDIE",Bitacora_2[[#This Row],[Exportador]]="TAL S.A."), "Tercero", "Propio")</f>
        <v>Propio</v>
      </c>
      <c r="AN9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4" s="56" t="s">
        <v>5</v>
      </c>
      <c r="AP94" s="57">
        <v>46225</v>
      </c>
      <c r="AQ94" s="56" t="str">
        <f t="shared" si="1"/>
        <v>Released</v>
      </c>
      <c r="AR94" s="56"/>
    </row>
    <row r="95" spans="1:44" ht="14.85" hidden="1" customHeight="1" x14ac:dyDescent="0.25">
      <c r="A95" s="56" t="s">
        <v>470</v>
      </c>
      <c r="B95" s="56">
        <v>26</v>
      </c>
      <c r="C95" s="57">
        <v>46200</v>
      </c>
      <c r="D95" s="58">
        <v>27</v>
      </c>
      <c r="E95" s="56" t="s">
        <v>97</v>
      </c>
      <c r="F95" s="56" t="s">
        <v>98</v>
      </c>
      <c r="G95" s="56" t="s">
        <v>99</v>
      </c>
      <c r="H95" s="56" t="s">
        <v>100</v>
      </c>
      <c r="I95" s="56" t="s">
        <v>101</v>
      </c>
      <c r="J95" s="56" t="s">
        <v>102</v>
      </c>
      <c r="K95" s="56" t="s">
        <v>103</v>
      </c>
      <c r="L95" s="56" t="s">
        <v>471</v>
      </c>
      <c r="M95" s="56" t="s">
        <v>472</v>
      </c>
      <c r="N95" s="56" t="s">
        <v>106</v>
      </c>
      <c r="O95" s="56" t="s">
        <v>123</v>
      </c>
      <c r="P95" s="56" t="s">
        <v>359</v>
      </c>
      <c r="Q95" s="59" t="s">
        <v>118</v>
      </c>
      <c r="R95" s="57">
        <v>46201</v>
      </c>
      <c r="S95" s="57">
        <v>46202</v>
      </c>
      <c r="T95" s="56" t="s">
        <v>109</v>
      </c>
      <c r="U9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95" s="57"/>
      <c r="W95" s="57"/>
      <c r="X95" s="60" t="str">
        <f>IF(OR(Bitacora_2[[#This Row],[ETD Real]]="",Bitacora_2[[#This Row],[ETD Doc]]=""),"",Bitacora_2[[#This Row],[ETD Doc]]-Bitacora_2[[#This Row],[ETD Real]])</f>
        <v/>
      </c>
      <c r="Y95" s="60" t="str">
        <f>IF(OR(Bitacora_2[[#This Row],[ATA DOC]]="",Bitacora_2[[#This Row],[ETA Real]]=""),"",Bitacora_2[[#This Row],[ETA Real]]-Bitacora_2[[#This Row],[ATA DOC]])</f>
        <v/>
      </c>
      <c r="Z95" s="58"/>
      <c r="AA95" s="58"/>
      <c r="AB95" s="58"/>
      <c r="AC95" s="58"/>
      <c r="AD95" s="58"/>
      <c r="AE95" s="58"/>
      <c r="AF95" s="58"/>
      <c r="AG95" s="58"/>
      <c r="AH95" s="58"/>
      <c r="AI95" s="61" t="str">
        <f ca="1">IF(AND(OR(E95="US EAST",E95="US WEST",E95="US SOUTH"),I95="SEA",Bitacora_2[[#This Row],[ETD Real]]-TODAY()&gt;=3,Bitacora_2[[#This Row],[ISF]]&lt;&gt;"X"),"Pending",
IF(AND(OR(E95="US EAST",E95="US WEST",E95="US SOUTH"),I95="SEA",Bitacora_2[[#This Row],[ETD Real]]-TODAY()=2,Bitacora_2[[#This Row],[ISF]]&lt;&gt;"X"),"Urgente",
IF(AND(OR(E95="US EAST",E95="US WEST",E95="US SOUTH"),I95="SEA",Bitacora_2[[#This Row],[ETD Real]]-TODAY()&lt;=1,Bitacora_2[[#This Row],[ISF]]&lt;&gt;"X"),"Muy Urgente",
IF(AND(OR(E95="US EAST",E95="US WEST",E95="US SOUTH"),I95="SEA",Bitacora_2[[#This Row],[ISF]]="X"),"Sent",""))))</f>
        <v/>
      </c>
      <c r="AJ9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5" s="56"/>
      <c r="AL95" s="56"/>
      <c r="AM95" s="56" t="str">
        <f>+IF(OR(Bitacora_2[[#This Row],[Exportador]]="INVERSIONES JORDIE",Bitacora_2[[#This Row],[Exportador]]="TAL S.A."), "Tercero", "Propio")</f>
        <v>Propio</v>
      </c>
      <c r="AN9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5" s="56"/>
      <c r="AP95" s="56"/>
      <c r="AQ95" s="56" t="str">
        <f t="shared" si="1"/>
        <v/>
      </c>
      <c r="AR95" s="56"/>
    </row>
    <row r="96" spans="1:44" ht="14.85" hidden="1" customHeight="1" x14ac:dyDescent="0.25">
      <c r="A96" s="56" t="s">
        <v>473</v>
      </c>
      <c r="B96" s="56">
        <v>26</v>
      </c>
      <c r="C96" s="57">
        <v>46200</v>
      </c>
      <c r="D96" s="58">
        <v>27</v>
      </c>
      <c r="E96" s="56" t="s">
        <v>97</v>
      </c>
      <c r="F96" s="56" t="s">
        <v>98</v>
      </c>
      <c r="G96" s="56" t="s">
        <v>99</v>
      </c>
      <c r="H96" s="56" t="s">
        <v>100</v>
      </c>
      <c r="I96" s="56" t="s">
        <v>101</v>
      </c>
      <c r="J96" s="56" t="s">
        <v>102</v>
      </c>
      <c r="K96" s="56" t="s">
        <v>103</v>
      </c>
      <c r="L96" s="56" t="s">
        <v>474</v>
      </c>
      <c r="M96" s="56" t="s">
        <v>475</v>
      </c>
      <c r="N96" s="56" t="s">
        <v>106</v>
      </c>
      <c r="O96" s="56" t="s">
        <v>123</v>
      </c>
      <c r="P96" s="56" t="s">
        <v>97</v>
      </c>
      <c r="Q96" s="59" t="s">
        <v>118</v>
      </c>
      <c r="R96" s="57">
        <v>46201</v>
      </c>
      <c r="S96" s="57">
        <v>46202</v>
      </c>
      <c r="T96" s="56" t="s">
        <v>109</v>
      </c>
      <c r="U9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96" s="57"/>
      <c r="W96" s="57"/>
      <c r="X96" s="60" t="str">
        <f>IF(OR(Bitacora_2[[#This Row],[ETD Real]]="",Bitacora_2[[#This Row],[ETD Doc]]=""),"",Bitacora_2[[#This Row],[ETD Doc]]-Bitacora_2[[#This Row],[ETD Real]])</f>
        <v/>
      </c>
      <c r="Y96" s="60" t="str">
        <f>IF(OR(Bitacora_2[[#This Row],[ATA DOC]]="",Bitacora_2[[#This Row],[ETA Real]]=""),"",Bitacora_2[[#This Row],[ETA Real]]-Bitacora_2[[#This Row],[ATA DOC]])</f>
        <v/>
      </c>
      <c r="Z96" s="58"/>
      <c r="AA96" s="58"/>
      <c r="AB96" s="58"/>
      <c r="AC96" s="58"/>
      <c r="AD96" s="58"/>
      <c r="AE96" s="58"/>
      <c r="AF96" s="58"/>
      <c r="AG96" s="58"/>
      <c r="AH96" s="58"/>
      <c r="AI96" s="61" t="str">
        <f ca="1">IF(AND(OR(E96="US EAST",E96="US WEST",E96="US SOUTH"),I96="SEA",Bitacora_2[[#This Row],[ETD Real]]-TODAY()&gt;=3,Bitacora_2[[#This Row],[ISF]]&lt;&gt;"X"),"Pending",
IF(AND(OR(E96="US EAST",E96="US WEST",E96="US SOUTH"),I96="SEA",Bitacora_2[[#This Row],[ETD Real]]-TODAY()=2,Bitacora_2[[#This Row],[ISF]]&lt;&gt;"X"),"Urgente",
IF(AND(OR(E96="US EAST",E96="US WEST",E96="US SOUTH"),I96="SEA",Bitacora_2[[#This Row],[ETD Real]]-TODAY()&lt;=1,Bitacora_2[[#This Row],[ISF]]&lt;&gt;"X"),"Muy Urgente",
IF(AND(OR(E96="US EAST",E96="US WEST",E96="US SOUTH"),I96="SEA",Bitacora_2[[#This Row],[ISF]]="X"),"Sent",""))))</f>
        <v/>
      </c>
      <c r="AJ9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6" s="56"/>
      <c r="AL96" s="56"/>
      <c r="AM96" s="56" t="str">
        <f>+IF(OR(Bitacora_2[[#This Row],[Exportador]]="INVERSIONES JORDIE",Bitacora_2[[#This Row],[Exportador]]="TAL S.A."), "Tercero", "Propio")</f>
        <v>Propio</v>
      </c>
      <c r="AN9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6" s="56"/>
      <c r="AP96" s="56"/>
      <c r="AQ96" s="56" t="str">
        <f t="shared" si="1"/>
        <v/>
      </c>
      <c r="AR96" s="56"/>
    </row>
    <row r="97" spans="1:44" ht="14.85" hidden="1" customHeight="1" x14ac:dyDescent="0.25">
      <c r="A97" s="56" t="s">
        <v>476</v>
      </c>
      <c r="B97" s="56">
        <v>26</v>
      </c>
      <c r="C97" s="57">
        <v>46200</v>
      </c>
      <c r="D97" s="58">
        <v>27</v>
      </c>
      <c r="E97" s="56" t="s">
        <v>97</v>
      </c>
      <c r="F97" s="56" t="s">
        <v>98</v>
      </c>
      <c r="G97" s="56" t="s">
        <v>99</v>
      </c>
      <c r="H97" s="56" t="s">
        <v>100</v>
      </c>
      <c r="I97" s="56" t="s">
        <v>101</v>
      </c>
      <c r="J97" s="56" t="s">
        <v>102</v>
      </c>
      <c r="K97" s="56" t="s">
        <v>103</v>
      </c>
      <c r="L97" s="56" t="s">
        <v>477</v>
      </c>
      <c r="M97" s="56" t="s">
        <v>478</v>
      </c>
      <c r="N97" s="56" t="s">
        <v>106</v>
      </c>
      <c r="O97" s="56" t="s">
        <v>123</v>
      </c>
      <c r="P97" s="56" t="s">
        <v>359</v>
      </c>
      <c r="Q97" s="59" t="s">
        <v>118</v>
      </c>
      <c r="R97" s="57">
        <v>46201</v>
      </c>
      <c r="S97" s="57">
        <v>46202</v>
      </c>
      <c r="T97" s="56" t="s">
        <v>109</v>
      </c>
      <c r="U9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46201</v>
      </c>
      <c r="V97" s="57"/>
      <c r="W97" s="57"/>
      <c r="X97" s="60" t="str">
        <f>IF(OR(Bitacora_2[[#This Row],[ETD Real]]="",Bitacora_2[[#This Row],[ETD Doc]]=""),"",Bitacora_2[[#This Row],[ETD Doc]]-Bitacora_2[[#This Row],[ETD Real]])</f>
        <v/>
      </c>
      <c r="Y97" s="60" t="str">
        <f>IF(OR(Bitacora_2[[#This Row],[ATA DOC]]="",Bitacora_2[[#This Row],[ETA Real]]=""),"",Bitacora_2[[#This Row],[ETA Real]]-Bitacora_2[[#This Row],[ATA DOC]])</f>
        <v/>
      </c>
      <c r="Z97" s="58"/>
      <c r="AA97" s="58"/>
      <c r="AB97" s="58"/>
      <c r="AC97" s="58"/>
      <c r="AD97" s="58"/>
      <c r="AE97" s="58"/>
      <c r="AF97" s="58"/>
      <c r="AG97" s="58"/>
      <c r="AH97" s="58"/>
      <c r="AI97" s="61" t="str">
        <f ca="1">IF(AND(OR(E97="US EAST",E97="US WEST",E97="US SOUTH"),I97="SEA",Bitacora_2[[#This Row],[ETD Real]]-TODAY()&gt;=3,Bitacora_2[[#This Row],[ISF]]&lt;&gt;"X"),"Pending",
IF(AND(OR(E97="US EAST",E97="US WEST",E97="US SOUTH"),I97="SEA",Bitacora_2[[#This Row],[ETD Real]]-TODAY()=2,Bitacora_2[[#This Row],[ISF]]&lt;&gt;"X"),"Urgente",
IF(AND(OR(E97="US EAST",E97="US WEST",E97="US SOUTH"),I97="SEA",Bitacora_2[[#This Row],[ETD Real]]-TODAY()&lt;=1,Bitacora_2[[#This Row],[ISF]]&lt;&gt;"X"),"Muy Urgente",
IF(AND(OR(E97="US EAST",E97="US WEST",E97="US SOUTH"),I97="SEA",Bitacora_2[[#This Row],[ISF]]="X"),"Sent",""))))</f>
        <v/>
      </c>
      <c r="AJ9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7" s="56"/>
      <c r="AL97" s="56"/>
      <c r="AM97" s="56" t="str">
        <f>+IF(OR(Bitacora_2[[#This Row],[Exportador]]="INVERSIONES JORDIE",Bitacora_2[[#This Row],[Exportador]]="TAL S.A."), "Tercero", "Propio")</f>
        <v>Propio</v>
      </c>
      <c r="AN9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7" s="56"/>
      <c r="AP97" s="56"/>
      <c r="AQ97" s="56" t="str">
        <f t="shared" si="1"/>
        <v/>
      </c>
      <c r="AR97" s="56"/>
    </row>
    <row r="98" spans="1:44" ht="14.85" hidden="1" customHeight="1" x14ac:dyDescent="0.25">
      <c r="A98" s="56" t="s">
        <v>479</v>
      </c>
      <c r="B98" s="56">
        <v>26</v>
      </c>
      <c r="C98" s="57">
        <v>46200</v>
      </c>
      <c r="D98" s="58">
        <v>32</v>
      </c>
      <c r="E98" s="56" t="s">
        <v>223</v>
      </c>
      <c r="F98" s="56" t="s">
        <v>224</v>
      </c>
      <c r="G98" s="56" t="s">
        <v>99</v>
      </c>
      <c r="H98" s="56" t="s">
        <v>135</v>
      </c>
      <c r="I98" s="56" t="s">
        <v>140</v>
      </c>
      <c r="J98" s="56" t="s">
        <v>102</v>
      </c>
      <c r="K98" s="56" t="s">
        <v>103</v>
      </c>
      <c r="L98" s="56" t="s">
        <v>480</v>
      </c>
      <c r="M98" s="56" t="s">
        <v>481</v>
      </c>
      <c r="N98" s="56"/>
      <c r="O98" s="56" t="s">
        <v>228</v>
      </c>
      <c r="P98" s="56" t="s">
        <v>229</v>
      </c>
      <c r="Q98" s="59" t="s">
        <v>433</v>
      </c>
      <c r="R98" s="57">
        <v>46205</v>
      </c>
      <c r="S98" s="57">
        <v>46240</v>
      </c>
      <c r="T98" s="56"/>
      <c r="U9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98" s="57">
        <v>46216</v>
      </c>
      <c r="W98" s="57">
        <v>46223</v>
      </c>
      <c r="X98" s="60">
        <f>IF(OR(Bitacora_2[[#This Row],[ETD Real]]="",Bitacora_2[[#This Row],[ETD Doc]]=""),"",Bitacora_2[[#This Row],[ETD Doc]]-Bitacora_2[[#This Row],[ETD Real]])</f>
        <v>11</v>
      </c>
      <c r="Y98" s="60">
        <f>IF(OR(Bitacora_2[[#This Row],[ATA DOC]]="",Bitacora_2[[#This Row],[ETA Real]]=""),"",Bitacora_2[[#This Row],[ETA Real]]-Bitacora_2[[#This Row],[ATA DOC]])</f>
        <v>17</v>
      </c>
      <c r="Z98" s="58">
        <v>1819693643</v>
      </c>
      <c r="AA98" s="58" t="s">
        <v>46</v>
      </c>
      <c r="AB98" s="58" t="s">
        <v>46</v>
      </c>
      <c r="AC98" s="58" t="s">
        <v>46</v>
      </c>
      <c r="AD98" s="58" t="s">
        <v>46</v>
      </c>
      <c r="AE98" s="58" t="s">
        <v>46</v>
      </c>
      <c r="AF98" s="58"/>
      <c r="AG98" s="58"/>
      <c r="AH98" s="58" t="s">
        <v>46</v>
      </c>
      <c r="AI98" s="61" t="str">
        <f ca="1">IF(AND(OR(E98="US EAST",E98="US WEST",E98="US SOUTH"),I98="SEA",Bitacora_2[[#This Row],[ETD Real]]-TODAY()&gt;=3,Bitacora_2[[#This Row],[ISF]]&lt;&gt;"X"),"Pending",
IF(AND(OR(E98="US EAST",E98="US WEST",E98="US SOUTH"),I98="SEA",Bitacora_2[[#This Row],[ETD Real]]-TODAY()=2,Bitacora_2[[#This Row],[ISF]]&lt;&gt;"X"),"Urgente",
IF(AND(OR(E98="US EAST",E98="US WEST",E98="US SOUTH"),I98="SEA",Bitacora_2[[#This Row],[ETD Real]]-TODAY()&lt;=1,Bitacora_2[[#This Row],[ISF]]&lt;&gt;"X"),"Muy Urgente",
IF(AND(OR(E98="US EAST",E98="US WEST",E98="US SOUTH"),I98="SEA",Bitacora_2[[#This Row],[ISF]]="X"),"Sent",""))))</f>
        <v/>
      </c>
      <c r="AJ9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8" s="56"/>
      <c r="AL98" s="56"/>
      <c r="AM98" s="56" t="str">
        <f>+IF(OR(Bitacora_2[[#This Row],[Exportador]]="INVERSIONES JORDIE",Bitacora_2[[#This Row],[Exportador]]="TAL S.A."), "Tercero", "Propio")</f>
        <v>Tercero</v>
      </c>
      <c r="AN9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8" s="56" t="s">
        <v>5</v>
      </c>
      <c r="AP98" s="57">
        <v>46233</v>
      </c>
      <c r="AQ98" s="56" t="str">
        <f t="shared" si="1"/>
        <v>Released</v>
      </c>
      <c r="AR98" s="56"/>
    </row>
    <row r="99" spans="1:44" ht="14.85" hidden="1" customHeight="1" x14ac:dyDescent="0.25">
      <c r="A99" s="56" t="s">
        <v>482</v>
      </c>
      <c r="B99" s="56">
        <v>27</v>
      </c>
      <c r="C99" s="57">
        <v>46201</v>
      </c>
      <c r="D99" s="58">
        <v>27</v>
      </c>
      <c r="E99" s="56" t="s">
        <v>97</v>
      </c>
      <c r="F99" s="56" t="s">
        <v>98</v>
      </c>
      <c r="G99" s="56" t="s">
        <v>99</v>
      </c>
      <c r="H99" s="56" t="s">
        <v>100</v>
      </c>
      <c r="I99" s="56" t="s">
        <v>101</v>
      </c>
      <c r="J99" s="56" t="s">
        <v>102</v>
      </c>
      <c r="K99" s="56" t="s">
        <v>103</v>
      </c>
      <c r="L99" s="56" t="s">
        <v>483</v>
      </c>
      <c r="M99" s="56" t="s">
        <v>484</v>
      </c>
      <c r="N99" s="56" t="s">
        <v>106</v>
      </c>
      <c r="O99" s="56" t="s">
        <v>123</v>
      </c>
      <c r="P99" s="56" t="s">
        <v>359</v>
      </c>
      <c r="Q99" s="59" t="s">
        <v>118</v>
      </c>
      <c r="R99" s="57">
        <v>46205</v>
      </c>
      <c r="S99" s="57">
        <v>46205</v>
      </c>
      <c r="T99" s="56" t="s">
        <v>109</v>
      </c>
      <c r="U9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46205</v>
      </c>
      <c r="V99" s="57"/>
      <c r="W99" s="57"/>
      <c r="X99" s="60" t="str">
        <f>IF(OR(Bitacora_2[[#This Row],[ETD Real]]="",Bitacora_2[[#This Row],[ETD Doc]]=""),"",Bitacora_2[[#This Row],[ETD Doc]]-Bitacora_2[[#This Row],[ETD Real]])</f>
        <v/>
      </c>
      <c r="Y99" s="60" t="str">
        <f>IF(OR(Bitacora_2[[#This Row],[ATA DOC]]="",Bitacora_2[[#This Row],[ETA Real]]=""),"",Bitacora_2[[#This Row],[ETA Real]]-Bitacora_2[[#This Row],[ATA DOC]])</f>
        <v/>
      </c>
      <c r="Z99" s="58"/>
      <c r="AA99" s="58"/>
      <c r="AB99" s="58"/>
      <c r="AC99" s="58"/>
      <c r="AD99" s="58"/>
      <c r="AE99" s="58"/>
      <c r="AF99" s="58"/>
      <c r="AG99" s="58"/>
      <c r="AH99" s="58"/>
      <c r="AI99" s="61" t="str">
        <f ca="1">IF(AND(OR(E99="US EAST",E99="US WEST",E99="US SOUTH"),I99="SEA",Bitacora_2[[#This Row],[ETD Real]]-TODAY()&gt;=3,Bitacora_2[[#This Row],[ISF]]&lt;&gt;"X"),"Pending",
IF(AND(OR(E99="US EAST",E99="US WEST",E99="US SOUTH"),I99="SEA",Bitacora_2[[#This Row],[ETD Real]]-TODAY()=2,Bitacora_2[[#This Row],[ISF]]&lt;&gt;"X"),"Urgente",
IF(AND(OR(E99="US EAST",E99="US WEST",E99="US SOUTH"),I99="SEA",Bitacora_2[[#This Row],[ETD Real]]-TODAY()&lt;=1,Bitacora_2[[#This Row],[ISF]]&lt;&gt;"X"),"Muy Urgente",
IF(AND(OR(E99="US EAST",E99="US WEST",E99="US SOUTH"),I99="SEA",Bitacora_2[[#This Row],[ISF]]="X"),"Sent",""))))</f>
        <v/>
      </c>
      <c r="AJ9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99" s="56"/>
      <c r="AL99" s="56"/>
      <c r="AM99" s="56" t="str">
        <f>+IF(OR(Bitacora_2[[#This Row],[Exportador]]="INVERSIONES JORDIE",Bitacora_2[[#This Row],[Exportador]]="TAL S.A."), "Tercero", "Propio")</f>
        <v>Propio</v>
      </c>
      <c r="AN9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99" s="56"/>
      <c r="AP99" s="56"/>
      <c r="AQ99" s="56" t="str">
        <f t="shared" si="1"/>
        <v/>
      </c>
      <c r="AR99" s="56"/>
    </row>
    <row r="100" spans="1:44" ht="14.85" hidden="1" customHeight="1" x14ac:dyDescent="0.25">
      <c r="A100" s="56" t="s">
        <v>485</v>
      </c>
      <c r="B100" s="56">
        <v>27</v>
      </c>
      <c r="C100" s="57">
        <v>46201</v>
      </c>
      <c r="D100" s="58">
        <v>27</v>
      </c>
      <c r="E100" s="56" t="s">
        <v>97</v>
      </c>
      <c r="F100" s="56" t="s">
        <v>98</v>
      </c>
      <c r="G100" s="56" t="s">
        <v>99</v>
      </c>
      <c r="H100" s="56" t="s">
        <v>100</v>
      </c>
      <c r="I100" s="56" t="s">
        <v>101</v>
      </c>
      <c r="J100" s="56" t="s">
        <v>102</v>
      </c>
      <c r="K100" s="56" t="s">
        <v>103</v>
      </c>
      <c r="L100" s="56" t="s">
        <v>486</v>
      </c>
      <c r="M100" s="56" t="s">
        <v>487</v>
      </c>
      <c r="N100" s="56" t="s">
        <v>106</v>
      </c>
      <c r="O100" s="56" t="s">
        <v>123</v>
      </c>
      <c r="P100" s="56" t="s">
        <v>359</v>
      </c>
      <c r="Q100" s="59" t="s">
        <v>118</v>
      </c>
      <c r="R100" s="57">
        <v>46205</v>
      </c>
      <c r="S100" s="57">
        <v>46205</v>
      </c>
      <c r="T100" s="56" t="s">
        <v>109</v>
      </c>
      <c r="U10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46205</v>
      </c>
      <c r="V100" s="57"/>
      <c r="W100" s="57"/>
      <c r="X100" s="60" t="str">
        <f>IF(OR(Bitacora_2[[#This Row],[ETD Real]]="",Bitacora_2[[#This Row],[ETD Doc]]=""),"",Bitacora_2[[#This Row],[ETD Doc]]-Bitacora_2[[#This Row],[ETD Real]])</f>
        <v/>
      </c>
      <c r="Y100" s="60" t="str">
        <f>IF(OR(Bitacora_2[[#This Row],[ATA DOC]]="",Bitacora_2[[#This Row],[ETA Real]]=""),"",Bitacora_2[[#This Row],[ETA Real]]-Bitacora_2[[#This Row],[ATA DOC]])</f>
        <v/>
      </c>
      <c r="Z100" s="58"/>
      <c r="AA100" s="58"/>
      <c r="AB100" s="58"/>
      <c r="AC100" s="58"/>
      <c r="AD100" s="58"/>
      <c r="AE100" s="58"/>
      <c r="AF100" s="58"/>
      <c r="AG100" s="58"/>
      <c r="AH100" s="58"/>
      <c r="AI100" s="61" t="str">
        <f ca="1">IF(AND(OR(E100="US EAST",E100="US WEST",E100="US SOUTH"),I100="SEA",Bitacora_2[[#This Row],[ETD Real]]-TODAY()&gt;=3,Bitacora_2[[#This Row],[ISF]]&lt;&gt;"X"),"Pending",
IF(AND(OR(E100="US EAST",E100="US WEST",E100="US SOUTH"),I100="SEA",Bitacora_2[[#This Row],[ETD Real]]-TODAY()=2,Bitacora_2[[#This Row],[ISF]]&lt;&gt;"X"),"Urgente",
IF(AND(OR(E100="US EAST",E100="US WEST",E100="US SOUTH"),I100="SEA",Bitacora_2[[#This Row],[ETD Real]]-TODAY()&lt;=1,Bitacora_2[[#This Row],[ISF]]&lt;&gt;"X"),"Muy Urgente",
IF(AND(OR(E100="US EAST",E100="US WEST",E100="US SOUTH"),I100="SEA",Bitacora_2[[#This Row],[ISF]]="X"),"Sent",""))))</f>
        <v/>
      </c>
      <c r="AJ10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0" s="56"/>
      <c r="AL100" s="56"/>
      <c r="AM100" s="56" t="str">
        <f>+IF(OR(Bitacora_2[[#This Row],[Exportador]]="INVERSIONES JORDIE",Bitacora_2[[#This Row],[Exportador]]="TAL S.A."), "Tercero", "Propio")</f>
        <v>Propio</v>
      </c>
      <c r="AN10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0" s="56"/>
      <c r="AP100" s="56"/>
      <c r="AQ100" s="56" t="str">
        <f t="shared" si="1"/>
        <v/>
      </c>
      <c r="AR100" s="56"/>
    </row>
    <row r="101" spans="1:44" ht="14.85" hidden="1" customHeight="1" x14ac:dyDescent="0.25">
      <c r="A101" s="56" t="s">
        <v>488</v>
      </c>
      <c r="B101" s="56">
        <v>27</v>
      </c>
      <c r="C101" s="57">
        <v>46201</v>
      </c>
      <c r="D101" s="58">
        <v>33</v>
      </c>
      <c r="E101" s="56" t="s">
        <v>321</v>
      </c>
      <c r="F101" s="56" t="s">
        <v>322</v>
      </c>
      <c r="G101" s="56" t="s">
        <v>99</v>
      </c>
      <c r="H101" s="56" t="s">
        <v>100</v>
      </c>
      <c r="I101" s="56" t="s">
        <v>140</v>
      </c>
      <c r="J101" s="56" t="s">
        <v>102</v>
      </c>
      <c r="K101" s="56" t="s">
        <v>103</v>
      </c>
      <c r="L101" s="56" t="s">
        <v>489</v>
      </c>
      <c r="M101" s="56" t="s">
        <v>490</v>
      </c>
      <c r="N101" s="56" t="s">
        <v>411</v>
      </c>
      <c r="O101" s="56" t="s">
        <v>412</v>
      </c>
      <c r="P101" s="56" t="s">
        <v>229</v>
      </c>
      <c r="Q101" s="59" t="s">
        <v>463</v>
      </c>
      <c r="R101" s="57">
        <v>46205</v>
      </c>
      <c r="S101" s="57">
        <v>46249</v>
      </c>
      <c r="T101" s="56" t="s">
        <v>147</v>
      </c>
      <c r="U10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1" s="57">
        <v>46217</v>
      </c>
      <c r="W101" s="57">
        <v>46223</v>
      </c>
      <c r="X101" s="60">
        <f>IF(OR(Bitacora_2[[#This Row],[ETD Real]]="",Bitacora_2[[#This Row],[ETD Doc]]=""),"",Bitacora_2[[#This Row],[ETD Doc]]-Bitacora_2[[#This Row],[ETD Real]])</f>
        <v>12</v>
      </c>
      <c r="Y101" s="60">
        <f>IF(OR(Bitacora_2[[#This Row],[ATA DOC]]="",Bitacora_2[[#This Row],[ETA Real]]=""),"",Bitacora_2[[#This Row],[ETA Real]]-Bitacora_2[[#This Row],[ATA DOC]])</f>
        <v>26</v>
      </c>
      <c r="Z101" s="58">
        <v>3887247195</v>
      </c>
      <c r="AA101" s="58" t="s">
        <v>46</v>
      </c>
      <c r="AB101" s="58" t="s">
        <v>46</v>
      </c>
      <c r="AC101" s="58" t="s">
        <v>46</v>
      </c>
      <c r="AD101" s="58" t="s">
        <v>46</v>
      </c>
      <c r="AE101" s="58" t="s">
        <v>46</v>
      </c>
      <c r="AF101" s="58"/>
      <c r="AG101" s="58"/>
      <c r="AH101" s="58" t="s">
        <v>46</v>
      </c>
      <c r="AI101" s="61" t="str">
        <f ca="1">IF(AND(OR(E101="US EAST",E101="US WEST",E101="US SOUTH"),I101="SEA",Bitacora_2[[#This Row],[ETD Real]]-TODAY()&gt;=3,Bitacora_2[[#This Row],[ISF]]&lt;&gt;"X"),"Pending",
IF(AND(OR(E101="US EAST",E101="US WEST",E101="US SOUTH"),I101="SEA",Bitacora_2[[#This Row],[ETD Real]]-TODAY()=2,Bitacora_2[[#This Row],[ISF]]&lt;&gt;"X"),"Urgente",
IF(AND(OR(E101="US EAST",E101="US WEST",E101="US SOUTH"),I101="SEA",Bitacora_2[[#This Row],[ETD Real]]-TODAY()&lt;=1,Bitacora_2[[#This Row],[ISF]]&lt;&gt;"X"),"Muy Urgente",
IF(AND(OR(E101="US EAST",E101="US WEST",E101="US SOUTH"),I101="SEA",Bitacora_2[[#This Row],[ISF]]="X"),"Sent",""))))</f>
        <v/>
      </c>
      <c r="AJ10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1" s="56"/>
      <c r="AL101" s="56"/>
      <c r="AM101" s="56" t="str">
        <f>+IF(OR(Bitacora_2[[#This Row],[Exportador]]="INVERSIONES JORDIE",Bitacora_2[[#This Row],[Exportador]]="TAL S.A."), "Tercero", "Propio")</f>
        <v>Propio</v>
      </c>
      <c r="AN10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1" s="56" t="s">
        <v>5</v>
      </c>
      <c r="AP101" s="57">
        <v>46233</v>
      </c>
      <c r="AQ101" s="56" t="str">
        <f t="shared" si="1"/>
        <v>Released</v>
      </c>
      <c r="AR101" s="56"/>
    </row>
    <row r="102" spans="1:44" ht="14.85" hidden="1" customHeight="1" x14ac:dyDescent="0.25">
      <c r="A102" s="56" t="s">
        <v>491</v>
      </c>
      <c r="B102" s="56">
        <v>27</v>
      </c>
      <c r="C102" s="57">
        <v>46201</v>
      </c>
      <c r="D102" s="58">
        <v>32</v>
      </c>
      <c r="E102" s="56" t="s">
        <v>223</v>
      </c>
      <c r="F102" s="56" t="s">
        <v>224</v>
      </c>
      <c r="G102" s="56" t="s">
        <v>99</v>
      </c>
      <c r="H102" s="56" t="s">
        <v>100</v>
      </c>
      <c r="I102" s="56" t="s">
        <v>140</v>
      </c>
      <c r="J102" s="56" t="s">
        <v>102</v>
      </c>
      <c r="K102" s="56" t="s">
        <v>103</v>
      </c>
      <c r="L102" s="56" t="s">
        <v>492</v>
      </c>
      <c r="M102" s="56" t="s">
        <v>493</v>
      </c>
      <c r="N102" s="56" t="s">
        <v>494</v>
      </c>
      <c r="O102" s="56" t="s">
        <v>495</v>
      </c>
      <c r="P102" s="56" t="s">
        <v>338</v>
      </c>
      <c r="Q102" s="59" t="s">
        <v>463</v>
      </c>
      <c r="R102" s="57">
        <v>46205</v>
      </c>
      <c r="S102" s="57">
        <v>46238</v>
      </c>
      <c r="T102" s="56" t="s">
        <v>147</v>
      </c>
      <c r="U10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2" s="57">
        <v>46216</v>
      </c>
      <c r="W102" s="57">
        <v>46223</v>
      </c>
      <c r="X102" s="60">
        <f>IF(OR(Bitacora_2[[#This Row],[ETD Real]]="",Bitacora_2[[#This Row],[ETD Doc]]=""),"",Bitacora_2[[#This Row],[ETD Doc]]-Bitacora_2[[#This Row],[ETD Real]])</f>
        <v>11</v>
      </c>
      <c r="Y102" s="60">
        <f>IF(OR(Bitacora_2[[#This Row],[ATA DOC]]="",Bitacora_2[[#This Row],[ETA Real]]=""),"",Bitacora_2[[#This Row],[ETA Real]]-Bitacora_2[[#This Row],[ATA DOC]])</f>
        <v>15</v>
      </c>
      <c r="Z102" s="58">
        <v>1819684985</v>
      </c>
      <c r="AA102" s="58" t="s">
        <v>46</v>
      </c>
      <c r="AB102" s="58" t="s">
        <v>46</v>
      </c>
      <c r="AC102" s="58" t="s">
        <v>46</v>
      </c>
      <c r="AD102" s="58" t="s">
        <v>46</v>
      </c>
      <c r="AE102" s="58" t="s">
        <v>46</v>
      </c>
      <c r="AF102" s="58"/>
      <c r="AG102" s="58"/>
      <c r="AH102" s="58" t="s">
        <v>46</v>
      </c>
      <c r="AI102" s="61" t="str">
        <f ca="1">IF(AND(OR(E102="US EAST",E102="US WEST",E102="US SOUTH"),I102="SEA",Bitacora_2[[#This Row],[ETD Real]]-TODAY()&gt;=3,Bitacora_2[[#This Row],[ISF]]&lt;&gt;"X"),"Pending",
IF(AND(OR(E102="US EAST",E102="US WEST",E102="US SOUTH"),I102="SEA",Bitacora_2[[#This Row],[ETD Real]]-TODAY()=2,Bitacora_2[[#This Row],[ISF]]&lt;&gt;"X"),"Urgente",
IF(AND(OR(E102="US EAST",E102="US WEST",E102="US SOUTH"),I102="SEA",Bitacora_2[[#This Row],[ETD Real]]-TODAY()&lt;=1,Bitacora_2[[#This Row],[ISF]]&lt;&gt;"X"),"Muy Urgente",
IF(AND(OR(E102="US EAST",E102="US WEST",E102="US SOUTH"),I102="SEA",Bitacora_2[[#This Row],[ISF]]="X"),"Sent",""))))</f>
        <v/>
      </c>
      <c r="AJ10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2" s="56"/>
      <c r="AL102" s="56"/>
      <c r="AM102" s="56" t="str">
        <f>+IF(OR(Bitacora_2[[#This Row],[Exportador]]="INVERSIONES JORDIE",Bitacora_2[[#This Row],[Exportador]]="TAL S.A."), "Tercero", "Propio")</f>
        <v>Propio</v>
      </c>
      <c r="AN10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2" s="56" t="s">
        <v>5</v>
      </c>
      <c r="AP102" s="57">
        <v>46225</v>
      </c>
      <c r="AQ102" s="56" t="str">
        <f t="shared" si="1"/>
        <v>Released</v>
      </c>
      <c r="AR102" s="56"/>
    </row>
    <row r="103" spans="1:44" ht="14.85" hidden="1" customHeight="1" x14ac:dyDescent="0.25">
      <c r="A103" s="56" t="s">
        <v>496</v>
      </c>
      <c r="B103" s="56">
        <v>27</v>
      </c>
      <c r="C103" s="57">
        <v>46201</v>
      </c>
      <c r="D103" s="58">
        <v>32</v>
      </c>
      <c r="E103" s="56" t="s">
        <v>223</v>
      </c>
      <c r="F103" s="56" t="s">
        <v>224</v>
      </c>
      <c r="G103" s="56" t="s">
        <v>99</v>
      </c>
      <c r="H103" s="56" t="s">
        <v>100</v>
      </c>
      <c r="I103" s="56" t="s">
        <v>140</v>
      </c>
      <c r="J103" s="56" t="s">
        <v>102</v>
      </c>
      <c r="K103" s="56" t="s">
        <v>103</v>
      </c>
      <c r="L103" s="56" t="s">
        <v>497</v>
      </c>
      <c r="M103" s="56" t="s">
        <v>498</v>
      </c>
      <c r="N103" s="56" t="s">
        <v>329</v>
      </c>
      <c r="O103" s="56" t="s">
        <v>330</v>
      </c>
      <c r="P103" s="56" t="s">
        <v>229</v>
      </c>
      <c r="Q103" s="59" t="s">
        <v>463</v>
      </c>
      <c r="R103" s="57">
        <v>46205</v>
      </c>
      <c r="S103" s="57">
        <v>46238</v>
      </c>
      <c r="T103" s="56" t="s">
        <v>147</v>
      </c>
      <c r="U10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3" s="57">
        <v>46216</v>
      </c>
      <c r="W103" s="57">
        <v>46223</v>
      </c>
      <c r="X103" s="60">
        <f>IF(OR(Bitacora_2[[#This Row],[ETD Real]]="",Bitacora_2[[#This Row],[ETD Doc]]=""),"",Bitacora_2[[#This Row],[ETD Doc]]-Bitacora_2[[#This Row],[ETD Real]])</f>
        <v>11</v>
      </c>
      <c r="Y103" s="60">
        <f>IF(OR(Bitacora_2[[#This Row],[ATA DOC]]="",Bitacora_2[[#This Row],[ETA Real]]=""),"",Bitacora_2[[#This Row],[ETA Real]]-Bitacora_2[[#This Row],[ATA DOC]])</f>
        <v>15</v>
      </c>
      <c r="Z103" s="58">
        <v>1819689815</v>
      </c>
      <c r="AA103" s="58" t="s">
        <v>46</v>
      </c>
      <c r="AB103" s="58" t="s">
        <v>46</v>
      </c>
      <c r="AC103" s="58" t="s">
        <v>46</v>
      </c>
      <c r="AD103" s="58" t="s">
        <v>46</v>
      </c>
      <c r="AE103" s="58" t="s">
        <v>46</v>
      </c>
      <c r="AF103" s="58"/>
      <c r="AG103" s="58"/>
      <c r="AH103" s="58" t="s">
        <v>46</v>
      </c>
      <c r="AI103" s="61" t="str">
        <f ca="1">IF(AND(OR(E103="US EAST",E103="US WEST",E103="US SOUTH"),I103="SEA",Bitacora_2[[#This Row],[ETD Real]]-TODAY()&gt;=3,Bitacora_2[[#This Row],[ISF]]&lt;&gt;"X"),"Pending",
IF(AND(OR(E103="US EAST",E103="US WEST",E103="US SOUTH"),I103="SEA",Bitacora_2[[#This Row],[ETD Real]]-TODAY()=2,Bitacora_2[[#This Row],[ISF]]&lt;&gt;"X"),"Urgente",
IF(AND(OR(E103="US EAST",E103="US WEST",E103="US SOUTH"),I103="SEA",Bitacora_2[[#This Row],[ETD Real]]-TODAY()&lt;=1,Bitacora_2[[#This Row],[ISF]]&lt;&gt;"X"),"Muy Urgente",
IF(AND(OR(E103="US EAST",E103="US WEST",E103="US SOUTH"),I103="SEA",Bitacora_2[[#This Row],[ISF]]="X"),"Sent",""))))</f>
        <v/>
      </c>
      <c r="AJ10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3" s="56"/>
      <c r="AL103" s="56"/>
      <c r="AM103" s="56" t="str">
        <f>+IF(OR(Bitacora_2[[#This Row],[Exportador]]="INVERSIONES JORDIE",Bitacora_2[[#This Row],[Exportador]]="TAL S.A."), "Tercero", "Propio")</f>
        <v>Propio</v>
      </c>
      <c r="AN10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3" s="56" t="s">
        <v>5</v>
      </c>
      <c r="AP103" s="57">
        <v>46233</v>
      </c>
      <c r="AQ103" s="56" t="str">
        <f t="shared" si="1"/>
        <v>Released</v>
      </c>
      <c r="AR103" s="56"/>
    </row>
    <row r="104" spans="1:44" ht="14.85" hidden="1" customHeight="1" x14ac:dyDescent="0.25">
      <c r="A104" s="56" t="s">
        <v>499</v>
      </c>
      <c r="B104" s="56">
        <v>27</v>
      </c>
      <c r="C104" s="57">
        <v>46202</v>
      </c>
      <c r="D104" s="58">
        <v>32</v>
      </c>
      <c r="E104" s="56" t="s">
        <v>223</v>
      </c>
      <c r="F104" s="56" t="s">
        <v>224</v>
      </c>
      <c r="G104" s="56" t="s">
        <v>99</v>
      </c>
      <c r="H104" s="56" t="s">
        <v>100</v>
      </c>
      <c r="I104" s="56" t="s">
        <v>140</v>
      </c>
      <c r="J104" s="56" t="s">
        <v>102</v>
      </c>
      <c r="K104" s="56" t="s">
        <v>103</v>
      </c>
      <c r="L104" s="56" t="s">
        <v>500</v>
      </c>
      <c r="M104" s="56" t="s">
        <v>501</v>
      </c>
      <c r="N104" s="56" t="s">
        <v>329</v>
      </c>
      <c r="O104" s="56" t="s">
        <v>330</v>
      </c>
      <c r="P104" s="56" t="s">
        <v>338</v>
      </c>
      <c r="Q104" s="59" t="s">
        <v>463</v>
      </c>
      <c r="R104" s="57">
        <v>46205</v>
      </c>
      <c r="S104" s="57">
        <v>46238</v>
      </c>
      <c r="T104" s="56" t="s">
        <v>147</v>
      </c>
      <c r="U10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04" s="57">
        <v>46216</v>
      </c>
      <c r="W104" s="57">
        <v>46223</v>
      </c>
      <c r="X104" s="60">
        <f>IF(OR(Bitacora_2[[#This Row],[ETD Real]]="",Bitacora_2[[#This Row],[ETD Doc]]=""),"",Bitacora_2[[#This Row],[ETD Doc]]-Bitacora_2[[#This Row],[ETD Real]])</f>
        <v>11</v>
      </c>
      <c r="Y104" s="60">
        <f>IF(OR(Bitacora_2[[#This Row],[ATA DOC]]="",Bitacora_2[[#This Row],[ETA Real]]=""),"",Bitacora_2[[#This Row],[ETA Real]]-Bitacora_2[[#This Row],[ATA DOC]])</f>
        <v>15</v>
      </c>
      <c r="Z104" s="58">
        <v>1819689815</v>
      </c>
      <c r="AA104" s="58" t="s">
        <v>46</v>
      </c>
      <c r="AB104" s="58" t="s">
        <v>46</v>
      </c>
      <c r="AC104" s="58" t="s">
        <v>46</v>
      </c>
      <c r="AD104" s="58" t="s">
        <v>46</v>
      </c>
      <c r="AE104" s="58" t="s">
        <v>46</v>
      </c>
      <c r="AF104" s="58"/>
      <c r="AG104" s="58"/>
      <c r="AH104" s="58" t="s">
        <v>46</v>
      </c>
      <c r="AI104" s="61" t="str">
        <f ca="1">IF(AND(OR(E104="US EAST",E104="US WEST",E104="US SOUTH"),I104="SEA",Bitacora_2[[#This Row],[ETD Real]]-TODAY()&gt;=3,Bitacora_2[[#This Row],[ISF]]&lt;&gt;"X"),"Pending",
IF(AND(OR(E104="US EAST",E104="US WEST",E104="US SOUTH"),I104="SEA",Bitacora_2[[#This Row],[ETD Real]]-TODAY()=2,Bitacora_2[[#This Row],[ISF]]&lt;&gt;"X"),"Urgente",
IF(AND(OR(E104="US EAST",E104="US WEST",E104="US SOUTH"),I104="SEA",Bitacora_2[[#This Row],[ETD Real]]-TODAY()&lt;=1,Bitacora_2[[#This Row],[ISF]]&lt;&gt;"X"),"Muy Urgente",
IF(AND(OR(E104="US EAST",E104="US WEST",E104="US SOUTH"),I104="SEA",Bitacora_2[[#This Row],[ISF]]="X"),"Sent",""))))</f>
        <v/>
      </c>
      <c r="AJ10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4" s="56"/>
      <c r="AL104" s="56"/>
      <c r="AM104" s="56" t="str">
        <f>+IF(OR(Bitacora_2[[#This Row],[Exportador]]="INVERSIONES JORDIE",Bitacora_2[[#This Row],[Exportador]]="TAL S.A."), "Tercero", "Propio")</f>
        <v>Propio</v>
      </c>
      <c r="AN10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4" s="56" t="s">
        <v>5</v>
      </c>
      <c r="AP104" s="57">
        <v>46225</v>
      </c>
      <c r="AQ104" s="56" t="str">
        <f t="shared" si="1"/>
        <v>Released</v>
      </c>
      <c r="AR104" s="56"/>
    </row>
    <row r="105" spans="1:44" ht="14.85" hidden="1" customHeight="1" x14ac:dyDescent="0.25">
      <c r="A105" s="56" t="s">
        <v>502</v>
      </c>
      <c r="B105" s="56">
        <v>27</v>
      </c>
      <c r="C105" s="57">
        <v>46203</v>
      </c>
      <c r="D105" s="58">
        <v>30</v>
      </c>
      <c r="E105" s="56" t="s">
        <v>150</v>
      </c>
      <c r="F105" s="56" t="s">
        <v>8</v>
      </c>
      <c r="G105" s="56" t="s">
        <v>99</v>
      </c>
      <c r="H105" s="56" t="s">
        <v>135</v>
      </c>
      <c r="I105" s="56" t="s">
        <v>140</v>
      </c>
      <c r="J105" s="56" t="s">
        <v>102</v>
      </c>
      <c r="K105" s="56" t="s">
        <v>103</v>
      </c>
      <c r="L105" s="56" t="s">
        <v>503</v>
      </c>
      <c r="M105" s="56" t="s">
        <v>504</v>
      </c>
      <c r="N105" s="56"/>
      <c r="O105" s="56" t="s">
        <v>153</v>
      </c>
      <c r="P105" s="56" t="s">
        <v>505</v>
      </c>
      <c r="Q105" s="59" t="s">
        <v>506</v>
      </c>
      <c r="R105" s="57">
        <v>46210</v>
      </c>
      <c r="S105" s="57">
        <v>46223</v>
      </c>
      <c r="T105" s="56"/>
      <c r="U10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05" s="57">
        <v>46215</v>
      </c>
      <c r="W105" s="57">
        <v>46215</v>
      </c>
      <c r="X105" s="60">
        <f>IF(OR(Bitacora_2[[#This Row],[ETD Real]]="",Bitacora_2[[#This Row],[ETD Doc]]=""),"",Bitacora_2[[#This Row],[ETD Doc]]-Bitacora_2[[#This Row],[ETD Real]])</f>
        <v>5</v>
      </c>
      <c r="Y105" s="60">
        <f>IF(OR(Bitacora_2[[#This Row],[ATA DOC]]="",Bitacora_2[[#This Row],[ETA Real]]=""),"",Bitacora_2[[#This Row],[ETA Real]]-Bitacora_2[[#This Row],[ATA DOC]])</f>
        <v>8</v>
      </c>
      <c r="Z105" s="58" t="s">
        <v>156</v>
      </c>
      <c r="AA105" s="58" t="s">
        <v>46</v>
      </c>
      <c r="AB105" s="58" t="s">
        <v>46</v>
      </c>
      <c r="AC105" s="58" t="s">
        <v>46</v>
      </c>
      <c r="AD105" s="58" t="s">
        <v>46</v>
      </c>
      <c r="AE105" s="58" t="s">
        <v>46</v>
      </c>
      <c r="AF105" s="58" t="s">
        <v>46</v>
      </c>
      <c r="AG105" s="58"/>
      <c r="AH105" s="58"/>
      <c r="AI105" s="61" t="str">
        <f ca="1">IF(AND(OR(E105="US EAST",E105="US WEST",E105="US SOUTH"),I105="SEA",Bitacora_2[[#This Row],[ETD Real]]-TODAY()&gt;=3,Bitacora_2[[#This Row],[ISF]]&lt;&gt;"X"),"Pending",
IF(AND(OR(E105="US EAST",E105="US WEST",E105="US SOUTH"),I105="SEA",Bitacora_2[[#This Row],[ETD Real]]-TODAY()=2,Bitacora_2[[#This Row],[ISF]]&lt;&gt;"X"),"Urgente",
IF(AND(OR(E105="US EAST",E105="US WEST",E105="US SOUTH"),I105="SEA",Bitacora_2[[#This Row],[ETD Real]]-TODAY()&lt;=1,Bitacora_2[[#This Row],[ISF]]&lt;&gt;"X"),"Muy Urgente",
IF(AND(OR(E105="US EAST",E105="US WEST",E105="US SOUTH"),I105="SEA",Bitacora_2[[#This Row],[ISF]]="X"),"Sent",""))))</f>
        <v>Sent</v>
      </c>
      <c r="AJ10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5" s="56"/>
      <c r="AL105" s="56"/>
      <c r="AM105" s="56" t="str">
        <f>+IF(OR(Bitacora_2[[#This Row],[Exportador]]="INVERSIONES JORDIE",Bitacora_2[[#This Row],[Exportador]]="TAL S.A."), "Tercero", "Propio")</f>
        <v>Tercero</v>
      </c>
      <c r="AN10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5" s="56" t="s">
        <v>5</v>
      </c>
      <c r="AP105" s="57">
        <v>46192</v>
      </c>
      <c r="AQ105" s="56" t="str">
        <f t="shared" si="1"/>
        <v>Released</v>
      </c>
      <c r="AR105" s="56"/>
    </row>
    <row r="106" spans="1:44" ht="14.85" hidden="1" customHeight="1" x14ac:dyDescent="0.25">
      <c r="A106" s="56" t="s">
        <v>507</v>
      </c>
      <c r="B106" s="56">
        <v>27</v>
      </c>
      <c r="C106" s="57">
        <v>46203</v>
      </c>
      <c r="D106" s="58">
        <v>30</v>
      </c>
      <c r="E106" s="56" t="s">
        <v>150</v>
      </c>
      <c r="F106" s="56" t="s">
        <v>8</v>
      </c>
      <c r="G106" s="56" t="s">
        <v>99</v>
      </c>
      <c r="H106" s="56" t="s">
        <v>135</v>
      </c>
      <c r="I106" s="56" t="s">
        <v>140</v>
      </c>
      <c r="J106" s="56" t="s">
        <v>102</v>
      </c>
      <c r="K106" s="56" t="s">
        <v>103</v>
      </c>
      <c r="L106" s="56" t="s">
        <v>508</v>
      </c>
      <c r="M106" s="56" t="s">
        <v>509</v>
      </c>
      <c r="N106" s="56"/>
      <c r="O106" s="56" t="s">
        <v>153</v>
      </c>
      <c r="P106" s="56" t="s">
        <v>505</v>
      </c>
      <c r="Q106" s="59" t="s">
        <v>506</v>
      </c>
      <c r="R106" s="57">
        <v>46210</v>
      </c>
      <c r="S106" s="57">
        <v>46223</v>
      </c>
      <c r="T106" s="56"/>
      <c r="U10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06" s="57">
        <v>46215</v>
      </c>
      <c r="W106" s="57">
        <v>46215</v>
      </c>
      <c r="X106" s="60">
        <f>IF(OR(Bitacora_2[[#This Row],[ETD Real]]="",Bitacora_2[[#This Row],[ETD Doc]]=""),"",Bitacora_2[[#This Row],[ETD Doc]]-Bitacora_2[[#This Row],[ETD Real]])</f>
        <v>5</v>
      </c>
      <c r="Y106" s="60">
        <f>IF(OR(Bitacora_2[[#This Row],[ATA DOC]]="",Bitacora_2[[#This Row],[ETA Real]]=""),"",Bitacora_2[[#This Row],[ETA Real]]-Bitacora_2[[#This Row],[ATA DOC]])</f>
        <v>8</v>
      </c>
      <c r="Z106" s="58" t="s">
        <v>156</v>
      </c>
      <c r="AA106" s="58" t="s">
        <v>46</v>
      </c>
      <c r="AB106" s="58" t="s">
        <v>46</v>
      </c>
      <c r="AC106" s="58" t="s">
        <v>46</v>
      </c>
      <c r="AD106" s="58" t="s">
        <v>46</v>
      </c>
      <c r="AE106" s="58" t="s">
        <v>46</v>
      </c>
      <c r="AF106" s="58" t="s">
        <v>46</v>
      </c>
      <c r="AG106" s="58"/>
      <c r="AH106" s="58"/>
      <c r="AI106" s="61" t="str">
        <f ca="1">IF(AND(OR(E106="US EAST",E106="US WEST",E106="US SOUTH"),I106="SEA",Bitacora_2[[#This Row],[ETD Real]]-TODAY()&gt;=3,Bitacora_2[[#This Row],[ISF]]&lt;&gt;"X"),"Pending",
IF(AND(OR(E106="US EAST",E106="US WEST",E106="US SOUTH"),I106="SEA",Bitacora_2[[#This Row],[ETD Real]]-TODAY()=2,Bitacora_2[[#This Row],[ISF]]&lt;&gt;"X"),"Urgente",
IF(AND(OR(E106="US EAST",E106="US WEST",E106="US SOUTH"),I106="SEA",Bitacora_2[[#This Row],[ETD Real]]-TODAY()&lt;=1,Bitacora_2[[#This Row],[ISF]]&lt;&gt;"X"),"Muy Urgente",
IF(AND(OR(E106="US EAST",E106="US WEST",E106="US SOUTH"),I106="SEA",Bitacora_2[[#This Row],[ISF]]="X"),"Sent",""))))</f>
        <v>Sent</v>
      </c>
      <c r="AJ10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6" s="56"/>
      <c r="AL106" s="56"/>
      <c r="AM106" s="56" t="str">
        <f>+IF(OR(Bitacora_2[[#This Row],[Exportador]]="INVERSIONES JORDIE",Bitacora_2[[#This Row],[Exportador]]="TAL S.A."), "Tercero", "Propio")</f>
        <v>Tercero</v>
      </c>
      <c r="AN10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6" s="56" t="s">
        <v>5</v>
      </c>
      <c r="AP106" s="57">
        <v>46192</v>
      </c>
      <c r="AQ106" s="56" t="str">
        <f t="shared" si="1"/>
        <v>Released</v>
      </c>
      <c r="AR106" s="56"/>
    </row>
    <row r="107" spans="1:44" ht="14.85" hidden="1" customHeight="1" x14ac:dyDescent="0.25">
      <c r="A107" s="56" t="s">
        <v>510</v>
      </c>
      <c r="B107" s="56">
        <v>27</v>
      </c>
      <c r="C107" s="57">
        <v>46204</v>
      </c>
      <c r="D107" s="58">
        <v>31</v>
      </c>
      <c r="E107" s="56" t="s">
        <v>223</v>
      </c>
      <c r="F107" s="56" t="s">
        <v>277</v>
      </c>
      <c r="G107" s="56" t="s">
        <v>99</v>
      </c>
      <c r="H107" s="56" t="s">
        <v>135</v>
      </c>
      <c r="I107" s="56" t="s">
        <v>140</v>
      </c>
      <c r="J107" s="56" t="s">
        <v>102</v>
      </c>
      <c r="K107" s="56" t="s">
        <v>103</v>
      </c>
      <c r="L107" s="56" t="s">
        <v>511</v>
      </c>
      <c r="M107" s="56" t="s">
        <v>512</v>
      </c>
      <c r="N107" s="56"/>
      <c r="O107" s="56" t="s">
        <v>228</v>
      </c>
      <c r="P107" s="56" t="s">
        <v>145</v>
      </c>
      <c r="Q107" s="59" t="s">
        <v>513</v>
      </c>
      <c r="R107" s="57">
        <v>46210</v>
      </c>
      <c r="S107" s="57">
        <v>46231</v>
      </c>
      <c r="T107" s="56"/>
      <c r="U10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07" s="57">
        <v>46219</v>
      </c>
      <c r="W107" s="57">
        <v>46225</v>
      </c>
      <c r="X107" s="60">
        <f>IF(OR(Bitacora_2[[#This Row],[ETD Real]]="",Bitacora_2[[#This Row],[ETD Doc]]=""),"",Bitacora_2[[#This Row],[ETD Doc]]-Bitacora_2[[#This Row],[ETD Real]])</f>
        <v>9</v>
      </c>
      <c r="Y107" s="60">
        <f>IF(OR(Bitacora_2[[#This Row],[ATA DOC]]="",Bitacora_2[[#This Row],[ETA Real]]=""),"",Bitacora_2[[#This Row],[ETA Real]]-Bitacora_2[[#This Row],[ATA DOC]])</f>
        <v>6</v>
      </c>
      <c r="Z107" s="58">
        <v>5232674941</v>
      </c>
      <c r="AA107" s="58" t="s">
        <v>46</v>
      </c>
      <c r="AB107" s="58" t="s">
        <v>46</v>
      </c>
      <c r="AC107" s="58" t="s">
        <v>46</v>
      </c>
      <c r="AD107" s="58" t="s">
        <v>46</v>
      </c>
      <c r="AE107" s="58" t="s">
        <v>46</v>
      </c>
      <c r="AF107" s="58"/>
      <c r="AG107" s="58"/>
      <c r="AH107" s="58" t="s">
        <v>46</v>
      </c>
      <c r="AI107" s="61" t="str">
        <f ca="1">IF(AND(OR(E107="US EAST",E107="US WEST",E107="US SOUTH"),I107="SEA",Bitacora_2[[#This Row],[ETD Real]]-TODAY()&gt;=3,Bitacora_2[[#This Row],[ISF]]&lt;&gt;"X"),"Pending",
IF(AND(OR(E107="US EAST",E107="US WEST",E107="US SOUTH"),I107="SEA",Bitacora_2[[#This Row],[ETD Real]]-TODAY()=2,Bitacora_2[[#This Row],[ISF]]&lt;&gt;"X"),"Urgente",
IF(AND(OR(E107="US EAST",E107="US WEST",E107="US SOUTH"),I107="SEA",Bitacora_2[[#This Row],[ETD Real]]-TODAY()&lt;=1,Bitacora_2[[#This Row],[ISF]]&lt;&gt;"X"),"Muy Urgente",
IF(AND(OR(E107="US EAST",E107="US WEST",E107="US SOUTH"),I107="SEA",Bitacora_2[[#This Row],[ISF]]="X"),"Sent",""))))</f>
        <v/>
      </c>
      <c r="AJ10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7" s="56"/>
      <c r="AL107" s="56"/>
      <c r="AM107" s="56" t="str">
        <f>+IF(OR(Bitacora_2[[#This Row],[Exportador]]="INVERSIONES JORDIE",Bitacora_2[[#This Row],[Exportador]]="TAL S.A."), "Tercero", "Propio")</f>
        <v>Tercero</v>
      </c>
      <c r="AN10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7" s="56" t="s">
        <v>5</v>
      </c>
      <c r="AP107" s="57">
        <v>46233</v>
      </c>
      <c r="AQ107" s="56" t="str">
        <f t="shared" si="1"/>
        <v>Released</v>
      </c>
      <c r="AR107" s="56" t="s">
        <v>514</v>
      </c>
    </row>
    <row r="108" spans="1:44" ht="14.85" hidden="1" customHeight="1" x14ac:dyDescent="0.25">
      <c r="A108" s="56" t="s">
        <v>515</v>
      </c>
      <c r="B108" s="56">
        <v>27</v>
      </c>
      <c r="C108" s="57">
        <v>46206</v>
      </c>
      <c r="D108" s="58">
        <v>30</v>
      </c>
      <c r="E108" s="56" t="s">
        <v>254</v>
      </c>
      <c r="F108" s="56" t="s">
        <v>255</v>
      </c>
      <c r="G108" s="56" t="s">
        <v>99</v>
      </c>
      <c r="H108" s="56" t="s">
        <v>100</v>
      </c>
      <c r="I108" s="56" t="s">
        <v>140</v>
      </c>
      <c r="J108" s="56" t="s">
        <v>102</v>
      </c>
      <c r="K108" s="56" t="s">
        <v>103</v>
      </c>
      <c r="L108" s="56" t="s">
        <v>516</v>
      </c>
      <c r="M108" s="56" t="s">
        <v>517</v>
      </c>
      <c r="N108" s="56" t="s">
        <v>288</v>
      </c>
      <c r="O108" s="56" t="s">
        <v>289</v>
      </c>
      <c r="P108" s="56" t="s">
        <v>260</v>
      </c>
      <c r="Q108" s="59" t="s">
        <v>518</v>
      </c>
      <c r="R108" s="57">
        <v>46208</v>
      </c>
      <c r="S108" s="57">
        <v>46224</v>
      </c>
      <c r="T108" s="56" t="s">
        <v>262</v>
      </c>
      <c r="U10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08" s="57">
        <v>46213</v>
      </c>
      <c r="W108" s="57">
        <v>46219</v>
      </c>
      <c r="X108" s="60">
        <f>IF(OR(Bitacora_2[[#This Row],[ETD Real]]="",Bitacora_2[[#This Row],[ETD Doc]]=""),"",Bitacora_2[[#This Row],[ETD Doc]]-Bitacora_2[[#This Row],[ETD Real]])</f>
        <v>5</v>
      </c>
      <c r="Y108" s="60">
        <f>IF(OR(Bitacora_2[[#This Row],[ATA DOC]]="",Bitacora_2[[#This Row],[ETA Real]]=""),"",Bitacora_2[[#This Row],[ETA Real]]-Bitacora_2[[#This Row],[ATA DOC]])</f>
        <v>5</v>
      </c>
      <c r="Z108" s="58">
        <v>3448919876</v>
      </c>
      <c r="AA108" s="58" t="s">
        <v>46</v>
      </c>
      <c r="AB108" s="58"/>
      <c r="AC108" s="58" t="s">
        <v>46</v>
      </c>
      <c r="AD108" s="58" t="s">
        <v>46</v>
      </c>
      <c r="AE108" s="58" t="s">
        <v>46</v>
      </c>
      <c r="AF108" s="58"/>
      <c r="AG108" s="58"/>
      <c r="AH108" s="58"/>
      <c r="AI108" s="61" t="str">
        <f ca="1">IF(AND(OR(E108="US EAST",E108="US WEST",E108="US SOUTH"),I108="SEA",Bitacora_2[[#This Row],[ETD Real]]-TODAY()&gt;=3,Bitacora_2[[#This Row],[ISF]]&lt;&gt;"X"),"Pending",
IF(AND(OR(E108="US EAST",E108="US WEST",E108="US SOUTH"),I108="SEA",Bitacora_2[[#This Row],[ETD Real]]-TODAY()=2,Bitacora_2[[#This Row],[ISF]]&lt;&gt;"X"),"Urgente",
IF(AND(OR(E108="US EAST",E108="US WEST",E108="US SOUTH"),I108="SEA",Bitacora_2[[#This Row],[ETD Real]]-TODAY()&lt;=1,Bitacora_2[[#This Row],[ISF]]&lt;&gt;"X"),"Muy Urgente",
IF(AND(OR(E108="US EAST",E108="US WEST",E108="US SOUTH"),I108="SEA",Bitacora_2[[#This Row],[ISF]]="X"),"Sent",""))))</f>
        <v/>
      </c>
      <c r="AJ10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8" s="56"/>
      <c r="AL108" s="56"/>
      <c r="AM108" s="56" t="str">
        <f>+IF(OR(Bitacora_2[[#This Row],[Exportador]]="INVERSIONES JORDIE",Bitacora_2[[#This Row],[Exportador]]="TAL S.A."), "Tercero", "Propio")</f>
        <v>Propio</v>
      </c>
      <c r="AN10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8" s="56" t="s">
        <v>5</v>
      </c>
      <c r="AP108" s="57">
        <f>R108+7</f>
        <v>46215</v>
      </c>
      <c r="AQ108" s="56" t="str">
        <f t="shared" si="1"/>
        <v>Released</v>
      </c>
      <c r="AR108" s="56"/>
    </row>
    <row r="109" spans="1:44" ht="14.85" hidden="1" customHeight="1" x14ac:dyDescent="0.25">
      <c r="A109" s="56" t="s">
        <v>519</v>
      </c>
      <c r="B109" s="56">
        <v>27</v>
      </c>
      <c r="C109" s="57">
        <v>46206</v>
      </c>
      <c r="D109" s="58">
        <v>33</v>
      </c>
      <c r="E109" s="56" t="s">
        <v>223</v>
      </c>
      <c r="F109" s="56" t="s">
        <v>277</v>
      </c>
      <c r="G109" s="56" t="s">
        <v>99</v>
      </c>
      <c r="H109" s="56" t="s">
        <v>100</v>
      </c>
      <c r="I109" s="56" t="s">
        <v>140</v>
      </c>
      <c r="J109" s="56" t="s">
        <v>102</v>
      </c>
      <c r="K109" s="56" t="s">
        <v>103</v>
      </c>
      <c r="L109" s="56" t="s">
        <v>520</v>
      </c>
      <c r="M109" s="56" t="s">
        <v>521</v>
      </c>
      <c r="N109" s="56" t="s">
        <v>227</v>
      </c>
      <c r="O109" s="56" t="s">
        <v>228</v>
      </c>
      <c r="P109" s="56" t="s">
        <v>145</v>
      </c>
      <c r="Q109" s="59" t="s">
        <v>522</v>
      </c>
      <c r="R109" s="57">
        <v>46211</v>
      </c>
      <c r="S109" s="57">
        <v>46247</v>
      </c>
      <c r="T109" s="56" t="s">
        <v>147</v>
      </c>
      <c r="U10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09" s="57">
        <v>46219</v>
      </c>
      <c r="W109" s="57">
        <v>46225</v>
      </c>
      <c r="X109" s="60">
        <f>IF(OR(Bitacora_2[[#This Row],[ETD Real]]="",Bitacora_2[[#This Row],[ETD Doc]]=""),"",Bitacora_2[[#This Row],[ETD Doc]]-Bitacora_2[[#This Row],[ETD Real]])</f>
        <v>8</v>
      </c>
      <c r="Y109" s="60">
        <f>IF(OR(Bitacora_2[[#This Row],[ATA DOC]]="",Bitacora_2[[#This Row],[ETA Real]]=""),"",Bitacora_2[[#This Row],[ETA Real]]-Bitacora_2[[#This Row],[ATA DOC]])</f>
        <v>22</v>
      </c>
      <c r="Z109" s="58">
        <v>5232674941</v>
      </c>
      <c r="AA109" s="58" t="s">
        <v>46</v>
      </c>
      <c r="AB109" s="58" t="s">
        <v>46</v>
      </c>
      <c r="AC109" s="58" t="s">
        <v>46</v>
      </c>
      <c r="AD109" s="58" t="s">
        <v>46</v>
      </c>
      <c r="AE109" s="58" t="s">
        <v>46</v>
      </c>
      <c r="AF109" s="58"/>
      <c r="AG109" s="58"/>
      <c r="AH109" s="58" t="s">
        <v>46</v>
      </c>
      <c r="AI109" s="61" t="str">
        <f ca="1">IF(AND(OR(E109="US EAST",E109="US WEST",E109="US SOUTH"),I109="SEA",Bitacora_2[[#This Row],[ETD Real]]-TODAY()&gt;=3,Bitacora_2[[#This Row],[ISF]]&lt;&gt;"X"),"Pending",
IF(AND(OR(E109="US EAST",E109="US WEST",E109="US SOUTH"),I109="SEA",Bitacora_2[[#This Row],[ETD Real]]-TODAY()=2,Bitacora_2[[#This Row],[ISF]]&lt;&gt;"X"),"Urgente",
IF(AND(OR(E109="US EAST",E109="US WEST",E109="US SOUTH"),I109="SEA",Bitacora_2[[#This Row],[ETD Real]]-TODAY()&lt;=1,Bitacora_2[[#This Row],[ISF]]&lt;&gt;"X"),"Muy Urgente",
IF(AND(OR(E109="US EAST",E109="US WEST",E109="US SOUTH"),I109="SEA",Bitacora_2[[#This Row],[ISF]]="X"),"Sent",""))))</f>
        <v/>
      </c>
      <c r="AJ10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09" s="56"/>
      <c r="AL109" s="56"/>
      <c r="AM109" s="56" t="str">
        <f>+IF(OR(Bitacora_2[[#This Row],[Exportador]]="INVERSIONES JORDIE",Bitacora_2[[#This Row],[Exportador]]="TAL S.A."), "Tercero", "Propio")</f>
        <v>Propio</v>
      </c>
      <c r="AN10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09" s="56" t="s">
        <v>5</v>
      </c>
      <c r="AP109" s="57">
        <v>46225</v>
      </c>
      <c r="AQ109" s="56" t="str">
        <f t="shared" si="1"/>
        <v>Released</v>
      </c>
      <c r="AR109" s="56"/>
    </row>
    <row r="110" spans="1:44" ht="14.85" hidden="1" customHeight="1" x14ac:dyDescent="0.25">
      <c r="A110" s="56" t="s">
        <v>523</v>
      </c>
      <c r="B110" s="56">
        <v>27</v>
      </c>
      <c r="C110" s="57">
        <v>46206</v>
      </c>
      <c r="D110" s="58">
        <v>30</v>
      </c>
      <c r="E110" s="56" t="s">
        <v>254</v>
      </c>
      <c r="F110" s="56" t="s">
        <v>255</v>
      </c>
      <c r="G110" s="56" t="s">
        <v>99</v>
      </c>
      <c r="H110" s="56" t="s">
        <v>100</v>
      </c>
      <c r="I110" s="56" t="s">
        <v>140</v>
      </c>
      <c r="J110" s="56" t="s">
        <v>102</v>
      </c>
      <c r="K110" s="56" t="s">
        <v>103</v>
      </c>
      <c r="L110" s="56" t="s">
        <v>524</v>
      </c>
      <c r="M110" s="56" t="s">
        <v>525</v>
      </c>
      <c r="N110" s="56" t="s">
        <v>526</v>
      </c>
      <c r="O110" s="56" t="s">
        <v>527</v>
      </c>
      <c r="P110" s="56" t="s">
        <v>260</v>
      </c>
      <c r="Q110" s="59" t="s">
        <v>518</v>
      </c>
      <c r="R110" s="57">
        <v>46208</v>
      </c>
      <c r="S110" s="57">
        <v>46224</v>
      </c>
      <c r="T110" s="56" t="s">
        <v>262</v>
      </c>
      <c r="U11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46217</v>
      </c>
      <c r="V110" s="57">
        <v>46213</v>
      </c>
      <c r="W110" s="57">
        <v>46217</v>
      </c>
      <c r="X110" s="60">
        <f>IF(OR(Bitacora_2[[#This Row],[ETD Real]]="",Bitacora_2[[#This Row],[ETD Doc]]=""),"",Bitacora_2[[#This Row],[ETD Doc]]-Bitacora_2[[#This Row],[ETD Real]])</f>
        <v>5</v>
      </c>
      <c r="Y110" s="60">
        <f>IF(OR(Bitacora_2[[#This Row],[ATA DOC]]="",Bitacora_2[[#This Row],[ETA Real]]=""),"",Bitacora_2[[#This Row],[ETA Real]]-Bitacora_2[[#This Row],[ATA DOC]])</f>
        <v>7</v>
      </c>
      <c r="Z110" s="58">
        <v>3245267266</v>
      </c>
      <c r="AA110" s="58" t="s">
        <v>46</v>
      </c>
      <c r="AB110" s="58"/>
      <c r="AC110" s="58" t="s">
        <v>46</v>
      </c>
      <c r="AD110" s="58" t="s">
        <v>46</v>
      </c>
      <c r="AE110" s="58" t="s">
        <v>46</v>
      </c>
      <c r="AF110" s="58"/>
      <c r="AG110" s="58"/>
      <c r="AH110" s="58"/>
      <c r="AI110" s="61" t="str">
        <f ca="1">IF(AND(OR(E110="US EAST",E110="US WEST",E110="US SOUTH"),I110="SEA",Bitacora_2[[#This Row],[ETD Real]]-TODAY()&gt;=3,Bitacora_2[[#This Row],[ISF]]&lt;&gt;"X"),"Pending",
IF(AND(OR(E110="US EAST",E110="US WEST",E110="US SOUTH"),I110="SEA",Bitacora_2[[#This Row],[ETD Real]]-TODAY()=2,Bitacora_2[[#This Row],[ISF]]&lt;&gt;"X"),"Urgente",
IF(AND(OR(E110="US EAST",E110="US WEST",E110="US SOUTH"),I110="SEA",Bitacora_2[[#This Row],[ETD Real]]-TODAY()&lt;=1,Bitacora_2[[#This Row],[ISF]]&lt;&gt;"X"),"Muy Urgente",
IF(AND(OR(E110="US EAST",E110="US WEST",E110="US SOUTH"),I110="SEA",Bitacora_2[[#This Row],[ISF]]="X"),"Sent",""))))</f>
        <v/>
      </c>
      <c r="AJ11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0" s="56"/>
      <c r="AL110" s="56"/>
      <c r="AM110" s="56" t="str">
        <f>+IF(OR(Bitacora_2[[#This Row],[Exportador]]="INVERSIONES JORDIE",Bitacora_2[[#This Row],[Exportador]]="TAL S.A."), "Tercero", "Propio")</f>
        <v>Propio</v>
      </c>
      <c r="AN11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0" s="56" t="s">
        <v>5</v>
      </c>
      <c r="AP110" s="57">
        <f>R110+7</f>
        <v>46215</v>
      </c>
      <c r="AQ110" s="56" t="str">
        <f t="shared" si="1"/>
        <v>Released</v>
      </c>
      <c r="AR110" s="56"/>
    </row>
    <row r="111" spans="1:44" ht="14.85" hidden="1" customHeight="1" x14ac:dyDescent="0.25">
      <c r="A111" s="56" t="s">
        <v>528</v>
      </c>
      <c r="B111" s="56">
        <v>27</v>
      </c>
      <c r="C111" s="57">
        <v>46206</v>
      </c>
      <c r="D111" s="58">
        <v>31</v>
      </c>
      <c r="E111" s="56" t="s">
        <v>223</v>
      </c>
      <c r="F111" s="56" t="s">
        <v>277</v>
      </c>
      <c r="G111" s="56" t="s">
        <v>99</v>
      </c>
      <c r="H111" s="56" t="s">
        <v>135</v>
      </c>
      <c r="I111" s="56" t="s">
        <v>140</v>
      </c>
      <c r="J111" s="56" t="s">
        <v>102</v>
      </c>
      <c r="K111" s="56" t="s">
        <v>103</v>
      </c>
      <c r="L111" s="56" t="s">
        <v>529</v>
      </c>
      <c r="M111" s="56" t="s">
        <v>530</v>
      </c>
      <c r="N111" s="56"/>
      <c r="O111" s="56" t="s">
        <v>228</v>
      </c>
      <c r="P111" s="56" t="s">
        <v>145</v>
      </c>
      <c r="Q111" s="59" t="s">
        <v>513</v>
      </c>
      <c r="R111" s="57">
        <v>46210</v>
      </c>
      <c r="S111" s="57">
        <v>46231</v>
      </c>
      <c r="T111" s="56"/>
      <c r="U11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11" s="57">
        <v>46219</v>
      </c>
      <c r="W111" s="57">
        <v>46225</v>
      </c>
      <c r="X111" s="60">
        <f>IF(OR(Bitacora_2[[#This Row],[ETD Real]]="",Bitacora_2[[#This Row],[ETD Doc]]=""),"",Bitacora_2[[#This Row],[ETD Doc]]-Bitacora_2[[#This Row],[ETD Real]])</f>
        <v>9</v>
      </c>
      <c r="Y111" s="60">
        <f>IF(OR(Bitacora_2[[#This Row],[ATA DOC]]="",Bitacora_2[[#This Row],[ETA Real]]=""),"",Bitacora_2[[#This Row],[ETA Real]]-Bitacora_2[[#This Row],[ATA DOC]])</f>
        <v>6</v>
      </c>
      <c r="Z111" s="58">
        <v>5232674941</v>
      </c>
      <c r="AA111" s="58" t="s">
        <v>46</v>
      </c>
      <c r="AB111" s="58" t="s">
        <v>46</v>
      </c>
      <c r="AC111" s="58" t="s">
        <v>46</v>
      </c>
      <c r="AD111" s="58" t="s">
        <v>46</v>
      </c>
      <c r="AE111" s="58" t="s">
        <v>46</v>
      </c>
      <c r="AF111" s="58"/>
      <c r="AG111" s="58"/>
      <c r="AH111" s="58" t="s">
        <v>46</v>
      </c>
      <c r="AI111" s="61" t="str">
        <f ca="1">IF(AND(OR(E111="US EAST",E111="US WEST",E111="US SOUTH"),I111="SEA",Bitacora_2[[#This Row],[ETD Real]]-TODAY()&gt;=3,Bitacora_2[[#This Row],[ISF]]&lt;&gt;"X"),"Pending",
IF(AND(OR(E111="US EAST",E111="US WEST",E111="US SOUTH"),I111="SEA",Bitacora_2[[#This Row],[ETD Real]]-TODAY()=2,Bitacora_2[[#This Row],[ISF]]&lt;&gt;"X"),"Urgente",
IF(AND(OR(E111="US EAST",E111="US WEST",E111="US SOUTH"),I111="SEA",Bitacora_2[[#This Row],[ETD Real]]-TODAY()&lt;=1,Bitacora_2[[#This Row],[ISF]]&lt;&gt;"X"),"Muy Urgente",
IF(AND(OR(E111="US EAST",E111="US WEST",E111="US SOUTH"),I111="SEA",Bitacora_2[[#This Row],[ISF]]="X"),"Sent",""))))</f>
        <v/>
      </c>
      <c r="AJ11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1" s="56"/>
      <c r="AL111" s="56"/>
      <c r="AM111" s="56" t="str">
        <f>+IF(OR(Bitacora_2[[#This Row],[Exportador]]="INVERSIONES JORDIE",Bitacora_2[[#This Row],[Exportador]]="TAL S.A."), "Tercero", "Propio")</f>
        <v>Tercero</v>
      </c>
      <c r="AN11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1" s="56" t="s">
        <v>5</v>
      </c>
      <c r="AP111" s="57">
        <v>46233</v>
      </c>
      <c r="AQ111" s="56" t="str">
        <f t="shared" si="1"/>
        <v>Released</v>
      </c>
      <c r="AR111" s="56" t="s">
        <v>514</v>
      </c>
    </row>
    <row r="112" spans="1:44" ht="14.85" hidden="1" customHeight="1" x14ac:dyDescent="0.25">
      <c r="A112" s="56" t="s">
        <v>531</v>
      </c>
      <c r="B112" s="56">
        <v>27</v>
      </c>
      <c r="C112" s="57">
        <v>46206</v>
      </c>
      <c r="D112" s="58">
        <v>31</v>
      </c>
      <c r="E112" s="56" t="s">
        <v>223</v>
      </c>
      <c r="F112" s="56" t="s">
        <v>277</v>
      </c>
      <c r="G112" s="56" t="s">
        <v>99</v>
      </c>
      <c r="H112" s="56" t="s">
        <v>135</v>
      </c>
      <c r="I112" s="56" t="s">
        <v>140</v>
      </c>
      <c r="J112" s="56" t="s">
        <v>102</v>
      </c>
      <c r="K112" s="56" t="s">
        <v>103</v>
      </c>
      <c r="L112" s="56" t="s">
        <v>532</v>
      </c>
      <c r="M112" s="56" t="s">
        <v>533</v>
      </c>
      <c r="N112" s="56"/>
      <c r="O112" s="56" t="s">
        <v>228</v>
      </c>
      <c r="P112" s="56" t="s">
        <v>145</v>
      </c>
      <c r="Q112" s="59" t="s">
        <v>513</v>
      </c>
      <c r="R112" s="57">
        <v>46210</v>
      </c>
      <c r="S112" s="57">
        <v>46231</v>
      </c>
      <c r="T112" s="56"/>
      <c r="U11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12" s="57">
        <v>46219</v>
      </c>
      <c r="W112" s="57">
        <v>46225</v>
      </c>
      <c r="X112" s="60">
        <f>IF(OR(Bitacora_2[[#This Row],[ETD Real]]="",Bitacora_2[[#This Row],[ETD Doc]]=""),"",Bitacora_2[[#This Row],[ETD Doc]]-Bitacora_2[[#This Row],[ETD Real]])</f>
        <v>9</v>
      </c>
      <c r="Y112" s="60">
        <f>IF(OR(Bitacora_2[[#This Row],[ATA DOC]]="",Bitacora_2[[#This Row],[ETA Real]]=""),"",Bitacora_2[[#This Row],[ETA Real]]-Bitacora_2[[#This Row],[ATA DOC]])</f>
        <v>6</v>
      </c>
      <c r="Z112" s="58">
        <v>5232674941</v>
      </c>
      <c r="AA112" s="58" t="s">
        <v>46</v>
      </c>
      <c r="AB112" s="58" t="s">
        <v>46</v>
      </c>
      <c r="AC112" s="58" t="s">
        <v>46</v>
      </c>
      <c r="AD112" s="58" t="s">
        <v>46</v>
      </c>
      <c r="AE112" s="58" t="s">
        <v>46</v>
      </c>
      <c r="AF112" s="58"/>
      <c r="AG112" s="58"/>
      <c r="AH112" s="58" t="s">
        <v>46</v>
      </c>
      <c r="AI112" s="61" t="str">
        <f ca="1">IF(AND(OR(E112="US EAST",E112="US WEST",E112="US SOUTH"),I112="SEA",Bitacora_2[[#This Row],[ETD Real]]-TODAY()&gt;=3,Bitacora_2[[#This Row],[ISF]]&lt;&gt;"X"),"Pending",
IF(AND(OR(E112="US EAST",E112="US WEST",E112="US SOUTH"),I112="SEA",Bitacora_2[[#This Row],[ETD Real]]-TODAY()=2,Bitacora_2[[#This Row],[ISF]]&lt;&gt;"X"),"Urgente",
IF(AND(OR(E112="US EAST",E112="US WEST",E112="US SOUTH"),I112="SEA",Bitacora_2[[#This Row],[ETD Real]]-TODAY()&lt;=1,Bitacora_2[[#This Row],[ISF]]&lt;&gt;"X"),"Muy Urgente",
IF(AND(OR(E112="US EAST",E112="US WEST",E112="US SOUTH"),I112="SEA",Bitacora_2[[#This Row],[ISF]]="X"),"Sent",""))))</f>
        <v/>
      </c>
      <c r="AJ11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2" s="56"/>
      <c r="AL112" s="56"/>
      <c r="AM112" s="56" t="str">
        <f>+IF(OR(Bitacora_2[[#This Row],[Exportador]]="INVERSIONES JORDIE",Bitacora_2[[#This Row],[Exportador]]="TAL S.A."), "Tercero", "Propio")</f>
        <v>Tercero</v>
      </c>
      <c r="AN11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2" s="56" t="s">
        <v>5</v>
      </c>
      <c r="AP112" s="57">
        <v>46233</v>
      </c>
      <c r="AQ112" s="56" t="str">
        <f t="shared" si="1"/>
        <v>Released</v>
      </c>
      <c r="AR112" s="56" t="s">
        <v>514</v>
      </c>
    </row>
    <row r="113" spans="1:44" ht="14.85" hidden="1" customHeight="1" x14ac:dyDescent="0.25">
      <c r="A113" s="56" t="s">
        <v>534</v>
      </c>
      <c r="B113" s="56">
        <v>27</v>
      </c>
      <c r="C113" s="57">
        <v>46206</v>
      </c>
      <c r="D113" s="58">
        <v>32</v>
      </c>
      <c r="E113" s="56" t="s">
        <v>321</v>
      </c>
      <c r="F113" s="56" t="s">
        <v>322</v>
      </c>
      <c r="G113" s="56" t="s">
        <v>99</v>
      </c>
      <c r="H113" s="56" t="s">
        <v>135</v>
      </c>
      <c r="I113" s="56" t="s">
        <v>140</v>
      </c>
      <c r="J113" s="56" t="s">
        <v>102</v>
      </c>
      <c r="K113" s="56" t="s">
        <v>103</v>
      </c>
      <c r="L113" s="56" t="s">
        <v>535</v>
      </c>
      <c r="M113" s="56" t="s">
        <v>536</v>
      </c>
      <c r="N113" s="56"/>
      <c r="O113" s="56" t="s">
        <v>412</v>
      </c>
      <c r="P113" s="56" t="s">
        <v>145</v>
      </c>
      <c r="Q113" s="59" t="s">
        <v>513</v>
      </c>
      <c r="R113" s="57">
        <v>46210</v>
      </c>
      <c r="S113" s="57">
        <v>46239</v>
      </c>
      <c r="T113" s="56"/>
      <c r="U11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113" s="57">
        <v>46233</v>
      </c>
      <c r="W113" s="57">
        <v>46237</v>
      </c>
      <c r="X113" s="60">
        <f>IF(OR(Bitacora_2[[#This Row],[ETD Real]]="",Bitacora_2[[#This Row],[ETD Doc]]=""),"",Bitacora_2[[#This Row],[ETD Doc]]-Bitacora_2[[#This Row],[ETD Real]])</f>
        <v>23</v>
      </c>
      <c r="Y113" s="60">
        <f>IF(OR(Bitacora_2[[#This Row],[ATA DOC]]="",Bitacora_2[[#This Row],[ETA Real]]=""),"",Bitacora_2[[#This Row],[ETA Real]]-Bitacora_2[[#This Row],[ATA DOC]])</f>
        <v>2</v>
      </c>
      <c r="Z113" s="58">
        <v>6651077786</v>
      </c>
      <c r="AA113" s="58" t="s">
        <v>46</v>
      </c>
      <c r="AB113" s="58" t="s">
        <v>46</v>
      </c>
      <c r="AC113" s="58" t="s">
        <v>46</v>
      </c>
      <c r="AD113" s="58" t="s">
        <v>46</v>
      </c>
      <c r="AE113" s="58" t="s">
        <v>46</v>
      </c>
      <c r="AF113" s="58"/>
      <c r="AG113" s="58"/>
      <c r="AH113" s="58" t="s">
        <v>46</v>
      </c>
      <c r="AI113" s="61" t="str">
        <f ca="1">IF(AND(OR(E113="US EAST",E113="US WEST",E113="US SOUTH"),I113="SEA",Bitacora_2[[#This Row],[ETD Real]]-TODAY()&gt;=3,Bitacora_2[[#This Row],[ISF]]&lt;&gt;"X"),"Pending",
IF(AND(OR(E113="US EAST",E113="US WEST",E113="US SOUTH"),I113="SEA",Bitacora_2[[#This Row],[ETD Real]]-TODAY()=2,Bitacora_2[[#This Row],[ISF]]&lt;&gt;"X"),"Urgente",
IF(AND(OR(E113="US EAST",E113="US WEST",E113="US SOUTH"),I113="SEA",Bitacora_2[[#This Row],[ETD Real]]-TODAY()&lt;=1,Bitacora_2[[#This Row],[ISF]]&lt;&gt;"X"),"Muy Urgente",
IF(AND(OR(E113="US EAST",E113="US WEST",E113="US SOUTH"),I113="SEA",Bitacora_2[[#This Row],[ISF]]="X"),"Sent",""))))</f>
        <v/>
      </c>
      <c r="AJ11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3" s="56"/>
      <c r="AL113" s="56"/>
      <c r="AM113" s="56" t="str">
        <f>+IF(OR(Bitacora_2[[#This Row],[Exportador]]="INVERSIONES JORDIE",Bitacora_2[[#This Row],[Exportador]]="TAL S.A."), "Tercero", "Propio")</f>
        <v>Tercero</v>
      </c>
      <c r="AN11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3" s="56" t="s">
        <v>5</v>
      </c>
      <c r="AP113" s="57">
        <v>46225</v>
      </c>
      <c r="AQ113" s="56" t="str">
        <f t="shared" si="1"/>
        <v>Released</v>
      </c>
      <c r="AR113" s="56"/>
    </row>
    <row r="114" spans="1:44" ht="14.85" hidden="1" customHeight="1" x14ac:dyDescent="0.25">
      <c r="A114" s="56" t="s">
        <v>537</v>
      </c>
      <c r="B114" s="56">
        <v>27</v>
      </c>
      <c r="C114" s="57">
        <v>46207</v>
      </c>
      <c r="D114" s="58">
        <v>33</v>
      </c>
      <c r="E114" s="56" t="s">
        <v>223</v>
      </c>
      <c r="F114" s="56" t="s">
        <v>277</v>
      </c>
      <c r="G114" s="56" t="s">
        <v>99</v>
      </c>
      <c r="H114" s="56" t="s">
        <v>100</v>
      </c>
      <c r="I114" s="56" t="s">
        <v>140</v>
      </c>
      <c r="J114" s="56" t="s">
        <v>102</v>
      </c>
      <c r="K114" s="56" t="s">
        <v>103</v>
      </c>
      <c r="L114" s="56" t="s">
        <v>538</v>
      </c>
      <c r="M114" s="56" t="s">
        <v>539</v>
      </c>
      <c r="N114" s="56" t="s">
        <v>227</v>
      </c>
      <c r="O114" s="56" t="s">
        <v>228</v>
      </c>
      <c r="P114" s="56" t="s">
        <v>145</v>
      </c>
      <c r="Q114" s="59" t="s">
        <v>522</v>
      </c>
      <c r="R114" s="57">
        <v>46211</v>
      </c>
      <c r="S114" s="57">
        <v>46247</v>
      </c>
      <c r="T114" s="56" t="s">
        <v>147</v>
      </c>
      <c r="U11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14" s="57">
        <v>46219</v>
      </c>
      <c r="W114" s="57">
        <v>46225</v>
      </c>
      <c r="X114" s="60">
        <f>IF(OR(Bitacora_2[[#This Row],[ETD Real]]="",Bitacora_2[[#This Row],[ETD Doc]]=""),"",Bitacora_2[[#This Row],[ETD Doc]]-Bitacora_2[[#This Row],[ETD Real]])</f>
        <v>8</v>
      </c>
      <c r="Y114" s="60">
        <f>IF(OR(Bitacora_2[[#This Row],[ATA DOC]]="",Bitacora_2[[#This Row],[ETA Real]]=""),"",Bitacora_2[[#This Row],[ETA Real]]-Bitacora_2[[#This Row],[ATA DOC]])</f>
        <v>22</v>
      </c>
      <c r="Z114" s="58">
        <v>5232674941</v>
      </c>
      <c r="AA114" s="58" t="s">
        <v>46</v>
      </c>
      <c r="AB114" s="58" t="s">
        <v>46</v>
      </c>
      <c r="AC114" s="58" t="s">
        <v>46</v>
      </c>
      <c r="AD114" s="58" t="s">
        <v>46</v>
      </c>
      <c r="AE114" s="58" t="s">
        <v>46</v>
      </c>
      <c r="AF114" s="58"/>
      <c r="AG114" s="58"/>
      <c r="AH114" s="58" t="s">
        <v>46</v>
      </c>
      <c r="AI114" s="61" t="str">
        <f ca="1">IF(AND(OR(E114="US EAST",E114="US WEST",E114="US SOUTH"),I114="SEA",Bitacora_2[[#This Row],[ETD Real]]-TODAY()&gt;=3,Bitacora_2[[#This Row],[ISF]]&lt;&gt;"X"),"Pending",
IF(AND(OR(E114="US EAST",E114="US WEST",E114="US SOUTH"),I114="SEA",Bitacora_2[[#This Row],[ETD Real]]-TODAY()=2,Bitacora_2[[#This Row],[ISF]]&lt;&gt;"X"),"Urgente",
IF(AND(OR(E114="US EAST",E114="US WEST",E114="US SOUTH"),I114="SEA",Bitacora_2[[#This Row],[ETD Real]]-TODAY()&lt;=1,Bitacora_2[[#This Row],[ISF]]&lt;&gt;"X"),"Muy Urgente",
IF(AND(OR(E114="US EAST",E114="US WEST",E114="US SOUTH"),I114="SEA",Bitacora_2[[#This Row],[ISF]]="X"),"Sent",""))))</f>
        <v/>
      </c>
      <c r="AJ11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4" s="56"/>
      <c r="AL114" s="56"/>
      <c r="AM114" s="56" t="str">
        <f>+IF(OR(Bitacora_2[[#This Row],[Exportador]]="INVERSIONES JORDIE",Bitacora_2[[#This Row],[Exportador]]="TAL S.A."), "Tercero", "Propio")</f>
        <v>Propio</v>
      </c>
      <c r="AN11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4" s="56" t="s">
        <v>5</v>
      </c>
      <c r="AP114" s="57">
        <v>46225</v>
      </c>
      <c r="AQ114" s="56" t="str">
        <f t="shared" si="1"/>
        <v>Released</v>
      </c>
      <c r="AR114" s="56"/>
    </row>
    <row r="115" spans="1:44" ht="14.85" hidden="1" customHeight="1" x14ac:dyDescent="0.25">
      <c r="A115" s="56" t="s">
        <v>540</v>
      </c>
      <c r="B115" s="56">
        <v>27</v>
      </c>
      <c r="C115" s="57">
        <v>46207</v>
      </c>
      <c r="D115" s="58">
        <v>28</v>
      </c>
      <c r="E115" s="56" t="s">
        <v>254</v>
      </c>
      <c r="F115" s="56" t="s">
        <v>285</v>
      </c>
      <c r="G115" s="56" t="s">
        <v>99</v>
      </c>
      <c r="H115" s="56" t="s">
        <v>100</v>
      </c>
      <c r="I115" s="56" t="s">
        <v>101</v>
      </c>
      <c r="J115" s="56" t="s">
        <v>102</v>
      </c>
      <c r="K115" s="56" t="s">
        <v>103</v>
      </c>
      <c r="L115" s="56" t="s">
        <v>541</v>
      </c>
      <c r="M115" s="56" t="s">
        <v>542</v>
      </c>
      <c r="N115" s="56" t="s">
        <v>288</v>
      </c>
      <c r="O115" s="56" t="s">
        <v>289</v>
      </c>
      <c r="P115" s="56" t="s">
        <v>453</v>
      </c>
      <c r="Q115" s="59" t="s">
        <v>118</v>
      </c>
      <c r="R115" s="57">
        <v>46210</v>
      </c>
      <c r="S115" s="57">
        <v>46211</v>
      </c>
      <c r="T115" s="56" t="s">
        <v>109</v>
      </c>
      <c r="U11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115" s="57"/>
      <c r="W115" s="57"/>
      <c r="X115" s="60" t="str">
        <f>IF(OR(Bitacora_2[[#This Row],[ETD Real]]="",Bitacora_2[[#This Row],[ETD Doc]]=""),"",Bitacora_2[[#This Row],[ETD Doc]]-Bitacora_2[[#This Row],[ETD Real]])</f>
        <v/>
      </c>
      <c r="Y115" s="60" t="str">
        <f>IF(OR(Bitacora_2[[#This Row],[ATA DOC]]="",Bitacora_2[[#This Row],[ETA Real]]=""),"",Bitacora_2[[#This Row],[ETA Real]]-Bitacora_2[[#This Row],[ATA DOC]])</f>
        <v/>
      </c>
      <c r="Z115" s="58"/>
      <c r="AA115" s="58"/>
      <c r="AB115" s="58"/>
      <c r="AC115" s="58"/>
      <c r="AD115" s="58"/>
      <c r="AE115" s="58"/>
      <c r="AF115" s="58"/>
      <c r="AG115" s="58"/>
      <c r="AH115" s="58"/>
      <c r="AI115" s="61" t="str">
        <f ca="1">IF(AND(OR(E115="US EAST",E115="US WEST",E115="US SOUTH"),I115="SEA",Bitacora_2[[#This Row],[ETD Real]]-TODAY()&gt;=3,Bitacora_2[[#This Row],[ISF]]&lt;&gt;"X"),"Pending",
IF(AND(OR(E115="US EAST",E115="US WEST",E115="US SOUTH"),I115="SEA",Bitacora_2[[#This Row],[ETD Real]]-TODAY()=2,Bitacora_2[[#This Row],[ISF]]&lt;&gt;"X"),"Urgente",
IF(AND(OR(E115="US EAST",E115="US WEST",E115="US SOUTH"),I115="SEA",Bitacora_2[[#This Row],[ETD Real]]-TODAY()&lt;=1,Bitacora_2[[#This Row],[ISF]]&lt;&gt;"X"),"Muy Urgente",
IF(AND(OR(E115="US EAST",E115="US WEST",E115="US SOUTH"),I115="SEA",Bitacora_2[[#This Row],[ISF]]="X"),"Sent",""))))</f>
        <v/>
      </c>
      <c r="AJ11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5" s="56"/>
      <c r="AL115" s="56"/>
      <c r="AM115" s="56" t="str">
        <f>+IF(OR(Bitacora_2[[#This Row],[Exportador]]="INVERSIONES JORDIE",Bitacora_2[[#This Row],[Exportador]]="TAL S.A."), "Tercero", "Propio")</f>
        <v>Propio</v>
      </c>
      <c r="AN11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5" s="56"/>
      <c r="AP115" s="56"/>
      <c r="AQ115" s="56" t="str">
        <f t="shared" si="1"/>
        <v/>
      </c>
      <c r="AR115" s="56"/>
    </row>
    <row r="116" spans="1:44" ht="14.85" hidden="1" customHeight="1" x14ac:dyDescent="0.25">
      <c r="A116" s="56" t="s">
        <v>543</v>
      </c>
      <c r="B116" s="56">
        <v>27</v>
      </c>
      <c r="C116" s="57">
        <v>46207</v>
      </c>
      <c r="D116" s="58">
        <v>28</v>
      </c>
      <c r="E116" s="56" t="s">
        <v>254</v>
      </c>
      <c r="F116" s="56" t="s">
        <v>285</v>
      </c>
      <c r="G116" s="56" t="s">
        <v>99</v>
      </c>
      <c r="H116" s="56" t="s">
        <v>100</v>
      </c>
      <c r="I116" s="56" t="s">
        <v>101</v>
      </c>
      <c r="J116" s="56" t="s">
        <v>102</v>
      </c>
      <c r="K116" s="56" t="s">
        <v>103</v>
      </c>
      <c r="L116" s="56" t="s">
        <v>544</v>
      </c>
      <c r="M116" s="56" t="s">
        <v>545</v>
      </c>
      <c r="N116" s="56" t="s">
        <v>288</v>
      </c>
      <c r="O116" s="56" t="s">
        <v>289</v>
      </c>
      <c r="P116" s="56" t="s">
        <v>453</v>
      </c>
      <c r="Q116" s="59" t="s">
        <v>118</v>
      </c>
      <c r="R116" s="57">
        <v>46210</v>
      </c>
      <c r="S116" s="57">
        <v>46211</v>
      </c>
      <c r="T116" s="56" t="s">
        <v>109</v>
      </c>
      <c r="U11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116" s="57"/>
      <c r="W116" s="57"/>
      <c r="X116" s="60" t="str">
        <f>IF(OR(Bitacora_2[[#This Row],[ETD Real]]="",Bitacora_2[[#This Row],[ETD Doc]]=""),"",Bitacora_2[[#This Row],[ETD Doc]]-Bitacora_2[[#This Row],[ETD Real]])</f>
        <v/>
      </c>
      <c r="Y116" s="60" t="str">
        <f>IF(OR(Bitacora_2[[#This Row],[ATA DOC]]="",Bitacora_2[[#This Row],[ETA Real]]=""),"",Bitacora_2[[#This Row],[ETA Real]]-Bitacora_2[[#This Row],[ATA DOC]])</f>
        <v/>
      </c>
      <c r="Z116" s="58"/>
      <c r="AA116" s="58"/>
      <c r="AB116" s="58"/>
      <c r="AC116" s="58"/>
      <c r="AD116" s="58"/>
      <c r="AE116" s="58"/>
      <c r="AF116" s="58"/>
      <c r="AG116" s="58"/>
      <c r="AH116" s="58"/>
      <c r="AI116" s="61" t="str">
        <f ca="1">IF(AND(OR(E116="US EAST",E116="US WEST",E116="US SOUTH"),I116="SEA",Bitacora_2[[#This Row],[ETD Real]]-TODAY()&gt;=3,Bitacora_2[[#This Row],[ISF]]&lt;&gt;"X"),"Pending",
IF(AND(OR(E116="US EAST",E116="US WEST",E116="US SOUTH"),I116="SEA",Bitacora_2[[#This Row],[ETD Real]]-TODAY()=2,Bitacora_2[[#This Row],[ISF]]&lt;&gt;"X"),"Urgente",
IF(AND(OR(E116="US EAST",E116="US WEST",E116="US SOUTH"),I116="SEA",Bitacora_2[[#This Row],[ETD Real]]-TODAY()&lt;=1,Bitacora_2[[#This Row],[ISF]]&lt;&gt;"X"),"Muy Urgente",
IF(AND(OR(E116="US EAST",E116="US WEST",E116="US SOUTH"),I116="SEA",Bitacora_2[[#This Row],[ISF]]="X"),"Sent",""))))</f>
        <v/>
      </c>
      <c r="AJ11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6" s="56"/>
      <c r="AL116" s="56"/>
      <c r="AM116" s="56" t="str">
        <f>+IF(OR(Bitacora_2[[#This Row],[Exportador]]="INVERSIONES JORDIE",Bitacora_2[[#This Row],[Exportador]]="TAL S.A."), "Tercero", "Propio")</f>
        <v>Propio</v>
      </c>
      <c r="AN11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6" s="56"/>
      <c r="AP116" s="56"/>
      <c r="AQ116" s="56" t="str">
        <f t="shared" si="1"/>
        <v/>
      </c>
      <c r="AR116" s="56"/>
    </row>
    <row r="117" spans="1:44" ht="14.85" hidden="1" customHeight="1" x14ac:dyDescent="0.25">
      <c r="A117" s="56" t="s">
        <v>546</v>
      </c>
      <c r="B117" s="56">
        <v>27</v>
      </c>
      <c r="C117" s="57">
        <v>46207</v>
      </c>
      <c r="D117" s="58">
        <v>28</v>
      </c>
      <c r="E117" s="56" t="s">
        <v>254</v>
      </c>
      <c r="F117" s="56" t="s">
        <v>285</v>
      </c>
      <c r="G117" s="56" t="s">
        <v>99</v>
      </c>
      <c r="H117" s="56" t="s">
        <v>100</v>
      </c>
      <c r="I117" s="56" t="s">
        <v>101</v>
      </c>
      <c r="J117" s="56" t="s">
        <v>102</v>
      </c>
      <c r="K117" s="56" t="s">
        <v>103</v>
      </c>
      <c r="L117" s="56" t="s">
        <v>547</v>
      </c>
      <c r="M117" s="56" t="s">
        <v>548</v>
      </c>
      <c r="N117" s="56" t="s">
        <v>288</v>
      </c>
      <c r="O117" s="56" t="s">
        <v>289</v>
      </c>
      <c r="P117" s="56" t="s">
        <v>303</v>
      </c>
      <c r="Q117" s="59" t="s">
        <v>118</v>
      </c>
      <c r="R117" s="57">
        <v>46210</v>
      </c>
      <c r="S117" s="57">
        <v>46211</v>
      </c>
      <c r="T117" s="56" t="s">
        <v>291</v>
      </c>
      <c r="U11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46210</v>
      </c>
      <c r="V117" s="57"/>
      <c r="W117" s="57"/>
      <c r="X117" s="60" t="str">
        <f>IF(OR(Bitacora_2[[#This Row],[ETD Real]]="",Bitacora_2[[#This Row],[ETD Doc]]=""),"",Bitacora_2[[#This Row],[ETD Doc]]-Bitacora_2[[#This Row],[ETD Real]])</f>
        <v/>
      </c>
      <c r="Y117" s="60" t="str">
        <f>IF(OR(Bitacora_2[[#This Row],[ATA DOC]]="",Bitacora_2[[#This Row],[ETA Real]]=""),"",Bitacora_2[[#This Row],[ETA Real]]-Bitacora_2[[#This Row],[ATA DOC]])</f>
        <v/>
      </c>
      <c r="Z117" s="58"/>
      <c r="AA117" s="58"/>
      <c r="AB117" s="58"/>
      <c r="AC117" s="58"/>
      <c r="AD117" s="58"/>
      <c r="AE117" s="58"/>
      <c r="AF117" s="58"/>
      <c r="AG117" s="58"/>
      <c r="AH117" s="58"/>
      <c r="AI117" s="61" t="str">
        <f ca="1">IF(AND(OR(E117="US EAST",E117="US WEST",E117="US SOUTH"),I117="SEA",Bitacora_2[[#This Row],[ETD Real]]-TODAY()&gt;=3,Bitacora_2[[#This Row],[ISF]]&lt;&gt;"X"),"Pending",
IF(AND(OR(E117="US EAST",E117="US WEST",E117="US SOUTH"),I117="SEA",Bitacora_2[[#This Row],[ETD Real]]-TODAY()=2,Bitacora_2[[#This Row],[ISF]]&lt;&gt;"X"),"Urgente",
IF(AND(OR(E117="US EAST",E117="US WEST",E117="US SOUTH"),I117="SEA",Bitacora_2[[#This Row],[ETD Real]]-TODAY()&lt;=1,Bitacora_2[[#This Row],[ISF]]&lt;&gt;"X"),"Muy Urgente",
IF(AND(OR(E117="US EAST",E117="US WEST",E117="US SOUTH"),I117="SEA",Bitacora_2[[#This Row],[ISF]]="X"),"Sent",""))))</f>
        <v/>
      </c>
      <c r="AJ11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7" s="56"/>
      <c r="AL117" s="56"/>
      <c r="AM117" s="56" t="str">
        <f>+IF(OR(Bitacora_2[[#This Row],[Exportador]]="INVERSIONES JORDIE",Bitacora_2[[#This Row],[Exportador]]="TAL S.A."), "Tercero", "Propio")</f>
        <v>Propio</v>
      </c>
      <c r="AN11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7" s="56"/>
      <c r="AP117" s="56"/>
      <c r="AQ117" s="56" t="str">
        <f t="shared" si="1"/>
        <v/>
      </c>
      <c r="AR117" s="56"/>
    </row>
    <row r="118" spans="1:44" s="49" customFormat="1" ht="14.85" hidden="1" customHeight="1" x14ac:dyDescent="0.25">
      <c r="A118" s="56" t="s">
        <v>549</v>
      </c>
      <c r="B118" s="56">
        <v>27</v>
      </c>
      <c r="C118" s="57">
        <v>46207</v>
      </c>
      <c r="D118" s="58">
        <v>36</v>
      </c>
      <c r="E118" s="56" t="s">
        <v>321</v>
      </c>
      <c r="F118" s="56" t="s">
        <v>322</v>
      </c>
      <c r="G118" s="56" t="s">
        <v>99</v>
      </c>
      <c r="H118" s="56" t="s">
        <v>100</v>
      </c>
      <c r="I118" s="56" t="s">
        <v>140</v>
      </c>
      <c r="J118" s="56" t="s">
        <v>102</v>
      </c>
      <c r="K118" s="56" t="s">
        <v>103</v>
      </c>
      <c r="L118" s="56" t="s">
        <v>550</v>
      </c>
      <c r="M118" s="56" t="s">
        <v>551</v>
      </c>
      <c r="N118" s="56" t="s">
        <v>325</v>
      </c>
      <c r="O118" s="56" t="s">
        <v>325</v>
      </c>
      <c r="P118" s="56" t="s">
        <v>145</v>
      </c>
      <c r="Q118" s="59" t="s">
        <v>522</v>
      </c>
      <c r="R118" s="57">
        <v>46211</v>
      </c>
      <c r="S118" s="57">
        <v>46266</v>
      </c>
      <c r="T118" s="56" t="s">
        <v>147</v>
      </c>
      <c r="U11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18" s="57">
        <v>46219</v>
      </c>
      <c r="W118" s="57">
        <v>46226</v>
      </c>
      <c r="X118" s="60">
        <f>IF(OR(Bitacora_2[[#This Row],[ETD Real]]="",Bitacora_2[[#This Row],[ETD Doc]]=""),"",Bitacora_2[[#This Row],[ETD Doc]]-Bitacora_2[[#This Row],[ETD Real]])</f>
        <v>8</v>
      </c>
      <c r="Y118" s="60">
        <f>IF(OR(Bitacora_2[[#This Row],[ATA DOC]]="",Bitacora_2[[#This Row],[ETA Real]]=""),"",Bitacora_2[[#This Row],[ETA Real]]-Bitacora_2[[#This Row],[ATA DOC]])</f>
        <v>40</v>
      </c>
      <c r="Z118" s="58">
        <v>4397348815</v>
      </c>
      <c r="AA118" s="58" t="s">
        <v>46</v>
      </c>
      <c r="AB118" s="58" t="s">
        <v>46</v>
      </c>
      <c r="AC118" s="58" t="s">
        <v>46</v>
      </c>
      <c r="AD118" s="58" t="s">
        <v>46</v>
      </c>
      <c r="AE118" s="58" t="s">
        <v>46</v>
      </c>
      <c r="AF118" s="58"/>
      <c r="AG118" s="58"/>
      <c r="AH118" s="58" t="s">
        <v>46</v>
      </c>
      <c r="AI118" s="61" t="str">
        <f ca="1">IF(AND(OR(E118="US EAST",E118="US WEST",E118="US SOUTH"),I118="SEA",Bitacora_2[[#This Row],[ETD Real]]-TODAY()&gt;=3,Bitacora_2[[#This Row],[ISF]]&lt;&gt;"X"),"Pending",
IF(AND(OR(E118="US EAST",E118="US WEST",E118="US SOUTH"),I118="SEA",Bitacora_2[[#This Row],[ETD Real]]-TODAY()=2,Bitacora_2[[#This Row],[ISF]]&lt;&gt;"X"),"Urgente",
IF(AND(OR(E118="US EAST",E118="US WEST",E118="US SOUTH"),I118="SEA",Bitacora_2[[#This Row],[ETD Real]]-TODAY()&lt;=1,Bitacora_2[[#This Row],[ISF]]&lt;&gt;"X"),"Muy Urgente",
IF(AND(OR(E118="US EAST",E118="US WEST",E118="US SOUTH"),I118="SEA",Bitacora_2[[#This Row],[ISF]]="X"),"Sent",""))))</f>
        <v/>
      </c>
      <c r="AJ11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8" s="56"/>
      <c r="AL118" s="56"/>
      <c r="AM118" s="56" t="str">
        <f>+IF(OR(Bitacora_2[[#This Row],[Exportador]]="INVERSIONES JORDIE",Bitacora_2[[#This Row],[Exportador]]="TAL S.A."), "Tercero", "Propio")</f>
        <v>Propio</v>
      </c>
      <c r="AN11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8" s="56" t="s">
        <v>5</v>
      </c>
      <c r="AP118" s="57">
        <v>46225</v>
      </c>
      <c r="AQ118" s="56" t="str">
        <f t="shared" si="1"/>
        <v>Released</v>
      </c>
      <c r="AR118" s="56"/>
    </row>
    <row r="119" spans="1:44" ht="14.85" hidden="1" customHeight="1" x14ac:dyDescent="0.25">
      <c r="A119" s="56" t="s">
        <v>552</v>
      </c>
      <c r="B119" s="56">
        <v>27</v>
      </c>
      <c r="C119" s="57">
        <v>46207</v>
      </c>
      <c r="D119" s="58">
        <v>31</v>
      </c>
      <c r="E119" s="56" t="s">
        <v>223</v>
      </c>
      <c r="F119" s="56" t="s">
        <v>277</v>
      </c>
      <c r="G119" s="56" t="s">
        <v>99</v>
      </c>
      <c r="H119" s="56" t="s">
        <v>135</v>
      </c>
      <c r="I119" s="56" t="s">
        <v>140</v>
      </c>
      <c r="J119" s="56" t="s">
        <v>102</v>
      </c>
      <c r="K119" s="56" t="s">
        <v>103</v>
      </c>
      <c r="L119" s="56" t="s">
        <v>553</v>
      </c>
      <c r="M119" s="56" t="s">
        <v>554</v>
      </c>
      <c r="N119" s="56"/>
      <c r="O119" s="56" t="s">
        <v>330</v>
      </c>
      <c r="P119" s="56" t="s">
        <v>145</v>
      </c>
      <c r="Q119" s="59" t="s">
        <v>513</v>
      </c>
      <c r="R119" s="57">
        <v>46210</v>
      </c>
      <c r="S119" s="57">
        <v>46231</v>
      </c>
      <c r="T119" s="56"/>
      <c r="U11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19" s="57">
        <v>46224</v>
      </c>
      <c r="W119" s="57">
        <v>46224</v>
      </c>
      <c r="X119" s="60">
        <f>IF(OR(Bitacora_2[[#This Row],[ETD Real]]="",Bitacora_2[[#This Row],[ETD Doc]]=""),"",Bitacora_2[[#This Row],[ETD Doc]]-Bitacora_2[[#This Row],[ETD Real]])</f>
        <v>14</v>
      </c>
      <c r="Y119" s="60">
        <f>IF(OR(Bitacora_2[[#This Row],[ATA DOC]]="",Bitacora_2[[#This Row],[ETA Real]]=""),"",Bitacora_2[[#This Row],[ETA Real]]-Bitacora_2[[#This Row],[ATA DOC]])</f>
        <v>7</v>
      </c>
      <c r="Z119" s="58" t="s">
        <v>156</v>
      </c>
      <c r="AA119" s="58" t="s">
        <v>46</v>
      </c>
      <c r="AB119" s="58" t="s">
        <v>46</v>
      </c>
      <c r="AC119" s="58" t="s">
        <v>46</v>
      </c>
      <c r="AD119" s="58" t="s">
        <v>46</v>
      </c>
      <c r="AE119" s="58" t="s">
        <v>46</v>
      </c>
      <c r="AF119" s="58"/>
      <c r="AG119" s="58"/>
      <c r="AH119" s="58" t="s">
        <v>157</v>
      </c>
      <c r="AI119" s="61" t="str">
        <f ca="1">IF(AND(OR(E119="US EAST",E119="US WEST",E119="US SOUTH"),I119="SEA",Bitacora_2[[#This Row],[ETD Real]]-TODAY()&gt;=3,Bitacora_2[[#This Row],[ISF]]&lt;&gt;"X"),"Pending",
IF(AND(OR(E119="US EAST",E119="US WEST",E119="US SOUTH"),I119="SEA",Bitacora_2[[#This Row],[ETD Real]]-TODAY()=2,Bitacora_2[[#This Row],[ISF]]&lt;&gt;"X"),"Urgente",
IF(AND(OR(E119="US EAST",E119="US WEST",E119="US SOUTH"),I119="SEA",Bitacora_2[[#This Row],[ETD Real]]-TODAY()&lt;=1,Bitacora_2[[#This Row],[ISF]]&lt;&gt;"X"),"Muy Urgente",
IF(AND(OR(E119="US EAST",E119="US WEST",E119="US SOUTH"),I119="SEA",Bitacora_2[[#This Row],[ISF]]="X"),"Sent",""))))</f>
        <v/>
      </c>
      <c r="AJ11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19" s="56"/>
      <c r="AL119" s="56"/>
      <c r="AM119" s="56" t="str">
        <f>+IF(OR(Bitacora_2[[#This Row],[Exportador]]="INVERSIONES JORDIE",Bitacora_2[[#This Row],[Exportador]]="TAL S.A."), "Tercero", "Propio")</f>
        <v>Tercero</v>
      </c>
      <c r="AN11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19" s="56" t="s">
        <v>5</v>
      </c>
      <c r="AP119" s="57">
        <v>46233</v>
      </c>
      <c r="AQ119" s="56" t="str">
        <f t="shared" si="1"/>
        <v>Released</v>
      </c>
      <c r="AR119" s="56" t="s">
        <v>514</v>
      </c>
    </row>
    <row r="120" spans="1:44" ht="14.85" hidden="1" customHeight="1" x14ac:dyDescent="0.25">
      <c r="A120" s="56" t="s">
        <v>555</v>
      </c>
      <c r="B120" s="56">
        <v>28</v>
      </c>
      <c r="C120" s="57">
        <v>46208</v>
      </c>
      <c r="D120" s="58">
        <v>33</v>
      </c>
      <c r="E120" s="56" t="s">
        <v>223</v>
      </c>
      <c r="F120" s="56" t="s">
        <v>277</v>
      </c>
      <c r="G120" s="56" t="s">
        <v>99</v>
      </c>
      <c r="H120" s="56" t="s">
        <v>100</v>
      </c>
      <c r="I120" s="56" t="s">
        <v>140</v>
      </c>
      <c r="J120" s="56" t="s">
        <v>102</v>
      </c>
      <c r="K120" s="56" t="s">
        <v>103</v>
      </c>
      <c r="L120" s="56" t="s">
        <v>556</v>
      </c>
      <c r="M120" s="56" t="s">
        <v>557</v>
      </c>
      <c r="N120" s="56" t="s">
        <v>227</v>
      </c>
      <c r="O120" s="56" t="s">
        <v>228</v>
      </c>
      <c r="P120" s="56" t="s">
        <v>145</v>
      </c>
      <c r="Q120" s="59" t="s">
        <v>522</v>
      </c>
      <c r="R120" s="57">
        <v>46211</v>
      </c>
      <c r="S120" s="57">
        <v>46247</v>
      </c>
      <c r="T120" s="56" t="s">
        <v>147</v>
      </c>
      <c r="U12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20" s="57">
        <v>46219</v>
      </c>
      <c r="W120" s="57">
        <v>46225</v>
      </c>
      <c r="X120" s="60">
        <f>IF(OR(Bitacora_2[[#This Row],[ETD Real]]="",Bitacora_2[[#This Row],[ETD Doc]]=""),"",Bitacora_2[[#This Row],[ETD Doc]]-Bitacora_2[[#This Row],[ETD Real]])</f>
        <v>8</v>
      </c>
      <c r="Y120" s="60">
        <f>IF(OR(Bitacora_2[[#This Row],[ATA DOC]]="",Bitacora_2[[#This Row],[ETA Real]]=""),"",Bitacora_2[[#This Row],[ETA Real]]-Bitacora_2[[#This Row],[ATA DOC]])</f>
        <v>22</v>
      </c>
      <c r="Z120" s="58">
        <v>5232674941</v>
      </c>
      <c r="AA120" s="58" t="s">
        <v>46</v>
      </c>
      <c r="AB120" s="58" t="s">
        <v>46</v>
      </c>
      <c r="AC120" s="58" t="s">
        <v>46</v>
      </c>
      <c r="AD120" s="58" t="s">
        <v>46</v>
      </c>
      <c r="AE120" s="58" t="s">
        <v>46</v>
      </c>
      <c r="AF120" s="58"/>
      <c r="AG120" s="58"/>
      <c r="AH120" s="58" t="s">
        <v>46</v>
      </c>
      <c r="AI120" s="61" t="str">
        <f ca="1">IF(AND(OR(E120="US EAST",E120="US WEST",E120="US SOUTH"),I120="SEA",Bitacora_2[[#This Row],[ETD Real]]-TODAY()&gt;=3,Bitacora_2[[#This Row],[ISF]]&lt;&gt;"X"),"Pending",
IF(AND(OR(E120="US EAST",E120="US WEST",E120="US SOUTH"),I120="SEA",Bitacora_2[[#This Row],[ETD Real]]-TODAY()=2,Bitacora_2[[#This Row],[ISF]]&lt;&gt;"X"),"Urgente",
IF(AND(OR(E120="US EAST",E120="US WEST",E120="US SOUTH"),I120="SEA",Bitacora_2[[#This Row],[ETD Real]]-TODAY()&lt;=1,Bitacora_2[[#This Row],[ISF]]&lt;&gt;"X"),"Muy Urgente",
IF(AND(OR(E120="US EAST",E120="US WEST",E120="US SOUTH"),I120="SEA",Bitacora_2[[#This Row],[ISF]]="X"),"Sent",""))))</f>
        <v/>
      </c>
      <c r="AJ12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0" s="56"/>
      <c r="AL120" s="56"/>
      <c r="AM120" s="56" t="str">
        <f>+IF(OR(Bitacora_2[[#This Row],[Exportador]]="INVERSIONES JORDIE",Bitacora_2[[#This Row],[Exportador]]="TAL S.A."), "Tercero", "Propio")</f>
        <v>Propio</v>
      </c>
      <c r="AN12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0" s="56" t="s">
        <v>5</v>
      </c>
      <c r="AP120" s="57">
        <v>46225</v>
      </c>
      <c r="AQ120" s="56" t="str">
        <f t="shared" si="1"/>
        <v>Released</v>
      </c>
      <c r="AR120" s="56"/>
    </row>
    <row r="121" spans="1:44" ht="14.85" hidden="1" customHeight="1" x14ac:dyDescent="0.25">
      <c r="A121" s="56" t="s">
        <v>558</v>
      </c>
      <c r="B121" s="56">
        <v>28</v>
      </c>
      <c r="C121" s="57">
        <v>46208</v>
      </c>
      <c r="D121" s="58">
        <v>33</v>
      </c>
      <c r="E121" s="56" t="s">
        <v>223</v>
      </c>
      <c r="F121" s="56" t="s">
        <v>277</v>
      </c>
      <c r="G121" s="56" t="s">
        <v>99</v>
      </c>
      <c r="H121" s="56" t="s">
        <v>100</v>
      </c>
      <c r="I121" s="56" t="s">
        <v>140</v>
      </c>
      <c r="J121" s="56" t="s">
        <v>102</v>
      </c>
      <c r="K121" s="56" t="s">
        <v>103</v>
      </c>
      <c r="L121" s="56" t="s">
        <v>559</v>
      </c>
      <c r="M121" s="56" t="s">
        <v>560</v>
      </c>
      <c r="N121" s="56" t="s">
        <v>227</v>
      </c>
      <c r="O121" s="56" t="s">
        <v>228</v>
      </c>
      <c r="P121" s="56" t="s">
        <v>145</v>
      </c>
      <c r="Q121" s="59" t="s">
        <v>522</v>
      </c>
      <c r="R121" s="57">
        <v>46211</v>
      </c>
      <c r="S121" s="57">
        <v>46247</v>
      </c>
      <c r="T121" s="56" t="s">
        <v>147</v>
      </c>
      <c r="U12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21" s="57">
        <v>46219</v>
      </c>
      <c r="W121" s="57">
        <v>46225</v>
      </c>
      <c r="X121" s="60">
        <f>IF(OR(Bitacora_2[[#This Row],[ETD Real]]="",Bitacora_2[[#This Row],[ETD Doc]]=""),"",Bitacora_2[[#This Row],[ETD Doc]]-Bitacora_2[[#This Row],[ETD Real]])</f>
        <v>8</v>
      </c>
      <c r="Y121" s="60">
        <f>IF(OR(Bitacora_2[[#This Row],[ATA DOC]]="",Bitacora_2[[#This Row],[ETA Real]]=""),"",Bitacora_2[[#This Row],[ETA Real]]-Bitacora_2[[#This Row],[ATA DOC]])</f>
        <v>22</v>
      </c>
      <c r="Z121" s="58">
        <v>5232674941</v>
      </c>
      <c r="AA121" s="58" t="s">
        <v>46</v>
      </c>
      <c r="AB121" s="58" t="s">
        <v>46</v>
      </c>
      <c r="AC121" s="58" t="s">
        <v>46</v>
      </c>
      <c r="AD121" s="58" t="s">
        <v>46</v>
      </c>
      <c r="AE121" s="58" t="s">
        <v>46</v>
      </c>
      <c r="AF121" s="58"/>
      <c r="AG121" s="58"/>
      <c r="AH121" s="58" t="s">
        <v>46</v>
      </c>
      <c r="AI121" s="61" t="str">
        <f ca="1">IF(AND(OR(E121="US EAST",E121="US WEST",E121="US SOUTH"),I121="SEA",Bitacora_2[[#This Row],[ETD Real]]-TODAY()&gt;=3,Bitacora_2[[#This Row],[ISF]]&lt;&gt;"X"),"Pending",
IF(AND(OR(E121="US EAST",E121="US WEST",E121="US SOUTH"),I121="SEA",Bitacora_2[[#This Row],[ETD Real]]-TODAY()=2,Bitacora_2[[#This Row],[ISF]]&lt;&gt;"X"),"Urgente",
IF(AND(OR(E121="US EAST",E121="US WEST",E121="US SOUTH"),I121="SEA",Bitacora_2[[#This Row],[ETD Real]]-TODAY()&lt;=1,Bitacora_2[[#This Row],[ISF]]&lt;&gt;"X"),"Muy Urgente",
IF(AND(OR(E121="US EAST",E121="US WEST",E121="US SOUTH"),I121="SEA",Bitacora_2[[#This Row],[ISF]]="X"),"Sent",""))))</f>
        <v/>
      </c>
      <c r="AJ12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1" s="56"/>
      <c r="AL121" s="56"/>
      <c r="AM121" s="56" t="str">
        <f>+IF(OR(Bitacora_2[[#This Row],[Exportador]]="INVERSIONES JORDIE",Bitacora_2[[#This Row],[Exportador]]="TAL S.A."), "Tercero", "Propio")</f>
        <v>Propio</v>
      </c>
      <c r="AN12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1" s="56" t="s">
        <v>5</v>
      </c>
      <c r="AP121" s="57">
        <v>46225</v>
      </c>
      <c r="AQ121" s="56" t="str">
        <f t="shared" si="1"/>
        <v>Released</v>
      </c>
      <c r="AR121" s="56"/>
    </row>
    <row r="122" spans="1:44" ht="14.85" hidden="1" customHeight="1" x14ac:dyDescent="0.25">
      <c r="A122" s="56" t="s">
        <v>561</v>
      </c>
      <c r="B122" s="56">
        <v>28</v>
      </c>
      <c r="C122" s="57">
        <v>46209</v>
      </c>
      <c r="D122" s="58">
        <v>32</v>
      </c>
      <c r="E122" s="56" t="s">
        <v>97</v>
      </c>
      <c r="F122" s="56" t="s">
        <v>139</v>
      </c>
      <c r="G122" s="56" t="s">
        <v>99</v>
      </c>
      <c r="H122" s="56" t="s">
        <v>100</v>
      </c>
      <c r="I122" s="56" t="s">
        <v>140</v>
      </c>
      <c r="J122" s="56" t="s">
        <v>102</v>
      </c>
      <c r="K122" s="56" t="s">
        <v>103</v>
      </c>
      <c r="L122" s="56" t="s">
        <v>562</v>
      </c>
      <c r="M122" s="56" t="s">
        <v>563</v>
      </c>
      <c r="N122" s="56" t="s">
        <v>143</v>
      </c>
      <c r="O122" s="56" t="s">
        <v>144</v>
      </c>
      <c r="P122" s="56" t="s">
        <v>145</v>
      </c>
      <c r="Q122" s="59" t="s">
        <v>564</v>
      </c>
      <c r="R122" s="57">
        <v>46232</v>
      </c>
      <c r="S122" s="57">
        <v>46237</v>
      </c>
      <c r="T122" s="56" t="s">
        <v>147</v>
      </c>
      <c r="U12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22" s="57">
        <v>46223</v>
      </c>
      <c r="W122" s="57">
        <v>46227</v>
      </c>
      <c r="X122" s="60">
        <f>IF(OR(Bitacora_2[[#This Row],[ETD Real]]="",Bitacora_2[[#This Row],[ETD Doc]]=""),"",Bitacora_2[[#This Row],[ETD Doc]]-Bitacora_2[[#This Row],[ETD Real]])</f>
        <v>-9</v>
      </c>
      <c r="Y122" s="60">
        <f>IF(OR(Bitacora_2[[#This Row],[ATA DOC]]="",Bitacora_2[[#This Row],[ETA Real]]=""),"",Bitacora_2[[#This Row],[ETA Real]]-Bitacora_2[[#This Row],[ATA DOC]])</f>
        <v>10</v>
      </c>
      <c r="Z122" s="58">
        <v>2790696930</v>
      </c>
      <c r="AA122" s="58" t="s">
        <v>46</v>
      </c>
      <c r="AB122" s="58" t="s">
        <v>46</v>
      </c>
      <c r="AC122" s="58" t="s">
        <v>46</v>
      </c>
      <c r="AD122" s="58" t="s">
        <v>46</v>
      </c>
      <c r="AE122" s="58" t="s">
        <v>46</v>
      </c>
      <c r="AF122" s="58"/>
      <c r="AG122" s="58"/>
      <c r="AH122" s="58" t="s">
        <v>157</v>
      </c>
      <c r="AI122" s="61" t="str">
        <f ca="1">IF(AND(OR(E122="US EAST",E122="US WEST",E122="US SOUTH"),I122="SEA",Bitacora_2[[#This Row],[ETD Real]]-TODAY()&gt;=3,Bitacora_2[[#This Row],[ISF]]&lt;&gt;"X"),"Pending",
IF(AND(OR(E122="US EAST",E122="US WEST",E122="US SOUTH"),I122="SEA",Bitacora_2[[#This Row],[ETD Real]]-TODAY()=2,Bitacora_2[[#This Row],[ISF]]&lt;&gt;"X"),"Urgente",
IF(AND(OR(E122="US EAST",E122="US WEST",E122="US SOUTH"),I122="SEA",Bitacora_2[[#This Row],[ETD Real]]-TODAY()&lt;=1,Bitacora_2[[#This Row],[ISF]]&lt;&gt;"X"),"Muy Urgente",
IF(AND(OR(E122="US EAST",E122="US WEST",E122="US SOUTH"),I122="SEA",Bitacora_2[[#This Row],[ISF]]="X"),"Sent",""))))</f>
        <v/>
      </c>
      <c r="AJ12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2" s="56"/>
      <c r="AL122" s="56"/>
      <c r="AM122" s="56" t="str">
        <f>+IF(OR(Bitacora_2[[#This Row],[Exportador]]="INVERSIONES JORDIE",Bitacora_2[[#This Row],[Exportador]]="TAL S.A."), "Tercero", "Propio")</f>
        <v>Propio</v>
      </c>
      <c r="AN12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2" s="56" t="s">
        <v>5</v>
      </c>
      <c r="AP122" s="57">
        <v>46234</v>
      </c>
      <c r="AQ122" s="56" t="str">
        <f t="shared" si="1"/>
        <v>Released</v>
      </c>
      <c r="AR122" s="56"/>
    </row>
    <row r="123" spans="1:44" ht="14.85" hidden="1" customHeight="1" x14ac:dyDescent="0.25">
      <c r="A123" s="56" t="s">
        <v>565</v>
      </c>
      <c r="B123" s="56">
        <v>28</v>
      </c>
      <c r="C123" s="57">
        <v>46209</v>
      </c>
      <c r="D123" s="58">
        <v>30</v>
      </c>
      <c r="E123" s="56" t="s">
        <v>150</v>
      </c>
      <c r="F123" s="56" t="s">
        <v>8</v>
      </c>
      <c r="G123" s="56" t="s">
        <v>99</v>
      </c>
      <c r="H123" s="56" t="s">
        <v>100</v>
      </c>
      <c r="I123" s="56" t="s">
        <v>140</v>
      </c>
      <c r="J123" s="56" t="s">
        <v>102</v>
      </c>
      <c r="K123" s="56" t="s">
        <v>103</v>
      </c>
      <c r="L123" s="56" t="s">
        <v>566</v>
      </c>
      <c r="M123" s="56" t="s">
        <v>567</v>
      </c>
      <c r="N123" s="56" t="s">
        <v>186</v>
      </c>
      <c r="O123" s="56" t="s">
        <v>153</v>
      </c>
      <c r="P123" s="56" t="s">
        <v>154</v>
      </c>
      <c r="Q123" s="59" t="s">
        <v>568</v>
      </c>
      <c r="R123" s="57">
        <v>46212</v>
      </c>
      <c r="S123" s="57">
        <v>46223</v>
      </c>
      <c r="T123" s="56" t="s">
        <v>147</v>
      </c>
      <c r="U12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23" s="57">
        <v>46215</v>
      </c>
      <c r="W123" s="57">
        <v>46215</v>
      </c>
      <c r="X123" s="60">
        <f>IF(OR(Bitacora_2[[#This Row],[ETD Real]]="",Bitacora_2[[#This Row],[ETD Doc]]=""),"",Bitacora_2[[#This Row],[ETD Doc]]-Bitacora_2[[#This Row],[ETD Real]])</f>
        <v>3</v>
      </c>
      <c r="Y123" s="60">
        <f>IF(OR(Bitacora_2[[#This Row],[ATA DOC]]="",Bitacora_2[[#This Row],[ETA Real]]=""),"",Bitacora_2[[#This Row],[ETA Real]]-Bitacora_2[[#This Row],[ATA DOC]])</f>
        <v>8</v>
      </c>
      <c r="Z123" s="58" t="s">
        <v>156</v>
      </c>
      <c r="AA123" s="58" t="s">
        <v>46</v>
      </c>
      <c r="AB123" s="58" t="s">
        <v>46</v>
      </c>
      <c r="AC123" s="58" t="s">
        <v>46</v>
      </c>
      <c r="AD123" s="58" t="s">
        <v>46</v>
      </c>
      <c r="AE123" s="58" t="s">
        <v>46</v>
      </c>
      <c r="AF123" s="58" t="s">
        <v>46</v>
      </c>
      <c r="AG123" s="58"/>
      <c r="AH123" s="58"/>
      <c r="AI123" s="61" t="str">
        <f ca="1">IF(AND(OR(E123="US EAST",E123="US WEST",E123="US SOUTH"),I123="SEA",Bitacora_2[[#This Row],[ETD Real]]-TODAY()&gt;=3,Bitacora_2[[#This Row],[ISF]]&lt;&gt;"X"),"Pending",
IF(AND(OR(E123="US EAST",E123="US WEST",E123="US SOUTH"),I123="SEA",Bitacora_2[[#This Row],[ETD Real]]-TODAY()=2,Bitacora_2[[#This Row],[ISF]]&lt;&gt;"X"),"Urgente",
IF(AND(OR(E123="US EAST",E123="US WEST",E123="US SOUTH"),I123="SEA",Bitacora_2[[#This Row],[ETD Real]]-TODAY()&lt;=1,Bitacora_2[[#This Row],[ISF]]&lt;&gt;"X"),"Muy Urgente",
IF(AND(OR(E123="US EAST",E123="US WEST",E123="US SOUTH"),I123="SEA",Bitacora_2[[#This Row],[ISF]]="X"),"Sent",""))))</f>
        <v>Sent</v>
      </c>
      <c r="AJ12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3" s="56"/>
      <c r="AL123" s="56"/>
      <c r="AM123" s="56" t="str">
        <f>+IF(OR(Bitacora_2[[#This Row],[Exportador]]="INVERSIONES JORDIE",Bitacora_2[[#This Row],[Exportador]]="TAL S.A."), "Tercero", "Propio")</f>
        <v>Propio</v>
      </c>
      <c r="AN12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3" s="56" t="s">
        <v>5</v>
      </c>
      <c r="AP123" s="57">
        <v>46282</v>
      </c>
      <c r="AQ123" s="56" t="str">
        <f t="shared" si="1"/>
        <v>Released</v>
      </c>
      <c r="AR123" s="56"/>
    </row>
    <row r="124" spans="1:44" ht="14.85" hidden="1" customHeight="1" x14ac:dyDescent="0.25">
      <c r="A124" s="56" t="s">
        <v>569</v>
      </c>
      <c r="B124" s="56">
        <v>28</v>
      </c>
      <c r="C124" s="57">
        <v>46209</v>
      </c>
      <c r="D124" s="58">
        <v>30</v>
      </c>
      <c r="E124" s="56" t="s">
        <v>150</v>
      </c>
      <c r="F124" s="56" t="s">
        <v>8</v>
      </c>
      <c r="G124" s="56" t="s">
        <v>99</v>
      </c>
      <c r="H124" s="56" t="s">
        <v>100</v>
      </c>
      <c r="I124" s="56" t="s">
        <v>140</v>
      </c>
      <c r="J124" s="56" t="s">
        <v>102</v>
      </c>
      <c r="K124" s="56" t="s">
        <v>103</v>
      </c>
      <c r="L124" s="56" t="s">
        <v>570</v>
      </c>
      <c r="M124" s="56" t="s">
        <v>571</v>
      </c>
      <c r="N124" s="56" t="s">
        <v>186</v>
      </c>
      <c r="O124" s="56" t="s">
        <v>572</v>
      </c>
      <c r="P124" s="56" t="s">
        <v>154</v>
      </c>
      <c r="Q124" s="59" t="s">
        <v>568</v>
      </c>
      <c r="R124" s="57">
        <v>46212</v>
      </c>
      <c r="S124" s="57">
        <v>46223</v>
      </c>
      <c r="T124" s="56" t="s">
        <v>147</v>
      </c>
      <c r="U12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46216</v>
      </c>
      <c r="V124" s="57">
        <v>46216</v>
      </c>
      <c r="W124" s="57">
        <v>46216</v>
      </c>
      <c r="X124" s="60">
        <f>IF(OR(Bitacora_2[[#This Row],[ETD Real]]="",Bitacora_2[[#This Row],[ETD Doc]]=""),"",Bitacora_2[[#This Row],[ETD Doc]]-Bitacora_2[[#This Row],[ETD Real]])</f>
        <v>4</v>
      </c>
      <c r="Y124" s="60">
        <f>IF(OR(Bitacora_2[[#This Row],[ATA DOC]]="",Bitacora_2[[#This Row],[ETA Real]]=""),"",Bitacora_2[[#This Row],[ETA Real]]-Bitacora_2[[#This Row],[ATA DOC]])</f>
        <v>7</v>
      </c>
      <c r="Z124" s="58" t="s">
        <v>156</v>
      </c>
      <c r="AA124" s="58" t="s">
        <v>46</v>
      </c>
      <c r="AB124" s="58" t="s">
        <v>46</v>
      </c>
      <c r="AC124" s="58" t="s">
        <v>46</v>
      </c>
      <c r="AD124" s="58" t="s">
        <v>46</v>
      </c>
      <c r="AE124" s="58" t="s">
        <v>46</v>
      </c>
      <c r="AF124" s="58" t="s">
        <v>46</v>
      </c>
      <c r="AG124" s="58"/>
      <c r="AH124" s="58"/>
      <c r="AI124" s="61" t="str">
        <f ca="1">IF(AND(OR(E124="US EAST",E124="US WEST",E124="US SOUTH"),I124="SEA",Bitacora_2[[#This Row],[ETD Real]]-TODAY()&gt;=3,Bitacora_2[[#This Row],[ISF]]&lt;&gt;"X"),"Pending",
IF(AND(OR(E124="US EAST",E124="US WEST",E124="US SOUTH"),I124="SEA",Bitacora_2[[#This Row],[ETD Real]]-TODAY()=2,Bitacora_2[[#This Row],[ISF]]&lt;&gt;"X"),"Urgente",
IF(AND(OR(E124="US EAST",E124="US WEST",E124="US SOUTH"),I124="SEA",Bitacora_2[[#This Row],[ETD Real]]-TODAY()&lt;=1,Bitacora_2[[#This Row],[ISF]]&lt;&gt;"X"),"Muy Urgente",
IF(AND(OR(E124="US EAST",E124="US WEST",E124="US SOUTH"),I124="SEA",Bitacora_2[[#This Row],[ISF]]="X"),"Sent",""))))</f>
        <v>Sent</v>
      </c>
      <c r="AJ12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4" s="56"/>
      <c r="AL124" s="56"/>
      <c r="AM124" s="56" t="str">
        <f>+IF(OR(Bitacora_2[[#This Row],[Exportador]]="INVERSIONES JORDIE",Bitacora_2[[#This Row],[Exportador]]="TAL S.A."), "Tercero", "Propio")</f>
        <v>Propio</v>
      </c>
      <c r="AN12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4" s="56" t="s">
        <v>5</v>
      </c>
      <c r="AP124" s="57">
        <v>46282</v>
      </c>
      <c r="AQ124" s="56" t="str">
        <f t="shared" si="1"/>
        <v>Released</v>
      </c>
      <c r="AR124" s="56"/>
    </row>
    <row r="125" spans="1:44" ht="14.85" hidden="1" customHeight="1" x14ac:dyDescent="0.25">
      <c r="A125" s="56" t="s">
        <v>573</v>
      </c>
      <c r="B125" s="56">
        <v>28</v>
      </c>
      <c r="C125" s="57">
        <v>46209</v>
      </c>
      <c r="D125" s="58">
        <v>34</v>
      </c>
      <c r="E125" s="56" t="s">
        <v>321</v>
      </c>
      <c r="F125" s="56" t="s">
        <v>322</v>
      </c>
      <c r="G125" s="56" t="s">
        <v>99</v>
      </c>
      <c r="H125" s="56" t="s">
        <v>100</v>
      </c>
      <c r="I125" s="56" t="s">
        <v>140</v>
      </c>
      <c r="J125" s="56" t="s">
        <v>102</v>
      </c>
      <c r="K125" s="56" t="s">
        <v>103</v>
      </c>
      <c r="L125" s="56" t="s">
        <v>574</v>
      </c>
      <c r="M125" s="56" t="s">
        <v>575</v>
      </c>
      <c r="N125" s="56" t="s">
        <v>411</v>
      </c>
      <c r="O125" s="56" t="s">
        <v>412</v>
      </c>
      <c r="P125" s="56" t="s">
        <v>338</v>
      </c>
      <c r="Q125" s="59" t="s">
        <v>576</v>
      </c>
      <c r="R125" s="57">
        <v>46212</v>
      </c>
      <c r="S125" s="57">
        <v>46251</v>
      </c>
      <c r="T125" s="56" t="s">
        <v>147</v>
      </c>
      <c r="U12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46241</v>
      </c>
      <c r="V125" s="57">
        <v>46234</v>
      </c>
      <c r="W125" s="57">
        <v>46241</v>
      </c>
      <c r="X125" s="60">
        <f>IF(OR(Bitacora_2[[#This Row],[ETD Real]]="",Bitacora_2[[#This Row],[ETD Doc]]=""),"",Bitacora_2[[#This Row],[ETD Doc]]-Bitacora_2[[#This Row],[ETD Real]])</f>
        <v>22</v>
      </c>
      <c r="Y125" s="60">
        <f>IF(OR(Bitacora_2[[#This Row],[ATA DOC]]="",Bitacora_2[[#This Row],[ETA Real]]=""),"",Bitacora_2[[#This Row],[ETA Real]]-Bitacora_2[[#This Row],[ATA DOC]])</f>
        <v>10</v>
      </c>
      <c r="Z125" s="58">
        <v>7778690275</v>
      </c>
      <c r="AA125" s="58" t="s">
        <v>46</v>
      </c>
      <c r="AB125" s="58" t="s">
        <v>46</v>
      </c>
      <c r="AC125" s="58" t="s">
        <v>46</v>
      </c>
      <c r="AD125" s="58" t="s">
        <v>46</v>
      </c>
      <c r="AE125" s="58" t="s">
        <v>46</v>
      </c>
      <c r="AF125" s="58"/>
      <c r="AG125" s="58"/>
      <c r="AH125" s="58" t="s">
        <v>46</v>
      </c>
      <c r="AI125" s="61" t="str">
        <f ca="1">IF(AND(OR(E125="US EAST",E125="US WEST",E125="US SOUTH"),I125="SEA",Bitacora_2[[#This Row],[ETD Real]]-TODAY()&gt;=3,Bitacora_2[[#This Row],[ISF]]&lt;&gt;"X"),"Pending",
IF(AND(OR(E125="US EAST",E125="US WEST",E125="US SOUTH"),I125="SEA",Bitacora_2[[#This Row],[ETD Real]]-TODAY()=2,Bitacora_2[[#This Row],[ISF]]&lt;&gt;"X"),"Urgente",
IF(AND(OR(E125="US EAST",E125="US WEST",E125="US SOUTH"),I125="SEA",Bitacora_2[[#This Row],[ETD Real]]-TODAY()&lt;=1,Bitacora_2[[#This Row],[ISF]]&lt;&gt;"X"),"Muy Urgente",
IF(AND(OR(E125="US EAST",E125="US WEST",E125="US SOUTH"),I125="SEA",Bitacora_2[[#This Row],[ISF]]="X"),"Sent",""))))</f>
        <v/>
      </c>
      <c r="AJ12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5" s="56"/>
      <c r="AL125" s="56"/>
      <c r="AM125" s="56" t="str">
        <f>+IF(OR(Bitacora_2[[#This Row],[Exportador]]="INVERSIONES JORDIE",Bitacora_2[[#This Row],[Exportador]]="TAL S.A."), "Tercero", "Propio")</f>
        <v>Propio</v>
      </c>
      <c r="AN12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5" s="56" t="s">
        <v>5</v>
      </c>
      <c r="AP125" s="57">
        <v>46248</v>
      </c>
      <c r="AQ125" s="56" t="str">
        <f t="shared" si="1"/>
        <v>Released</v>
      </c>
      <c r="AR125" s="56"/>
    </row>
    <row r="126" spans="1:44" ht="14.85" hidden="1" customHeight="1" x14ac:dyDescent="0.25">
      <c r="A126" s="56" t="s">
        <v>577</v>
      </c>
      <c r="B126" s="56">
        <v>28</v>
      </c>
      <c r="C126" s="57">
        <v>46209</v>
      </c>
      <c r="D126" s="58">
        <v>30</v>
      </c>
      <c r="E126" s="56" t="s">
        <v>150</v>
      </c>
      <c r="F126" s="56" t="s">
        <v>8</v>
      </c>
      <c r="G126" s="56" t="s">
        <v>99</v>
      </c>
      <c r="H126" s="56" t="s">
        <v>100</v>
      </c>
      <c r="I126" s="56" t="s">
        <v>140</v>
      </c>
      <c r="J126" s="56" t="s">
        <v>102</v>
      </c>
      <c r="K126" s="56" t="s">
        <v>103</v>
      </c>
      <c r="L126" s="56" t="s">
        <v>578</v>
      </c>
      <c r="M126" s="56" t="s">
        <v>571</v>
      </c>
      <c r="N126" s="56" t="s">
        <v>186</v>
      </c>
      <c r="O126" s="56" t="s">
        <v>572</v>
      </c>
      <c r="P126" s="56" t="s">
        <v>154</v>
      </c>
      <c r="Q126" s="59" t="s">
        <v>568</v>
      </c>
      <c r="R126" s="57">
        <v>46212</v>
      </c>
      <c r="S126" s="57">
        <v>46223</v>
      </c>
      <c r="T126" s="56" t="s">
        <v>164</v>
      </c>
      <c r="U12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46216</v>
      </c>
      <c r="V126" s="57">
        <v>46216</v>
      </c>
      <c r="W126" s="57">
        <v>46216</v>
      </c>
      <c r="X126" s="60">
        <f>IF(OR(Bitacora_2[[#This Row],[ETD Real]]="",Bitacora_2[[#This Row],[ETD Doc]]=""),"",Bitacora_2[[#This Row],[ETD Doc]]-Bitacora_2[[#This Row],[ETD Real]])</f>
        <v>4</v>
      </c>
      <c r="Y126" s="60">
        <f>IF(OR(Bitacora_2[[#This Row],[ATA DOC]]="",Bitacora_2[[#This Row],[ETA Real]]=""),"",Bitacora_2[[#This Row],[ETA Real]]-Bitacora_2[[#This Row],[ATA DOC]])</f>
        <v>7</v>
      </c>
      <c r="Z126" s="58" t="s">
        <v>156</v>
      </c>
      <c r="AA126" s="58" t="s">
        <v>46</v>
      </c>
      <c r="AB126" s="58" t="s">
        <v>46</v>
      </c>
      <c r="AC126" s="58" t="s">
        <v>46</v>
      </c>
      <c r="AD126" s="58" t="s">
        <v>46</v>
      </c>
      <c r="AE126" s="58" t="s">
        <v>46</v>
      </c>
      <c r="AF126" s="58" t="s">
        <v>46</v>
      </c>
      <c r="AG126" s="58"/>
      <c r="AH126" s="58"/>
      <c r="AI126" s="61" t="str">
        <f ca="1">IF(AND(OR(E126="US EAST",E126="US WEST",E126="US SOUTH"),I126="SEA",Bitacora_2[[#This Row],[ETD Real]]-TODAY()&gt;=3,Bitacora_2[[#This Row],[ISF]]&lt;&gt;"X"),"Pending",
IF(AND(OR(E126="US EAST",E126="US WEST",E126="US SOUTH"),I126="SEA",Bitacora_2[[#This Row],[ETD Real]]-TODAY()=2,Bitacora_2[[#This Row],[ISF]]&lt;&gt;"X"),"Urgente",
IF(AND(OR(E126="US EAST",E126="US WEST",E126="US SOUTH"),I126="SEA",Bitacora_2[[#This Row],[ETD Real]]-TODAY()&lt;=1,Bitacora_2[[#This Row],[ISF]]&lt;&gt;"X"),"Muy Urgente",
IF(AND(OR(E126="US EAST",E126="US WEST",E126="US SOUTH"),I126="SEA",Bitacora_2[[#This Row],[ISF]]="X"),"Sent",""))))</f>
        <v>Sent</v>
      </c>
      <c r="AJ12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6" s="56"/>
      <c r="AL126" s="56"/>
      <c r="AM126" s="56" t="str">
        <f>+IF(OR(Bitacora_2[[#This Row],[Exportador]]="INVERSIONES JORDIE",Bitacora_2[[#This Row],[Exportador]]="TAL S.A."), "Tercero", "Propio")</f>
        <v>Propio</v>
      </c>
      <c r="AN12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6" s="56" t="s">
        <v>5</v>
      </c>
      <c r="AP126" s="57">
        <v>46282</v>
      </c>
      <c r="AQ126" s="56" t="str">
        <f t="shared" si="1"/>
        <v>Released</v>
      </c>
      <c r="AR126" s="56"/>
    </row>
    <row r="127" spans="1:44" ht="14.85" hidden="1" customHeight="1" x14ac:dyDescent="0.25">
      <c r="A127" s="56" t="s">
        <v>579</v>
      </c>
      <c r="B127" s="56">
        <v>28</v>
      </c>
      <c r="C127" s="57">
        <v>46210</v>
      </c>
      <c r="D127" s="58">
        <v>30</v>
      </c>
      <c r="E127" s="56" t="s">
        <v>150</v>
      </c>
      <c r="F127" s="56" t="s">
        <v>8</v>
      </c>
      <c r="G127" s="56" t="s">
        <v>580</v>
      </c>
      <c r="H127" s="56" t="s">
        <v>581</v>
      </c>
      <c r="I127" s="56" t="s">
        <v>140</v>
      </c>
      <c r="J127" s="56" t="s">
        <v>102</v>
      </c>
      <c r="K127" s="56" t="s">
        <v>103</v>
      </c>
      <c r="L127" s="56" t="s">
        <v>582</v>
      </c>
      <c r="M127" s="56" t="s">
        <v>583</v>
      </c>
      <c r="N127" s="56" t="s">
        <v>186</v>
      </c>
      <c r="O127" s="56" t="s">
        <v>584</v>
      </c>
      <c r="P127" s="56" t="s">
        <v>154</v>
      </c>
      <c r="Q127" s="59" t="s">
        <v>585</v>
      </c>
      <c r="R127" s="57">
        <v>46213</v>
      </c>
      <c r="S127" s="57">
        <v>46223</v>
      </c>
      <c r="T127" s="56" t="s">
        <v>586</v>
      </c>
      <c r="U12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27" s="57">
        <v>46219</v>
      </c>
      <c r="W127" s="57">
        <v>46219</v>
      </c>
      <c r="X127" s="60">
        <f>IF(OR(Bitacora_2[[#This Row],[ETD Real]]="",Bitacora_2[[#This Row],[ETD Doc]]=""),"",Bitacora_2[[#This Row],[ETD Doc]]-Bitacora_2[[#This Row],[ETD Real]])</f>
        <v>6</v>
      </c>
      <c r="Y127" s="60">
        <f>IF(OR(Bitacora_2[[#This Row],[ATA DOC]]="",Bitacora_2[[#This Row],[ETA Real]]=""),"",Bitacora_2[[#This Row],[ETA Real]]-Bitacora_2[[#This Row],[ATA DOC]])</f>
        <v>4</v>
      </c>
      <c r="Z127" s="58" t="s">
        <v>156</v>
      </c>
      <c r="AA127" s="58" t="s">
        <v>46</v>
      </c>
      <c r="AB127" s="58" t="s">
        <v>46</v>
      </c>
      <c r="AC127" s="58" t="s">
        <v>46</v>
      </c>
      <c r="AD127" s="58" t="s">
        <v>46</v>
      </c>
      <c r="AE127" s="58" t="s">
        <v>46</v>
      </c>
      <c r="AF127" s="58" t="s">
        <v>46</v>
      </c>
      <c r="AG127" s="58"/>
      <c r="AH127" s="58" t="s">
        <v>157</v>
      </c>
      <c r="AI127" s="61" t="str">
        <f ca="1">IF(AND(OR(E127="US EAST",E127="US WEST",E127="US SOUTH"),I127="SEA",Bitacora_2[[#This Row],[ETD Real]]-TODAY()&gt;=3,Bitacora_2[[#This Row],[ISF]]&lt;&gt;"X"),"Pending",
IF(AND(OR(E127="US EAST",E127="US WEST",E127="US SOUTH"),I127="SEA",Bitacora_2[[#This Row],[ETD Real]]-TODAY()=2,Bitacora_2[[#This Row],[ISF]]&lt;&gt;"X"),"Urgente",
IF(AND(OR(E127="US EAST",E127="US WEST",E127="US SOUTH"),I127="SEA",Bitacora_2[[#This Row],[ETD Real]]-TODAY()&lt;=1,Bitacora_2[[#This Row],[ISF]]&lt;&gt;"X"),"Muy Urgente",
IF(AND(OR(E127="US EAST",E127="US WEST",E127="US SOUTH"),I127="SEA",Bitacora_2[[#This Row],[ISF]]="X"),"Sent",""))))</f>
        <v>Sent</v>
      </c>
      <c r="AJ12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7" s="56"/>
      <c r="AL127" s="56"/>
      <c r="AM127" s="56" t="str">
        <f>+IF(OR(Bitacora_2[[#This Row],[Exportador]]="INVERSIONES JORDIE",Bitacora_2[[#This Row],[Exportador]]="TAL S.A."), "Tercero", "Propio")</f>
        <v>Propio</v>
      </c>
      <c r="AN12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7" s="56" t="s">
        <v>5</v>
      </c>
      <c r="AP127" s="57">
        <v>46225</v>
      </c>
      <c r="AQ127" s="56" t="str">
        <f t="shared" si="1"/>
        <v>Released</v>
      </c>
      <c r="AR127" s="56"/>
    </row>
    <row r="128" spans="1:44" ht="14.85" hidden="1" customHeight="1" x14ac:dyDescent="0.25">
      <c r="A128" s="56" t="s">
        <v>587</v>
      </c>
      <c r="B128" s="56">
        <v>28</v>
      </c>
      <c r="C128" s="57">
        <v>46210</v>
      </c>
      <c r="D128" s="58">
        <v>30</v>
      </c>
      <c r="E128" s="56" t="s">
        <v>150</v>
      </c>
      <c r="F128" s="56" t="s">
        <v>8</v>
      </c>
      <c r="G128" s="56" t="s">
        <v>99</v>
      </c>
      <c r="H128" s="56" t="s">
        <v>100</v>
      </c>
      <c r="I128" s="56" t="s">
        <v>140</v>
      </c>
      <c r="J128" s="56" t="s">
        <v>102</v>
      </c>
      <c r="K128" s="56" t="s">
        <v>103</v>
      </c>
      <c r="L128" s="56" t="s">
        <v>588</v>
      </c>
      <c r="M128" s="56" t="s">
        <v>589</v>
      </c>
      <c r="N128" s="56" t="s">
        <v>186</v>
      </c>
      <c r="O128" s="56" t="s">
        <v>153</v>
      </c>
      <c r="P128" s="56" t="s">
        <v>154</v>
      </c>
      <c r="Q128" s="59" t="s">
        <v>590</v>
      </c>
      <c r="R128" s="57">
        <v>46212</v>
      </c>
      <c r="S128" s="57">
        <v>46222</v>
      </c>
      <c r="T128" s="56" t="s">
        <v>147</v>
      </c>
      <c r="U12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46215</v>
      </c>
      <c r="V128" s="57">
        <v>46215</v>
      </c>
      <c r="W128" s="57">
        <v>46215</v>
      </c>
      <c r="X128" s="60">
        <f>IF(OR(Bitacora_2[[#This Row],[ETD Real]]="",Bitacora_2[[#This Row],[ETD Doc]]=""),"",Bitacora_2[[#This Row],[ETD Doc]]-Bitacora_2[[#This Row],[ETD Real]])</f>
        <v>3</v>
      </c>
      <c r="Y128" s="60">
        <f>IF(OR(Bitacora_2[[#This Row],[ATA DOC]]="",Bitacora_2[[#This Row],[ETA Real]]=""),"",Bitacora_2[[#This Row],[ETA Real]]-Bitacora_2[[#This Row],[ATA DOC]])</f>
        <v>7</v>
      </c>
      <c r="Z128" s="58" t="s">
        <v>156</v>
      </c>
      <c r="AA128" s="58" t="s">
        <v>46</v>
      </c>
      <c r="AB128" s="58" t="s">
        <v>46</v>
      </c>
      <c r="AC128" s="58" t="s">
        <v>46</v>
      </c>
      <c r="AD128" s="58" t="s">
        <v>46</v>
      </c>
      <c r="AE128" s="58" t="s">
        <v>46</v>
      </c>
      <c r="AF128" s="58" t="s">
        <v>46</v>
      </c>
      <c r="AG128" s="58"/>
      <c r="AH128" s="58"/>
      <c r="AI128" s="61" t="str">
        <f ca="1">IF(AND(OR(E128="US EAST",E128="US WEST",E128="US SOUTH"),I128="SEA",Bitacora_2[[#This Row],[ETD Real]]-TODAY()&gt;=3,Bitacora_2[[#This Row],[ISF]]&lt;&gt;"X"),"Pending",
IF(AND(OR(E128="US EAST",E128="US WEST",E128="US SOUTH"),I128="SEA",Bitacora_2[[#This Row],[ETD Real]]-TODAY()=2,Bitacora_2[[#This Row],[ISF]]&lt;&gt;"X"),"Urgente",
IF(AND(OR(E128="US EAST",E128="US WEST",E128="US SOUTH"),I128="SEA",Bitacora_2[[#This Row],[ETD Real]]-TODAY()&lt;=1,Bitacora_2[[#This Row],[ISF]]&lt;&gt;"X"),"Muy Urgente",
IF(AND(OR(E128="US EAST",E128="US WEST",E128="US SOUTH"),I128="SEA",Bitacora_2[[#This Row],[ISF]]="X"),"Sent",""))))</f>
        <v>Sent</v>
      </c>
      <c r="AJ12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8" s="56"/>
      <c r="AL128" s="56"/>
      <c r="AM128" s="56" t="str">
        <f>+IF(OR(Bitacora_2[[#This Row],[Exportador]]="INVERSIONES JORDIE",Bitacora_2[[#This Row],[Exportador]]="TAL S.A."), "Tercero", "Propio")</f>
        <v>Propio</v>
      </c>
      <c r="AN12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8" s="56" t="s">
        <v>5</v>
      </c>
      <c r="AP128" s="57">
        <v>46220</v>
      </c>
      <c r="AQ128" s="56" t="str">
        <f t="shared" si="1"/>
        <v>Released</v>
      </c>
      <c r="AR128" s="56"/>
    </row>
    <row r="129" spans="1:44" ht="14.85" hidden="1" customHeight="1" x14ac:dyDescent="0.25">
      <c r="A129" s="56" t="s">
        <v>591</v>
      </c>
      <c r="B129" s="56">
        <v>28</v>
      </c>
      <c r="C129" s="57">
        <v>46210</v>
      </c>
      <c r="D129" s="58">
        <v>34</v>
      </c>
      <c r="E129" s="56" t="s">
        <v>223</v>
      </c>
      <c r="F129" s="56" t="s">
        <v>224</v>
      </c>
      <c r="G129" s="56" t="s">
        <v>99</v>
      </c>
      <c r="H129" s="56" t="s">
        <v>135</v>
      </c>
      <c r="I129" s="56" t="s">
        <v>140</v>
      </c>
      <c r="J129" s="56" t="s">
        <v>102</v>
      </c>
      <c r="K129" s="56" t="s">
        <v>103</v>
      </c>
      <c r="L129" s="56" t="s">
        <v>592</v>
      </c>
      <c r="M129" s="56" t="s">
        <v>593</v>
      </c>
      <c r="N129" s="56"/>
      <c r="O129" s="56" t="s">
        <v>228</v>
      </c>
      <c r="P129" s="56" t="s">
        <v>229</v>
      </c>
      <c r="Q129" s="59" t="s">
        <v>594</v>
      </c>
      <c r="R129" s="57">
        <v>46219</v>
      </c>
      <c r="S129" s="57">
        <v>46254</v>
      </c>
      <c r="T129" s="56"/>
      <c r="U12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29" s="57">
        <v>46234</v>
      </c>
      <c r="W129" s="57">
        <v>46239</v>
      </c>
      <c r="X129" s="60">
        <f>IF(OR(Bitacora_2[[#This Row],[ETD Real]]="",Bitacora_2[[#This Row],[ETD Doc]]=""),"",Bitacora_2[[#This Row],[ETD Doc]]-Bitacora_2[[#This Row],[ETD Real]])</f>
        <v>15</v>
      </c>
      <c r="Y129" s="60">
        <f>IF(OR(Bitacora_2[[#This Row],[ATA DOC]]="",Bitacora_2[[#This Row],[ETA Real]]=""),"",Bitacora_2[[#This Row],[ETA Real]]-Bitacora_2[[#This Row],[ATA DOC]])</f>
        <v>15</v>
      </c>
      <c r="Z129" s="58">
        <v>7778680420</v>
      </c>
      <c r="AA129" s="58" t="s">
        <v>46</v>
      </c>
      <c r="AB129" s="58" t="s">
        <v>46</v>
      </c>
      <c r="AC129" s="58" t="s">
        <v>46</v>
      </c>
      <c r="AD129" s="58" t="s">
        <v>46</v>
      </c>
      <c r="AE129" s="58" t="s">
        <v>46</v>
      </c>
      <c r="AF129" s="58"/>
      <c r="AG129" s="58"/>
      <c r="AH129" s="58" t="s">
        <v>46</v>
      </c>
      <c r="AI129" s="61" t="str">
        <f ca="1">IF(AND(OR(E129="US EAST",E129="US WEST",E129="US SOUTH"),I129="SEA",Bitacora_2[[#This Row],[ETD Real]]-TODAY()&gt;=3,Bitacora_2[[#This Row],[ISF]]&lt;&gt;"X"),"Pending",
IF(AND(OR(E129="US EAST",E129="US WEST",E129="US SOUTH"),I129="SEA",Bitacora_2[[#This Row],[ETD Real]]-TODAY()=2,Bitacora_2[[#This Row],[ISF]]&lt;&gt;"X"),"Urgente",
IF(AND(OR(E129="US EAST",E129="US WEST",E129="US SOUTH"),I129="SEA",Bitacora_2[[#This Row],[ETD Real]]-TODAY()&lt;=1,Bitacora_2[[#This Row],[ISF]]&lt;&gt;"X"),"Muy Urgente",
IF(AND(OR(E129="US EAST",E129="US WEST",E129="US SOUTH"),I129="SEA",Bitacora_2[[#This Row],[ISF]]="X"),"Sent",""))))</f>
        <v/>
      </c>
      <c r="AJ12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29" s="56"/>
      <c r="AL129" s="56"/>
      <c r="AM129" s="56" t="str">
        <f>+IF(OR(Bitacora_2[[#This Row],[Exportador]]="INVERSIONES JORDIE",Bitacora_2[[#This Row],[Exportador]]="TAL S.A."), "Tercero", "Propio")</f>
        <v>Tercero</v>
      </c>
      <c r="AN12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29" s="56" t="s">
        <v>5</v>
      </c>
      <c r="AP129" s="57">
        <v>46230</v>
      </c>
      <c r="AQ129" s="56" t="str">
        <f t="shared" si="1"/>
        <v>Released</v>
      </c>
      <c r="AR129" s="56"/>
    </row>
    <row r="130" spans="1:44" ht="14.85" hidden="1" customHeight="1" x14ac:dyDescent="0.25">
      <c r="A130" s="56" t="s">
        <v>595</v>
      </c>
      <c r="B130" s="56">
        <v>28</v>
      </c>
      <c r="C130" s="57">
        <v>46211</v>
      </c>
      <c r="D130" s="58">
        <v>34</v>
      </c>
      <c r="E130" s="56" t="s">
        <v>223</v>
      </c>
      <c r="F130" s="56" t="s">
        <v>224</v>
      </c>
      <c r="G130" s="56" t="s">
        <v>99</v>
      </c>
      <c r="H130" s="56" t="s">
        <v>135</v>
      </c>
      <c r="I130" s="56" t="s">
        <v>140</v>
      </c>
      <c r="J130" s="56" t="s">
        <v>102</v>
      </c>
      <c r="K130" s="56" t="s">
        <v>103</v>
      </c>
      <c r="L130" s="56" t="s">
        <v>596</v>
      </c>
      <c r="M130" s="56" t="s">
        <v>597</v>
      </c>
      <c r="N130" s="56"/>
      <c r="O130" s="56" t="s">
        <v>228</v>
      </c>
      <c r="P130" s="56" t="s">
        <v>229</v>
      </c>
      <c r="Q130" s="59" t="s">
        <v>594</v>
      </c>
      <c r="R130" s="57">
        <v>46219</v>
      </c>
      <c r="S130" s="57">
        <v>46254</v>
      </c>
      <c r="T130" s="56"/>
      <c r="U13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30" s="57">
        <v>46234</v>
      </c>
      <c r="W130" s="57">
        <v>46239</v>
      </c>
      <c r="X130" s="60">
        <f>IF(OR(Bitacora_2[[#This Row],[ETD Real]]="",Bitacora_2[[#This Row],[ETD Doc]]=""),"",Bitacora_2[[#This Row],[ETD Doc]]-Bitacora_2[[#This Row],[ETD Real]])</f>
        <v>15</v>
      </c>
      <c r="Y130" s="60">
        <f>IF(OR(Bitacora_2[[#This Row],[ATA DOC]]="",Bitacora_2[[#This Row],[ETA Real]]=""),"",Bitacora_2[[#This Row],[ETA Real]]-Bitacora_2[[#This Row],[ATA DOC]])</f>
        <v>15</v>
      </c>
      <c r="Z130" s="58">
        <v>7778680420</v>
      </c>
      <c r="AA130" s="58" t="s">
        <v>46</v>
      </c>
      <c r="AB130" s="58" t="s">
        <v>46</v>
      </c>
      <c r="AC130" s="58" t="s">
        <v>46</v>
      </c>
      <c r="AD130" s="58" t="s">
        <v>46</v>
      </c>
      <c r="AE130" s="58" t="s">
        <v>46</v>
      </c>
      <c r="AF130" s="58"/>
      <c r="AG130" s="58"/>
      <c r="AH130" s="58" t="s">
        <v>46</v>
      </c>
      <c r="AI130" s="61" t="str">
        <f ca="1">IF(AND(OR(E130="US EAST",E130="US WEST",E130="US SOUTH"),I130="SEA",Bitacora_2[[#This Row],[ETD Real]]-TODAY()&gt;=3,Bitacora_2[[#This Row],[ISF]]&lt;&gt;"X"),"Pending",
IF(AND(OR(E130="US EAST",E130="US WEST",E130="US SOUTH"),I130="SEA",Bitacora_2[[#This Row],[ETD Real]]-TODAY()=2,Bitacora_2[[#This Row],[ISF]]&lt;&gt;"X"),"Urgente",
IF(AND(OR(E130="US EAST",E130="US WEST",E130="US SOUTH"),I130="SEA",Bitacora_2[[#This Row],[ETD Real]]-TODAY()&lt;=1,Bitacora_2[[#This Row],[ISF]]&lt;&gt;"X"),"Muy Urgente",
IF(AND(OR(E130="US EAST",E130="US WEST",E130="US SOUTH"),I130="SEA",Bitacora_2[[#This Row],[ISF]]="X"),"Sent",""))))</f>
        <v/>
      </c>
      <c r="AJ13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0" s="56"/>
      <c r="AL130" s="56"/>
      <c r="AM130" s="56" t="str">
        <f>+IF(OR(Bitacora_2[[#This Row],[Exportador]]="INVERSIONES JORDIE",Bitacora_2[[#This Row],[Exportador]]="TAL S.A."), "Tercero", "Propio")</f>
        <v>Tercero</v>
      </c>
      <c r="AN13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0" s="56" t="s">
        <v>5</v>
      </c>
      <c r="AP130" s="57">
        <v>46230</v>
      </c>
      <c r="AQ130" s="56" t="str">
        <f t="shared" ref="AQ130:AQ193" si="3">IF(I130="SEA",IF(AP130="","On Hold","Released"),"")</f>
        <v>Released</v>
      </c>
      <c r="AR130" s="56"/>
    </row>
    <row r="131" spans="1:44" ht="14.85" hidden="1" customHeight="1" x14ac:dyDescent="0.25">
      <c r="A131" s="56" t="s">
        <v>598</v>
      </c>
      <c r="B131" s="56">
        <v>28</v>
      </c>
      <c r="C131" s="57">
        <v>46212</v>
      </c>
      <c r="D131" s="58">
        <v>31</v>
      </c>
      <c r="E131" s="56" t="s">
        <v>423</v>
      </c>
      <c r="F131" s="56" t="s">
        <v>424</v>
      </c>
      <c r="G131" s="56" t="s">
        <v>99</v>
      </c>
      <c r="H131" s="56" t="s">
        <v>100</v>
      </c>
      <c r="I131" s="56" t="s">
        <v>140</v>
      </c>
      <c r="J131" s="56" t="s">
        <v>102</v>
      </c>
      <c r="K131" s="56" t="s">
        <v>103</v>
      </c>
      <c r="L131" s="56" t="s">
        <v>599</v>
      </c>
      <c r="M131" s="56" t="s">
        <v>600</v>
      </c>
      <c r="N131" s="56" t="s">
        <v>427</v>
      </c>
      <c r="O131" s="56" t="s">
        <v>601</v>
      </c>
      <c r="P131" s="56" t="s">
        <v>428</v>
      </c>
      <c r="Q131" s="59" t="s">
        <v>602</v>
      </c>
      <c r="R131" s="57">
        <v>46214</v>
      </c>
      <c r="S131" s="57">
        <v>46232</v>
      </c>
      <c r="T131" s="56" t="s">
        <v>147</v>
      </c>
      <c r="U13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31" s="57">
        <v>46223</v>
      </c>
      <c r="W131" s="57">
        <v>46223</v>
      </c>
      <c r="X131" s="60">
        <f>IF(OR(Bitacora_2[[#This Row],[ETD Real]]="",Bitacora_2[[#This Row],[ETD Doc]]=""),"",Bitacora_2[[#This Row],[ETD Doc]]-Bitacora_2[[#This Row],[ETD Real]])</f>
        <v>9</v>
      </c>
      <c r="Y131" s="60">
        <f>IF(OR(Bitacora_2[[#This Row],[ATA DOC]]="",Bitacora_2[[#This Row],[ETA Real]]=""),"",Bitacora_2[[#This Row],[ETA Real]]-Bitacora_2[[#This Row],[ATA DOC]])</f>
        <v>9</v>
      </c>
      <c r="Z131" s="58" t="s">
        <v>156</v>
      </c>
      <c r="AA131" s="58" t="s">
        <v>46</v>
      </c>
      <c r="AB131" s="58"/>
      <c r="AC131" s="58" t="s">
        <v>46</v>
      </c>
      <c r="AD131" s="58" t="s">
        <v>46</v>
      </c>
      <c r="AE131" s="58" t="s">
        <v>46</v>
      </c>
      <c r="AF131" s="58"/>
      <c r="AG131" s="58"/>
      <c r="AH131" s="58"/>
      <c r="AI131" s="61" t="str">
        <f ca="1">IF(AND(OR(E131="US EAST",E131="US WEST",E131="US SOUTH"),I131="SEA",Bitacora_2[[#This Row],[ETD Real]]-TODAY()&gt;=3,Bitacora_2[[#This Row],[ISF]]&lt;&gt;"X"),"Pending",
IF(AND(OR(E131="US EAST",E131="US WEST",E131="US SOUTH"),I131="SEA",Bitacora_2[[#This Row],[ETD Real]]-TODAY()=2,Bitacora_2[[#This Row],[ISF]]&lt;&gt;"X"),"Urgente",
IF(AND(OR(E131="US EAST",E131="US WEST",E131="US SOUTH"),I131="SEA",Bitacora_2[[#This Row],[ETD Real]]-TODAY()&lt;=1,Bitacora_2[[#This Row],[ISF]]&lt;&gt;"X"),"Muy Urgente",
IF(AND(OR(E131="US EAST",E131="US WEST",E131="US SOUTH"),I131="SEA",Bitacora_2[[#This Row],[ISF]]="X"),"Sent",""))))</f>
        <v/>
      </c>
      <c r="AJ13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1" s="56"/>
      <c r="AL131" s="56"/>
      <c r="AM131" s="56" t="str">
        <f>+IF(OR(Bitacora_2[[#This Row],[Exportador]]="INVERSIONES JORDIE",Bitacora_2[[#This Row],[Exportador]]="TAL S.A."), "Tercero", "Propio")</f>
        <v>Propio</v>
      </c>
      <c r="AN13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1" s="56" t="s">
        <v>5</v>
      </c>
      <c r="AP131" s="57">
        <f>R131+10</f>
        <v>46224</v>
      </c>
      <c r="AQ131" s="56" t="str">
        <f t="shared" si="3"/>
        <v>Released</v>
      </c>
      <c r="AR131" s="56"/>
    </row>
    <row r="132" spans="1:44" ht="14.85" hidden="1" customHeight="1" x14ac:dyDescent="0.25">
      <c r="A132" s="56" t="s">
        <v>603</v>
      </c>
      <c r="B132" s="56">
        <v>28</v>
      </c>
      <c r="C132" s="57">
        <v>46212</v>
      </c>
      <c r="D132" s="58">
        <v>31</v>
      </c>
      <c r="E132" s="56" t="s">
        <v>254</v>
      </c>
      <c r="F132" s="56" t="s">
        <v>255</v>
      </c>
      <c r="G132" s="56" t="s">
        <v>99</v>
      </c>
      <c r="H132" s="56" t="s">
        <v>100</v>
      </c>
      <c r="I132" s="56" t="s">
        <v>140</v>
      </c>
      <c r="J132" s="56" t="s">
        <v>102</v>
      </c>
      <c r="K132" s="56" t="s">
        <v>103</v>
      </c>
      <c r="L132" s="56" t="s">
        <v>604</v>
      </c>
      <c r="M132" s="56" t="s">
        <v>605</v>
      </c>
      <c r="N132" s="56" t="s">
        <v>526</v>
      </c>
      <c r="O132" s="56" t="s">
        <v>527</v>
      </c>
      <c r="P132" s="56" t="s">
        <v>260</v>
      </c>
      <c r="Q132" s="59" t="s">
        <v>606</v>
      </c>
      <c r="R132" s="57">
        <v>46215</v>
      </c>
      <c r="S132" s="57">
        <v>46230</v>
      </c>
      <c r="T132" s="56" t="s">
        <v>262</v>
      </c>
      <c r="U13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2" s="57">
        <v>46221</v>
      </c>
      <c r="W132" s="57">
        <v>46224</v>
      </c>
      <c r="X132" s="60">
        <f>IF(OR(Bitacora_2[[#This Row],[ETD Real]]="",Bitacora_2[[#This Row],[ETD Doc]]=""),"",Bitacora_2[[#This Row],[ETD Doc]]-Bitacora_2[[#This Row],[ETD Real]])</f>
        <v>6</v>
      </c>
      <c r="Y132" s="60">
        <f>IF(OR(Bitacora_2[[#This Row],[ATA DOC]]="",Bitacora_2[[#This Row],[ETA Real]]=""),"",Bitacora_2[[#This Row],[ETA Real]]-Bitacora_2[[#This Row],[ATA DOC]])</f>
        <v>6</v>
      </c>
      <c r="Z132" s="58">
        <v>2790599346</v>
      </c>
      <c r="AA132" s="58" t="s">
        <v>46</v>
      </c>
      <c r="AB132" s="58"/>
      <c r="AC132" s="58" t="s">
        <v>46</v>
      </c>
      <c r="AD132" s="58" t="s">
        <v>46</v>
      </c>
      <c r="AE132" s="58" t="s">
        <v>46</v>
      </c>
      <c r="AF132" s="58"/>
      <c r="AG132" s="58"/>
      <c r="AH132" s="58"/>
      <c r="AI132" s="61" t="str">
        <f ca="1">IF(AND(OR(E132="US EAST",E132="US WEST",E132="US SOUTH"),I132="SEA",Bitacora_2[[#This Row],[ETD Real]]-TODAY()&gt;=3,Bitacora_2[[#This Row],[ISF]]&lt;&gt;"X"),"Pending",
IF(AND(OR(E132="US EAST",E132="US WEST",E132="US SOUTH"),I132="SEA",Bitacora_2[[#This Row],[ETD Real]]-TODAY()=2,Bitacora_2[[#This Row],[ISF]]&lt;&gt;"X"),"Urgente",
IF(AND(OR(E132="US EAST",E132="US WEST",E132="US SOUTH"),I132="SEA",Bitacora_2[[#This Row],[ETD Real]]-TODAY()&lt;=1,Bitacora_2[[#This Row],[ISF]]&lt;&gt;"X"),"Muy Urgente",
IF(AND(OR(E132="US EAST",E132="US WEST",E132="US SOUTH"),I132="SEA",Bitacora_2[[#This Row],[ISF]]="X"),"Sent",""))))</f>
        <v/>
      </c>
      <c r="AJ13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2" s="56"/>
      <c r="AL132" s="56"/>
      <c r="AM132" s="56" t="str">
        <f>+IF(OR(Bitacora_2[[#This Row],[Exportador]]="INVERSIONES JORDIE",Bitacora_2[[#This Row],[Exportador]]="TAL S.A."), "Tercero", "Propio")</f>
        <v>Propio</v>
      </c>
      <c r="AN13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2" s="56" t="s">
        <v>5</v>
      </c>
      <c r="AP132" s="57">
        <f t="shared" ref="AP132:AP133" si="4">R132+7</f>
        <v>46222</v>
      </c>
      <c r="AQ132" s="56" t="str">
        <f t="shared" si="3"/>
        <v>Released</v>
      </c>
      <c r="AR132" s="56"/>
    </row>
    <row r="133" spans="1:44" ht="14.85" hidden="1" customHeight="1" x14ac:dyDescent="0.25">
      <c r="A133" s="56" t="s">
        <v>607</v>
      </c>
      <c r="B133" s="56">
        <v>28</v>
      </c>
      <c r="C133" s="57">
        <v>46212</v>
      </c>
      <c r="D133" s="58">
        <v>31</v>
      </c>
      <c r="E133" s="56" t="s">
        <v>254</v>
      </c>
      <c r="F133" s="56" t="s">
        <v>255</v>
      </c>
      <c r="G133" s="56" t="s">
        <v>99</v>
      </c>
      <c r="H133" s="56" t="s">
        <v>608</v>
      </c>
      <c r="I133" s="56" t="s">
        <v>140</v>
      </c>
      <c r="J133" s="56" t="s">
        <v>102</v>
      </c>
      <c r="K133" s="56" t="s">
        <v>103</v>
      </c>
      <c r="L133" s="56" t="s">
        <v>609</v>
      </c>
      <c r="M133" s="56" t="s">
        <v>610</v>
      </c>
      <c r="N133" s="56" t="s">
        <v>288</v>
      </c>
      <c r="O133" s="56" t="s">
        <v>289</v>
      </c>
      <c r="P133" s="56" t="s">
        <v>260</v>
      </c>
      <c r="Q133" s="59" t="s">
        <v>606</v>
      </c>
      <c r="R133" s="57">
        <v>46215</v>
      </c>
      <c r="S133" s="57">
        <v>46230</v>
      </c>
      <c r="T133" s="56" t="s">
        <v>262</v>
      </c>
      <c r="U13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3" s="57">
        <v>46221</v>
      </c>
      <c r="W133" s="57">
        <v>46224</v>
      </c>
      <c r="X133" s="60">
        <f>IF(OR(Bitacora_2[[#This Row],[ETD Real]]="",Bitacora_2[[#This Row],[ETD Doc]]=""),"",Bitacora_2[[#This Row],[ETD Doc]]-Bitacora_2[[#This Row],[ETD Real]])</f>
        <v>6</v>
      </c>
      <c r="Y133" s="60">
        <f>IF(OR(Bitacora_2[[#This Row],[ATA DOC]]="",Bitacora_2[[#This Row],[ETA Real]]=""),"",Bitacora_2[[#This Row],[ETA Real]]-Bitacora_2[[#This Row],[ATA DOC]])</f>
        <v>6</v>
      </c>
      <c r="Z133" s="58">
        <v>4256411471</v>
      </c>
      <c r="AA133" s="58" t="s">
        <v>46</v>
      </c>
      <c r="AB133" s="58"/>
      <c r="AC133" s="58" t="s">
        <v>46</v>
      </c>
      <c r="AD133" s="58" t="s">
        <v>46</v>
      </c>
      <c r="AE133" s="58" t="s">
        <v>46</v>
      </c>
      <c r="AF133" s="58"/>
      <c r="AG133" s="58"/>
      <c r="AH133" s="58"/>
      <c r="AI133" s="61" t="str">
        <f ca="1">IF(AND(OR(E133="US EAST",E133="US WEST",E133="US SOUTH"),I133="SEA",Bitacora_2[[#This Row],[ETD Real]]-TODAY()&gt;=3,Bitacora_2[[#This Row],[ISF]]&lt;&gt;"X"),"Pending",
IF(AND(OR(E133="US EAST",E133="US WEST",E133="US SOUTH"),I133="SEA",Bitacora_2[[#This Row],[ETD Real]]-TODAY()=2,Bitacora_2[[#This Row],[ISF]]&lt;&gt;"X"),"Urgente",
IF(AND(OR(E133="US EAST",E133="US WEST",E133="US SOUTH"),I133="SEA",Bitacora_2[[#This Row],[ETD Real]]-TODAY()&lt;=1,Bitacora_2[[#This Row],[ISF]]&lt;&gt;"X"),"Muy Urgente",
IF(AND(OR(E133="US EAST",E133="US WEST",E133="US SOUTH"),I133="SEA",Bitacora_2[[#This Row],[ISF]]="X"),"Sent",""))))</f>
        <v/>
      </c>
      <c r="AJ13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3" s="56"/>
      <c r="AL133" s="56"/>
      <c r="AM133" s="56" t="str">
        <f>+IF(OR(Bitacora_2[[#This Row],[Exportador]]="INVERSIONES JORDIE",Bitacora_2[[#This Row],[Exportador]]="TAL S.A."), "Tercero", "Propio")</f>
        <v>Propio</v>
      </c>
      <c r="AN13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3" s="56" t="s">
        <v>5</v>
      </c>
      <c r="AP133" s="57">
        <f t="shared" si="4"/>
        <v>46222</v>
      </c>
      <c r="AQ133" s="56" t="str">
        <f t="shared" si="3"/>
        <v>Released</v>
      </c>
      <c r="AR133" s="56"/>
    </row>
    <row r="134" spans="1:44" ht="14.85" hidden="1" customHeight="1" x14ac:dyDescent="0.25">
      <c r="A134" s="56" t="s">
        <v>611</v>
      </c>
      <c r="B134" s="56">
        <v>28</v>
      </c>
      <c r="C134" s="57">
        <v>46212</v>
      </c>
      <c r="D134" s="58">
        <v>29</v>
      </c>
      <c r="E134" s="56" t="s">
        <v>321</v>
      </c>
      <c r="F134" s="56" t="s">
        <v>612</v>
      </c>
      <c r="G134" s="56" t="s">
        <v>99</v>
      </c>
      <c r="H134" s="56" t="s">
        <v>100</v>
      </c>
      <c r="I134" s="56" t="s">
        <v>101</v>
      </c>
      <c r="J134" s="56" t="s">
        <v>102</v>
      </c>
      <c r="K134" s="56" t="s">
        <v>103</v>
      </c>
      <c r="L134" s="56" t="s">
        <v>613</v>
      </c>
      <c r="M134" s="56" t="s">
        <v>614</v>
      </c>
      <c r="N134" s="56" t="s">
        <v>615</v>
      </c>
      <c r="O134" s="56" t="s">
        <v>616</v>
      </c>
      <c r="P134" s="56" t="s">
        <v>303</v>
      </c>
      <c r="Q134" s="59" t="s">
        <v>118</v>
      </c>
      <c r="R134" s="57">
        <v>46214</v>
      </c>
      <c r="S134" s="57">
        <v>46216</v>
      </c>
      <c r="T134" s="56" t="s">
        <v>617</v>
      </c>
      <c r="U13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46214</v>
      </c>
      <c r="V134" s="57"/>
      <c r="W134" s="57"/>
      <c r="X134" s="60" t="str">
        <f>IF(OR(Bitacora_2[[#This Row],[ETD Real]]="",Bitacora_2[[#This Row],[ETD Doc]]=""),"",Bitacora_2[[#This Row],[ETD Doc]]-Bitacora_2[[#This Row],[ETD Real]])</f>
        <v/>
      </c>
      <c r="Y134" s="60" t="str">
        <f>IF(OR(Bitacora_2[[#This Row],[ATA DOC]]="",Bitacora_2[[#This Row],[ETA Real]]=""),"",Bitacora_2[[#This Row],[ETA Real]]-Bitacora_2[[#This Row],[ATA DOC]])</f>
        <v/>
      </c>
      <c r="Z134" s="58"/>
      <c r="AA134" s="58"/>
      <c r="AB134" s="58"/>
      <c r="AC134" s="58"/>
      <c r="AD134" s="58"/>
      <c r="AE134" s="58"/>
      <c r="AF134" s="58"/>
      <c r="AG134" s="58"/>
      <c r="AH134" s="58"/>
      <c r="AI134" s="61" t="str">
        <f ca="1">IF(AND(OR(E134="US EAST",E134="US WEST",E134="US SOUTH"),I134="SEA",Bitacora_2[[#This Row],[ETD Real]]-TODAY()&gt;=3,Bitacora_2[[#This Row],[ISF]]&lt;&gt;"X"),"Pending",
IF(AND(OR(E134="US EAST",E134="US WEST",E134="US SOUTH"),I134="SEA",Bitacora_2[[#This Row],[ETD Real]]-TODAY()=2,Bitacora_2[[#This Row],[ISF]]&lt;&gt;"X"),"Urgente",
IF(AND(OR(E134="US EAST",E134="US WEST",E134="US SOUTH"),I134="SEA",Bitacora_2[[#This Row],[ETD Real]]-TODAY()&lt;=1,Bitacora_2[[#This Row],[ISF]]&lt;&gt;"X"),"Muy Urgente",
IF(AND(OR(E134="US EAST",E134="US WEST",E134="US SOUTH"),I134="SEA",Bitacora_2[[#This Row],[ISF]]="X"),"Sent",""))))</f>
        <v/>
      </c>
      <c r="AJ13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4" s="56"/>
      <c r="AL134" s="56"/>
      <c r="AM134" s="56" t="str">
        <f>+IF(OR(Bitacora_2[[#This Row],[Exportador]]="INVERSIONES JORDIE",Bitacora_2[[#This Row],[Exportador]]="TAL S.A."), "Tercero", "Propio")</f>
        <v>Propio</v>
      </c>
      <c r="AN13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4" s="56"/>
      <c r="AP134" s="56"/>
      <c r="AQ134" s="56" t="str">
        <f t="shared" si="3"/>
        <v/>
      </c>
      <c r="AR134" s="56"/>
    </row>
    <row r="135" spans="1:44" ht="14.85" hidden="1" customHeight="1" x14ac:dyDescent="0.25">
      <c r="A135" s="56" t="s">
        <v>618</v>
      </c>
      <c r="B135" s="56">
        <v>28</v>
      </c>
      <c r="C135" s="57">
        <v>46212</v>
      </c>
      <c r="D135" s="58">
        <v>31</v>
      </c>
      <c r="E135" s="56" t="s">
        <v>150</v>
      </c>
      <c r="F135" s="56" t="s">
        <v>8</v>
      </c>
      <c r="G135" s="56" t="s">
        <v>99</v>
      </c>
      <c r="H135" s="56" t="s">
        <v>135</v>
      </c>
      <c r="I135" s="56" t="s">
        <v>140</v>
      </c>
      <c r="J135" s="56" t="s">
        <v>102</v>
      </c>
      <c r="K135" s="56" t="s">
        <v>103</v>
      </c>
      <c r="L135" s="56" t="s">
        <v>619</v>
      </c>
      <c r="M135" s="56" t="s">
        <v>620</v>
      </c>
      <c r="N135" s="56" t="s">
        <v>621</v>
      </c>
      <c r="O135" s="56" t="s">
        <v>153</v>
      </c>
      <c r="P135" s="56" t="s">
        <v>154</v>
      </c>
      <c r="Q135" s="59" t="s">
        <v>622</v>
      </c>
      <c r="R135" s="57">
        <v>46219</v>
      </c>
      <c r="S135" s="57">
        <v>46230</v>
      </c>
      <c r="T135" s="56"/>
      <c r="U13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35" s="57">
        <v>46220</v>
      </c>
      <c r="W135" s="57">
        <v>46220</v>
      </c>
      <c r="X135" s="60">
        <f>IF(OR(Bitacora_2[[#This Row],[ETD Real]]="",Bitacora_2[[#This Row],[ETD Doc]]=""),"",Bitacora_2[[#This Row],[ETD Doc]]-Bitacora_2[[#This Row],[ETD Real]])</f>
        <v>1</v>
      </c>
      <c r="Y135" s="60">
        <f>IF(OR(Bitacora_2[[#This Row],[ATA DOC]]="",Bitacora_2[[#This Row],[ETA Real]]=""),"",Bitacora_2[[#This Row],[ETA Real]]-Bitacora_2[[#This Row],[ATA DOC]])</f>
        <v>10</v>
      </c>
      <c r="Z135" s="58" t="s">
        <v>156</v>
      </c>
      <c r="AA135" s="58" t="s">
        <v>46</v>
      </c>
      <c r="AB135" s="58" t="s">
        <v>46</v>
      </c>
      <c r="AC135" s="58" t="s">
        <v>46</v>
      </c>
      <c r="AD135" s="58" t="s">
        <v>46</v>
      </c>
      <c r="AE135" s="58" t="s">
        <v>46</v>
      </c>
      <c r="AF135" s="58" t="s">
        <v>157</v>
      </c>
      <c r="AG135" s="58"/>
      <c r="AH135" s="58"/>
      <c r="AI135" s="61" t="str">
        <f ca="1">IF(AND(OR(E135="US EAST",E135="US WEST",E135="US SOUTH"),I135="SEA",Bitacora_2[[#This Row],[ETD Real]]-TODAY()&gt;=3,Bitacora_2[[#This Row],[ISF]]&lt;&gt;"X"),"Pending",
IF(AND(OR(E135="US EAST",E135="US WEST",E135="US SOUTH"),I135="SEA",Bitacora_2[[#This Row],[ETD Real]]-TODAY()=2,Bitacora_2[[#This Row],[ISF]]&lt;&gt;"X"),"Urgente",
IF(AND(OR(E135="US EAST",E135="US WEST",E135="US SOUTH"),I135="SEA",Bitacora_2[[#This Row],[ETD Real]]-TODAY()&lt;=1,Bitacora_2[[#This Row],[ISF]]&lt;&gt;"X"),"Muy Urgente",
IF(AND(OR(E135="US EAST",E135="US WEST",E135="US SOUTH"),I135="SEA",Bitacora_2[[#This Row],[ISF]]="X"),"Sent",""))))</f>
        <v>Sent</v>
      </c>
      <c r="AJ13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5" s="56"/>
      <c r="AL135" s="56"/>
      <c r="AM135" s="56" t="str">
        <f>+IF(OR(Bitacora_2[[#This Row],[Exportador]]="INVERSIONES JORDIE",Bitacora_2[[#This Row],[Exportador]]="TAL S.A."), "Tercero", "Propio")</f>
        <v>Tercero</v>
      </c>
      <c r="AN13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5" s="56" t="s">
        <v>5</v>
      </c>
      <c r="AP135" s="57">
        <v>46227</v>
      </c>
      <c r="AQ135" s="56" t="str">
        <f t="shared" si="3"/>
        <v>Released</v>
      </c>
      <c r="AR135" s="56"/>
    </row>
    <row r="136" spans="1:44" ht="14.85" hidden="1" customHeight="1" x14ac:dyDescent="0.25">
      <c r="A136" s="56" t="s">
        <v>623</v>
      </c>
      <c r="B136" s="56">
        <v>28</v>
      </c>
      <c r="C136" s="57">
        <v>46212</v>
      </c>
      <c r="D136" s="58">
        <v>31</v>
      </c>
      <c r="E136" s="56" t="s">
        <v>150</v>
      </c>
      <c r="F136" s="56" t="s">
        <v>8</v>
      </c>
      <c r="G136" s="56" t="s">
        <v>99</v>
      </c>
      <c r="H136" s="56" t="s">
        <v>135</v>
      </c>
      <c r="I136" s="56" t="s">
        <v>140</v>
      </c>
      <c r="J136" s="56" t="s">
        <v>102</v>
      </c>
      <c r="K136" s="56" t="s">
        <v>103</v>
      </c>
      <c r="L136" s="56" t="s">
        <v>624</v>
      </c>
      <c r="M136" s="56" t="s">
        <v>625</v>
      </c>
      <c r="N136" s="56" t="s">
        <v>621</v>
      </c>
      <c r="O136" s="56" t="s">
        <v>153</v>
      </c>
      <c r="P136" s="56" t="s">
        <v>154</v>
      </c>
      <c r="Q136" s="59" t="s">
        <v>622</v>
      </c>
      <c r="R136" s="57">
        <v>46219</v>
      </c>
      <c r="S136" s="57">
        <v>46230</v>
      </c>
      <c r="T136" s="56"/>
      <c r="U13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36" s="57">
        <v>46220</v>
      </c>
      <c r="W136" s="57">
        <v>46220</v>
      </c>
      <c r="X136" s="60">
        <f>IF(OR(Bitacora_2[[#This Row],[ETD Real]]="",Bitacora_2[[#This Row],[ETD Doc]]=""),"",Bitacora_2[[#This Row],[ETD Doc]]-Bitacora_2[[#This Row],[ETD Real]])</f>
        <v>1</v>
      </c>
      <c r="Y136" s="60">
        <f>IF(OR(Bitacora_2[[#This Row],[ATA DOC]]="",Bitacora_2[[#This Row],[ETA Real]]=""),"",Bitacora_2[[#This Row],[ETA Real]]-Bitacora_2[[#This Row],[ATA DOC]])</f>
        <v>10</v>
      </c>
      <c r="Z136" s="58" t="s">
        <v>156</v>
      </c>
      <c r="AA136" s="58" t="s">
        <v>46</v>
      </c>
      <c r="AB136" s="58" t="s">
        <v>46</v>
      </c>
      <c r="AC136" s="58" t="s">
        <v>46</v>
      </c>
      <c r="AD136" s="58" t="s">
        <v>46</v>
      </c>
      <c r="AE136" s="58" t="s">
        <v>46</v>
      </c>
      <c r="AF136" s="58" t="s">
        <v>157</v>
      </c>
      <c r="AG136" s="58"/>
      <c r="AH136" s="58"/>
      <c r="AI136" s="61" t="str">
        <f ca="1">IF(AND(OR(E136="US EAST",E136="US WEST",E136="US SOUTH"),I136="SEA",Bitacora_2[[#This Row],[ETD Real]]-TODAY()&gt;=3,Bitacora_2[[#This Row],[ISF]]&lt;&gt;"X"),"Pending",
IF(AND(OR(E136="US EAST",E136="US WEST",E136="US SOUTH"),I136="SEA",Bitacora_2[[#This Row],[ETD Real]]-TODAY()=2,Bitacora_2[[#This Row],[ISF]]&lt;&gt;"X"),"Urgente",
IF(AND(OR(E136="US EAST",E136="US WEST",E136="US SOUTH"),I136="SEA",Bitacora_2[[#This Row],[ETD Real]]-TODAY()&lt;=1,Bitacora_2[[#This Row],[ISF]]&lt;&gt;"X"),"Muy Urgente",
IF(AND(OR(E136="US EAST",E136="US WEST",E136="US SOUTH"),I136="SEA",Bitacora_2[[#This Row],[ISF]]="X"),"Sent",""))))</f>
        <v>Sent</v>
      </c>
      <c r="AJ13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6" s="56"/>
      <c r="AL136" s="56"/>
      <c r="AM136" s="56" t="str">
        <f>+IF(OR(Bitacora_2[[#This Row],[Exportador]]="INVERSIONES JORDIE",Bitacora_2[[#This Row],[Exportador]]="TAL S.A."), "Tercero", "Propio")</f>
        <v>Tercero</v>
      </c>
      <c r="AN13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6" s="56" t="s">
        <v>5</v>
      </c>
      <c r="AP136" s="57">
        <v>46227</v>
      </c>
      <c r="AQ136" s="56" t="str">
        <f t="shared" si="3"/>
        <v>Released</v>
      </c>
      <c r="AR136" s="56"/>
    </row>
    <row r="137" spans="1:44" ht="14.85" hidden="1" customHeight="1" x14ac:dyDescent="0.25">
      <c r="A137" s="56" t="s">
        <v>626</v>
      </c>
      <c r="B137" s="56">
        <v>28</v>
      </c>
      <c r="C137" s="57">
        <v>46213</v>
      </c>
      <c r="D137" s="58">
        <v>31</v>
      </c>
      <c r="E137" s="56" t="s">
        <v>254</v>
      </c>
      <c r="F137" s="56" t="s">
        <v>255</v>
      </c>
      <c r="G137" s="56" t="s">
        <v>99</v>
      </c>
      <c r="H137" s="56" t="s">
        <v>100</v>
      </c>
      <c r="I137" s="56" t="s">
        <v>140</v>
      </c>
      <c r="J137" s="56" t="s">
        <v>102</v>
      </c>
      <c r="K137" s="56" t="s">
        <v>103</v>
      </c>
      <c r="L137" s="56" t="s">
        <v>627</v>
      </c>
      <c r="M137" s="56" t="s">
        <v>628</v>
      </c>
      <c r="N137" s="56" t="s">
        <v>258</v>
      </c>
      <c r="O137" s="56" t="s">
        <v>259</v>
      </c>
      <c r="P137" s="56" t="s">
        <v>260</v>
      </c>
      <c r="Q137" s="59" t="s">
        <v>606</v>
      </c>
      <c r="R137" s="57">
        <v>46215</v>
      </c>
      <c r="S137" s="57">
        <v>46230</v>
      </c>
      <c r="T137" s="56" t="s">
        <v>262</v>
      </c>
      <c r="U13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7" s="57">
        <v>46221</v>
      </c>
      <c r="W137" s="57">
        <v>46224</v>
      </c>
      <c r="X137" s="60">
        <f>IF(OR(Bitacora_2[[#This Row],[ETD Real]]="",Bitacora_2[[#This Row],[ETD Doc]]=""),"",Bitacora_2[[#This Row],[ETD Doc]]-Bitacora_2[[#This Row],[ETD Real]])</f>
        <v>6</v>
      </c>
      <c r="Y137" s="60">
        <f>IF(OR(Bitacora_2[[#This Row],[ATA DOC]]="",Bitacora_2[[#This Row],[ETA Real]]=""),"",Bitacora_2[[#This Row],[ETA Real]]-Bitacora_2[[#This Row],[ATA DOC]])</f>
        <v>6</v>
      </c>
      <c r="Z137" s="58">
        <v>5232831074</v>
      </c>
      <c r="AA137" s="58" t="s">
        <v>46</v>
      </c>
      <c r="AB137" s="58"/>
      <c r="AC137" s="58" t="s">
        <v>46</v>
      </c>
      <c r="AD137" s="58" t="s">
        <v>46</v>
      </c>
      <c r="AE137" s="58" t="s">
        <v>46</v>
      </c>
      <c r="AF137" s="58"/>
      <c r="AG137" s="58"/>
      <c r="AH137" s="58"/>
      <c r="AI137" s="61" t="str">
        <f ca="1">IF(AND(OR(E137="US EAST",E137="US WEST",E137="US SOUTH"),I137="SEA",Bitacora_2[[#This Row],[ETD Real]]-TODAY()&gt;=3,Bitacora_2[[#This Row],[ISF]]&lt;&gt;"X"),"Pending",
IF(AND(OR(E137="US EAST",E137="US WEST",E137="US SOUTH"),I137="SEA",Bitacora_2[[#This Row],[ETD Real]]-TODAY()=2,Bitacora_2[[#This Row],[ISF]]&lt;&gt;"X"),"Urgente",
IF(AND(OR(E137="US EAST",E137="US WEST",E137="US SOUTH"),I137="SEA",Bitacora_2[[#This Row],[ETD Real]]-TODAY()&lt;=1,Bitacora_2[[#This Row],[ISF]]&lt;&gt;"X"),"Muy Urgente",
IF(AND(OR(E137="US EAST",E137="US WEST",E137="US SOUTH"),I137="SEA",Bitacora_2[[#This Row],[ISF]]="X"),"Sent",""))))</f>
        <v/>
      </c>
      <c r="AJ13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7" s="56"/>
      <c r="AL137" s="56"/>
      <c r="AM137" s="56" t="str">
        <f>+IF(OR(Bitacora_2[[#This Row],[Exportador]]="INVERSIONES JORDIE",Bitacora_2[[#This Row],[Exportador]]="TAL S.A."), "Tercero", "Propio")</f>
        <v>Propio</v>
      </c>
      <c r="AN13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7" s="56" t="s">
        <v>5</v>
      </c>
      <c r="AP137" s="57">
        <f t="shared" ref="AP137:AP138" si="5">R137+7</f>
        <v>46222</v>
      </c>
      <c r="AQ137" s="56" t="str">
        <f t="shared" si="3"/>
        <v>Released</v>
      </c>
      <c r="AR137" s="56"/>
    </row>
    <row r="138" spans="1:44" ht="14.85" hidden="1" customHeight="1" x14ac:dyDescent="0.25">
      <c r="A138" s="56" t="s">
        <v>629</v>
      </c>
      <c r="B138" s="56">
        <v>28</v>
      </c>
      <c r="C138" s="57">
        <v>46213</v>
      </c>
      <c r="D138" s="58">
        <v>31</v>
      </c>
      <c r="E138" s="56" t="s">
        <v>254</v>
      </c>
      <c r="F138" s="56" t="s">
        <v>255</v>
      </c>
      <c r="G138" s="56" t="s">
        <v>99</v>
      </c>
      <c r="H138" s="56" t="s">
        <v>100</v>
      </c>
      <c r="I138" s="56" t="s">
        <v>140</v>
      </c>
      <c r="J138" s="56" t="s">
        <v>102</v>
      </c>
      <c r="K138" s="56" t="s">
        <v>103</v>
      </c>
      <c r="L138" s="56" t="s">
        <v>630</v>
      </c>
      <c r="M138" s="56" t="s">
        <v>610</v>
      </c>
      <c r="N138" s="56" t="s">
        <v>288</v>
      </c>
      <c r="O138" s="56" t="s">
        <v>289</v>
      </c>
      <c r="P138" s="56" t="s">
        <v>260</v>
      </c>
      <c r="Q138" s="59" t="s">
        <v>606</v>
      </c>
      <c r="R138" s="57">
        <v>46215</v>
      </c>
      <c r="S138" s="57">
        <v>46230</v>
      </c>
      <c r="T138" s="56" t="s">
        <v>262</v>
      </c>
      <c r="U13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38" s="57">
        <v>46221</v>
      </c>
      <c r="W138" s="57">
        <v>46224</v>
      </c>
      <c r="X138" s="60">
        <f>IF(OR(Bitacora_2[[#This Row],[ETD Real]]="",Bitacora_2[[#This Row],[ETD Doc]]=""),"",Bitacora_2[[#This Row],[ETD Doc]]-Bitacora_2[[#This Row],[ETD Real]])</f>
        <v>6</v>
      </c>
      <c r="Y138" s="60">
        <f>IF(OR(Bitacora_2[[#This Row],[ATA DOC]]="",Bitacora_2[[#This Row],[ETA Real]]=""),"",Bitacora_2[[#This Row],[ETA Real]]-Bitacora_2[[#This Row],[ATA DOC]])</f>
        <v>6</v>
      </c>
      <c r="Z138" s="58">
        <v>4256411471</v>
      </c>
      <c r="AA138" s="58" t="s">
        <v>46</v>
      </c>
      <c r="AB138" s="58"/>
      <c r="AC138" s="58" t="s">
        <v>46</v>
      </c>
      <c r="AD138" s="58" t="s">
        <v>46</v>
      </c>
      <c r="AE138" s="58" t="s">
        <v>46</v>
      </c>
      <c r="AF138" s="58"/>
      <c r="AG138" s="58"/>
      <c r="AH138" s="58"/>
      <c r="AI138" s="61" t="str">
        <f ca="1">IF(AND(OR(E138="US EAST",E138="US WEST",E138="US SOUTH"),I138="SEA",Bitacora_2[[#This Row],[ETD Real]]-TODAY()&gt;=3,Bitacora_2[[#This Row],[ISF]]&lt;&gt;"X"),"Pending",
IF(AND(OR(E138="US EAST",E138="US WEST",E138="US SOUTH"),I138="SEA",Bitacora_2[[#This Row],[ETD Real]]-TODAY()=2,Bitacora_2[[#This Row],[ISF]]&lt;&gt;"X"),"Urgente",
IF(AND(OR(E138="US EAST",E138="US WEST",E138="US SOUTH"),I138="SEA",Bitacora_2[[#This Row],[ETD Real]]-TODAY()&lt;=1,Bitacora_2[[#This Row],[ISF]]&lt;&gt;"X"),"Muy Urgente",
IF(AND(OR(E138="US EAST",E138="US WEST",E138="US SOUTH"),I138="SEA",Bitacora_2[[#This Row],[ISF]]="X"),"Sent",""))))</f>
        <v/>
      </c>
      <c r="AJ13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8" s="56"/>
      <c r="AL138" s="56"/>
      <c r="AM138" s="56" t="str">
        <f>+IF(OR(Bitacora_2[[#This Row],[Exportador]]="INVERSIONES JORDIE",Bitacora_2[[#This Row],[Exportador]]="TAL S.A."), "Tercero", "Propio")</f>
        <v>Propio</v>
      </c>
      <c r="AN13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8" s="56" t="s">
        <v>5</v>
      </c>
      <c r="AP138" s="57">
        <f t="shared" si="5"/>
        <v>46222</v>
      </c>
      <c r="AQ138" s="56" t="str">
        <f t="shared" si="3"/>
        <v>Released</v>
      </c>
      <c r="AR138" s="56"/>
    </row>
    <row r="139" spans="1:44" ht="14.85" hidden="1" customHeight="1" x14ac:dyDescent="0.25">
      <c r="A139" s="56" t="s">
        <v>631</v>
      </c>
      <c r="B139" s="56">
        <v>28</v>
      </c>
      <c r="C139" s="57">
        <v>46213</v>
      </c>
      <c r="D139" s="58">
        <v>34</v>
      </c>
      <c r="E139" s="56" t="s">
        <v>321</v>
      </c>
      <c r="F139" s="56" t="s">
        <v>322</v>
      </c>
      <c r="G139" s="56" t="s">
        <v>99</v>
      </c>
      <c r="H139" s="56" t="s">
        <v>135</v>
      </c>
      <c r="I139" s="56" t="s">
        <v>140</v>
      </c>
      <c r="J139" s="56" t="s">
        <v>102</v>
      </c>
      <c r="K139" s="56" t="s">
        <v>103</v>
      </c>
      <c r="L139" s="56" t="s">
        <v>632</v>
      </c>
      <c r="M139" s="56" t="s">
        <v>633</v>
      </c>
      <c r="N139" s="56" t="s">
        <v>634</v>
      </c>
      <c r="O139" s="56" t="s">
        <v>325</v>
      </c>
      <c r="P139" s="56" t="s">
        <v>229</v>
      </c>
      <c r="Q139" s="59" t="s">
        <v>594</v>
      </c>
      <c r="R139" s="57">
        <v>46219</v>
      </c>
      <c r="S139" s="57">
        <v>46254</v>
      </c>
      <c r="T139" s="56"/>
      <c r="U13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39" s="57">
        <v>46231</v>
      </c>
      <c r="W139" s="57">
        <v>46238</v>
      </c>
      <c r="X139" s="60">
        <f>IF(OR(Bitacora_2[[#This Row],[ETD Real]]="",Bitacora_2[[#This Row],[ETD Doc]]=""),"",Bitacora_2[[#This Row],[ETD Doc]]-Bitacora_2[[#This Row],[ETD Real]])</f>
        <v>12</v>
      </c>
      <c r="Y139" s="60">
        <f>IF(OR(Bitacora_2[[#This Row],[ATA DOC]]="",Bitacora_2[[#This Row],[ETA Real]]=""),"",Bitacora_2[[#This Row],[ETA Real]]-Bitacora_2[[#This Row],[ATA DOC]])</f>
        <v>16</v>
      </c>
      <c r="Z139" s="58">
        <v>2013096960</v>
      </c>
      <c r="AA139" s="58" t="s">
        <v>46</v>
      </c>
      <c r="AB139" s="58" t="s">
        <v>46</v>
      </c>
      <c r="AC139" s="58" t="s">
        <v>46</v>
      </c>
      <c r="AD139" s="58" t="s">
        <v>46</v>
      </c>
      <c r="AE139" s="58" t="s">
        <v>46</v>
      </c>
      <c r="AF139" s="58"/>
      <c r="AG139" s="58"/>
      <c r="AH139" s="58" t="s">
        <v>157</v>
      </c>
      <c r="AI139" s="61" t="str">
        <f ca="1">IF(AND(OR(E139="US EAST",E139="US WEST",E139="US SOUTH"),I139="SEA",Bitacora_2[[#This Row],[ETD Real]]-TODAY()&gt;=3,Bitacora_2[[#This Row],[ISF]]&lt;&gt;"X"),"Pending",
IF(AND(OR(E139="US EAST",E139="US WEST",E139="US SOUTH"),I139="SEA",Bitacora_2[[#This Row],[ETD Real]]-TODAY()=2,Bitacora_2[[#This Row],[ISF]]&lt;&gt;"X"),"Urgente",
IF(AND(OR(E139="US EAST",E139="US WEST",E139="US SOUTH"),I139="SEA",Bitacora_2[[#This Row],[ETD Real]]-TODAY()&lt;=1,Bitacora_2[[#This Row],[ISF]]&lt;&gt;"X"),"Muy Urgente",
IF(AND(OR(E139="US EAST",E139="US WEST",E139="US SOUTH"),I139="SEA",Bitacora_2[[#This Row],[ISF]]="X"),"Sent",""))))</f>
        <v/>
      </c>
      <c r="AJ13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39" s="56"/>
      <c r="AL139" s="56"/>
      <c r="AM139" s="56" t="str">
        <f>+IF(OR(Bitacora_2[[#This Row],[Exportador]]="INVERSIONES JORDIE",Bitacora_2[[#This Row],[Exportador]]="TAL S.A."), "Tercero", "Propio")</f>
        <v>Tercero</v>
      </c>
      <c r="AN13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39" s="56" t="s">
        <v>5</v>
      </c>
      <c r="AP139" s="57">
        <v>46230</v>
      </c>
      <c r="AQ139" s="56" t="str">
        <f t="shared" si="3"/>
        <v>Released</v>
      </c>
      <c r="AR139" s="56"/>
    </row>
    <row r="140" spans="1:44" s="48" customFormat="1" ht="14.85" hidden="1" customHeight="1" x14ac:dyDescent="0.25">
      <c r="A140" s="56" t="s">
        <v>635</v>
      </c>
      <c r="B140" s="56">
        <v>28</v>
      </c>
      <c r="C140" s="57">
        <v>46214</v>
      </c>
      <c r="D140" s="58">
        <v>34</v>
      </c>
      <c r="E140" s="56" t="s">
        <v>223</v>
      </c>
      <c r="F140" s="56" t="s">
        <v>224</v>
      </c>
      <c r="G140" s="56" t="s">
        <v>99</v>
      </c>
      <c r="H140" s="56" t="s">
        <v>135</v>
      </c>
      <c r="I140" s="56" t="s">
        <v>140</v>
      </c>
      <c r="J140" s="56" t="s">
        <v>102</v>
      </c>
      <c r="K140" s="56" t="s">
        <v>103</v>
      </c>
      <c r="L140" s="56" t="s">
        <v>636</v>
      </c>
      <c r="M140" s="56" t="s">
        <v>637</v>
      </c>
      <c r="N140" s="56" t="s">
        <v>638</v>
      </c>
      <c r="O140" s="56" t="s">
        <v>228</v>
      </c>
      <c r="P140" s="56" t="s">
        <v>229</v>
      </c>
      <c r="Q140" s="59" t="s">
        <v>594</v>
      </c>
      <c r="R140" s="57">
        <v>46219</v>
      </c>
      <c r="S140" s="57">
        <v>46254</v>
      </c>
      <c r="T140" s="56"/>
      <c r="U14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40" s="57">
        <v>46231</v>
      </c>
      <c r="W140" s="57">
        <v>46238</v>
      </c>
      <c r="X140" s="60">
        <f>IF(OR(Bitacora_2[[#This Row],[ETD Real]]="",Bitacora_2[[#This Row],[ETD Doc]]=""),"",Bitacora_2[[#This Row],[ETD Doc]]-Bitacora_2[[#This Row],[ETD Real]])</f>
        <v>12</v>
      </c>
      <c r="Y140" s="60">
        <f>IF(OR(Bitacora_2[[#This Row],[ATA DOC]]="",Bitacora_2[[#This Row],[ETA Real]]=""),"",Bitacora_2[[#This Row],[ETA Real]]-Bitacora_2[[#This Row],[ATA DOC]])</f>
        <v>16</v>
      </c>
      <c r="Z140" s="58">
        <v>1647227256</v>
      </c>
      <c r="AA140" s="58" t="s">
        <v>46</v>
      </c>
      <c r="AB140" s="58" t="s">
        <v>46</v>
      </c>
      <c r="AC140" s="58" t="s">
        <v>46</v>
      </c>
      <c r="AD140" s="58" t="s">
        <v>46</v>
      </c>
      <c r="AE140" s="58" t="s">
        <v>46</v>
      </c>
      <c r="AF140" s="58"/>
      <c r="AG140" s="58"/>
      <c r="AH140" s="58" t="s">
        <v>46</v>
      </c>
      <c r="AI140" s="61" t="str">
        <f ca="1">IF(AND(OR(E140="US EAST",E140="US WEST",E140="US SOUTH"),I140="SEA",Bitacora_2[[#This Row],[ETD Real]]-TODAY()&gt;=3,Bitacora_2[[#This Row],[ISF]]&lt;&gt;"X"),"Pending",
IF(AND(OR(E140="US EAST",E140="US WEST",E140="US SOUTH"),I140="SEA",Bitacora_2[[#This Row],[ETD Real]]-TODAY()=2,Bitacora_2[[#This Row],[ISF]]&lt;&gt;"X"),"Urgente",
IF(AND(OR(E140="US EAST",E140="US WEST",E140="US SOUTH"),I140="SEA",Bitacora_2[[#This Row],[ETD Real]]-TODAY()&lt;=1,Bitacora_2[[#This Row],[ISF]]&lt;&gt;"X"),"Muy Urgente",
IF(AND(OR(E140="US EAST",E140="US WEST",E140="US SOUTH"),I140="SEA",Bitacora_2[[#This Row],[ISF]]="X"),"Sent",""))))</f>
        <v/>
      </c>
      <c r="AJ14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0" s="56"/>
      <c r="AL140" s="56"/>
      <c r="AM140" s="56" t="str">
        <f>+IF(OR(Bitacora_2[[#This Row],[Exportador]]="INVERSIONES JORDIE",Bitacora_2[[#This Row],[Exportador]]="TAL S.A."), "Tercero", "Propio")</f>
        <v>Tercero</v>
      </c>
      <c r="AN14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0" s="56" t="s">
        <v>5</v>
      </c>
      <c r="AP140" s="57">
        <v>46230</v>
      </c>
      <c r="AQ140" s="56" t="str">
        <f t="shared" si="3"/>
        <v>Released</v>
      </c>
      <c r="AR140" s="56"/>
    </row>
    <row r="141" spans="1:44" ht="14.85" hidden="1" customHeight="1" x14ac:dyDescent="0.25">
      <c r="A141" s="56" t="s">
        <v>639</v>
      </c>
      <c r="B141" s="56">
        <v>28</v>
      </c>
      <c r="C141" s="57">
        <v>46214</v>
      </c>
      <c r="D141" s="58">
        <v>31</v>
      </c>
      <c r="E141" s="56" t="s">
        <v>150</v>
      </c>
      <c r="F141" s="56" t="s">
        <v>8</v>
      </c>
      <c r="G141" s="56" t="s">
        <v>99</v>
      </c>
      <c r="H141" s="56" t="s">
        <v>135</v>
      </c>
      <c r="I141" s="56" t="s">
        <v>140</v>
      </c>
      <c r="J141" s="56" t="s">
        <v>102</v>
      </c>
      <c r="K141" s="56" t="s">
        <v>103</v>
      </c>
      <c r="L141" s="56" t="s">
        <v>640</v>
      </c>
      <c r="M141" s="56" t="s">
        <v>641</v>
      </c>
      <c r="N141" s="56" t="s">
        <v>621</v>
      </c>
      <c r="O141" s="56" t="s">
        <v>153</v>
      </c>
      <c r="P141" s="56" t="s">
        <v>154</v>
      </c>
      <c r="Q141" s="59" t="s">
        <v>622</v>
      </c>
      <c r="R141" s="57">
        <v>46219</v>
      </c>
      <c r="S141" s="57">
        <v>46230</v>
      </c>
      <c r="T141" s="56"/>
      <c r="U14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41" s="57">
        <v>46220</v>
      </c>
      <c r="W141" s="57">
        <v>46220</v>
      </c>
      <c r="X141" s="60">
        <f>IF(OR(Bitacora_2[[#This Row],[ETD Real]]="",Bitacora_2[[#This Row],[ETD Doc]]=""),"",Bitacora_2[[#This Row],[ETD Doc]]-Bitacora_2[[#This Row],[ETD Real]])</f>
        <v>1</v>
      </c>
      <c r="Y141" s="60">
        <f>IF(OR(Bitacora_2[[#This Row],[ATA DOC]]="",Bitacora_2[[#This Row],[ETA Real]]=""),"",Bitacora_2[[#This Row],[ETA Real]]-Bitacora_2[[#This Row],[ATA DOC]])</f>
        <v>10</v>
      </c>
      <c r="Z141" s="58" t="s">
        <v>156</v>
      </c>
      <c r="AA141" s="58" t="s">
        <v>46</v>
      </c>
      <c r="AB141" s="58" t="s">
        <v>46</v>
      </c>
      <c r="AC141" s="58" t="s">
        <v>46</v>
      </c>
      <c r="AD141" s="58" t="s">
        <v>46</v>
      </c>
      <c r="AE141" s="58" t="s">
        <v>46</v>
      </c>
      <c r="AF141" s="58" t="s">
        <v>157</v>
      </c>
      <c r="AG141" s="58"/>
      <c r="AH141" s="58"/>
      <c r="AI141" s="61" t="str">
        <f ca="1">IF(AND(OR(E141="US EAST",E141="US WEST",E141="US SOUTH"),I141="SEA",Bitacora_2[[#This Row],[ETD Real]]-TODAY()&gt;=3,Bitacora_2[[#This Row],[ISF]]&lt;&gt;"X"),"Pending",
IF(AND(OR(E141="US EAST",E141="US WEST",E141="US SOUTH"),I141="SEA",Bitacora_2[[#This Row],[ETD Real]]-TODAY()=2,Bitacora_2[[#This Row],[ISF]]&lt;&gt;"X"),"Urgente",
IF(AND(OR(E141="US EAST",E141="US WEST",E141="US SOUTH"),I141="SEA",Bitacora_2[[#This Row],[ETD Real]]-TODAY()&lt;=1,Bitacora_2[[#This Row],[ISF]]&lt;&gt;"X"),"Muy Urgente",
IF(AND(OR(E141="US EAST",E141="US WEST",E141="US SOUTH"),I141="SEA",Bitacora_2[[#This Row],[ISF]]="X"),"Sent",""))))</f>
        <v>Sent</v>
      </c>
      <c r="AJ14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1" s="56"/>
      <c r="AL141" s="56"/>
      <c r="AM141" s="56" t="str">
        <f>+IF(OR(Bitacora_2[[#This Row],[Exportador]]="INVERSIONES JORDIE",Bitacora_2[[#This Row],[Exportador]]="TAL S.A."), "Tercero", "Propio")</f>
        <v>Tercero</v>
      </c>
      <c r="AN14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1" s="56" t="s">
        <v>5</v>
      </c>
      <c r="AP141" s="57">
        <v>46227</v>
      </c>
      <c r="AQ141" s="56" t="str">
        <f t="shared" si="3"/>
        <v>Released</v>
      </c>
      <c r="AR141" s="56"/>
    </row>
    <row r="142" spans="1:44" ht="14.85" hidden="1" customHeight="1" x14ac:dyDescent="0.25">
      <c r="A142" s="56" t="s">
        <v>642</v>
      </c>
      <c r="B142" s="56">
        <v>29</v>
      </c>
      <c r="C142" s="57">
        <v>46215</v>
      </c>
      <c r="D142" s="58">
        <v>34</v>
      </c>
      <c r="E142" s="56" t="s">
        <v>223</v>
      </c>
      <c r="F142" s="56" t="s">
        <v>224</v>
      </c>
      <c r="G142" s="56" t="s">
        <v>99</v>
      </c>
      <c r="H142" s="56" t="s">
        <v>100</v>
      </c>
      <c r="I142" s="56" t="s">
        <v>140</v>
      </c>
      <c r="J142" s="56" t="s">
        <v>102</v>
      </c>
      <c r="K142" s="56" t="s">
        <v>103</v>
      </c>
      <c r="L142" s="56" t="s">
        <v>643</v>
      </c>
      <c r="M142" s="56" t="s">
        <v>644</v>
      </c>
      <c r="N142" s="56" t="s">
        <v>645</v>
      </c>
      <c r="O142" s="56" t="s">
        <v>330</v>
      </c>
      <c r="P142" s="56" t="s">
        <v>229</v>
      </c>
      <c r="Q142" s="59" t="s">
        <v>646</v>
      </c>
      <c r="R142" s="57">
        <v>46220</v>
      </c>
      <c r="S142" s="57">
        <v>46252</v>
      </c>
      <c r="T142" s="56" t="s">
        <v>147</v>
      </c>
      <c r="U14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142" s="57">
        <v>46234</v>
      </c>
      <c r="W142" s="57">
        <v>46234</v>
      </c>
      <c r="X142" s="60">
        <f>IF(OR(Bitacora_2[[#This Row],[ETD Real]]="",Bitacora_2[[#This Row],[ETD Doc]]=""),"",Bitacora_2[[#This Row],[ETD Doc]]-Bitacora_2[[#This Row],[ETD Real]])</f>
        <v>14</v>
      </c>
      <c r="Y142" s="60">
        <f>IF(OR(Bitacora_2[[#This Row],[ATA DOC]]="",Bitacora_2[[#This Row],[ETA Real]]=""),"",Bitacora_2[[#This Row],[ETA Real]]-Bitacora_2[[#This Row],[ATA DOC]])</f>
        <v>18</v>
      </c>
      <c r="Z142" s="58">
        <v>9031139740</v>
      </c>
      <c r="AA142" s="58" t="s">
        <v>46</v>
      </c>
      <c r="AB142" s="58" t="s">
        <v>46</v>
      </c>
      <c r="AC142" s="58" t="s">
        <v>46</v>
      </c>
      <c r="AD142" s="58" t="s">
        <v>46</v>
      </c>
      <c r="AE142" s="58" t="s">
        <v>46</v>
      </c>
      <c r="AF142" s="58"/>
      <c r="AG142" s="58"/>
      <c r="AH142" s="58" t="s">
        <v>46</v>
      </c>
      <c r="AI142" s="61" t="str">
        <f ca="1">IF(AND(OR(E142="US EAST",E142="US WEST",E142="US SOUTH"),I142="SEA",Bitacora_2[[#This Row],[ETD Real]]-TODAY()&gt;=3,Bitacora_2[[#This Row],[ISF]]&lt;&gt;"X"),"Pending",
IF(AND(OR(E142="US EAST",E142="US WEST",E142="US SOUTH"),I142="SEA",Bitacora_2[[#This Row],[ETD Real]]-TODAY()=2,Bitacora_2[[#This Row],[ISF]]&lt;&gt;"X"),"Urgente",
IF(AND(OR(E142="US EAST",E142="US WEST",E142="US SOUTH"),I142="SEA",Bitacora_2[[#This Row],[ETD Real]]-TODAY()&lt;=1,Bitacora_2[[#This Row],[ISF]]&lt;&gt;"X"),"Muy Urgente",
IF(AND(OR(E142="US EAST",E142="US WEST",E142="US SOUTH"),I142="SEA",Bitacora_2[[#This Row],[ISF]]="X"),"Sent",""))))</f>
        <v/>
      </c>
      <c r="AJ14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2" s="56"/>
      <c r="AL142" s="56"/>
      <c r="AM142" s="56" t="str">
        <f>+IF(OR(Bitacora_2[[#This Row],[Exportador]]="INVERSIONES JORDIE",Bitacora_2[[#This Row],[Exportador]]="TAL S.A."), "Tercero", "Propio")</f>
        <v>Propio</v>
      </c>
      <c r="AN14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2" s="56" t="s">
        <v>5</v>
      </c>
      <c r="AP142" s="57">
        <v>46230</v>
      </c>
      <c r="AQ142" s="56" t="str">
        <f t="shared" si="3"/>
        <v>Released</v>
      </c>
      <c r="AR142" s="56"/>
    </row>
    <row r="143" spans="1:44" ht="14.85" hidden="1" customHeight="1" x14ac:dyDescent="0.25">
      <c r="A143" s="56" t="s">
        <v>647</v>
      </c>
      <c r="B143" s="56">
        <v>29</v>
      </c>
      <c r="C143" s="57">
        <v>46215</v>
      </c>
      <c r="D143" s="58">
        <v>34</v>
      </c>
      <c r="E143" s="56" t="s">
        <v>223</v>
      </c>
      <c r="F143" s="56" t="s">
        <v>224</v>
      </c>
      <c r="G143" s="56" t="s">
        <v>99</v>
      </c>
      <c r="H143" s="56" t="s">
        <v>100</v>
      </c>
      <c r="I143" s="56" t="s">
        <v>140</v>
      </c>
      <c r="J143" s="56" t="s">
        <v>102</v>
      </c>
      <c r="K143" s="56" t="s">
        <v>103</v>
      </c>
      <c r="L143" s="56" t="s">
        <v>648</v>
      </c>
      <c r="M143" s="56" t="s">
        <v>649</v>
      </c>
      <c r="N143" s="56" t="s">
        <v>227</v>
      </c>
      <c r="O143" s="56" t="s">
        <v>228</v>
      </c>
      <c r="P143" s="56" t="s">
        <v>229</v>
      </c>
      <c r="Q143" s="59" t="s">
        <v>646</v>
      </c>
      <c r="R143" s="57">
        <v>46220</v>
      </c>
      <c r="S143" s="57">
        <v>46252</v>
      </c>
      <c r="T143" s="56" t="s">
        <v>147</v>
      </c>
      <c r="U14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3" s="57">
        <v>46234</v>
      </c>
      <c r="W143" s="57">
        <v>46239</v>
      </c>
      <c r="X143" s="60">
        <f>IF(OR(Bitacora_2[[#This Row],[ETD Real]]="",Bitacora_2[[#This Row],[ETD Doc]]=""),"",Bitacora_2[[#This Row],[ETD Doc]]-Bitacora_2[[#This Row],[ETD Real]])</f>
        <v>14</v>
      </c>
      <c r="Y143" s="60">
        <f>IF(OR(Bitacora_2[[#This Row],[ATA DOC]]="",Bitacora_2[[#This Row],[ETA Real]]=""),"",Bitacora_2[[#This Row],[ETA Real]]-Bitacora_2[[#This Row],[ATA DOC]])</f>
        <v>13</v>
      </c>
      <c r="Z143" s="58">
        <v>7778680420</v>
      </c>
      <c r="AA143" s="58" t="s">
        <v>46</v>
      </c>
      <c r="AB143" s="58" t="s">
        <v>46</v>
      </c>
      <c r="AC143" s="58" t="s">
        <v>46</v>
      </c>
      <c r="AD143" s="58" t="s">
        <v>46</v>
      </c>
      <c r="AE143" s="58" t="s">
        <v>46</v>
      </c>
      <c r="AF143" s="58"/>
      <c r="AG143" s="58"/>
      <c r="AH143" s="58" t="s">
        <v>46</v>
      </c>
      <c r="AI143" s="61" t="str">
        <f ca="1">IF(AND(OR(E143="US EAST",E143="US WEST",E143="US SOUTH"),I143="SEA",Bitacora_2[[#This Row],[ETD Real]]-TODAY()&gt;=3,Bitacora_2[[#This Row],[ISF]]&lt;&gt;"X"),"Pending",
IF(AND(OR(E143="US EAST",E143="US WEST",E143="US SOUTH"),I143="SEA",Bitacora_2[[#This Row],[ETD Real]]-TODAY()=2,Bitacora_2[[#This Row],[ISF]]&lt;&gt;"X"),"Urgente",
IF(AND(OR(E143="US EAST",E143="US WEST",E143="US SOUTH"),I143="SEA",Bitacora_2[[#This Row],[ETD Real]]-TODAY()&lt;=1,Bitacora_2[[#This Row],[ISF]]&lt;&gt;"X"),"Muy Urgente",
IF(AND(OR(E143="US EAST",E143="US WEST",E143="US SOUTH"),I143="SEA",Bitacora_2[[#This Row],[ISF]]="X"),"Sent",""))))</f>
        <v/>
      </c>
      <c r="AJ14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3" s="56"/>
      <c r="AL143" s="56"/>
      <c r="AM143" s="56" t="str">
        <f>+IF(OR(Bitacora_2[[#This Row],[Exportador]]="INVERSIONES JORDIE",Bitacora_2[[#This Row],[Exportador]]="TAL S.A."), "Tercero", "Propio")</f>
        <v>Propio</v>
      </c>
      <c r="AN14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3" s="56" t="s">
        <v>5</v>
      </c>
      <c r="AP143" s="57">
        <v>46230</v>
      </c>
      <c r="AQ143" s="56" t="str">
        <f t="shared" si="3"/>
        <v>Released</v>
      </c>
      <c r="AR143" s="56"/>
    </row>
    <row r="144" spans="1:44" ht="14.85" hidden="1" customHeight="1" x14ac:dyDescent="0.25">
      <c r="A144" s="56" t="s">
        <v>650</v>
      </c>
      <c r="B144" s="56">
        <v>29</v>
      </c>
      <c r="C144" s="57">
        <v>46215</v>
      </c>
      <c r="D144" s="58">
        <v>34</v>
      </c>
      <c r="E144" s="56" t="s">
        <v>223</v>
      </c>
      <c r="F144" s="56" t="s">
        <v>224</v>
      </c>
      <c r="G144" s="56" t="s">
        <v>99</v>
      </c>
      <c r="H144" s="56" t="s">
        <v>100</v>
      </c>
      <c r="I144" s="56" t="s">
        <v>140</v>
      </c>
      <c r="J144" s="56" t="s">
        <v>102</v>
      </c>
      <c r="K144" s="56" t="s">
        <v>103</v>
      </c>
      <c r="L144" s="56" t="s">
        <v>651</v>
      </c>
      <c r="M144" s="56" t="s">
        <v>652</v>
      </c>
      <c r="N144" s="56" t="s">
        <v>227</v>
      </c>
      <c r="O144" s="56" t="s">
        <v>228</v>
      </c>
      <c r="P144" s="56" t="s">
        <v>229</v>
      </c>
      <c r="Q144" s="59" t="s">
        <v>646</v>
      </c>
      <c r="R144" s="57">
        <v>46220</v>
      </c>
      <c r="S144" s="57">
        <v>46252</v>
      </c>
      <c r="T144" s="56" t="s">
        <v>147</v>
      </c>
      <c r="U14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4" s="57">
        <v>46234</v>
      </c>
      <c r="W144" s="57">
        <v>46239</v>
      </c>
      <c r="X144" s="60">
        <f>IF(OR(Bitacora_2[[#This Row],[ETD Real]]="",Bitacora_2[[#This Row],[ETD Doc]]=""),"",Bitacora_2[[#This Row],[ETD Doc]]-Bitacora_2[[#This Row],[ETD Real]])</f>
        <v>14</v>
      </c>
      <c r="Y144" s="60">
        <f>IF(OR(Bitacora_2[[#This Row],[ATA DOC]]="",Bitacora_2[[#This Row],[ETA Real]]=""),"",Bitacora_2[[#This Row],[ETA Real]]-Bitacora_2[[#This Row],[ATA DOC]])</f>
        <v>13</v>
      </c>
      <c r="Z144" s="58">
        <v>7778680420</v>
      </c>
      <c r="AA144" s="58" t="s">
        <v>46</v>
      </c>
      <c r="AB144" s="58" t="s">
        <v>46</v>
      </c>
      <c r="AC144" s="58" t="s">
        <v>46</v>
      </c>
      <c r="AD144" s="58" t="s">
        <v>46</v>
      </c>
      <c r="AE144" s="58" t="s">
        <v>46</v>
      </c>
      <c r="AF144" s="58"/>
      <c r="AG144" s="58"/>
      <c r="AH144" s="58" t="s">
        <v>46</v>
      </c>
      <c r="AI144" s="61" t="str">
        <f ca="1">IF(AND(OR(E144="US EAST",E144="US WEST",E144="US SOUTH"),I144="SEA",Bitacora_2[[#This Row],[ETD Real]]-TODAY()&gt;=3,Bitacora_2[[#This Row],[ISF]]&lt;&gt;"X"),"Pending",
IF(AND(OR(E144="US EAST",E144="US WEST",E144="US SOUTH"),I144="SEA",Bitacora_2[[#This Row],[ETD Real]]-TODAY()=2,Bitacora_2[[#This Row],[ISF]]&lt;&gt;"X"),"Urgente",
IF(AND(OR(E144="US EAST",E144="US WEST",E144="US SOUTH"),I144="SEA",Bitacora_2[[#This Row],[ETD Real]]-TODAY()&lt;=1,Bitacora_2[[#This Row],[ISF]]&lt;&gt;"X"),"Muy Urgente",
IF(AND(OR(E144="US EAST",E144="US WEST",E144="US SOUTH"),I144="SEA",Bitacora_2[[#This Row],[ISF]]="X"),"Sent",""))))</f>
        <v/>
      </c>
      <c r="AJ14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4" s="56"/>
      <c r="AL144" s="56"/>
      <c r="AM144" s="56" t="str">
        <f>+IF(OR(Bitacora_2[[#This Row],[Exportador]]="INVERSIONES JORDIE",Bitacora_2[[#This Row],[Exportador]]="TAL S.A."), "Tercero", "Propio")</f>
        <v>Propio</v>
      </c>
      <c r="AN14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4" s="56" t="s">
        <v>5</v>
      </c>
      <c r="AP144" s="57">
        <v>46230</v>
      </c>
      <c r="AQ144" s="56" t="str">
        <f t="shared" si="3"/>
        <v>Released</v>
      </c>
      <c r="AR144" s="56"/>
    </row>
    <row r="145" spans="1:44" ht="14.85" hidden="1" customHeight="1" x14ac:dyDescent="0.25">
      <c r="A145" s="56" t="s">
        <v>653</v>
      </c>
      <c r="B145" s="56">
        <v>29</v>
      </c>
      <c r="C145" s="57">
        <v>46215</v>
      </c>
      <c r="D145" s="58">
        <v>35</v>
      </c>
      <c r="E145" s="56" t="s">
        <v>321</v>
      </c>
      <c r="F145" s="56" t="s">
        <v>322</v>
      </c>
      <c r="G145" s="56" t="s">
        <v>99</v>
      </c>
      <c r="H145" s="56" t="s">
        <v>100</v>
      </c>
      <c r="I145" s="56" t="s">
        <v>140</v>
      </c>
      <c r="J145" s="56" t="s">
        <v>102</v>
      </c>
      <c r="K145" s="56" t="s">
        <v>103</v>
      </c>
      <c r="L145" s="56" t="s">
        <v>654</v>
      </c>
      <c r="M145" s="56" t="s">
        <v>655</v>
      </c>
      <c r="N145" s="56" t="s">
        <v>325</v>
      </c>
      <c r="O145" s="56" t="s">
        <v>325</v>
      </c>
      <c r="P145" s="56" t="s">
        <v>229</v>
      </c>
      <c r="Q145" s="59" t="s">
        <v>646</v>
      </c>
      <c r="R145" s="57">
        <v>46220</v>
      </c>
      <c r="S145" s="57">
        <v>46261</v>
      </c>
      <c r="T145" s="56" t="s">
        <v>147</v>
      </c>
      <c r="U14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5" s="57">
        <v>46234</v>
      </c>
      <c r="W145" s="57">
        <v>46239</v>
      </c>
      <c r="X145" s="60">
        <f>IF(OR(Bitacora_2[[#This Row],[ETD Real]]="",Bitacora_2[[#This Row],[ETD Doc]]=""),"",Bitacora_2[[#This Row],[ETD Doc]]-Bitacora_2[[#This Row],[ETD Real]])</f>
        <v>14</v>
      </c>
      <c r="Y145" s="60">
        <f>IF(OR(Bitacora_2[[#This Row],[ATA DOC]]="",Bitacora_2[[#This Row],[ETA Real]]=""),"",Bitacora_2[[#This Row],[ETA Real]]-Bitacora_2[[#This Row],[ATA DOC]])</f>
        <v>22</v>
      </c>
      <c r="Z145" s="58">
        <v>2199692121</v>
      </c>
      <c r="AA145" s="58" t="s">
        <v>46</v>
      </c>
      <c r="AB145" s="58" t="s">
        <v>46</v>
      </c>
      <c r="AC145" s="58" t="s">
        <v>46</v>
      </c>
      <c r="AD145" s="58" t="s">
        <v>46</v>
      </c>
      <c r="AE145" s="58" t="s">
        <v>46</v>
      </c>
      <c r="AF145" s="58"/>
      <c r="AG145" s="58"/>
      <c r="AH145" s="58" t="s">
        <v>46</v>
      </c>
      <c r="AI145" s="61" t="str">
        <f ca="1">IF(AND(OR(E145="US EAST",E145="US WEST",E145="US SOUTH"),I145="SEA",Bitacora_2[[#This Row],[ETD Real]]-TODAY()&gt;=3,Bitacora_2[[#This Row],[ISF]]&lt;&gt;"X"),"Pending",
IF(AND(OR(E145="US EAST",E145="US WEST",E145="US SOUTH"),I145="SEA",Bitacora_2[[#This Row],[ETD Real]]-TODAY()=2,Bitacora_2[[#This Row],[ISF]]&lt;&gt;"X"),"Urgente",
IF(AND(OR(E145="US EAST",E145="US WEST",E145="US SOUTH"),I145="SEA",Bitacora_2[[#This Row],[ETD Real]]-TODAY()&lt;=1,Bitacora_2[[#This Row],[ISF]]&lt;&gt;"X"),"Muy Urgente",
IF(AND(OR(E145="US EAST",E145="US WEST",E145="US SOUTH"),I145="SEA",Bitacora_2[[#This Row],[ISF]]="X"),"Sent",""))))</f>
        <v/>
      </c>
      <c r="AJ14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5" s="56"/>
      <c r="AL145" s="56"/>
      <c r="AM145" s="56" t="str">
        <f>+IF(OR(Bitacora_2[[#This Row],[Exportador]]="INVERSIONES JORDIE",Bitacora_2[[#This Row],[Exportador]]="TAL S.A."), "Tercero", "Propio")</f>
        <v>Propio</v>
      </c>
      <c r="AN14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5" s="56" t="s">
        <v>5</v>
      </c>
      <c r="AP145" s="57">
        <v>46248</v>
      </c>
      <c r="AQ145" s="56" t="str">
        <f t="shared" si="3"/>
        <v>Released</v>
      </c>
      <c r="AR145" s="56"/>
    </row>
    <row r="146" spans="1:44" ht="14.85" hidden="1" customHeight="1" x14ac:dyDescent="0.25">
      <c r="A146" s="56" t="s">
        <v>656</v>
      </c>
      <c r="B146" s="56">
        <v>29</v>
      </c>
      <c r="C146" s="57">
        <v>46215</v>
      </c>
      <c r="D146" s="58">
        <v>34</v>
      </c>
      <c r="E146" s="56" t="s">
        <v>223</v>
      </c>
      <c r="F146" s="56" t="s">
        <v>224</v>
      </c>
      <c r="G146" s="56" t="s">
        <v>99</v>
      </c>
      <c r="H146" s="56" t="s">
        <v>100</v>
      </c>
      <c r="I146" s="56" t="s">
        <v>140</v>
      </c>
      <c r="J146" s="56" t="s">
        <v>102</v>
      </c>
      <c r="K146" s="56" t="s">
        <v>103</v>
      </c>
      <c r="L146" s="56" t="s">
        <v>657</v>
      </c>
      <c r="M146" s="56" t="s">
        <v>658</v>
      </c>
      <c r="N146" s="56" t="s">
        <v>227</v>
      </c>
      <c r="O146" s="56" t="s">
        <v>228</v>
      </c>
      <c r="P146" s="56" t="s">
        <v>229</v>
      </c>
      <c r="Q146" s="59" t="s">
        <v>646</v>
      </c>
      <c r="R146" s="57">
        <v>46220</v>
      </c>
      <c r="S146" s="57">
        <v>46252</v>
      </c>
      <c r="T146" s="56" t="s">
        <v>147</v>
      </c>
      <c r="U14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6" s="57">
        <v>46234</v>
      </c>
      <c r="W146" s="57">
        <v>46239</v>
      </c>
      <c r="X146" s="60">
        <f>IF(OR(Bitacora_2[[#This Row],[ETD Real]]="",Bitacora_2[[#This Row],[ETD Doc]]=""),"",Bitacora_2[[#This Row],[ETD Doc]]-Bitacora_2[[#This Row],[ETD Real]])</f>
        <v>14</v>
      </c>
      <c r="Y146" s="60">
        <f>IF(OR(Bitacora_2[[#This Row],[ATA DOC]]="",Bitacora_2[[#This Row],[ETA Real]]=""),"",Bitacora_2[[#This Row],[ETA Real]]-Bitacora_2[[#This Row],[ATA DOC]])</f>
        <v>13</v>
      </c>
      <c r="Z146" s="58">
        <v>7778680420</v>
      </c>
      <c r="AA146" s="58" t="s">
        <v>46</v>
      </c>
      <c r="AB146" s="58" t="s">
        <v>46</v>
      </c>
      <c r="AC146" s="58" t="s">
        <v>46</v>
      </c>
      <c r="AD146" s="58" t="s">
        <v>46</v>
      </c>
      <c r="AE146" s="58" t="s">
        <v>46</v>
      </c>
      <c r="AF146" s="58"/>
      <c r="AG146" s="58"/>
      <c r="AH146" s="58" t="s">
        <v>46</v>
      </c>
      <c r="AI146" s="61" t="str">
        <f ca="1">IF(AND(OR(E146="US EAST",E146="US WEST",E146="US SOUTH"),I146="SEA",Bitacora_2[[#This Row],[ETD Real]]-TODAY()&gt;=3,Bitacora_2[[#This Row],[ISF]]&lt;&gt;"X"),"Pending",
IF(AND(OR(E146="US EAST",E146="US WEST",E146="US SOUTH"),I146="SEA",Bitacora_2[[#This Row],[ETD Real]]-TODAY()=2,Bitacora_2[[#This Row],[ISF]]&lt;&gt;"X"),"Urgente",
IF(AND(OR(E146="US EAST",E146="US WEST",E146="US SOUTH"),I146="SEA",Bitacora_2[[#This Row],[ETD Real]]-TODAY()&lt;=1,Bitacora_2[[#This Row],[ISF]]&lt;&gt;"X"),"Muy Urgente",
IF(AND(OR(E146="US EAST",E146="US WEST",E146="US SOUTH"),I146="SEA",Bitacora_2[[#This Row],[ISF]]="X"),"Sent",""))))</f>
        <v/>
      </c>
      <c r="AJ14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6" s="56"/>
      <c r="AL146" s="56"/>
      <c r="AM146" s="56" t="str">
        <f>+IF(OR(Bitacora_2[[#This Row],[Exportador]]="INVERSIONES JORDIE",Bitacora_2[[#This Row],[Exportador]]="TAL S.A."), "Tercero", "Propio")</f>
        <v>Propio</v>
      </c>
      <c r="AN14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6" s="56" t="s">
        <v>5</v>
      </c>
      <c r="AP146" s="57">
        <v>46230</v>
      </c>
      <c r="AQ146" s="56" t="str">
        <f t="shared" si="3"/>
        <v>Released</v>
      </c>
      <c r="AR146" s="56"/>
    </row>
    <row r="147" spans="1:44" ht="14.85" hidden="1" customHeight="1" x14ac:dyDescent="0.25">
      <c r="A147" s="56" t="s">
        <v>659</v>
      </c>
      <c r="B147" s="56">
        <v>29</v>
      </c>
      <c r="C147" s="57">
        <v>46215</v>
      </c>
      <c r="D147" s="58">
        <v>34</v>
      </c>
      <c r="E147" s="56" t="s">
        <v>223</v>
      </c>
      <c r="F147" s="56" t="s">
        <v>224</v>
      </c>
      <c r="G147" s="56" t="s">
        <v>99</v>
      </c>
      <c r="H147" s="56" t="s">
        <v>100</v>
      </c>
      <c r="I147" s="56" t="s">
        <v>140</v>
      </c>
      <c r="J147" s="56" t="s">
        <v>102</v>
      </c>
      <c r="K147" s="56" t="s">
        <v>103</v>
      </c>
      <c r="L147" s="56" t="s">
        <v>660</v>
      </c>
      <c r="M147" s="56" t="s">
        <v>661</v>
      </c>
      <c r="N147" s="56" t="s">
        <v>645</v>
      </c>
      <c r="O147" s="56" t="s">
        <v>330</v>
      </c>
      <c r="P147" s="56" t="s">
        <v>229</v>
      </c>
      <c r="Q147" s="59" t="s">
        <v>646</v>
      </c>
      <c r="R147" s="57">
        <v>46220</v>
      </c>
      <c r="S147" s="57">
        <v>46252</v>
      </c>
      <c r="T147" s="56" t="s">
        <v>147</v>
      </c>
      <c r="U14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147" s="57">
        <v>46234</v>
      </c>
      <c r="W147" s="57">
        <v>46234</v>
      </c>
      <c r="X147" s="60">
        <f>IF(OR(Bitacora_2[[#This Row],[ETD Real]]="",Bitacora_2[[#This Row],[ETD Doc]]=""),"",Bitacora_2[[#This Row],[ETD Doc]]-Bitacora_2[[#This Row],[ETD Real]])</f>
        <v>14</v>
      </c>
      <c r="Y147" s="60">
        <f>IF(OR(Bitacora_2[[#This Row],[ATA DOC]]="",Bitacora_2[[#This Row],[ETA Real]]=""),"",Bitacora_2[[#This Row],[ETA Real]]-Bitacora_2[[#This Row],[ATA DOC]])</f>
        <v>18</v>
      </c>
      <c r="Z147" s="58">
        <v>9031139740</v>
      </c>
      <c r="AA147" s="58" t="s">
        <v>46</v>
      </c>
      <c r="AB147" s="58" t="s">
        <v>46</v>
      </c>
      <c r="AC147" s="58" t="s">
        <v>46</v>
      </c>
      <c r="AD147" s="58" t="s">
        <v>46</v>
      </c>
      <c r="AE147" s="58" t="s">
        <v>46</v>
      </c>
      <c r="AF147" s="58"/>
      <c r="AG147" s="58"/>
      <c r="AH147" s="58" t="s">
        <v>46</v>
      </c>
      <c r="AI147" s="61" t="str">
        <f ca="1">IF(AND(OR(E147="US EAST",E147="US WEST",E147="US SOUTH"),I147="SEA",Bitacora_2[[#This Row],[ETD Real]]-TODAY()&gt;=3,Bitacora_2[[#This Row],[ISF]]&lt;&gt;"X"),"Pending",
IF(AND(OR(E147="US EAST",E147="US WEST",E147="US SOUTH"),I147="SEA",Bitacora_2[[#This Row],[ETD Real]]-TODAY()=2,Bitacora_2[[#This Row],[ISF]]&lt;&gt;"X"),"Urgente",
IF(AND(OR(E147="US EAST",E147="US WEST",E147="US SOUTH"),I147="SEA",Bitacora_2[[#This Row],[ETD Real]]-TODAY()&lt;=1,Bitacora_2[[#This Row],[ISF]]&lt;&gt;"X"),"Muy Urgente",
IF(AND(OR(E147="US EAST",E147="US WEST",E147="US SOUTH"),I147="SEA",Bitacora_2[[#This Row],[ISF]]="X"),"Sent",""))))</f>
        <v/>
      </c>
      <c r="AJ14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7" s="56"/>
      <c r="AL147" s="56"/>
      <c r="AM147" s="56" t="str">
        <f>+IF(OR(Bitacora_2[[#This Row],[Exportador]]="INVERSIONES JORDIE",Bitacora_2[[#This Row],[Exportador]]="TAL S.A."), "Tercero", "Propio")</f>
        <v>Propio</v>
      </c>
      <c r="AN14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7" s="56" t="s">
        <v>5</v>
      </c>
      <c r="AP147" s="57">
        <v>46230</v>
      </c>
      <c r="AQ147" s="56" t="str">
        <f t="shared" si="3"/>
        <v>Released</v>
      </c>
      <c r="AR147" s="56"/>
    </row>
    <row r="148" spans="1:44" ht="14.85" hidden="1" customHeight="1" x14ac:dyDescent="0.25">
      <c r="A148" s="56" t="s">
        <v>662</v>
      </c>
      <c r="B148" s="56">
        <v>29</v>
      </c>
      <c r="C148" s="57">
        <v>46215</v>
      </c>
      <c r="D148" s="58">
        <v>34</v>
      </c>
      <c r="E148" s="56" t="s">
        <v>223</v>
      </c>
      <c r="F148" s="56" t="s">
        <v>224</v>
      </c>
      <c r="G148" s="56" t="s">
        <v>99</v>
      </c>
      <c r="H148" s="56" t="s">
        <v>100</v>
      </c>
      <c r="I148" s="56" t="s">
        <v>140</v>
      </c>
      <c r="J148" s="56" t="s">
        <v>102</v>
      </c>
      <c r="K148" s="56" t="s">
        <v>103</v>
      </c>
      <c r="L148" s="56" t="s">
        <v>663</v>
      </c>
      <c r="M148" s="56" t="s">
        <v>664</v>
      </c>
      <c r="N148" s="56" t="s">
        <v>227</v>
      </c>
      <c r="O148" s="56" t="s">
        <v>228</v>
      </c>
      <c r="P148" s="56" t="s">
        <v>229</v>
      </c>
      <c r="Q148" s="59" t="s">
        <v>646</v>
      </c>
      <c r="R148" s="57">
        <v>46220</v>
      </c>
      <c r="S148" s="57">
        <v>46252</v>
      </c>
      <c r="T148" s="56" t="s">
        <v>147</v>
      </c>
      <c r="U14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48" s="57">
        <v>46234</v>
      </c>
      <c r="W148" s="57">
        <v>46239</v>
      </c>
      <c r="X148" s="60">
        <f>IF(OR(Bitacora_2[[#This Row],[ETD Real]]="",Bitacora_2[[#This Row],[ETD Doc]]=""),"",Bitacora_2[[#This Row],[ETD Doc]]-Bitacora_2[[#This Row],[ETD Real]])</f>
        <v>14</v>
      </c>
      <c r="Y148" s="60">
        <f>IF(OR(Bitacora_2[[#This Row],[ATA DOC]]="",Bitacora_2[[#This Row],[ETA Real]]=""),"",Bitacora_2[[#This Row],[ETA Real]]-Bitacora_2[[#This Row],[ATA DOC]])</f>
        <v>13</v>
      </c>
      <c r="Z148" s="58">
        <v>7778680420</v>
      </c>
      <c r="AA148" s="58" t="s">
        <v>46</v>
      </c>
      <c r="AB148" s="58" t="s">
        <v>46</v>
      </c>
      <c r="AC148" s="58" t="s">
        <v>46</v>
      </c>
      <c r="AD148" s="58" t="s">
        <v>46</v>
      </c>
      <c r="AE148" s="58" t="s">
        <v>46</v>
      </c>
      <c r="AF148" s="58"/>
      <c r="AG148" s="58"/>
      <c r="AH148" s="58" t="s">
        <v>46</v>
      </c>
      <c r="AI148" s="61" t="str">
        <f ca="1">IF(AND(OR(E148="US EAST",E148="US WEST",E148="US SOUTH"),I148="SEA",Bitacora_2[[#This Row],[ETD Real]]-TODAY()&gt;=3,Bitacora_2[[#This Row],[ISF]]&lt;&gt;"X"),"Pending",
IF(AND(OR(E148="US EAST",E148="US WEST",E148="US SOUTH"),I148="SEA",Bitacora_2[[#This Row],[ETD Real]]-TODAY()=2,Bitacora_2[[#This Row],[ISF]]&lt;&gt;"X"),"Urgente",
IF(AND(OR(E148="US EAST",E148="US WEST",E148="US SOUTH"),I148="SEA",Bitacora_2[[#This Row],[ETD Real]]-TODAY()&lt;=1,Bitacora_2[[#This Row],[ISF]]&lt;&gt;"X"),"Muy Urgente",
IF(AND(OR(E148="US EAST",E148="US WEST",E148="US SOUTH"),I148="SEA",Bitacora_2[[#This Row],[ISF]]="X"),"Sent",""))))</f>
        <v/>
      </c>
      <c r="AJ14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8" s="56"/>
      <c r="AL148" s="56"/>
      <c r="AM148" s="56" t="str">
        <f>+IF(OR(Bitacora_2[[#This Row],[Exportador]]="INVERSIONES JORDIE",Bitacora_2[[#This Row],[Exportador]]="TAL S.A."), "Tercero", "Propio")</f>
        <v>Propio</v>
      </c>
      <c r="AN14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8" s="56" t="s">
        <v>5</v>
      </c>
      <c r="AP148" s="57">
        <v>46230</v>
      </c>
      <c r="AQ148" s="56" t="str">
        <f t="shared" si="3"/>
        <v>Released</v>
      </c>
      <c r="AR148" s="56"/>
    </row>
    <row r="149" spans="1:44" ht="14.85" hidden="1" customHeight="1" x14ac:dyDescent="0.25">
      <c r="A149" s="56" t="s">
        <v>665</v>
      </c>
      <c r="B149" s="56">
        <v>29</v>
      </c>
      <c r="C149" s="57">
        <v>46215</v>
      </c>
      <c r="D149" s="58">
        <v>29</v>
      </c>
      <c r="E149" s="56" t="s">
        <v>97</v>
      </c>
      <c r="F149" s="56" t="s">
        <v>98</v>
      </c>
      <c r="G149" s="56" t="s">
        <v>99</v>
      </c>
      <c r="H149" s="56" t="s">
        <v>100</v>
      </c>
      <c r="I149" s="56" t="s">
        <v>101</v>
      </c>
      <c r="J149" s="56" t="s">
        <v>102</v>
      </c>
      <c r="K149" s="56" t="s">
        <v>103</v>
      </c>
      <c r="L149" s="56" t="s">
        <v>666</v>
      </c>
      <c r="M149" s="56" t="s">
        <v>667</v>
      </c>
      <c r="N149" s="56" t="s">
        <v>106</v>
      </c>
      <c r="O149" s="56" t="s">
        <v>123</v>
      </c>
      <c r="P149" s="56" t="s">
        <v>355</v>
      </c>
      <c r="Q149" s="59" t="s">
        <v>118</v>
      </c>
      <c r="R149" s="57">
        <v>46217</v>
      </c>
      <c r="S149" s="57">
        <v>46217</v>
      </c>
      <c r="T149" s="56" t="s">
        <v>299</v>
      </c>
      <c r="U14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46217</v>
      </c>
      <c r="V149" s="57"/>
      <c r="W149" s="57"/>
      <c r="X149" s="60" t="str">
        <f>IF(OR(Bitacora_2[[#This Row],[ETD Real]]="",Bitacora_2[[#This Row],[ETD Doc]]=""),"",Bitacora_2[[#This Row],[ETD Doc]]-Bitacora_2[[#This Row],[ETD Real]])</f>
        <v/>
      </c>
      <c r="Y149" s="60" t="str">
        <f>IF(OR(Bitacora_2[[#This Row],[ATA DOC]]="",Bitacora_2[[#This Row],[ETA Real]]=""),"",Bitacora_2[[#This Row],[ETA Real]]-Bitacora_2[[#This Row],[ATA DOC]])</f>
        <v/>
      </c>
      <c r="Z149" s="58"/>
      <c r="AA149" s="58"/>
      <c r="AB149" s="58"/>
      <c r="AC149" s="58"/>
      <c r="AD149" s="58"/>
      <c r="AE149" s="58"/>
      <c r="AF149" s="58"/>
      <c r="AG149" s="58"/>
      <c r="AH149" s="58"/>
      <c r="AI149" s="61" t="str">
        <f ca="1">IF(AND(OR(E149="US EAST",E149="US WEST",E149="US SOUTH"),I149="SEA",Bitacora_2[[#This Row],[ETD Real]]-TODAY()&gt;=3,Bitacora_2[[#This Row],[ISF]]&lt;&gt;"X"),"Pending",
IF(AND(OR(E149="US EAST",E149="US WEST",E149="US SOUTH"),I149="SEA",Bitacora_2[[#This Row],[ETD Real]]-TODAY()=2,Bitacora_2[[#This Row],[ISF]]&lt;&gt;"X"),"Urgente",
IF(AND(OR(E149="US EAST",E149="US WEST",E149="US SOUTH"),I149="SEA",Bitacora_2[[#This Row],[ETD Real]]-TODAY()&lt;=1,Bitacora_2[[#This Row],[ISF]]&lt;&gt;"X"),"Muy Urgente",
IF(AND(OR(E149="US EAST",E149="US WEST",E149="US SOUTH"),I149="SEA",Bitacora_2[[#This Row],[ISF]]="X"),"Sent",""))))</f>
        <v/>
      </c>
      <c r="AJ14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49" s="56"/>
      <c r="AL149" s="56"/>
      <c r="AM149" s="56" t="str">
        <f>+IF(OR(Bitacora_2[[#This Row],[Exportador]]="INVERSIONES JORDIE",Bitacora_2[[#This Row],[Exportador]]="TAL S.A."), "Tercero", "Propio")</f>
        <v>Propio</v>
      </c>
      <c r="AN14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49" s="56"/>
      <c r="AP149" s="56"/>
      <c r="AQ149" s="56" t="str">
        <f t="shared" si="3"/>
        <v/>
      </c>
      <c r="AR149" s="56"/>
    </row>
    <row r="150" spans="1:44" ht="14.85" hidden="1" customHeight="1" x14ac:dyDescent="0.25">
      <c r="A150" s="56" t="s">
        <v>668</v>
      </c>
      <c r="B150" s="56">
        <v>29</v>
      </c>
      <c r="C150" s="57">
        <v>46215</v>
      </c>
      <c r="D150" s="58">
        <v>29</v>
      </c>
      <c r="E150" s="56" t="s">
        <v>97</v>
      </c>
      <c r="F150" s="56" t="s">
        <v>98</v>
      </c>
      <c r="G150" s="56" t="s">
        <v>99</v>
      </c>
      <c r="H150" s="56" t="s">
        <v>100</v>
      </c>
      <c r="I150" s="56" t="s">
        <v>101</v>
      </c>
      <c r="J150" s="56" t="s">
        <v>102</v>
      </c>
      <c r="K150" s="56" t="s">
        <v>103</v>
      </c>
      <c r="L150" s="56" t="s">
        <v>669</v>
      </c>
      <c r="M150" s="56" t="s">
        <v>670</v>
      </c>
      <c r="N150" s="56" t="s">
        <v>106</v>
      </c>
      <c r="O150" s="56" t="s">
        <v>123</v>
      </c>
      <c r="P150" s="56" t="s">
        <v>359</v>
      </c>
      <c r="Q150" s="59" t="s">
        <v>118</v>
      </c>
      <c r="R150" s="57">
        <v>46219</v>
      </c>
      <c r="S150" s="57">
        <v>46219</v>
      </c>
      <c r="T150" s="56" t="s">
        <v>109</v>
      </c>
      <c r="U15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50" s="57"/>
      <c r="W150" s="57"/>
      <c r="X150" s="60" t="str">
        <f>IF(OR(Bitacora_2[[#This Row],[ETD Real]]="",Bitacora_2[[#This Row],[ETD Doc]]=""),"",Bitacora_2[[#This Row],[ETD Doc]]-Bitacora_2[[#This Row],[ETD Real]])</f>
        <v/>
      </c>
      <c r="Y150" s="60" t="str">
        <f>IF(OR(Bitacora_2[[#This Row],[ATA DOC]]="",Bitacora_2[[#This Row],[ETA Real]]=""),"",Bitacora_2[[#This Row],[ETA Real]]-Bitacora_2[[#This Row],[ATA DOC]])</f>
        <v/>
      </c>
      <c r="Z150" s="58"/>
      <c r="AA150" s="58"/>
      <c r="AB150" s="58"/>
      <c r="AC150" s="58"/>
      <c r="AD150" s="58"/>
      <c r="AE150" s="58"/>
      <c r="AF150" s="58"/>
      <c r="AG150" s="58"/>
      <c r="AH150" s="58"/>
      <c r="AI150" s="61" t="str">
        <f ca="1">IF(AND(OR(E150="US EAST",E150="US WEST",E150="US SOUTH"),I150="SEA",Bitacora_2[[#This Row],[ETD Real]]-TODAY()&gt;=3,Bitacora_2[[#This Row],[ISF]]&lt;&gt;"X"),"Pending",
IF(AND(OR(E150="US EAST",E150="US WEST",E150="US SOUTH"),I150="SEA",Bitacora_2[[#This Row],[ETD Real]]-TODAY()=2,Bitacora_2[[#This Row],[ISF]]&lt;&gt;"X"),"Urgente",
IF(AND(OR(E150="US EAST",E150="US WEST",E150="US SOUTH"),I150="SEA",Bitacora_2[[#This Row],[ETD Real]]-TODAY()&lt;=1,Bitacora_2[[#This Row],[ISF]]&lt;&gt;"X"),"Muy Urgente",
IF(AND(OR(E150="US EAST",E150="US WEST",E150="US SOUTH"),I150="SEA",Bitacora_2[[#This Row],[ISF]]="X"),"Sent",""))))</f>
        <v/>
      </c>
      <c r="AJ15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0" s="56"/>
      <c r="AL150" s="56"/>
      <c r="AM150" s="56" t="str">
        <f>+IF(OR(Bitacora_2[[#This Row],[Exportador]]="INVERSIONES JORDIE",Bitacora_2[[#This Row],[Exportador]]="TAL S.A."), "Tercero", "Propio")</f>
        <v>Propio</v>
      </c>
      <c r="AN15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0" s="56"/>
      <c r="AP150" s="56"/>
      <c r="AQ150" s="56" t="str">
        <f t="shared" si="3"/>
        <v/>
      </c>
      <c r="AR150" s="56"/>
    </row>
    <row r="151" spans="1:44" ht="14.85" hidden="1" customHeight="1" x14ac:dyDescent="0.25">
      <c r="A151" s="56" t="s">
        <v>671</v>
      </c>
      <c r="B151" s="56">
        <v>29</v>
      </c>
      <c r="C151" s="57">
        <v>46216</v>
      </c>
      <c r="D151" s="58">
        <v>31</v>
      </c>
      <c r="E151" s="56" t="s">
        <v>672</v>
      </c>
      <c r="F151" s="56" t="s">
        <v>17</v>
      </c>
      <c r="G151" s="56" t="s">
        <v>99</v>
      </c>
      <c r="H151" s="56" t="s">
        <v>100</v>
      </c>
      <c r="I151" s="56" t="s">
        <v>140</v>
      </c>
      <c r="J151" s="56" t="s">
        <v>102</v>
      </c>
      <c r="K151" s="56" t="s">
        <v>103</v>
      </c>
      <c r="L151" s="56" t="s">
        <v>673</v>
      </c>
      <c r="M151" s="56" t="s">
        <v>674</v>
      </c>
      <c r="N151" s="56" t="s">
        <v>675</v>
      </c>
      <c r="O151" s="56" t="s">
        <v>153</v>
      </c>
      <c r="P151" s="56" t="s">
        <v>676</v>
      </c>
      <c r="Q151" s="59" t="s">
        <v>677</v>
      </c>
      <c r="R151" s="57">
        <v>46223</v>
      </c>
      <c r="S151" s="57">
        <v>46233</v>
      </c>
      <c r="T151" s="56" t="s">
        <v>147</v>
      </c>
      <c r="U15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51" s="57">
        <v>46227</v>
      </c>
      <c r="W151" s="57">
        <v>46227</v>
      </c>
      <c r="X151" s="60">
        <f>IF(OR(Bitacora_2[[#This Row],[ETD Real]]="",Bitacora_2[[#This Row],[ETD Doc]]=""),"",Bitacora_2[[#This Row],[ETD Doc]]-Bitacora_2[[#This Row],[ETD Real]])</f>
        <v>4</v>
      </c>
      <c r="Y151" s="60">
        <f>IF(OR(Bitacora_2[[#This Row],[ATA DOC]]="",Bitacora_2[[#This Row],[ETA Real]]=""),"",Bitacora_2[[#This Row],[ETA Real]]-Bitacora_2[[#This Row],[ATA DOC]])</f>
        <v>6</v>
      </c>
      <c r="Z151" s="58" t="s">
        <v>156</v>
      </c>
      <c r="AA151" s="58" t="s">
        <v>157</v>
      </c>
      <c r="AB151" s="58" t="s">
        <v>46</v>
      </c>
      <c r="AC151" s="58" t="s">
        <v>46</v>
      </c>
      <c r="AD151" s="58" t="s">
        <v>157</v>
      </c>
      <c r="AE151" s="58" t="s">
        <v>157</v>
      </c>
      <c r="AF151" s="58" t="s">
        <v>157</v>
      </c>
      <c r="AG151" s="58"/>
      <c r="AH151" s="58"/>
      <c r="AI151" s="61" t="str">
        <f ca="1">IF(AND(OR(E151="US EAST",E151="US WEST",E151="US SOUTH"),I151="SEA",Bitacora_2[[#This Row],[ETD Real]]-TODAY()&gt;=3,Bitacora_2[[#This Row],[ISF]]&lt;&gt;"X"),"Pending",
IF(AND(OR(E151="US EAST",E151="US WEST",E151="US SOUTH"),I151="SEA",Bitacora_2[[#This Row],[ETD Real]]-TODAY()=2,Bitacora_2[[#This Row],[ISF]]&lt;&gt;"X"),"Urgente",
IF(AND(OR(E151="US EAST",E151="US WEST",E151="US SOUTH"),I151="SEA",Bitacora_2[[#This Row],[ETD Real]]-TODAY()&lt;=1,Bitacora_2[[#This Row],[ISF]]&lt;&gt;"X"),"Muy Urgente",
IF(AND(OR(E151="US EAST",E151="US WEST",E151="US SOUTH"),I151="SEA",Bitacora_2[[#This Row],[ISF]]="X"),"Sent",""))))</f>
        <v>Sent</v>
      </c>
      <c r="AJ15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1" s="56"/>
      <c r="AL151" s="56"/>
      <c r="AM151" s="56" t="str">
        <f>+IF(OR(Bitacora_2[[#This Row],[Exportador]]="INVERSIONES JORDIE",Bitacora_2[[#This Row],[Exportador]]="TAL S.A."), "Tercero", "Propio")</f>
        <v>Propio</v>
      </c>
      <c r="AN15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1" s="56" t="s">
        <v>5</v>
      </c>
      <c r="AP151" s="57">
        <v>46230</v>
      </c>
      <c r="AQ151" s="56" t="str">
        <f t="shared" si="3"/>
        <v>Released</v>
      </c>
      <c r="AR151" s="56"/>
    </row>
    <row r="152" spans="1:44" ht="14.85" hidden="1" customHeight="1" x14ac:dyDescent="0.25">
      <c r="A152" s="56" t="s">
        <v>678</v>
      </c>
      <c r="B152" s="56">
        <v>29</v>
      </c>
      <c r="C152" s="57">
        <v>46216</v>
      </c>
      <c r="D152" s="58">
        <v>31</v>
      </c>
      <c r="E152" s="56" t="s">
        <v>150</v>
      </c>
      <c r="F152" s="56" t="s">
        <v>8</v>
      </c>
      <c r="G152" s="56" t="s">
        <v>99</v>
      </c>
      <c r="H152" s="56" t="s">
        <v>100</v>
      </c>
      <c r="I152" s="56" t="s">
        <v>140</v>
      </c>
      <c r="J152" s="56" t="s">
        <v>102</v>
      </c>
      <c r="K152" s="56" t="s">
        <v>103</v>
      </c>
      <c r="L152" s="56" t="s">
        <v>679</v>
      </c>
      <c r="M152" s="56" t="s">
        <v>680</v>
      </c>
      <c r="N152" s="56" t="s">
        <v>186</v>
      </c>
      <c r="O152" s="56" t="s">
        <v>572</v>
      </c>
      <c r="P152" s="56" t="s">
        <v>145</v>
      </c>
      <c r="Q152" s="59" t="s">
        <v>681</v>
      </c>
      <c r="R152" s="57">
        <v>46218</v>
      </c>
      <c r="S152" s="57">
        <v>46232</v>
      </c>
      <c r="T152" s="56" t="s">
        <v>147</v>
      </c>
      <c r="U15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52" s="57">
        <v>46220</v>
      </c>
      <c r="W152" s="57">
        <v>46220</v>
      </c>
      <c r="X152" s="60">
        <f>IF(OR(Bitacora_2[[#This Row],[ETD Real]]="",Bitacora_2[[#This Row],[ETD Doc]]=""),"",Bitacora_2[[#This Row],[ETD Doc]]-Bitacora_2[[#This Row],[ETD Real]])</f>
        <v>2</v>
      </c>
      <c r="Y152" s="60">
        <f>IF(OR(Bitacora_2[[#This Row],[ATA DOC]]="",Bitacora_2[[#This Row],[ETA Real]]=""),"",Bitacora_2[[#This Row],[ETA Real]]-Bitacora_2[[#This Row],[ATA DOC]])</f>
        <v>12</v>
      </c>
      <c r="Z152" s="58" t="s">
        <v>156</v>
      </c>
      <c r="AA152" s="58" t="s">
        <v>46</v>
      </c>
      <c r="AB152" s="58" t="s">
        <v>46</v>
      </c>
      <c r="AC152" s="58" t="s">
        <v>46</v>
      </c>
      <c r="AD152" s="58" t="s">
        <v>46</v>
      </c>
      <c r="AE152" s="58" t="s">
        <v>46</v>
      </c>
      <c r="AF152" s="58" t="s">
        <v>157</v>
      </c>
      <c r="AG152" s="58"/>
      <c r="AH152" s="58"/>
      <c r="AI152" s="61" t="str">
        <f ca="1">IF(AND(OR(E152="US EAST",E152="US WEST",E152="US SOUTH"),I152="SEA",Bitacora_2[[#This Row],[ETD Real]]-TODAY()&gt;=3,Bitacora_2[[#This Row],[ISF]]&lt;&gt;"X"),"Pending",
IF(AND(OR(E152="US EAST",E152="US WEST",E152="US SOUTH"),I152="SEA",Bitacora_2[[#This Row],[ETD Real]]-TODAY()=2,Bitacora_2[[#This Row],[ISF]]&lt;&gt;"X"),"Urgente",
IF(AND(OR(E152="US EAST",E152="US WEST",E152="US SOUTH"),I152="SEA",Bitacora_2[[#This Row],[ETD Real]]-TODAY()&lt;=1,Bitacora_2[[#This Row],[ISF]]&lt;&gt;"X"),"Muy Urgente",
IF(AND(OR(E152="US EAST",E152="US WEST",E152="US SOUTH"),I152="SEA",Bitacora_2[[#This Row],[ISF]]="X"),"Sent",""))))</f>
        <v>Sent</v>
      </c>
      <c r="AJ15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2" s="56"/>
      <c r="AL152" s="56"/>
      <c r="AM152" s="56" t="str">
        <f>+IF(OR(Bitacora_2[[#This Row],[Exportador]]="INVERSIONES JORDIE",Bitacora_2[[#This Row],[Exportador]]="TAL S.A."), "Tercero", "Propio")</f>
        <v>Propio</v>
      </c>
      <c r="AN15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2" s="56" t="s">
        <v>5</v>
      </c>
      <c r="AP152" s="57">
        <v>46227</v>
      </c>
      <c r="AQ152" s="56" t="str">
        <f t="shared" si="3"/>
        <v>Released</v>
      </c>
      <c r="AR152" s="56"/>
    </row>
    <row r="153" spans="1:44" s="48" customFormat="1" ht="14.85" hidden="1" customHeight="1" x14ac:dyDescent="0.25">
      <c r="A153" s="56" t="s">
        <v>682</v>
      </c>
      <c r="B153" s="56">
        <v>29</v>
      </c>
      <c r="C153" s="57">
        <v>46216</v>
      </c>
      <c r="D153" s="58">
        <v>31</v>
      </c>
      <c r="E153" s="56" t="s">
        <v>150</v>
      </c>
      <c r="F153" s="56" t="s">
        <v>8</v>
      </c>
      <c r="G153" s="56" t="s">
        <v>99</v>
      </c>
      <c r="H153" s="56" t="s">
        <v>100</v>
      </c>
      <c r="I153" s="56" t="s">
        <v>140</v>
      </c>
      <c r="J153" s="56" t="s">
        <v>102</v>
      </c>
      <c r="K153" s="56" t="s">
        <v>103</v>
      </c>
      <c r="L153" s="56" t="s">
        <v>683</v>
      </c>
      <c r="M153" s="56" t="s">
        <v>684</v>
      </c>
      <c r="N153" s="56" t="s">
        <v>186</v>
      </c>
      <c r="O153" s="56" t="s">
        <v>572</v>
      </c>
      <c r="P153" s="56" t="s">
        <v>145</v>
      </c>
      <c r="Q153" s="59" t="s">
        <v>681</v>
      </c>
      <c r="R153" s="57">
        <v>46218</v>
      </c>
      <c r="S153" s="57">
        <v>46232</v>
      </c>
      <c r="T153" s="56" t="s">
        <v>147</v>
      </c>
      <c r="U15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53" s="57">
        <v>46220</v>
      </c>
      <c r="W153" s="57">
        <v>46220</v>
      </c>
      <c r="X153" s="60">
        <f>IF(OR(Bitacora_2[[#This Row],[ETD Real]]="",Bitacora_2[[#This Row],[ETD Doc]]=""),"",Bitacora_2[[#This Row],[ETD Doc]]-Bitacora_2[[#This Row],[ETD Real]])</f>
        <v>2</v>
      </c>
      <c r="Y153" s="60">
        <f>IF(OR(Bitacora_2[[#This Row],[ATA DOC]]="",Bitacora_2[[#This Row],[ETA Real]]=""),"",Bitacora_2[[#This Row],[ETA Real]]-Bitacora_2[[#This Row],[ATA DOC]])</f>
        <v>12</v>
      </c>
      <c r="Z153" s="58" t="s">
        <v>156</v>
      </c>
      <c r="AA153" s="58" t="s">
        <v>46</v>
      </c>
      <c r="AB153" s="58" t="s">
        <v>46</v>
      </c>
      <c r="AC153" s="58" t="s">
        <v>46</v>
      </c>
      <c r="AD153" s="58" t="s">
        <v>46</v>
      </c>
      <c r="AE153" s="58" t="s">
        <v>46</v>
      </c>
      <c r="AF153" s="58" t="s">
        <v>157</v>
      </c>
      <c r="AG153" s="58"/>
      <c r="AH153" s="58"/>
      <c r="AI153" s="61" t="str">
        <f ca="1">IF(AND(OR(E153="US EAST",E153="US WEST",E153="US SOUTH"),I153="SEA",Bitacora_2[[#This Row],[ETD Real]]-TODAY()&gt;=3,Bitacora_2[[#This Row],[ISF]]&lt;&gt;"X"),"Pending",
IF(AND(OR(E153="US EAST",E153="US WEST",E153="US SOUTH"),I153="SEA",Bitacora_2[[#This Row],[ETD Real]]-TODAY()=2,Bitacora_2[[#This Row],[ISF]]&lt;&gt;"X"),"Urgente",
IF(AND(OR(E153="US EAST",E153="US WEST",E153="US SOUTH"),I153="SEA",Bitacora_2[[#This Row],[ETD Real]]-TODAY()&lt;=1,Bitacora_2[[#This Row],[ISF]]&lt;&gt;"X"),"Muy Urgente",
IF(AND(OR(E153="US EAST",E153="US WEST",E153="US SOUTH"),I153="SEA",Bitacora_2[[#This Row],[ISF]]="X"),"Sent",""))))</f>
        <v>Sent</v>
      </c>
      <c r="AJ15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3" s="56"/>
      <c r="AL153" s="56"/>
      <c r="AM153" s="56" t="str">
        <f>+IF(OR(Bitacora_2[[#This Row],[Exportador]]="INVERSIONES JORDIE",Bitacora_2[[#This Row],[Exportador]]="TAL S.A."), "Tercero", "Propio")</f>
        <v>Propio</v>
      </c>
      <c r="AN15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3" s="56" t="s">
        <v>5</v>
      </c>
      <c r="AP153" s="57">
        <v>46227</v>
      </c>
      <c r="AQ153" s="56" t="str">
        <f t="shared" si="3"/>
        <v>Released</v>
      </c>
      <c r="AR153" s="56"/>
    </row>
    <row r="154" spans="1:44" ht="14.85" hidden="1" customHeight="1" x14ac:dyDescent="0.25">
      <c r="A154" s="56" t="s">
        <v>685</v>
      </c>
      <c r="B154" s="56">
        <v>29</v>
      </c>
      <c r="C154" s="57">
        <v>46216</v>
      </c>
      <c r="D154" s="58">
        <v>31</v>
      </c>
      <c r="E154" s="56" t="s">
        <v>150</v>
      </c>
      <c r="F154" s="56" t="s">
        <v>8</v>
      </c>
      <c r="G154" s="56" t="s">
        <v>99</v>
      </c>
      <c r="H154" s="56" t="s">
        <v>100</v>
      </c>
      <c r="I154" s="56" t="s">
        <v>140</v>
      </c>
      <c r="J154" s="56" t="s">
        <v>102</v>
      </c>
      <c r="K154" s="56" t="s">
        <v>103</v>
      </c>
      <c r="L154" s="56" t="s">
        <v>686</v>
      </c>
      <c r="M154" s="56" t="s">
        <v>687</v>
      </c>
      <c r="N154" s="56" t="s">
        <v>186</v>
      </c>
      <c r="O154" s="56" t="s">
        <v>688</v>
      </c>
      <c r="P154" s="56" t="s">
        <v>154</v>
      </c>
      <c r="Q154" s="59" t="s">
        <v>689</v>
      </c>
      <c r="R154" s="57">
        <v>46219</v>
      </c>
      <c r="S154" s="57">
        <v>46230</v>
      </c>
      <c r="T154" s="56" t="s">
        <v>147</v>
      </c>
      <c r="U15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54" s="57">
        <v>46220</v>
      </c>
      <c r="W154" s="57">
        <v>46220</v>
      </c>
      <c r="X154" s="60">
        <f>IF(OR(Bitacora_2[[#This Row],[ETD Real]]="",Bitacora_2[[#This Row],[ETD Doc]]=""),"",Bitacora_2[[#This Row],[ETD Doc]]-Bitacora_2[[#This Row],[ETD Real]])</f>
        <v>1</v>
      </c>
      <c r="Y154" s="60">
        <f>IF(OR(Bitacora_2[[#This Row],[ATA DOC]]="",Bitacora_2[[#This Row],[ETA Real]]=""),"",Bitacora_2[[#This Row],[ETA Real]]-Bitacora_2[[#This Row],[ATA DOC]])</f>
        <v>10</v>
      </c>
      <c r="Z154" s="58" t="s">
        <v>156</v>
      </c>
      <c r="AA154" s="58" t="s">
        <v>46</v>
      </c>
      <c r="AB154" s="58" t="s">
        <v>46</v>
      </c>
      <c r="AC154" s="58" t="s">
        <v>46</v>
      </c>
      <c r="AD154" s="58" t="s">
        <v>46</v>
      </c>
      <c r="AE154" s="58" t="s">
        <v>46</v>
      </c>
      <c r="AF154" s="58" t="s">
        <v>157</v>
      </c>
      <c r="AG154" s="58"/>
      <c r="AH154" s="58"/>
      <c r="AI154" s="61" t="str">
        <f ca="1">IF(AND(OR(E154="US EAST",E154="US WEST",E154="US SOUTH"),I154="SEA",Bitacora_2[[#This Row],[ETD Real]]-TODAY()&gt;=3,Bitacora_2[[#This Row],[ISF]]&lt;&gt;"X"),"Pending",
IF(AND(OR(E154="US EAST",E154="US WEST",E154="US SOUTH"),I154="SEA",Bitacora_2[[#This Row],[ETD Real]]-TODAY()=2,Bitacora_2[[#This Row],[ISF]]&lt;&gt;"X"),"Urgente",
IF(AND(OR(E154="US EAST",E154="US WEST",E154="US SOUTH"),I154="SEA",Bitacora_2[[#This Row],[ETD Real]]-TODAY()&lt;=1,Bitacora_2[[#This Row],[ISF]]&lt;&gt;"X"),"Muy Urgente",
IF(AND(OR(E154="US EAST",E154="US WEST",E154="US SOUTH"),I154="SEA",Bitacora_2[[#This Row],[ISF]]="X"),"Sent",""))))</f>
        <v>Sent</v>
      </c>
      <c r="AJ15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4" s="56"/>
      <c r="AL154" s="56"/>
      <c r="AM154" s="56" t="str">
        <f>+IF(OR(Bitacora_2[[#This Row],[Exportador]]="INVERSIONES JORDIE",Bitacora_2[[#This Row],[Exportador]]="TAL S.A."), "Tercero", "Propio")</f>
        <v>Propio</v>
      </c>
      <c r="AN15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4" s="56" t="s">
        <v>5</v>
      </c>
      <c r="AP154" s="57">
        <v>46227</v>
      </c>
      <c r="AQ154" s="56" t="str">
        <f t="shared" si="3"/>
        <v>Released</v>
      </c>
      <c r="AR154" s="56"/>
    </row>
    <row r="155" spans="1:44" ht="14.85" hidden="1" customHeight="1" x14ac:dyDescent="0.25">
      <c r="A155" s="56" t="s">
        <v>690</v>
      </c>
      <c r="B155" s="56">
        <v>29</v>
      </c>
      <c r="C155" s="57">
        <v>46216</v>
      </c>
      <c r="D155" s="58">
        <v>34</v>
      </c>
      <c r="E155" s="56" t="s">
        <v>223</v>
      </c>
      <c r="F155" s="56" t="s">
        <v>224</v>
      </c>
      <c r="G155" s="56" t="s">
        <v>99</v>
      </c>
      <c r="H155" s="56" t="s">
        <v>100</v>
      </c>
      <c r="I155" s="56" t="s">
        <v>140</v>
      </c>
      <c r="J155" s="56" t="s">
        <v>102</v>
      </c>
      <c r="K155" s="56" t="s">
        <v>103</v>
      </c>
      <c r="L155" s="56" t="s">
        <v>691</v>
      </c>
      <c r="M155" s="56" t="s">
        <v>692</v>
      </c>
      <c r="N155" s="56" t="s">
        <v>494</v>
      </c>
      <c r="O155" s="56" t="s">
        <v>495</v>
      </c>
      <c r="P155" s="56" t="s">
        <v>229</v>
      </c>
      <c r="Q155" s="59" t="s">
        <v>646</v>
      </c>
      <c r="R155" s="57">
        <v>46220</v>
      </c>
      <c r="S155" s="57">
        <v>46252</v>
      </c>
      <c r="T155" s="56" t="s">
        <v>147</v>
      </c>
      <c r="U15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155" s="57">
        <v>46231</v>
      </c>
      <c r="W155" s="57">
        <v>46237</v>
      </c>
      <c r="X155" s="60">
        <f>IF(OR(Bitacora_2[[#This Row],[ETD Real]]="",Bitacora_2[[#This Row],[ETD Doc]]=""),"",Bitacora_2[[#This Row],[ETD Doc]]-Bitacora_2[[#This Row],[ETD Real]])</f>
        <v>11</v>
      </c>
      <c r="Y155" s="60">
        <f>IF(OR(Bitacora_2[[#This Row],[ATA DOC]]="",Bitacora_2[[#This Row],[ETA Real]]=""),"",Bitacora_2[[#This Row],[ETA Real]]-Bitacora_2[[#This Row],[ATA DOC]])</f>
        <v>15</v>
      </c>
      <c r="Z155" s="58">
        <v>2013093493</v>
      </c>
      <c r="AA155" s="58" t="s">
        <v>46</v>
      </c>
      <c r="AB155" s="58" t="s">
        <v>46</v>
      </c>
      <c r="AC155" s="58" t="s">
        <v>46</v>
      </c>
      <c r="AD155" s="58" t="s">
        <v>46</v>
      </c>
      <c r="AE155" s="58" t="s">
        <v>46</v>
      </c>
      <c r="AF155" s="58"/>
      <c r="AG155" s="58"/>
      <c r="AH155" s="58" t="s">
        <v>46</v>
      </c>
      <c r="AI155" s="61" t="str">
        <f ca="1">IF(AND(OR(E155="US EAST",E155="US WEST",E155="US SOUTH"),I155="SEA",Bitacora_2[[#This Row],[ETD Real]]-TODAY()&gt;=3,Bitacora_2[[#This Row],[ISF]]&lt;&gt;"X"),"Pending",
IF(AND(OR(E155="US EAST",E155="US WEST",E155="US SOUTH"),I155="SEA",Bitacora_2[[#This Row],[ETD Real]]-TODAY()=2,Bitacora_2[[#This Row],[ISF]]&lt;&gt;"X"),"Urgente",
IF(AND(OR(E155="US EAST",E155="US WEST",E155="US SOUTH"),I155="SEA",Bitacora_2[[#This Row],[ETD Real]]-TODAY()&lt;=1,Bitacora_2[[#This Row],[ISF]]&lt;&gt;"X"),"Muy Urgente",
IF(AND(OR(E155="US EAST",E155="US WEST",E155="US SOUTH"),I155="SEA",Bitacora_2[[#This Row],[ISF]]="X"),"Sent",""))))</f>
        <v/>
      </c>
      <c r="AJ15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5" s="56"/>
      <c r="AL155" s="56"/>
      <c r="AM155" s="56" t="str">
        <f>+IF(OR(Bitacora_2[[#This Row],[Exportador]]="INVERSIONES JORDIE",Bitacora_2[[#This Row],[Exportador]]="TAL S.A."), "Tercero", "Propio")</f>
        <v>Propio</v>
      </c>
      <c r="AN15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5" s="56" t="s">
        <v>5</v>
      </c>
      <c r="AP155" s="57">
        <v>46230</v>
      </c>
      <c r="AQ155" s="56" t="str">
        <f t="shared" si="3"/>
        <v>Released</v>
      </c>
      <c r="AR155" s="56"/>
    </row>
    <row r="156" spans="1:44" ht="14.85" hidden="1" customHeight="1" x14ac:dyDescent="0.25">
      <c r="A156" s="56" t="s">
        <v>693</v>
      </c>
      <c r="B156" s="56">
        <v>29</v>
      </c>
      <c r="C156" s="57">
        <v>46216</v>
      </c>
      <c r="D156" s="58">
        <v>29</v>
      </c>
      <c r="E156" s="56" t="s">
        <v>97</v>
      </c>
      <c r="F156" s="56" t="s">
        <v>98</v>
      </c>
      <c r="G156" s="56" t="s">
        <v>99</v>
      </c>
      <c r="H156" s="56" t="s">
        <v>100</v>
      </c>
      <c r="I156" s="56" t="s">
        <v>101</v>
      </c>
      <c r="J156" s="56" t="s">
        <v>102</v>
      </c>
      <c r="K156" s="56" t="s">
        <v>103</v>
      </c>
      <c r="L156" s="56" t="s">
        <v>694</v>
      </c>
      <c r="M156" s="56" t="s">
        <v>695</v>
      </c>
      <c r="N156" s="56" t="s">
        <v>106</v>
      </c>
      <c r="O156" s="56" t="s">
        <v>123</v>
      </c>
      <c r="P156" s="56" t="s">
        <v>359</v>
      </c>
      <c r="Q156" s="59" t="s">
        <v>118</v>
      </c>
      <c r="R156" s="57">
        <v>46218</v>
      </c>
      <c r="S156" s="57">
        <v>46218</v>
      </c>
      <c r="T156" s="56" t="s">
        <v>109</v>
      </c>
      <c r="U15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156" s="57"/>
      <c r="W156" s="57"/>
      <c r="X156" s="60" t="str">
        <f>IF(OR(Bitacora_2[[#This Row],[ETD Real]]="",Bitacora_2[[#This Row],[ETD Doc]]=""),"",Bitacora_2[[#This Row],[ETD Doc]]-Bitacora_2[[#This Row],[ETD Real]])</f>
        <v/>
      </c>
      <c r="Y156" s="60" t="str">
        <f>IF(OR(Bitacora_2[[#This Row],[ATA DOC]]="",Bitacora_2[[#This Row],[ETA Real]]=""),"",Bitacora_2[[#This Row],[ETA Real]]-Bitacora_2[[#This Row],[ATA DOC]])</f>
        <v/>
      </c>
      <c r="Z156" s="58"/>
      <c r="AA156" s="58"/>
      <c r="AB156" s="58"/>
      <c r="AC156" s="58"/>
      <c r="AD156" s="58"/>
      <c r="AE156" s="58"/>
      <c r="AF156" s="58"/>
      <c r="AG156" s="58"/>
      <c r="AH156" s="58"/>
      <c r="AI156" s="61" t="str">
        <f ca="1">IF(AND(OR(E156="US EAST",E156="US WEST",E156="US SOUTH"),I156="SEA",Bitacora_2[[#This Row],[ETD Real]]-TODAY()&gt;=3,Bitacora_2[[#This Row],[ISF]]&lt;&gt;"X"),"Pending",
IF(AND(OR(E156="US EAST",E156="US WEST",E156="US SOUTH"),I156="SEA",Bitacora_2[[#This Row],[ETD Real]]-TODAY()=2,Bitacora_2[[#This Row],[ISF]]&lt;&gt;"X"),"Urgente",
IF(AND(OR(E156="US EAST",E156="US WEST",E156="US SOUTH"),I156="SEA",Bitacora_2[[#This Row],[ETD Real]]-TODAY()&lt;=1,Bitacora_2[[#This Row],[ISF]]&lt;&gt;"X"),"Muy Urgente",
IF(AND(OR(E156="US EAST",E156="US WEST",E156="US SOUTH"),I156="SEA",Bitacora_2[[#This Row],[ISF]]="X"),"Sent",""))))</f>
        <v/>
      </c>
      <c r="AJ15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6" s="56"/>
      <c r="AL156" s="56"/>
      <c r="AM156" s="56" t="str">
        <f>+IF(OR(Bitacora_2[[#This Row],[Exportador]]="INVERSIONES JORDIE",Bitacora_2[[#This Row],[Exportador]]="TAL S.A."), "Tercero", "Propio")</f>
        <v>Propio</v>
      </c>
      <c r="AN15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6" s="56"/>
      <c r="AP156" s="56"/>
      <c r="AQ156" s="56" t="str">
        <f t="shared" si="3"/>
        <v/>
      </c>
      <c r="AR156" s="56"/>
    </row>
    <row r="157" spans="1:44" ht="14.85" hidden="1" customHeight="1" x14ac:dyDescent="0.25">
      <c r="A157" s="56" t="s">
        <v>696</v>
      </c>
      <c r="B157" s="56">
        <v>29</v>
      </c>
      <c r="C157" s="57">
        <v>46216</v>
      </c>
      <c r="D157" s="58">
        <v>29</v>
      </c>
      <c r="E157" s="56" t="s">
        <v>321</v>
      </c>
      <c r="F157" s="56" t="s">
        <v>347</v>
      </c>
      <c r="G157" s="56" t="s">
        <v>99</v>
      </c>
      <c r="H157" s="56" t="s">
        <v>100</v>
      </c>
      <c r="I157" s="56" t="s">
        <v>101</v>
      </c>
      <c r="J157" s="56" t="s">
        <v>102</v>
      </c>
      <c r="K157" s="56" t="s">
        <v>103</v>
      </c>
      <c r="L157" s="56" t="s">
        <v>697</v>
      </c>
      <c r="M157" s="56" t="s">
        <v>698</v>
      </c>
      <c r="N157" s="56" t="s">
        <v>350</v>
      </c>
      <c r="O157" s="56" t="s">
        <v>351</v>
      </c>
      <c r="P157" s="56" t="s">
        <v>298</v>
      </c>
      <c r="Q157" s="59" t="s">
        <v>118</v>
      </c>
      <c r="R157" s="57">
        <v>46218</v>
      </c>
      <c r="S157" s="57">
        <v>46220</v>
      </c>
      <c r="T157" s="56" t="s">
        <v>109</v>
      </c>
      <c r="U15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157" s="57"/>
      <c r="W157" s="57"/>
      <c r="X157" s="60" t="str">
        <f>IF(OR(Bitacora_2[[#This Row],[ETD Real]]="",Bitacora_2[[#This Row],[ETD Doc]]=""),"",Bitacora_2[[#This Row],[ETD Doc]]-Bitacora_2[[#This Row],[ETD Real]])</f>
        <v/>
      </c>
      <c r="Y157" s="60" t="str">
        <f>IF(OR(Bitacora_2[[#This Row],[ATA DOC]]="",Bitacora_2[[#This Row],[ETA Real]]=""),"",Bitacora_2[[#This Row],[ETA Real]]-Bitacora_2[[#This Row],[ATA DOC]])</f>
        <v/>
      </c>
      <c r="Z157" s="58"/>
      <c r="AA157" s="58"/>
      <c r="AB157" s="58"/>
      <c r="AC157" s="58"/>
      <c r="AD157" s="58"/>
      <c r="AE157" s="58"/>
      <c r="AF157" s="58"/>
      <c r="AG157" s="58"/>
      <c r="AH157" s="58"/>
      <c r="AI157" s="61" t="str">
        <f ca="1">IF(AND(OR(E157="US EAST",E157="US WEST",E157="US SOUTH"),I157="SEA",Bitacora_2[[#This Row],[ETD Real]]-TODAY()&gt;=3,Bitacora_2[[#This Row],[ISF]]&lt;&gt;"X"),"Pending",
IF(AND(OR(E157="US EAST",E157="US WEST",E157="US SOUTH"),I157="SEA",Bitacora_2[[#This Row],[ETD Real]]-TODAY()=2,Bitacora_2[[#This Row],[ISF]]&lt;&gt;"X"),"Urgente",
IF(AND(OR(E157="US EAST",E157="US WEST",E157="US SOUTH"),I157="SEA",Bitacora_2[[#This Row],[ETD Real]]-TODAY()&lt;=1,Bitacora_2[[#This Row],[ISF]]&lt;&gt;"X"),"Muy Urgente",
IF(AND(OR(E157="US EAST",E157="US WEST",E157="US SOUTH"),I157="SEA",Bitacora_2[[#This Row],[ISF]]="X"),"Sent",""))))</f>
        <v/>
      </c>
      <c r="AJ15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7" s="56"/>
      <c r="AL157" s="56"/>
      <c r="AM157" s="56" t="str">
        <f>+IF(OR(Bitacora_2[[#This Row],[Exportador]]="INVERSIONES JORDIE",Bitacora_2[[#This Row],[Exportador]]="TAL S.A."), "Tercero", "Propio")</f>
        <v>Propio</v>
      </c>
      <c r="AN15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7" s="56"/>
      <c r="AP157" s="56"/>
      <c r="AQ157" s="56" t="str">
        <f t="shared" si="3"/>
        <v/>
      </c>
      <c r="AR157" s="56"/>
    </row>
    <row r="158" spans="1:44" ht="14.85" hidden="1" customHeight="1" x14ac:dyDescent="0.25">
      <c r="A158" s="56" t="s">
        <v>699</v>
      </c>
      <c r="B158" s="56">
        <v>29</v>
      </c>
      <c r="C158" s="57">
        <v>46216</v>
      </c>
      <c r="D158" s="58">
        <v>29</v>
      </c>
      <c r="E158" s="56" t="s">
        <v>97</v>
      </c>
      <c r="F158" s="56" t="s">
        <v>98</v>
      </c>
      <c r="G158" s="56" t="s">
        <v>99</v>
      </c>
      <c r="H158" s="56" t="s">
        <v>100</v>
      </c>
      <c r="I158" s="56" t="s">
        <v>101</v>
      </c>
      <c r="J158" s="56" t="s">
        <v>102</v>
      </c>
      <c r="K158" s="56" t="s">
        <v>103</v>
      </c>
      <c r="L158" s="56" t="s">
        <v>700</v>
      </c>
      <c r="M158" s="56" t="s">
        <v>701</v>
      </c>
      <c r="N158" s="56" t="s">
        <v>106</v>
      </c>
      <c r="O158" s="56" t="s">
        <v>123</v>
      </c>
      <c r="P158" s="56" t="s">
        <v>359</v>
      </c>
      <c r="Q158" s="59" t="s">
        <v>118</v>
      </c>
      <c r="R158" s="57">
        <v>46218</v>
      </c>
      <c r="S158" s="57">
        <v>46218</v>
      </c>
      <c r="T158" s="56" t="s">
        <v>109</v>
      </c>
      <c r="U15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46218</v>
      </c>
      <c r="V158" s="57"/>
      <c r="W158" s="57"/>
      <c r="X158" s="60" t="str">
        <f>IF(OR(Bitacora_2[[#This Row],[ETD Real]]="",Bitacora_2[[#This Row],[ETD Doc]]=""),"",Bitacora_2[[#This Row],[ETD Doc]]-Bitacora_2[[#This Row],[ETD Real]])</f>
        <v/>
      </c>
      <c r="Y158" s="60" t="str">
        <f>IF(OR(Bitacora_2[[#This Row],[ATA DOC]]="",Bitacora_2[[#This Row],[ETA Real]]=""),"",Bitacora_2[[#This Row],[ETA Real]]-Bitacora_2[[#This Row],[ATA DOC]])</f>
        <v/>
      </c>
      <c r="Z158" s="58"/>
      <c r="AA158" s="58"/>
      <c r="AB158" s="58"/>
      <c r="AC158" s="58"/>
      <c r="AD158" s="58"/>
      <c r="AE158" s="58"/>
      <c r="AF158" s="58"/>
      <c r="AG158" s="58"/>
      <c r="AH158" s="58"/>
      <c r="AI158" s="61" t="str">
        <f ca="1">IF(AND(OR(E158="US EAST",E158="US WEST",E158="US SOUTH"),I158="SEA",Bitacora_2[[#This Row],[ETD Real]]-TODAY()&gt;=3,Bitacora_2[[#This Row],[ISF]]&lt;&gt;"X"),"Pending",
IF(AND(OR(E158="US EAST",E158="US WEST",E158="US SOUTH"),I158="SEA",Bitacora_2[[#This Row],[ETD Real]]-TODAY()=2,Bitacora_2[[#This Row],[ISF]]&lt;&gt;"X"),"Urgente",
IF(AND(OR(E158="US EAST",E158="US WEST",E158="US SOUTH"),I158="SEA",Bitacora_2[[#This Row],[ETD Real]]-TODAY()&lt;=1,Bitacora_2[[#This Row],[ISF]]&lt;&gt;"X"),"Muy Urgente",
IF(AND(OR(E158="US EAST",E158="US WEST",E158="US SOUTH"),I158="SEA",Bitacora_2[[#This Row],[ISF]]="X"),"Sent",""))))</f>
        <v/>
      </c>
      <c r="AJ15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8" s="56"/>
      <c r="AL158" s="56"/>
      <c r="AM158" s="56" t="str">
        <f>+IF(OR(Bitacora_2[[#This Row],[Exportador]]="INVERSIONES JORDIE",Bitacora_2[[#This Row],[Exportador]]="TAL S.A."), "Tercero", "Propio")</f>
        <v>Propio</v>
      </c>
      <c r="AN15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8" s="56"/>
      <c r="AP158" s="56"/>
      <c r="AQ158" s="56" t="str">
        <f t="shared" si="3"/>
        <v/>
      </c>
      <c r="AR158" s="56"/>
    </row>
    <row r="159" spans="1:44" ht="14.85" hidden="1" customHeight="1" x14ac:dyDescent="0.25">
      <c r="A159" s="56" t="s">
        <v>702</v>
      </c>
      <c r="B159" s="56">
        <v>29</v>
      </c>
      <c r="C159" s="57">
        <v>46216</v>
      </c>
      <c r="D159" s="58">
        <v>29</v>
      </c>
      <c r="E159" s="56" t="s">
        <v>97</v>
      </c>
      <c r="F159" s="56" t="s">
        <v>98</v>
      </c>
      <c r="G159" s="56" t="s">
        <v>99</v>
      </c>
      <c r="H159" s="56" t="s">
        <v>100</v>
      </c>
      <c r="I159" s="56" t="s">
        <v>101</v>
      </c>
      <c r="J159" s="56" t="s">
        <v>102</v>
      </c>
      <c r="K159" s="56" t="s">
        <v>103</v>
      </c>
      <c r="L159" s="56" t="s">
        <v>703</v>
      </c>
      <c r="M159" s="56" t="s">
        <v>704</v>
      </c>
      <c r="N159" s="56" t="s">
        <v>106</v>
      </c>
      <c r="O159" s="56" t="s">
        <v>123</v>
      </c>
      <c r="P159" s="56" t="s">
        <v>359</v>
      </c>
      <c r="Q159" s="59" t="s">
        <v>118</v>
      </c>
      <c r="R159" s="57">
        <v>46219</v>
      </c>
      <c r="S159" s="57">
        <v>46219</v>
      </c>
      <c r="T159" s="56" t="s">
        <v>617</v>
      </c>
      <c r="U15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46219</v>
      </c>
      <c r="V159" s="57"/>
      <c r="W159" s="57"/>
      <c r="X159" s="60" t="str">
        <f>IF(OR(Bitacora_2[[#This Row],[ETD Real]]="",Bitacora_2[[#This Row],[ETD Doc]]=""),"",Bitacora_2[[#This Row],[ETD Doc]]-Bitacora_2[[#This Row],[ETD Real]])</f>
        <v/>
      </c>
      <c r="Y159" s="60" t="str">
        <f>IF(OR(Bitacora_2[[#This Row],[ATA DOC]]="",Bitacora_2[[#This Row],[ETA Real]]=""),"",Bitacora_2[[#This Row],[ETA Real]]-Bitacora_2[[#This Row],[ATA DOC]])</f>
        <v/>
      </c>
      <c r="Z159" s="58"/>
      <c r="AA159" s="58"/>
      <c r="AB159" s="58"/>
      <c r="AC159" s="58"/>
      <c r="AD159" s="58"/>
      <c r="AE159" s="58"/>
      <c r="AF159" s="58"/>
      <c r="AG159" s="58"/>
      <c r="AH159" s="58"/>
      <c r="AI159" s="61" t="str">
        <f ca="1">IF(AND(OR(E159="US EAST",E159="US WEST",E159="US SOUTH"),I159="SEA",Bitacora_2[[#This Row],[ETD Real]]-TODAY()&gt;=3,Bitacora_2[[#This Row],[ISF]]&lt;&gt;"X"),"Pending",
IF(AND(OR(E159="US EAST",E159="US WEST",E159="US SOUTH"),I159="SEA",Bitacora_2[[#This Row],[ETD Real]]-TODAY()=2,Bitacora_2[[#This Row],[ISF]]&lt;&gt;"X"),"Urgente",
IF(AND(OR(E159="US EAST",E159="US WEST",E159="US SOUTH"),I159="SEA",Bitacora_2[[#This Row],[ETD Real]]-TODAY()&lt;=1,Bitacora_2[[#This Row],[ISF]]&lt;&gt;"X"),"Muy Urgente",
IF(AND(OR(E159="US EAST",E159="US WEST",E159="US SOUTH"),I159="SEA",Bitacora_2[[#This Row],[ISF]]="X"),"Sent",""))))</f>
        <v/>
      </c>
      <c r="AJ15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59" s="56"/>
      <c r="AL159" s="56"/>
      <c r="AM159" s="56" t="str">
        <f>+IF(OR(Bitacora_2[[#This Row],[Exportador]]="INVERSIONES JORDIE",Bitacora_2[[#This Row],[Exportador]]="TAL S.A."), "Tercero", "Propio")</f>
        <v>Propio</v>
      </c>
      <c r="AN15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59" s="56"/>
      <c r="AP159" s="56"/>
      <c r="AQ159" s="56" t="str">
        <f t="shared" si="3"/>
        <v/>
      </c>
      <c r="AR159" s="56"/>
    </row>
    <row r="160" spans="1:44" ht="14.85" hidden="1" customHeight="1" x14ac:dyDescent="0.25">
      <c r="A160" s="56" t="s">
        <v>705</v>
      </c>
      <c r="B160" s="56">
        <v>29</v>
      </c>
      <c r="C160" s="57">
        <v>46216</v>
      </c>
      <c r="D160" s="58">
        <v>31</v>
      </c>
      <c r="E160" s="56" t="s">
        <v>672</v>
      </c>
      <c r="F160" s="56" t="s">
        <v>17</v>
      </c>
      <c r="G160" s="56" t="s">
        <v>99</v>
      </c>
      <c r="H160" s="56" t="s">
        <v>100</v>
      </c>
      <c r="I160" s="56" t="s">
        <v>140</v>
      </c>
      <c r="J160" s="56" t="s">
        <v>102</v>
      </c>
      <c r="K160" s="56" t="s">
        <v>103</v>
      </c>
      <c r="L160" s="56" t="s">
        <v>706</v>
      </c>
      <c r="M160" s="56" t="s">
        <v>674</v>
      </c>
      <c r="N160" s="56" t="s">
        <v>675</v>
      </c>
      <c r="O160" s="56" t="s">
        <v>153</v>
      </c>
      <c r="P160" s="56" t="s">
        <v>676</v>
      </c>
      <c r="Q160" s="59" t="s">
        <v>677</v>
      </c>
      <c r="R160" s="57">
        <v>46223</v>
      </c>
      <c r="S160" s="57">
        <v>46233</v>
      </c>
      <c r="T160" s="56" t="s">
        <v>147</v>
      </c>
      <c r="U16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60" s="57">
        <v>46227</v>
      </c>
      <c r="W160" s="57">
        <v>46227</v>
      </c>
      <c r="X160" s="60">
        <f>IF(OR(Bitacora_2[[#This Row],[ETD Real]]="",Bitacora_2[[#This Row],[ETD Doc]]=""),"",Bitacora_2[[#This Row],[ETD Doc]]-Bitacora_2[[#This Row],[ETD Real]])</f>
        <v>4</v>
      </c>
      <c r="Y160" s="60">
        <f>IF(OR(Bitacora_2[[#This Row],[ATA DOC]]="",Bitacora_2[[#This Row],[ETA Real]]=""),"",Bitacora_2[[#This Row],[ETA Real]]-Bitacora_2[[#This Row],[ATA DOC]])</f>
        <v>6</v>
      </c>
      <c r="Z160" s="58" t="s">
        <v>156</v>
      </c>
      <c r="AA160" s="58" t="s">
        <v>157</v>
      </c>
      <c r="AB160" s="58" t="s">
        <v>46</v>
      </c>
      <c r="AC160" s="58" t="s">
        <v>46</v>
      </c>
      <c r="AD160" s="58" t="s">
        <v>157</v>
      </c>
      <c r="AE160" s="58" t="s">
        <v>157</v>
      </c>
      <c r="AF160" s="58" t="s">
        <v>157</v>
      </c>
      <c r="AG160" s="58"/>
      <c r="AH160" s="58"/>
      <c r="AI160" s="61" t="str">
        <f ca="1">IF(AND(OR(E160="US EAST",E160="US WEST",E160="US SOUTH"),I160="SEA",Bitacora_2[[#This Row],[ETD Real]]-TODAY()&gt;=3,Bitacora_2[[#This Row],[ISF]]&lt;&gt;"X"),"Pending",
IF(AND(OR(E160="US EAST",E160="US WEST",E160="US SOUTH"),I160="SEA",Bitacora_2[[#This Row],[ETD Real]]-TODAY()=2,Bitacora_2[[#This Row],[ISF]]&lt;&gt;"X"),"Urgente",
IF(AND(OR(E160="US EAST",E160="US WEST",E160="US SOUTH"),I160="SEA",Bitacora_2[[#This Row],[ETD Real]]-TODAY()&lt;=1,Bitacora_2[[#This Row],[ISF]]&lt;&gt;"X"),"Muy Urgente",
IF(AND(OR(E160="US EAST",E160="US WEST",E160="US SOUTH"),I160="SEA",Bitacora_2[[#This Row],[ISF]]="X"),"Sent",""))))</f>
        <v>Sent</v>
      </c>
      <c r="AJ16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0" s="56"/>
      <c r="AL160" s="56"/>
      <c r="AM160" s="56" t="str">
        <f>+IF(OR(Bitacora_2[[#This Row],[Exportador]]="INVERSIONES JORDIE",Bitacora_2[[#This Row],[Exportador]]="TAL S.A."), "Tercero", "Propio")</f>
        <v>Propio</v>
      </c>
      <c r="AN16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0" s="56" t="s">
        <v>5</v>
      </c>
      <c r="AP160" s="57">
        <v>46230</v>
      </c>
      <c r="AQ160" s="56" t="str">
        <f t="shared" si="3"/>
        <v>Released</v>
      </c>
      <c r="AR160" s="56"/>
    </row>
    <row r="161" spans="1:44" ht="14.85" hidden="1" customHeight="1" x14ac:dyDescent="0.25">
      <c r="A161" s="56" t="s">
        <v>707</v>
      </c>
      <c r="B161" s="56">
        <v>29</v>
      </c>
      <c r="C161" s="57">
        <v>46216</v>
      </c>
      <c r="D161" s="58">
        <v>35</v>
      </c>
      <c r="E161" s="56" t="s">
        <v>321</v>
      </c>
      <c r="F161" s="56" t="s">
        <v>322</v>
      </c>
      <c r="G161" s="56" t="s">
        <v>99</v>
      </c>
      <c r="H161" s="56" t="s">
        <v>100</v>
      </c>
      <c r="I161" s="56" t="s">
        <v>140</v>
      </c>
      <c r="J161" s="56" t="s">
        <v>102</v>
      </c>
      <c r="K161" s="56" t="s">
        <v>103</v>
      </c>
      <c r="L161" s="56" t="s">
        <v>708</v>
      </c>
      <c r="M161" s="56" t="s">
        <v>709</v>
      </c>
      <c r="N161" s="56" t="s">
        <v>411</v>
      </c>
      <c r="O161" s="56" t="s">
        <v>412</v>
      </c>
      <c r="P161" s="56" t="s">
        <v>229</v>
      </c>
      <c r="Q161" s="59" t="s">
        <v>646</v>
      </c>
      <c r="R161" s="57">
        <v>46220</v>
      </c>
      <c r="S161" s="57">
        <v>46261</v>
      </c>
      <c r="T161" s="56" t="s">
        <v>147</v>
      </c>
      <c r="U16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61" s="57">
        <v>46231</v>
      </c>
      <c r="W161" s="57">
        <v>46238</v>
      </c>
      <c r="X161" s="60">
        <f>IF(OR(Bitacora_2[[#This Row],[ETD Real]]="",Bitacora_2[[#This Row],[ETD Doc]]=""),"",Bitacora_2[[#This Row],[ETD Doc]]-Bitacora_2[[#This Row],[ETD Real]])</f>
        <v>11</v>
      </c>
      <c r="Y161" s="60">
        <f>IF(OR(Bitacora_2[[#This Row],[ATA DOC]]="",Bitacora_2[[#This Row],[ETA Real]]=""),"",Bitacora_2[[#This Row],[ETA Real]]-Bitacora_2[[#This Row],[ATA DOC]])</f>
        <v>23</v>
      </c>
      <c r="Z161" s="58">
        <v>2013101090</v>
      </c>
      <c r="AA161" s="58" t="s">
        <v>46</v>
      </c>
      <c r="AB161" s="58" t="s">
        <v>46</v>
      </c>
      <c r="AC161" s="58" t="s">
        <v>46</v>
      </c>
      <c r="AD161" s="58" t="s">
        <v>46</v>
      </c>
      <c r="AE161" s="58" t="s">
        <v>46</v>
      </c>
      <c r="AF161" s="58"/>
      <c r="AG161" s="58"/>
      <c r="AH161" s="58" t="s">
        <v>46</v>
      </c>
      <c r="AI161" s="61" t="str">
        <f ca="1">IF(AND(OR(E161="US EAST",E161="US WEST",E161="US SOUTH"),I161="SEA",Bitacora_2[[#This Row],[ETD Real]]-TODAY()&gt;=3,Bitacora_2[[#This Row],[ISF]]&lt;&gt;"X"),"Pending",
IF(AND(OR(E161="US EAST",E161="US WEST",E161="US SOUTH"),I161="SEA",Bitacora_2[[#This Row],[ETD Real]]-TODAY()=2,Bitacora_2[[#This Row],[ISF]]&lt;&gt;"X"),"Urgente",
IF(AND(OR(E161="US EAST",E161="US WEST",E161="US SOUTH"),I161="SEA",Bitacora_2[[#This Row],[ETD Real]]-TODAY()&lt;=1,Bitacora_2[[#This Row],[ISF]]&lt;&gt;"X"),"Muy Urgente",
IF(AND(OR(E161="US EAST",E161="US WEST",E161="US SOUTH"),I161="SEA",Bitacora_2[[#This Row],[ISF]]="X"),"Sent",""))))</f>
        <v/>
      </c>
      <c r="AJ16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1" s="56"/>
      <c r="AL161" s="56"/>
      <c r="AM161" s="56" t="str">
        <f>+IF(OR(Bitacora_2[[#This Row],[Exportador]]="INVERSIONES JORDIE",Bitacora_2[[#This Row],[Exportador]]="TAL S.A."), "Tercero", "Propio")</f>
        <v>Propio</v>
      </c>
      <c r="AN16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1" s="56" t="s">
        <v>5</v>
      </c>
      <c r="AP161" s="57">
        <v>46248</v>
      </c>
      <c r="AQ161" s="56" t="str">
        <f t="shared" si="3"/>
        <v>Released</v>
      </c>
      <c r="AR161" s="56"/>
    </row>
    <row r="162" spans="1:44" ht="14.85" hidden="1" customHeight="1" x14ac:dyDescent="0.25">
      <c r="A162" s="56" t="s">
        <v>710</v>
      </c>
      <c r="B162" s="56">
        <v>29</v>
      </c>
      <c r="C162" s="57">
        <v>46216</v>
      </c>
      <c r="D162" s="58">
        <v>34</v>
      </c>
      <c r="E162" s="56" t="s">
        <v>223</v>
      </c>
      <c r="F162" s="56" t="s">
        <v>224</v>
      </c>
      <c r="G162" s="56" t="s">
        <v>99</v>
      </c>
      <c r="H162" s="56" t="s">
        <v>100</v>
      </c>
      <c r="I162" s="56" t="s">
        <v>140</v>
      </c>
      <c r="J162" s="56" t="s">
        <v>102</v>
      </c>
      <c r="K162" s="56" t="s">
        <v>103</v>
      </c>
      <c r="L162" s="56" t="s">
        <v>711</v>
      </c>
      <c r="M162" s="56" t="s">
        <v>712</v>
      </c>
      <c r="N162" s="56" t="s">
        <v>227</v>
      </c>
      <c r="O162" s="56" t="s">
        <v>228</v>
      </c>
      <c r="P162" s="56" t="s">
        <v>229</v>
      </c>
      <c r="Q162" s="59" t="s">
        <v>646</v>
      </c>
      <c r="R162" s="57">
        <v>46220</v>
      </c>
      <c r="S162" s="57">
        <v>46252</v>
      </c>
      <c r="T162" s="56" t="s">
        <v>147</v>
      </c>
      <c r="U16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162" s="57">
        <v>46231</v>
      </c>
      <c r="W162" s="57">
        <v>46238</v>
      </c>
      <c r="X162" s="60">
        <f>IF(OR(Bitacora_2[[#This Row],[ETD Real]]="",Bitacora_2[[#This Row],[ETD Doc]]=""),"",Bitacora_2[[#This Row],[ETD Doc]]-Bitacora_2[[#This Row],[ETD Real]])</f>
        <v>11</v>
      </c>
      <c r="Y162" s="60">
        <f>IF(OR(Bitacora_2[[#This Row],[ATA DOC]]="",Bitacora_2[[#This Row],[ETA Real]]=""),"",Bitacora_2[[#This Row],[ETA Real]]-Bitacora_2[[#This Row],[ATA DOC]])</f>
        <v>14</v>
      </c>
      <c r="Z162" s="58">
        <v>1647227256</v>
      </c>
      <c r="AA162" s="58" t="s">
        <v>46</v>
      </c>
      <c r="AB162" s="58" t="s">
        <v>46</v>
      </c>
      <c r="AC162" s="58" t="s">
        <v>46</v>
      </c>
      <c r="AD162" s="58" t="s">
        <v>46</v>
      </c>
      <c r="AE162" s="58" t="s">
        <v>46</v>
      </c>
      <c r="AF162" s="58"/>
      <c r="AG162" s="58"/>
      <c r="AH162" s="58" t="s">
        <v>46</v>
      </c>
      <c r="AI162" s="61" t="str">
        <f ca="1">IF(AND(OR(E162="US EAST",E162="US WEST",E162="US SOUTH"),I162="SEA",Bitacora_2[[#This Row],[ETD Real]]-TODAY()&gt;=3,Bitacora_2[[#This Row],[ISF]]&lt;&gt;"X"),"Pending",
IF(AND(OR(E162="US EAST",E162="US WEST",E162="US SOUTH"),I162="SEA",Bitacora_2[[#This Row],[ETD Real]]-TODAY()=2,Bitacora_2[[#This Row],[ISF]]&lt;&gt;"X"),"Urgente",
IF(AND(OR(E162="US EAST",E162="US WEST",E162="US SOUTH"),I162="SEA",Bitacora_2[[#This Row],[ETD Real]]-TODAY()&lt;=1,Bitacora_2[[#This Row],[ISF]]&lt;&gt;"X"),"Muy Urgente",
IF(AND(OR(E162="US EAST",E162="US WEST",E162="US SOUTH"),I162="SEA",Bitacora_2[[#This Row],[ISF]]="X"),"Sent",""))))</f>
        <v/>
      </c>
      <c r="AJ16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2" s="56"/>
      <c r="AL162" s="56"/>
      <c r="AM162" s="56" t="str">
        <f>+IF(OR(Bitacora_2[[#This Row],[Exportador]]="INVERSIONES JORDIE",Bitacora_2[[#This Row],[Exportador]]="TAL S.A."), "Tercero", "Propio")</f>
        <v>Propio</v>
      </c>
      <c r="AN16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2" s="56" t="s">
        <v>5</v>
      </c>
      <c r="AP162" s="57">
        <v>46230</v>
      </c>
      <c r="AQ162" s="56" t="str">
        <f t="shared" si="3"/>
        <v>Released</v>
      </c>
      <c r="AR162" s="56"/>
    </row>
    <row r="163" spans="1:44" ht="14.85" hidden="1" customHeight="1" x14ac:dyDescent="0.25">
      <c r="A163" s="56" t="s">
        <v>713</v>
      </c>
      <c r="B163" s="56">
        <v>29</v>
      </c>
      <c r="C163" s="57">
        <v>46216</v>
      </c>
      <c r="D163" s="58">
        <v>31</v>
      </c>
      <c r="E163" s="56" t="s">
        <v>150</v>
      </c>
      <c r="F163" s="56" t="s">
        <v>8</v>
      </c>
      <c r="G163" s="56" t="s">
        <v>99</v>
      </c>
      <c r="H163" s="56" t="s">
        <v>135</v>
      </c>
      <c r="I163" s="56" t="s">
        <v>140</v>
      </c>
      <c r="J163" s="56" t="s">
        <v>102</v>
      </c>
      <c r="K163" s="56" t="s">
        <v>103</v>
      </c>
      <c r="L163" s="56" t="s">
        <v>714</v>
      </c>
      <c r="M163" s="56" t="s">
        <v>715</v>
      </c>
      <c r="N163" s="56" t="s">
        <v>621</v>
      </c>
      <c r="O163" s="56" t="s">
        <v>572</v>
      </c>
      <c r="P163" s="56" t="s">
        <v>154</v>
      </c>
      <c r="Q163" s="59" t="s">
        <v>622</v>
      </c>
      <c r="R163" s="57">
        <v>46219</v>
      </c>
      <c r="S163" s="57">
        <v>46230</v>
      </c>
      <c r="T163" s="56"/>
      <c r="U16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46220</v>
      </c>
      <c r="V163" s="57">
        <v>46220</v>
      </c>
      <c r="W163" s="57">
        <v>46220</v>
      </c>
      <c r="X163" s="60">
        <f>IF(OR(Bitacora_2[[#This Row],[ETD Real]]="",Bitacora_2[[#This Row],[ETD Doc]]=""),"",Bitacora_2[[#This Row],[ETD Doc]]-Bitacora_2[[#This Row],[ETD Real]])</f>
        <v>1</v>
      </c>
      <c r="Y163" s="60">
        <f>IF(OR(Bitacora_2[[#This Row],[ATA DOC]]="",Bitacora_2[[#This Row],[ETA Real]]=""),"",Bitacora_2[[#This Row],[ETA Real]]-Bitacora_2[[#This Row],[ATA DOC]])</f>
        <v>10</v>
      </c>
      <c r="Z163" s="58" t="s">
        <v>156</v>
      </c>
      <c r="AA163" s="58" t="s">
        <v>46</v>
      </c>
      <c r="AB163" s="58" t="s">
        <v>46</v>
      </c>
      <c r="AC163" s="58" t="s">
        <v>46</v>
      </c>
      <c r="AD163" s="58" t="s">
        <v>46</v>
      </c>
      <c r="AE163" s="58" t="s">
        <v>46</v>
      </c>
      <c r="AF163" s="58" t="s">
        <v>157</v>
      </c>
      <c r="AG163" s="58"/>
      <c r="AH163" s="58"/>
      <c r="AI163" s="61" t="str">
        <f ca="1">IF(AND(OR(E163="US EAST",E163="US WEST",E163="US SOUTH"),I163="SEA",Bitacora_2[[#This Row],[ETD Real]]-TODAY()&gt;=3,Bitacora_2[[#This Row],[ISF]]&lt;&gt;"X"),"Pending",
IF(AND(OR(E163="US EAST",E163="US WEST",E163="US SOUTH"),I163="SEA",Bitacora_2[[#This Row],[ETD Real]]-TODAY()=2,Bitacora_2[[#This Row],[ISF]]&lt;&gt;"X"),"Urgente",
IF(AND(OR(E163="US EAST",E163="US WEST",E163="US SOUTH"),I163="SEA",Bitacora_2[[#This Row],[ETD Real]]-TODAY()&lt;=1,Bitacora_2[[#This Row],[ISF]]&lt;&gt;"X"),"Muy Urgente",
IF(AND(OR(E163="US EAST",E163="US WEST",E163="US SOUTH"),I163="SEA",Bitacora_2[[#This Row],[ISF]]="X"),"Sent",""))))</f>
        <v>Sent</v>
      </c>
      <c r="AJ16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3" s="56"/>
      <c r="AL163" s="56"/>
      <c r="AM163" s="56" t="str">
        <f>+IF(OR(Bitacora_2[[#This Row],[Exportador]]="INVERSIONES JORDIE",Bitacora_2[[#This Row],[Exportador]]="TAL S.A."), "Tercero", "Propio")</f>
        <v>Tercero</v>
      </c>
      <c r="AN16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3" s="56" t="s">
        <v>5</v>
      </c>
      <c r="AP163" s="57">
        <v>46227</v>
      </c>
      <c r="AQ163" s="56" t="str">
        <f t="shared" si="3"/>
        <v>Released</v>
      </c>
      <c r="AR163" s="56"/>
    </row>
    <row r="164" spans="1:44" ht="14.85" hidden="1" customHeight="1" x14ac:dyDescent="0.25">
      <c r="A164" s="56" t="s">
        <v>716</v>
      </c>
      <c r="B164" s="56">
        <v>29</v>
      </c>
      <c r="C164" s="57">
        <v>46217</v>
      </c>
      <c r="D164" s="58">
        <v>31</v>
      </c>
      <c r="E164" s="56" t="s">
        <v>150</v>
      </c>
      <c r="F164" s="56" t="s">
        <v>8</v>
      </c>
      <c r="G164" s="56" t="s">
        <v>580</v>
      </c>
      <c r="H164" s="56" t="s">
        <v>581</v>
      </c>
      <c r="I164" s="56" t="s">
        <v>140</v>
      </c>
      <c r="J164" s="56" t="s">
        <v>102</v>
      </c>
      <c r="K164" s="56" t="s">
        <v>103</v>
      </c>
      <c r="L164" s="56" t="s">
        <v>717</v>
      </c>
      <c r="M164" s="56" t="s">
        <v>718</v>
      </c>
      <c r="N164" s="56" t="s">
        <v>186</v>
      </c>
      <c r="O164" s="56" t="s">
        <v>584</v>
      </c>
      <c r="P164" s="56" t="s">
        <v>154</v>
      </c>
      <c r="Q164" s="59" t="s">
        <v>719</v>
      </c>
      <c r="R164" s="57">
        <v>46220</v>
      </c>
      <c r="S164" s="57">
        <v>46229</v>
      </c>
      <c r="T164" s="56" t="s">
        <v>586</v>
      </c>
      <c r="U16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64" s="57">
        <v>46224</v>
      </c>
      <c r="W164" s="57">
        <v>46224</v>
      </c>
      <c r="X164" s="60">
        <f>IF(OR(Bitacora_2[[#This Row],[ETD Real]]="",Bitacora_2[[#This Row],[ETD Doc]]=""),"",Bitacora_2[[#This Row],[ETD Doc]]-Bitacora_2[[#This Row],[ETD Real]])</f>
        <v>4</v>
      </c>
      <c r="Y164" s="60">
        <f>IF(OR(Bitacora_2[[#This Row],[ATA DOC]]="",Bitacora_2[[#This Row],[ETA Real]]=""),"",Bitacora_2[[#This Row],[ETA Real]]-Bitacora_2[[#This Row],[ATA DOC]])</f>
        <v>5</v>
      </c>
      <c r="Z164" s="58" t="s">
        <v>156</v>
      </c>
      <c r="AA164" s="58" t="s">
        <v>157</v>
      </c>
      <c r="AB164" s="58" t="s">
        <v>157</v>
      </c>
      <c r="AC164" s="58" t="s">
        <v>46</v>
      </c>
      <c r="AD164" s="58" t="s">
        <v>46</v>
      </c>
      <c r="AE164" s="58" t="s">
        <v>46</v>
      </c>
      <c r="AF164" s="58" t="s">
        <v>157</v>
      </c>
      <c r="AG164" s="58"/>
      <c r="AH164" s="58" t="s">
        <v>157</v>
      </c>
      <c r="AI164" s="61" t="str">
        <f ca="1">IF(AND(OR(E164="US EAST",E164="US WEST",E164="US SOUTH"),I164="SEA",Bitacora_2[[#This Row],[ETD Real]]-TODAY()&gt;=3,Bitacora_2[[#This Row],[ISF]]&lt;&gt;"X"),"Pending",
IF(AND(OR(E164="US EAST",E164="US WEST",E164="US SOUTH"),I164="SEA",Bitacora_2[[#This Row],[ETD Real]]-TODAY()=2,Bitacora_2[[#This Row],[ISF]]&lt;&gt;"X"),"Urgente",
IF(AND(OR(E164="US EAST",E164="US WEST",E164="US SOUTH"),I164="SEA",Bitacora_2[[#This Row],[ETD Real]]-TODAY()&lt;=1,Bitacora_2[[#This Row],[ISF]]&lt;&gt;"X"),"Muy Urgente",
IF(AND(OR(E164="US EAST",E164="US WEST",E164="US SOUTH"),I164="SEA",Bitacora_2[[#This Row],[ISF]]="X"),"Sent",""))))</f>
        <v>Sent</v>
      </c>
      <c r="AJ16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4" s="56"/>
      <c r="AL164" s="56"/>
      <c r="AM164" s="56" t="str">
        <f>+IF(OR(Bitacora_2[[#This Row],[Exportador]]="INVERSIONES JORDIE",Bitacora_2[[#This Row],[Exportador]]="TAL S.A."), "Tercero", "Propio")</f>
        <v>Propio</v>
      </c>
      <c r="AN16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4" s="56" t="s">
        <v>5</v>
      </c>
      <c r="AP164" s="57">
        <v>46231</v>
      </c>
      <c r="AQ164" s="56" t="str">
        <f t="shared" si="3"/>
        <v>Released</v>
      </c>
      <c r="AR164" s="56"/>
    </row>
    <row r="165" spans="1:44" ht="14.85" hidden="1" customHeight="1" x14ac:dyDescent="0.25">
      <c r="A165" s="56" t="s">
        <v>720</v>
      </c>
      <c r="B165" s="56">
        <v>29</v>
      </c>
      <c r="C165" s="57">
        <v>46217</v>
      </c>
      <c r="D165" s="58">
        <v>31</v>
      </c>
      <c r="E165" s="56" t="s">
        <v>150</v>
      </c>
      <c r="F165" s="56" t="s">
        <v>8</v>
      </c>
      <c r="G165" s="56" t="s">
        <v>99</v>
      </c>
      <c r="H165" s="56" t="s">
        <v>100</v>
      </c>
      <c r="I165" s="56" t="s">
        <v>140</v>
      </c>
      <c r="J165" s="56" t="s">
        <v>102</v>
      </c>
      <c r="K165" s="56" t="s">
        <v>103</v>
      </c>
      <c r="L165" s="56" t="s">
        <v>721</v>
      </c>
      <c r="M165" s="56" t="s">
        <v>722</v>
      </c>
      <c r="N165" s="56" t="s">
        <v>186</v>
      </c>
      <c r="O165" s="56" t="s">
        <v>688</v>
      </c>
      <c r="P165" s="56" t="s">
        <v>154</v>
      </c>
      <c r="Q165" s="59" t="s">
        <v>689</v>
      </c>
      <c r="R165" s="57">
        <v>46219</v>
      </c>
      <c r="S165" s="57">
        <v>46230</v>
      </c>
      <c r="T165" s="56" t="s">
        <v>147</v>
      </c>
      <c r="U16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65" s="57">
        <v>46226</v>
      </c>
      <c r="W165" s="57">
        <v>46226</v>
      </c>
      <c r="X165" s="60">
        <f>IF(OR(Bitacora_2[[#This Row],[ETD Real]]="",Bitacora_2[[#This Row],[ETD Doc]]=""),"",Bitacora_2[[#This Row],[ETD Doc]]-Bitacora_2[[#This Row],[ETD Real]])</f>
        <v>7</v>
      </c>
      <c r="Y165" s="60">
        <f>IF(OR(Bitacora_2[[#This Row],[ATA DOC]]="",Bitacora_2[[#This Row],[ETA Real]]=""),"",Bitacora_2[[#This Row],[ETA Real]]-Bitacora_2[[#This Row],[ATA DOC]])</f>
        <v>4</v>
      </c>
      <c r="Z165" s="58" t="s">
        <v>156</v>
      </c>
      <c r="AA165" s="58" t="s">
        <v>46</v>
      </c>
      <c r="AB165" s="58" t="s">
        <v>46</v>
      </c>
      <c r="AC165" s="58" t="s">
        <v>46</v>
      </c>
      <c r="AD165" s="58" t="s">
        <v>46</v>
      </c>
      <c r="AE165" s="58" t="s">
        <v>46</v>
      </c>
      <c r="AF165" s="58" t="s">
        <v>157</v>
      </c>
      <c r="AG165" s="58"/>
      <c r="AH165" s="58"/>
      <c r="AI165" s="61" t="str">
        <f ca="1">IF(AND(OR(E165="US EAST",E165="US WEST",E165="US SOUTH"),I165="SEA",Bitacora_2[[#This Row],[ETD Real]]-TODAY()&gt;=3,Bitacora_2[[#This Row],[ISF]]&lt;&gt;"X"),"Pending",
IF(AND(OR(E165="US EAST",E165="US WEST",E165="US SOUTH"),I165="SEA",Bitacora_2[[#This Row],[ETD Real]]-TODAY()=2,Bitacora_2[[#This Row],[ISF]]&lt;&gt;"X"),"Urgente",
IF(AND(OR(E165="US EAST",E165="US WEST",E165="US SOUTH"),I165="SEA",Bitacora_2[[#This Row],[ETD Real]]-TODAY()&lt;=1,Bitacora_2[[#This Row],[ISF]]&lt;&gt;"X"),"Muy Urgente",
IF(AND(OR(E165="US EAST",E165="US WEST",E165="US SOUTH"),I165="SEA",Bitacora_2[[#This Row],[ISF]]="X"),"Sent",""))))</f>
        <v>Sent</v>
      </c>
      <c r="AJ16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5" s="56"/>
      <c r="AL165" s="56"/>
      <c r="AM165" s="56" t="str">
        <f>+IF(OR(Bitacora_2[[#This Row],[Exportador]]="INVERSIONES JORDIE",Bitacora_2[[#This Row],[Exportador]]="TAL S.A."), "Tercero", "Propio")</f>
        <v>Propio</v>
      </c>
      <c r="AN16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5" s="56" t="s">
        <v>5</v>
      </c>
      <c r="AP165" s="57">
        <v>46227</v>
      </c>
      <c r="AQ165" s="56" t="str">
        <f t="shared" si="3"/>
        <v>Released</v>
      </c>
      <c r="AR165" s="56"/>
    </row>
    <row r="166" spans="1:44" ht="14.85" hidden="1" customHeight="1" x14ac:dyDescent="0.25">
      <c r="A166" s="56" t="s">
        <v>723</v>
      </c>
      <c r="B166" s="56">
        <v>29</v>
      </c>
      <c r="C166" s="57">
        <v>46217</v>
      </c>
      <c r="D166" s="58">
        <v>31</v>
      </c>
      <c r="E166" s="56" t="s">
        <v>150</v>
      </c>
      <c r="F166" s="56" t="s">
        <v>8</v>
      </c>
      <c r="G166" s="56" t="s">
        <v>99</v>
      </c>
      <c r="H166" s="56" t="s">
        <v>100</v>
      </c>
      <c r="I166" s="56" t="s">
        <v>140</v>
      </c>
      <c r="J166" s="56" t="s">
        <v>102</v>
      </c>
      <c r="K166" s="56" t="s">
        <v>103</v>
      </c>
      <c r="L166" s="56" t="s">
        <v>724</v>
      </c>
      <c r="M166" s="56" t="s">
        <v>722</v>
      </c>
      <c r="N166" s="56" t="s">
        <v>186</v>
      </c>
      <c r="O166" s="56" t="s">
        <v>572</v>
      </c>
      <c r="P166" s="56" t="s">
        <v>154</v>
      </c>
      <c r="Q166" s="59" t="s">
        <v>689</v>
      </c>
      <c r="R166" s="57">
        <v>46219</v>
      </c>
      <c r="S166" s="57">
        <v>46230</v>
      </c>
      <c r="T166" s="56" t="s">
        <v>147</v>
      </c>
      <c r="U16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66" s="57">
        <v>46226</v>
      </c>
      <c r="W166" s="57">
        <v>46226</v>
      </c>
      <c r="X166" s="60">
        <f>IF(OR(Bitacora_2[[#This Row],[ETD Real]]="",Bitacora_2[[#This Row],[ETD Doc]]=""),"",Bitacora_2[[#This Row],[ETD Doc]]-Bitacora_2[[#This Row],[ETD Real]])</f>
        <v>7</v>
      </c>
      <c r="Y166" s="60">
        <f>IF(OR(Bitacora_2[[#This Row],[ATA DOC]]="",Bitacora_2[[#This Row],[ETA Real]]=""),"",Bitacora_2[[#This Row],[ETA Real]]-Bitacora_2[[#This Row],[ATA DOC]])</f>
        <v>4</v>
      </c>
      <c r="Z166" s="58" t="s">
        <v>156</v>
      </c>
      <c r="AA166" s="58" t="s">
        <v>46</v>
      </c>
      <c r="AB166" s="58" t="s">
        <v>46</v>
      </c>
      <c r="AC166" s="58" t="s">
        <v>46</v>
      </c>
      <c r="AD166" s="58" t="s">
        <v>46</v>
      </c>
      <c r="AE166" s="58" t="s">
        <v>46</v>
      </c>
      <c r="AF166" s="58" t="s">
        <v>157</v>
      </c>
      <c r="AG166" s="58"/>
      <c r="AH166" s="58"/>
      <c r="AI166" s="61" t="str">
        <f ca="1">IF(AND(OR(E166="US EAST",E166="US WEST",E166="US SOUTH"),I166="SEA",Bitacora_2[[#This Row],[ETD Real]]-TODAY()&gt;=3,Bitacora_2[[#This Row],[ISF]]&lt;&gt;"X"),"Pending",
IF(AND(OR(E166="US EAST",E166="US WEST",E166="US SOUTH"),I166="SEA",Bitacora_2[[#This Row],[ETD Real]]-TODAY()=2,Bitacora_2[[#This Row],[ISF]]&lt;&gt;"X"),"Urgente",
IF(AND(OR(E166="US EAST",E166="US WEST",E166="US SOUTH"),I166="SEA",Bitacora_2[[#This Row],[ETD Real]]-TODAY()&lt;=1,Bitacora_2[[#This Row],[ISF]]&lt;&gt;"X"),"Muy Urgente",
IF(AND(OR(E166="US EAST",E166="US WEST",E166="US SOUTH"),I166="SEA",Bitacora_2[[#This Row],[ISF]]="X"),"Sent",""))))</f>
        <v>Sent</v>
      </c>
      <c r="AJ16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6" s="56"/>
      <c r="AL166" s="56"/>
      <c r="AM166" s="56" t="str">
        <f>+IF(OR(Bitacora_2[[#This Row],[Exportador]]="INVERSIONES JORDIE",Bitacora_2[[#This Row],[Exportador]]="TAL S.A."), "Tercero", "Propio")</f>
        <v>Propio</v>
      </c>
      <c r="AN16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6" s="56" t="s">
        <v>5</v>
      </c>
      <c r="AP166" s="57">
        <v>46227</v>
      </c>
      <c r="AQ166" s="56" t="str">
        <f t="shared" si="3"/>
        <v>Released</v>
      </c>
      <c r="AR166" s="56"/>
    </row>
    <row r="167" spans="1:44" ht="14.85" hidden="1" customHeight="1" x14ac:dyDescent="0.25">
      <c r="A167" s="56" t="s">
        <v>725</v>
      </c>
      <c r="B167" s="56">
        <v>29</v>
      </c>
      <c r="C167" s="57">
        <v>46217</v>
      </c>
      <c r="D167" s="58">
        <v>31</v>
      </c>
      <c r="E167" s="56" t="s">
        <v>97</v>
      </c>
      <c r="F167" s="56" t="s">
        <v>111</v>
      </c>
      <c r="G167" s="56" t="s">
        <v>99</v>
      </c>
      <c r="H167" s="56" t="s">
        <v>100</v>
      </c>
      <c r="I167" s="56" t="s">
        <v>112</v>
      </c>
      <c r="J167" s="56" t="s">
        <v>102</v>
      </c>
      <c r="K167" s="56" t="s">
        <v>103</v>
      </c>
      <c r="L167" s="56" t="s">
        <v>726</v>
      </c>
      <c r="M167" s="56" t="s">
        <v>727</v>
      </c>
      <c r="N167" s="56" t="s">
        <v>115</v>
      </c>
      <c r="O167" s="56" t="s">
        <v>116</v>
      </c>
      <c r="P167" s="56" t="s">
        <v>117</v>
      </c>
      <c r="Q167" s="59" t="s">
        <v>118</v>
      </c>
      <c r="R167" s="57">
        <v>46215</v>
      </c>
      <c r="S167" s="57">
        <v>46229</v>
      </c>
      <c r="T167" s="56" t="s">
        <v>119</v>
      </c>
      <c r="U167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167" s="57"/>
      <c r="W167" s="57"/>
      <c r="X167" s="60" t="str">
        <f>IF(OR(Bitacora_2[[#This Row],[ETD Real]]="",Bitacora_2[[#This Row],[ETD Doc]]=""),"",Bitacora_2[[#This Row],[ETD Doc]]-Bitacora_2[[#This Row],[ETD Real]])</f>
        <v/>
      </c>
      <c r="Y167" s="60" t="str">
        <f>IF(OR(Bitacora_2[[#This Row],[ATA DOC]]="",Bitacora_2[[#This Row],[ETA Real]]=""),"",Bitacora_2[[#This Row],[ETA Real]]-Bitacora_2[[#This Row],[ATA DOC]])</f>
        <v/>
      </c>
      <c r="Z167" s="58"/>
      <c r="AA167" s="58"/>
      <c r="AB167" s="58"/>
      <c r="AC167" s="58"/>
      <c r="AD167" s="58"/>
      <c r="AE167" s="58"/>
      <c r="AF167" s="58"/>
      <c r="AG167" s="58"/>
      <c r="AH167" s="58"/>
      <c r="AI167" s="61" t="str">
        <f ca="1">IF(AND(OR(E167="US EAST",E167="US WEST",E167="US SOUTH"),I167="SEA",Bitacora_2[[#This Row],[ETD Real]]-TODAY()&gt;=3,Bitacora_2[[#This Row],[ISF]]&lt;&gt;"X"),"Pending",
IF(AND(OR(E167="US EAST",E167="US WEST",E167="US SOUTH"),I167="SEA",Bitacora_2[[#This Row],[ETD Real]]-TODAY()=2,Bitacora_2[[#This Row],[ISF]]&lt;&gt;"X"),"Urgente",
IF(AND(OR(E167="US EAST",E167="US WEST",E167="US SOUTH"),I167="SEA",Bitacora_2[[#This Row],[ETD Real]]-TODAY()&lt;=1,Bitacora_2[[#This Row],[ISF]]&lt;&gt;"X"),"Muy Urgente",
IF(AND(OR(E167="US EAST",E167="US WEST",E167="US SOUTH"),I167="SEA",Bitacora_2[[#This Row],[ISF]]="X"),"Sent",""))))</f>
        <v/>
      </c>
      <c r="AJ16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7" s="56"/>
      <c r="AL167" s="56"/>
      <c r="AM167" s="56" t="str">
        <f>+IF(OR(Bitacora_2[[#This Row],[Exportador]]="INVERSIONES JORDIE",Bitacora_2[[#This Row],[Exportador]]="TAL S.A."), "Tercero", "Propio")</f>
        <v>Propio</v>
      </c>
      <c r="AN16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167" s="56"/>
      <c r="AP167" s="56"/>
      <c r="AQ167" s="56" t="str">
        <f t="shared" si="3"/>
        <v/>
      </c>
      <c r="AR167" s="56"/>
    </row>
    <row r="168" spans="1:44" ht="14.85" hidden="1" customHeight="1" x14ac:dyDescent="0.25">
      <c r="A168" s="56" t="s">
        <v>728</v>
      </c>
      <c r="B168" s="56">
        <v>29</v>
      </c>
      <c r="C168" s="57">
        <v>46218</v>
      </c>
      <c r="D168" s="58">
        <v>31</v>
      </c>
      <c r="E168" s="56" t="s">
        <v>150</v>
      </c>
      <c r="F168" s="56" t="s">
        <v>8</v>
      </c>
      <c r="G168" s="56" t="s">
        <v>580</v>
      </c>
      <c r="H168" s="56" t="s">
        <v>581</v>
      </c>
      <c r="I168" s="56" t="s">
        <v>140</v>
      </c>
      <c r="J168" s="56" t="s">
        <v>102</v>
      </c>
      <c r="K168" s="56" t="s">
        <v>103</v>
      </c>
      <c r="L168" s="56" t="s">
        <v>729</v>
      </c>
      <c r="M168" s="56" t="s">
        <v>730</v>
      </c>
      <c r="N168" s="56" t="s">
        <v>186</v>
      </c>
      <c r="O168" s="56" t="s">
        <v>584</v>
      </c>
      <c r="P168" s="56" t="s">
        <v>154</v>
      </c>
      <c r="Q168" s="59" t="s">
        <v>719</v>
      </c>
      <c r="R168" s="57">
        <v>46220</v>
      </c>
      <c r="S168" s="57">
        <v>46229</v>
      </c>
      <c r="T168" s="56" t="s">
        <v>586</v>
      </c>
      <c r="U16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68" s="57">
        <v>46224</v>
      </c>
      <c r="W168" s="57">
        <v>46224</v>
      </c>
      <c r="X168" s="60">
        <f>IF(OR(Bitacora_2[[#This Row],[ETD Real]]="",Bitacora_2[[#This Row],[ETD Doc]]=""),"",Bitacora_2[[#This Row],[ETD Doc]]-Bitacora_2[[#This Row],[ETD Real]])</f>
        <v>4</v>
      </c>
      <c r="Y168" s="60">
        <f>IF(OR(Bitacora_2[[#This Row],[ATA DOC]]="",Bitacora_2[[#This Row],[ETA Real]]=""),"",Bitacora_2[[#This Row],[ETA Real]]-Bitacora_2[[#This Row],[ATA DOC]])</f>
        <v>5</v>
      </c>
      <c r="Z168" s="58" t="s">
        <v>156</v>
      </c>
      <c r="AA168" s="58" t="s">
        <v>157</v>
      </c>
      <c r="AB168" s="58" t="s">
        <v>157</v>
      </c>
      <c r="AC168" s="58" t="s">
        <v>46</v>
      </c>
      <c r="AD168" s="58" t="s">
        <v>46</v>
      </c>
      <c r="AE168" s="58" t="s">
        <v>46</v>
      </c>
      <c r="AF168" s="58" t="s">
        <v>157</v>
      </c>
      <c r="AG168" s="58"/>
      <c r="AH168" s="58" t="s">
        <v>157</v>
      </c>
      <c r="AI168" s="61" t="str">
        <f ca="1">IF(AND(OR(E168="US EAST",E168="US WEST",E168="US SOUTH"),I168="SEA",Bitacora_2[[#This Row],[ETD Real]]-TODAY()&gt;=3,Bitacora_2[[#This Row],[ISF]]&lt;&gt;"X"),"Pending",
IF(AND(OR(E168="US EAST",E168="US WEST",E168="US SOUTH"),I168="SEA",Bitacora_2[[#This Row],[ETD Real]]-TODAY()=2,Bitacora_2[[#This Row],[ISF]]&lt;&gt;"X"),"Urgente",
IF(AND(OR(E168="US EAST",E168="US WEST",E168="US SOUTH"),I168="SEA",Bitacora_2[[#This Row],[ETD Real]]-TODAY()&lt;=1,Bitacora_2[[#This Row],[ISF]]&lt;&gt;"X"),"Muy Urgente",
IF(AND(OR(E168="US EAST",E168="US WEST",E168="US SOUTH"),I168="SEA",Bitacora_2[[#This Row],[ISF]]="X"),"Sent",""))))</f>
        <v>Sent</v>
      </c>
      <c r="AJ16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8" s="56"/>
      <c r="AL168" s="56"/>
      <c r="AM168" s="56" t="str">
        <f>+IF(OR(Bitacora_2[[#This Row],[Exportador]]="INVERSIONES JORDIE",Bitacora_2[[#This Row],[Exportador]]="TAL S.A."), "Tercero", "Propio")</f>
        <v>Propio</v>
      </c>
      <c r="AN16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8" s="56" t="s">
        <v>5</v>
      </c>
      <c r="AP168" s="57">
        <v>46231</v>
      </c>
      <c r="AQ168" s="56" t="str">
        <f t="shared" si="3"/>
        <v>Released</v>
      </c>
      <c r="AR168" s="56"/>
    </row>
    <row r="169" spans="1:44" ht="14.85" hidden="1" customHeight="1" x14ac:dyDescent="0.25">
      <c r="A169" s="56" t="s">
        <v>731</v>
      </c>
      <c r="B169" s="56">
        <v>29</v>
      </c>
      <c r="C169" s="57">
        <v>46218</v>
      </c>
      <c r="D169" s="58">
        <v>31</v>
      </c>
      <c r="E169" s="56" t="s">
        <v>150</v>
      </c>
      <c r="F169" s="56" t="s">
        <v>8</v>
      </c>
      <c r="G169" s="56" t="s">
        <v>580</v>
      </c>
      <c r="H169" s="56" t="s">
        <v>581</v>
      </c>
      <c r="I169" s="56" t="s">
        <v>140</v>
      </c>
      <c r="J169" s="56" t="s">
        <v>102</v>
      </c>
      <c r="K169" s="56" t="s">
        <v>103</v>
      </c>
      <c r="L169" s="56" t="s">
        <v>732</v>
      </c>
      <c r="M169" s="56" t="s">
        <v>733</v>
      </c>
      <c r="N169" s="56" t="s">
        <v>186</v>
      </c>
      <c r="O169" s="56" t="s">
        <v>584</v>
      </c>
      <c r="P169" s="56" t="s">
        <v>154</v>
      </c>
      <c r="Q169" s="59" t="s">
        <v>719</v>
      </c>
      <c r="R169" s="57">
        <v>46220</v>
      </c>
      <c r="S169" s="57">
        <v>46229</v>
      </c>
      <c r="T169" s="56" t="s">
        <v>586</v>
      </c>
      <c r="U16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69" s="57">
        <v>46224</v>
      </c>
      <c r="W169" s="57">
        <v>46224</v>
      </c>
      <c r="X169" s="60">
        <f>IF(OR(Bitacora_2[[#This Row],[ETD Real]]="",Bitacora_2[[#This Row],[ETD Doc]]=""),"",Bitacora_2[[#This Row],[ETD Doc]]-Bitacora_2[[#This Row],[ETD Real]])</f>
        <v>4</v>
      </c>
      <c r="Y169" s="60">
        <f>IF(OR(Bitacora_2[[#This Row],[ATA DOC]]="",Bitacora_2[[#This Row],[ETA Real]]=""),"",Bitacora_2[[#This Row],[ETA Real]]-Bitacora_2[[#This Row],[ATA DOC]])</f>
        <v>5</v>
      </c>
      <c r="Z169" s="58" t="s">
        <v>156</v>
      </c>
      <c r="AA169" s="58" t="s">
        <v>157</v>
      </c>
      <c r="AB169" s="58" t="s">
        <v>157</v>
      </c>
      <c r="AC169" s="58" t="s">
        <v>46</v>
      </c>
      <c r="AD169" s="58" t="s">
        <v>46</v>
      </c>
      <c r="AE169" s="58" t="s">
        <v>46</v>
      </c>
      <c r="AF169" s="58" t="s">
        <v>157</v>
      </c>
      <c r="AG169" s="58"/>
      <c r="AH169" s="58" t="s">
        <v>157</v>
      </c>
      <c r="AI169" s="61" t="str">
        <f ca="1">IF(AND(OR(E169="US EAST",E169="US WEST",E169="US SOUTH"),I169="SEA",Bitacora_2[[#This Row],[ETD Real]]-TODAY()&gt;=3,Bitacora_2[[#This Row],[ISF]]&lt;&gt;"X"),"Pending",
IF(AND(OR(E169="US EAST",E169="US WEST",E169="US SOUTH"),I169="SEA",Bitacora_2[[#This Row],[ETD Real]]-TODAY()=2,Bitacora_2[[#This Row],[ISF]]&lt;&gt;"X"),"Urgente",
IF(AND(OR(E169="US EAST",E169="US WEST",E169="US SOUTH"),I169="SEA",Bitacora_2[[#This Row],[ETD Real]]-TODAY()&lt;=1,Bitacora_2[[#This Row],[ISF]]&lt;&gt;"X"),"Muy Urgente",
IF(AND(OR(E169="US EAST",E169="US WEST",E169="US SOUTH"),I169="SEA",Bitacora_2[[#This Row],[ISF]]="X"),"Sent",""))))</f>
        <v>Sent</v>
      </c>
      <c r="AJ16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69" s="56"/>
      <c r="AL169" s="56"/>
      <c r="AM169" s="56" t="str">
        <f>+IF(OR(Bitacora_2[[#This Row],[Exportador]]="INVERSIONES JORDIE",Bitacora_2[[#This Row],[Exportador]]="TAL S.A."), "Tercero", "Propio")</f>
        <v>Propio</v>
      </c>
      <c r="AN16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69" s="56" t="s">
        <v>5</v>
      </c>
      <c r="AP169" s="57">
        <v>46231</v>
      </c>
      <c r="AQ169" s="56" t="str">
        <f t="shared" si="3"/>
        <v>Released</v>
      </c>
      <c r="AR169" s="56"/>
    </row>
    <row r="170" spans="1:44" ht="14.85" hidden="1" customHeight="1" x14ac:dyDescent="0.25">
      <c r="A170" s="56" t="s">
        <v>734</v>
      </c>
      <c r="B170" s="56">
        <v>29</v>
      </c>
      <c r="C170" s="57">
        <v>46218</v>
      </c>
      <c r="D170" s="58">
        <v>32</v>
      </c>
      <c r="E170" s="56" t="s">
        <v>150</v>
      </c>
      <c r="F170" s="56" t="s">
        <v>8</v>
      </c>
      <c r="G170" s="56" t="s">
        <v>99</v>
      </c>
      <c r="H170" s="56" t="s">
        <v>135</v>
      </c>
      <c r="I170" s="56" t="s">
        <v>140</v>
      </c>
      <c r="J170" s="56" t="s">
        <v>102</v>
      </c>
      <c r="K170" s="56" t="s">
        <v>103</v>
      </c>
      <c r="L170" s="56" t="s">
        <v>735</v>
      </c>
      <c r="M170" s="56" t="s">
        <v>736</v>
      </c>
      <c r="N170" s="56" t="s">
        <v>621</v>
      </c>
      <c r="O170" s="56" t="s">
        <v>153</v>
      </c>
      <c r="P170" s="56" t="s">
        <v>154</v>
      </c>
      <c r="Q170" s="59" t="s">
        <v>737</v>
      </c>
      <c r="R170" s="57">
        <v>46226</v>
      </c>
      <c r="S170" s="57">
        <v>46237</v>
      </c>
      <c r="T170" s="56"/>
      <c r="U17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70" s="57">
        <v>46232</v>
      </c>
      <c r="W170" s="57">
        <v>46232</v>
      </c>
      <c r="X170" s="60">
        <f>IF(OR(Bitacora_2[[#This Row],[ETD Real]]="",Bitacora_2[[#This Row],[ETD Doc]]=""),"",Bitacora_2[[#This Row],[ETD Doc]]-Bitacora_2[[#This Row],[ETD Real]])</f>
        <v>6</v>
      </c>
      <c r="Y170" s="60">
        <f>IF(OR(Bitacora_2[[#This Row],[ATA DOC]]="",Bitacora_2[[#This Row],[ETA Real]]=""),"",Bitacora_2[[#This Row],[ETA Real]]-Bitacora_2[[#This Row],[ATA DOC]])</f>
        <v>5</v>
      </c>
      <c r="Z170" s="58" t="s">
        <v>156</v>
      </c>
      <c r="AA170" s="58" t="s">
        <v>46</v>
      </c>
      <c r="AB170" s="58" t="s">
        <v>46</v>
      </c>
      <c r="AC170" s="58" t="s">
        <v>46</v>
      </c>
      <c r="AD170" s="58" t="s">
        <v>46</v>
      </c>
      <c r="AE170" s="58" t="s">
        <v>46</v>
      </c>
      <c r="AF170" s="58" t="s">
        <v>157</v>
      </c>
      <c r="AG170" s="58"/>
      <c r="AH170" s="58"/>
      <c r="AI170" s="61" t="str">
        <f ca="1">IF(AND(OR(E170="US EAST",E170="US WEST",E170="US SOUTH"),I170="SEA",Bitacora_2[[#This Row],[ETD Real]]-TODAY()&gt;=3,Bitacora_2[[#This Row],[ISF]]&lt;&gt;"X"),"Pending",
IF(AND(OR(E170="US EAST",E170="US WEST",E170="US SOUTH"),I170="SEA",Bitacora_2[[#This Row],[ETD Real]]-TODAY()=2,Bitacora_2[[#This Row],[ISF]]&lt;&gt;"X"),"Urgente",
IF(AND(OR(E170="US EAST",E170="US WEST",E170="US SOUTH"),I170="SEA",Bitacora_2[[#This Row],[ETD Real]]-TODAY()&lt;=1,Bitacora_2[[#This Row],[ISF]]&lt;&gt;"X"),"Muy Urgente",
IF(AND(OR(E170="US EAST",E170="US WEST",E170="US SOUTH"),I170="SEA",Bitacora_2[[#This Row],[ISF]]="X"),"Sent",""))))</f>
        <v>Sent</v>
      </c>
      <c r="AJ17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0" s="56"/>
      <c r="AL170" s="56"/>
      <c r="AM170" s="56" t="str">
        <f>+IF(OR(Bitacora_2[[#This Row],[Exportador]]="INVERSIONES JORDIE",Bitacora_2[[#This Row],[Exportador]]="TAL S.A."), "Tercero", "Propio")</f>
        <v>Tercero</v>
      </c>
      <c r="AN17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0" s="56" t="s">
        <v>5</v>
      </c>
      <c r="AP170" s="57">
        <v>46234</v>
      </c>
      <c r="AQ170" s="56" t="str">
        <f t="shared" si="3"/>
        <v>Released</v>
      </c>
      <c r="AR170" s="56"/>
    </row>
    <row r="171" spans="1:44" ht="14.85" hidden="1" customHeight="1" x14ac:dyDescent="0.25">
      <c r="A171" s="56" t="s">
        <v>738</v>
      </c>
      <c r="B171" s="56">
        <v>29</v>
      </c>
      <c r="C171" s="57">
        <v>46219</v>
      </c>
      <c r="D171" s="58">
        <v>33</v>
      </c>
      <c r="E171" s="56" t="s">
        <v>423</v>
      </c>
      <c r="F171" s="56" t="s">
        <v>424</v>
      </c>
      <c r="G171" s="56" t="s">
        <v>99</v>
      </c>
      <c r="H171" s="56" t="s">
        <v>100</v>
      </c>
      <c r="I171" s="56" t="s">
        <v>140</v>
      </c>
      <c r="J171" s="56" t="s">
        <v>102</v>
      </c>
      <c r="K171" s="56" t="s">
        <v>103</v>
      </c>
      <c r="L171" s="56" t="s">
        <v>739</v>
      </c>
      <c r="M171" s="56" t="s">
        <v>740</v>
      </c>
      <c r="N171" s="56" t="s">
        <v>427</v>
      </c>
      <c r="O171" s="56" t="s">
        <v>601</v>
      </c>
      <c r="P171" s="56" t="s">
        <v>428</v>
      </c>
      <c r="Q171" s="59" t="s">
        <v>741</v>
      </c>
      <c r="R171" s="57">
        <v>46221</v>
      </c>
      <c r="S171" s="57">
        <v>46245</v>
      </c>
      <c r="T171" s="56" t="s">
        <v>147</v>
      </c>
      <c r="U17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46225</v>
      </c>
      <c r="V171" s="57">
        <v>46225</v>
      </c>
      <c r="W171" s="57">
        <v>46225</v>
      </c>
      <c r="X171" s="60">
        <f>IF(OR(Bitacora_2[[#This Row],[ETD Real]]="",Bitacora_2[[#This Row],[ETD Doc]]=""),"",Bitacora_2[[#This Row],[ETD Doc]]-Bitacora_2[[#This Row],[ETD Real]])</f>
        <v>4</v>
      </c>
      <c r="Y171" s="60">
        <f>IF(OR(Bitacora_2[[#This Row],[ATA DOC]]="",Bitacora_2[[#This Row],[ETA Real]]=""),"",Bitacora_2[[#This Row],[ETA Real]]-Bitacora_2[[#This Row],[ATA DOC]])</f>
        <v>20</v>
      </c>
      <c r="Z171" s="58" t="s">
        <v>156</v>
      </c>
      <c r="AA171" s="58" t="s">
        <v>46</v>
      </c>
      <c r="AB171" s="58"/>
      <c r="AC171" s="58" t="s">
        <v>46</v>
      </c>
      <c r="AD171" s="58" t="s">
        <v>46</v>
      </c>
      <c r="AE171" s="58" t="s">
        <v>46</v>
      </c>
      <c r="AF171" s="58"/>
      <c r="AG171" s="58"/>
      <c r="AH171" s="58"/>
      <c r="AI171" s="61" t="str">
        <f ca="1">IF(AND(OR(E171="US EAST",E171="US WEST",E171="US SOUTH"),I171="SEA",Bitacora_2[[#This Row],[ETD Real]]-TODAY()&gt;=3,Bitacora_2[[#This Row],[ISF]]&lt;&gt;"X"),"Pending",
IF(AND(OR(E171="US EAST",E171="US WEST",E171="US SOUTH"),I171="SEA",Bitacora_2[[#This Row],[ETD Real]]-TODAY()=2,Bitacora_2[[#This Row],[ISF]]&lt;&gt;"X"),"Urgente",
IF(AND(OR(E171="US EAST",E171="US WEST",E171="US SOUTH"),I171="SEA",Bitacora_2[[#This Row],[ETD Real]]-TODAY()&lt;=1,Bitacora_2[[#This Row],[ISF]]&lt;&gt;"X"),"Muy Urgente",
IF(AND(OR(E171="US EAST",E171="US WEST",E171="US SOUTH"),I171="SEA",Bitacora_2[[#This Row],[ISF]]="X"),"Sent",""))))</f>
        <v/>
      </c>
      <c r="AJ17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1" s="56"/>
      <c r="AL171" s="56"/>
      <c r="AM171" s="56" t="str">
        <f>+IF(OR(Bitacora_2[[#This Row],[Exportador]]="INVERSIONES JORDIE",Bitacora_2[[#This Row],[Exportador]]="TAL S.A."), "Tercero", "Propio")</f>
        <v>Propio</v>
      </c>
      <c r="AN17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1" s="56" t="s">
        <v>5</v>
      </c>
      <c r="AP171" s="57">
        <f>R171+10</f>
        <v>46231</v>
      </c>
      <c r="AQ171" s="56" t="str">
        <f t="shared" si="3"/>
        <v>Released</v>
      </c>
      <c r="AR171" s="56"/>
    </row>
    <row r="172" spans="1:44" ht="14.85" hidden="1" customHeight="1" x14ac:dyDescent="0.25">
      <c r="A172" s="56" t="s">
        <v>742</v>
      </c>
      <c r="B172" s="56">
        <v>29</v>
      </c>
      <c r="C172" s="57">
        <v>46219</v>
      </c>
      <c r="D172" s="58">
        <v>34</v>
      </c>
      <c r="E172" s="56" t="s">
        <v>223</v>
      </c>
      <c r="F172" s="56" t="s">
        <v>277</v>
      </c>
      <c r="G172" s="56" t="s">
        <v>99</v>
      </c>
      <c r="H172" s="56" t="s">
        <v>100</v>
      </c>
      <c r="I172" s="56" t="s">
        <v>140</v>
      </c>
      <c r="J172" s="56" t="s">
        <v>102</v>
      </c>
      <c r="K172" s="56" t="s">
        <v>103</v>
      </c>
      <c r="L172" s="56" t="s">
        <v>743</v>
      </c>
      <c r="M172" s="56" t="s">
        <v>744</v>
      </c>
      <c r="N172" s="56" t="s">
        <v>227</v>
      </c>
      <c r="O172" s="56" t="s">
        <v>228</v>
      </c>
      <c r="P172" s="56" t="s">
        <v>145</v>
      </c>
      <c r="Q172" s="59" t="s">
        <v>745</v>
      </c>
      <c r="R172" s="57">
        <v>46222</v>
      </c>
      <c r="S172" s="57">
        <v>46255</v>
      </c>
      <c r="T172" s="56" t="s">
        <v>147</v>
      </c>
      <c r="U17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2" s="57">
        <v>46234</v>
      </c>
      <c r="W172" s="57">
        <v>46240</v>
      </c>
      <c r="X172" s="60">
        <f>IF(OR(Bitacora_2[[#This Row],[ETD Real]]="",Bitacora_2[[#This Row],[ETD Doc]]=""),"",Bitacora_2[[#This Row],[ETD Doc]]-Bitacora_2[[#This Row],[ETD Real]])</f>
        <v>12</v>
      </c>
      <c r="Y172" s="60">
        <f>IF(OR(Bitacora_2[[#This Row],[ATA DOC]]="",Bitacora_2[[#This Row],[ETA Real]]=""),"",Bitacora_2[[#This Row],[ETA Real]]-Bitacora_2[[#This Row],[ATA DOC]])</f>
        <v>15</v>
      </c>
      <c r="Z172" s="58">
        <v>4894969844</v>
      </c>
      <c r="AA172" s="58" t="s">
        <v>46</v>
      </c>
      <c r="AB172" s="58" t="s">
        <v>46</v>
      </c>
      <c r="AC172" s="58" t="s">
        <v>46</v>
      </c>
      <c r="AD172" s="58" t="s">
        <v>46</v>
      </c>
      <c r="AE172" s="58" t="s">
        <v>46</v>
      </c>
      <c r="AF172" s="58"/>
      <c r="AG172" s="58"/>
      <c r="AH172" s="58" t="s">
        <v>46</v>
      </c>
      <c r="AI172" s="61" t="str">
        <f ca="1">IF(AND(OR(E172="US EAST",E172="US WEST",E172="US SOUTH"),I172="SEA",Bitacora_2[[#This Row],[ETD Real]]-TODAY()&gt;=3,Bitacora_2[[#This Row],[ISF]]&lt;&gt;"X"),"Pending",
IF(AND(OR(E172="US EAST",E172="US WEST",E172="US SOUTH"),I172="SEA",Bitacora_2[[#This Row],[ETD Real]]-TODAY()=2,Bitacora_2[[#This Row],[ISF]]&lt;&gt;"X"),"Urgente",
IF(AND(OR(E172="US EAST",E172="US WEST",E172="US SOUTH"),I172="SEA",Bitacora_2[[#This Row],[ETD Real]]-TODAY()&lt;=1,Bitacora_2[[#This Row],[ISF]]&lt;&gt;"X"),"Muy Urgente",
IF(AND(OR(E172="US EAST",E172="US WEST",E172="US SOUTH"),I172="SEA",Bitacora_2[[#This Row],[ISF]]="X"),"Sent",""))))</f>
        <v/>
      </c>
      <c r="AJ17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2" s="56"/>
      <c r="AL172" s="56"/>
      <c r="AM172" s="56" t="str">
        <f>+IF(OR(Bitacora_2[[#This Row],[Exportador]]="INVERSIONES JORDIE",Bitacora_2[[#This Row],[Exportador]]="TAL S.A."), "Tercero", "Propio")</f>
        <v>Propio</v>
      </c>
      <c r="AN17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2" s="56" t="s">
        <v>5</v>
      </c>
      <c r="AP172" s="57">
        <v>46246</v>
      </c>
      <c r="AQ172" s="56" t="str">
        <f t="shared" si="3"/>
        <v>Released</v>
      </c>
      <c r="AR172" s="56"/>
    </row>
    <row r="173" spans="1:44" ht="14.85" hidden="1" customHeight="1" x14ac:dyDescent="0.25">
      <c r="A173" s="56" t="s">
        <v>746</v>
      </c>
      <c r="B173" s="56">
        <v>29</v>
      </c>
      <c r="C173" s="57">
        <v>46219</v>
      </c>
      <c r="D173" s="58">
        <v>34</v>
      </c>
      <c r="E173" s="56" t="s">
        <v>223</v>
      </c>
      <c r="F173" s="56" t="s">
        <v>277</v>
      </c>
      <c r="G173" s="56" t="s">
        <v>99</v>
      </c>
      <c r="H173" s="56" t="s">
        <v>100</v>
      </c>
      <c r="I173" s="56" t="s">
        <v>140</v>
      </c>
      <c r="J173" s="56" t="s">
        <v>102</v>
      </c>
      <c r="K173" s="56" t="s">
        <v>103</v>
      </c>
      <c r="L173" s="56" t="s">
        <v>747</v>
      </c>
      <c r="M173" s="56" t="s">
        <v>748</v>
      </c>
      <c r="N173" s="56" t="s">
        <v>227</v>
      </c>
      <c r="O173" s="56" t="s">
        <v>228</v>
      </c>
      <c r="P173" s="56" t="s">
        <v>145</v>
      </c>
      <c r="Q173" s="59" t="s">
        <v>745</v>
      </c>
      <c r="R173" s="57">
        <v>46222</v>
      </c>
      <c r="S173" s="57">
        <v>46255</v>
      </c>
      <c r="T173" s="56" t="s">
        <v>147</v>
      </c>
      <c r="U17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3" s="57">
        <v>46234</v>
      </c>
      <c r="W173" s="57">
        <v>46240</v>
      </c>
      <c r="X173" s="60">
        <f>IF(OR(Bitacora_2[[#This Row],[ETD Real]]="",Bitacora_2[[#This Row],[ETD Doc]]=""),"",Bitacora_2[[#This Row],[ETD Doc]]-Bitacora_2[[#This Row],[ETD Real]])</f>
        <v>12</v>
      </c>
      <c r="Y173" s="60">
        <f>IF(OR(Bitacora_2[[#This Row],[ATA DOC]]="",Bitacora_2[[#This Row],[ETA Real]]=""),"",Bitacora_2[[#This Row],[ETA Real]]-Bitacora_2[[#This Row],[ATA DOC]])</f>
        <v>15</v>
      </c>
      <c r="Z173" s="58">
        <v>4894969844</v>
      </c>
      <c r="AA173" s="58" t="s">
        <v>46</v>
      </c>
      <c r="AB173" s="58" t="s">
        <v>46</v>
      </c>
      <c r="AC173" s="58" t="s">
        <v>46</v>
      </c>
      <c r="AD173" s="58" t="s">
        <v>46</v>
      </c>
      <c r="AE173" s="58" t="s">
        <v>46</v>
      </c>
      <c r="AF173" s="58"/>
      <c r="AG173" s="58"/>
      <c r="AH173" s="58" t="s">
        <v>46</v>
      </c>
      <c r="AI173" s="61" t="str">
        <f ca="1">IF(AND(OR(E173="US EAST",E173="US WEST",E173="US SOUTH"),I173="SEA",Bitacora_2[[#This Row],[ETD Real]]-TODAY()&gt;=3,Bitacora_2[[#This Row],[ISF]]&lt;&gt;"X"),"Pending",
IF(AND(OR(E173="US EAST",E173="US WEST",E173="US SOUTH"),I173="SEA",Bitacora_2[[#This Row],[ETD Real]]-TODAY()=2,Bitacora_2[[#This Row],[ISF]]&lt;&gt;"X"),"Urgente",
IF(AND(OR(E173="US EAST",E173="US WEST",E173="US SOUTH"),I173="SEA",Bitacora_2[[#This Row],[ETD Real]]-TODAY()&lt;=1,Bitacora_2[[#This Row],[ISF]]&lt;&gt;"X"),"Muy Urgente",
IF(AND(OR(E173="US EAST",E173="US WEST",E173="US SOUTH"),I173="SEA",Bitacora_2[[#This Row],[ISF]]="X"),"Sent",""))))</f>
        <v/>
      </c>
      <c r="AJ17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3" s="56"/>
      <c r="AL173" s="56"/>
      <c r="AM173" s="56" t="str">
        <f>+IF(OR(Bitacora_2[[#This Row],[Exportador]]="INVERSIONES JORDIE",Bitacora_2[[#This Row],[Exportador]]="TAL S.A."), "Tercero", "Propio")</f>
        <v>Propio</v>
      </c>
      <c r="AN17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3" s="56" t="s">
        <v>5</v>
      </c>
      <c r="AP173" s="57">
        <v>46246</v>
      </c>
      <c r="AQ173" s="56" t="str">
        <f t="shared" si="3"/>
        <v>Released</v>
      </c>
      <c r="AR173" s="56"/>
    </row>
    <row r="174" spans="1:44" ht="14.85" hidden="1" customHeight="1" x14ac:dyDescent="0.25">
      <c r="A174" s="56" t="s">
        <v>749</v>
      </c>
      <c r="B174" s="56">
        <v>29</v>
      </c>
      <c r="C174" s="57">
        <v>46219</v>
      </c>
      <c r="D174" s="58">
        <v>34</v>
      </c>
      <c r="E174" s="56" t="s">
        <v>223</v>
      </c>
      <c r="F174" s="56" t="s">
        <v>277</v>
      </c>
      <c r="G174" s="56" t="s">
        <v>99</v>
      </c>
      <c r="H174" s="56" t="s">
        <v>100</v>
      </c>
      <c r="I174" s="56" t="s">
        <v>140</v>
      </c>
      <c r="J174" s="56" t="s">
        <v>102</v>
      </c>
      <c r="K174" s="56" t="s">
        <v>103</v>
      </c>
      <c r="L174" s="56" t="s">
        <v>750</v>
      </c>
      <c r="M174" s="56" t="s">
        <v>751</v>
      </c>
      <c r="N174" s="56" t="s">
        <v>227</v>
      </c>
      <c r="O174" s="56" t="s">
        <v>228</v>
      </c>
      <c r="P174" s="56" t="s">
        <v>145</v>
      </c>
      <c r="Q174" s="59" t="s">
        <v>745</v>
      </c>
      <c r="R174" s="57">
        <v>46222</v>
      </c>
      <c r="S174" s="57">
        <v>46255</v>
      </c>
      <c r="T174" s="56" t="s">
        <v>147</v>
      </c>
      <c r="U17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4" s="57">
        <v>46234</v>
      </c>
      <c r="W174" s="57">
        <v>46240</v>
      </c>
      <c r="X174" s="60">
        <f>IF(OR(Bitacora_2[[#This Row],[ETD Real]]="",Bitacora_2[[#This Row],[ETD Doc]]=""),"",Bitacora_2[[#This Row],[ETD Doc]]-Bitacora_2[[#This Row],[ETD Real]])</f>
        <v>12</v>
      </c>
      <c r="Y174" s="60">
        <f>IF(OR(Bitacora_2[[#This Row],[ATA DOC]]="",Bitacora_2[[#This Row],[ETA Real]]=""),"",Bitacora_2[[#This Row],[ETA Real]]-Bitacora_2[[#This Row],[ATA DOC]])</f>
        <v>15</v>
      </c>
      <c r="Z174" s="58">
        <v>5528465552</v>
      </c>
      <c r="AA174" s="58" t="s">
        <v>46</v>
      </c>
      <c r="AB174" s="58" t="s">
        <v>46</v>
      </c>
      <c r="AC174" s="58" t="s">
        <v>46</v>
      </c>
      <c r="AD174" s="58" t="s">
        <v>46</v>
      </c>
      <c r="AE174" s="58" t="s">
        <v>46</v>
      </c>
      <c r="AF174" s="58"/>
      <c r="AG174" s="58"/>
      <c r="AH174" s="58" t="s">
        <v>46</v>
      </c>
      <c r="AI174" s="61" t="str">
        <f ca="1">IF(AND(OR(E174="US EAST",E174="US WEST",E174="US SOUTH"),I174="SEA",Bitacora_2[[#This Row],[ETD Real]]-TODAY()&gt;=3,Bitacora_2[[#This Row],[ISF]]&lt;&gt;"X"),"Pending",
IF(AND(OR(E174="US EAST",E174="US WEST",E174="US SOUTH"),I174="SEA",Bitacora_2[[#This Row],[ETD Real]]-TODAY()=2,Bitacora_2[[#This Row],[ISF]]&lt;&gt;"X"),"Urgente",
IF(AND(OR(E174="US EAST",E174="US WEST",E174="US SOUTH"),I174="SEA",Bitacora_2[[#This Row],[ETD Real]]-TODAY()&lt;=1,Bitacora_2[[#This Row],[ISF]]&lt;&gt;"X"),"Muy Urgente",
IF(AND(OR(E174="US EAST",E174="US WEST",E174="US SOUTH"),I174="SEA",Bitacora_2[[#This Row],[ISF]]="X"),"Sent",""))))</f>
        <v/>
      </c>
      <c r="AJ17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4" s="56"/>
      <c r="AL174" s="56"/>
      <c r="AM174" s="56" t="str">
        <f>+IF(OR(Bitacora_2[[#This Row],[Exportador]]="INVERSIONES JORDIE",Bitacora_2[[#This Row],[Exportador]]="TAL S.A."), "Tercero", "Propio")</f>
        <v>Propio</v>
      </c>
      <c r="AN17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4" s="56" t="s">
        <v>5</v>
      </c>
      <c r="AP174" s="57">
        <v>46246</v>
      </c>
      <c r="AQ174" s="56" t="str">
        <f t="shared" si="3"/>
        <v>Released</v>
      </c>
      <c r="AR174" s="56"/>
    </row>
    <row r="175" spans="1:44" ht="14.85" hidden="1" customHeight="1" x14ac:dyDescent="0.25">
      <c r="A175" s="56" t="s">
        <v>752</v>
      </c>
      <c r="B175" s="56">
        <v>29</v>
      </c>
      <c r="C175" s="57">
        <v>46219</v>
      </c>
      <c r="D175" s="58">
        <v>34</v>
      </c>
      <c r="E175" s="56" t="s">
        <v>223</v>
      </c>
      <c r="F175" s="56" t="s">
        <v>277</v>
      </c>
      <c r="G175" s="56" t="s">
        <v>99</v>
      </c>
      <c r="H175" s="56" t="s">
        <v>100</v>
      </c>
      <c r="I175" s="56" t="s">
        <v>140</v>
      </c>
      <c r="J175" s="56" t="s">
        <v>102</v>
      </c>
      <c r="K175" s="56" t="s">
        <v>103</v>
      </c>
      <c r="L175" s="56" t="s">
        <v>753</v>
      </c>
      <c r="M175" s="56" t="s">
        <v>754</v>
      </c>
      <c r="N175" s="56" t="s">
        <v>227</v>
      </c>
      <c r="O175" s="56" t="s">
        <v>228</v>
      </c>
      <c r="P175" s="56" t="s">
        <v>145</v>
      </c>
      <c r="Q175" s="59" t="s">
        <v>745</v>
      </c>
      <c r="R175" s="57">
        <v>46222</v>
      </c>
      <c r="S175" s="57">
        <v>46255</v>
      </c>
      <c r="T175" s="56" t="s">
        <v>147</v>
      </c>
      <c r="U17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175" s="57">
        <v>46234</v>
      </c>
      <c r="W175" s="57">
        <v>46240</v>
      </c>
      <c r="X175" s="60">
        <f>IF(OR(Bitacora_2[[#This Row],[ETD Real]]="",Bitacora_2[[#This Row],[ETD Doc]]=""),"",Bitacora_2[[#This Row],[ETD Doc]]-Bitacora_2[[#This Row],[ETD Real]])</f>
        <v>12</v>
      </c>
      <c r="Y175" s="60">
        <f>IF(OR(Bitacora_2[[#This Row],[ATA DOC]]="",Bitacora_2[[#This Row],[ETA Real]]=""),"",Bitacora_2[[#This Row],[ETA Real]]-Bitacora_2[[#This Row],[ATA DOC]])</f>
        <v>15</v>
      </c>
      <c r="Z175" s="58">
        <v>5528465552</v>
      </c>
      <c r="AA175" s="58" t="s">
        <v>46</v>
      </c>
      <c r="AB175" s="58" t="s">
        <v>46</v>
      </c>
      <c r="AC175" s="58" t="s">
        <v>46</v>
      </c>
      <c r="AD175" s="58" t="s">
        <v>46</v>
      </c>
      <c r="AE175" s="58" t="s">
        <v>46</v>
      </c>
      <c r="AF175" s="58"/>
      <c r="AG175" s="58"/>
      <c r="AH175" s="58" t="s">
        <v>46</v>
      </c>
      <c r="AI175" s="61" t="str">
        <f ca="1">IF(AND(OR(E175="US EAST",E175="US WEST",E175="US SOUTH"),I175="SEA",Bitacora_2[[#This Row],[ETD Real]]-TODAY()&gt;=3,Bitacora_2[[#This Row],[ISF]]&lt;&gt;"X"),"Pending",
IF(AND(OR(E175="US EAST",E175="US WEST",E175="US SOUTH"),I175="SEA",Bitacora_2[[#This Row],[ETD Real]]-TODAY()=2,Bitacora_2[[#This Row],[ISF]]&lt;&gt;"X"),"Urgente",
IF(AND(OR(E175="US EAST",E175="US WEST",E175="US SOUTH"),I175="SEA",Bitacora_2[[#This Row],[ETD Real]]-TODAY()&lt;=1,Bitacora_2[[#This Row],[ISF]]&lt;&gt;"X"),"Muy Urgente",
IF(AND(OR(E175="US EAST",E175="US WEST",E175="US SOUTH"),I175="SEA",Bitacora_2[[#This Row],[ISF]]="X"),"Sent",""))))</f>
        <v/>
      </c>
      <c r="AJ17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5" s="56"/>
      <c r="AL175" s="56"/>
      <c r="AM175" s="56" t="str">
        <f>+IF(OR(Bitacora_2[[#This Row],[Exportador]]="INVERSIONES JORDIE",Bitacora_2[[#This Row],[Exportador]]="TAL S.A."), "Tercero", "Propio")</f>
        <v>Propio</v>
      </c>
      <c r="AN17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5" s="56" t="s">
        <v>5</v>
      </c>
      <c r="AP175" s="57">
        <v>46246</v>
      </c>
      <c r="AQ175" s="56" t="str">
        <f t="shared" si="3"/>
        <v>Released</v>
      </c>
      <c r="AR175" s="56"/>
    </row>
    <row r="176" spans="1:44" ht="14.85" hidden="1" customHeight="1" x14ac:dyDescent="0.25">
      <c r="A176" s="56" t="s">
        <v>755</v>
      </c>
      <c r="B176" s="56">
        <v>29</v>
      </c>
      <c r="C176" s="57">
        <v>46219</v>
      </c>
      <c r="D176" s="58">
        <v>32</v>
      </c>
      <c r="E176" s="56" t="s">
        <v>254</v>
      </c>
      <c r="F176" s="56" t="s">
        <v>255</v>
      </c>
      <c r="G176" s="56" t="s">
        <v>99</v>
      </c>
      <c r="H176" s="56" t="s">
        <v>100</v>
      </c>
      <c r="I176" s="56" t="s">
        <v>140</v>
      </c>
      <c r="J176" s="56" t="s">
        <v>102</v>
      </c>
      <c r="K176" s="56" t="s">
        <v>103</v>
      </c>
      <c r="L176" s="56" t="s">
        <v>756</v>
      </c>
      <c r="M176" s="56" t="s">
        <v>757</v>
      </c>
      <c r="N176" s="56" t="s">
        <v>288</v>
      </c>
      <c r="O176" s="56" t="s">
        <v>289</v>
      </c>
      <c r="P176" s="56" t="s">
        <v>260</v>
      </c>
      <c r="Q176" s="59" t="s">
        <v>758</v>
      </c>
      <c r="R176" s="57">
        <v>46223</v>
      </c>
      <c r="S176" s="57">
        <v>46237</v>
      </c>
      <c r="T176" s="56" t="s">
        <v>262</v>
      </c>
      <c r="U17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176" s="57">
        <v>46227</v>
      </c>
      <c r="W176" s="57">
        <v>46231</v>
      </c>
      <c r="X176" s="60">
        <f>IF(OR(Bitacora_2[[#This Row],[ETD Real]]="",Bitacora_2[[#This Row],[ETD Doc]]=""),"",Bitacora_2[[#This Row],[ETD Doc]]-Bitacora_2[[#This Row],[ETD Real]])</f>
        <v>4</v>
      </c>
      <c r="Y176" s="60">
        <f>IF(OR(Bitacora_2[[#This Row],[ATA DOC]]="",Bitacora_2[[#This Row],[ETA Real]]=""),"",Bitacora_2[[#This Row],[ETA Real]]-Bitacora_2[[#This Row],[ATA DOC]])</f>
        <v>6</v>
      </c>
      <c r="Z176" s="58">
        <v>4827437926</v>
      </c>
      <c r="AA176" s="58" t="s">
        <v>46</v>
      </c>
      <c r="AB176" s="58"/>
      <c r="AC176" s="58" t="s">
        <v>46</v>
      </c>
      <c r="AD176" s="58" t="s">
        <v>46</v>
      </c>
      <c r="AE176" s="58" t="s">
        <v>46</v>
      </c>
      <c r="AF176" s="58"/>
      <c r="AG176" s="58"/>
      <c r="AH176" s="58"/>
      <c r="AI176" s="61" t="str">
        <f ca="1">IF(AND(OR(E176="US EAST",E176="US WEST",E176="US SOUTH"),I176="SEA",Bitacora_2[[#This Row],[ETD Real]]-TODAY()&gt;=3,Bitacora_2[[#This Row],[ISF]]&lt;&gt;"X"),"Pending",
IF(AND(OR(E176="US EAST",E176="US WEST",E176="US SOUTH"),I176="SEA",Bitacora_2[[#This Row],[ETD Real]]-TODAY()=2,Bitacora_2[[#This Row],[ISF]]&lt;&gt;"X"),"Urgente",
IF(AND(OR(E176="US EAST",E176="US WEST",E176="US SOUTH"),I176="SEA",Bitacora_2[[#This Row],[ETD Real]]-TODAY()&lt;=1,Bitacora_2[[#This Row],[ISF]]&lt;&gt;"X"),"Muy Urgente",
IF(AND(OR(E176="US EAST",E176="US WEST",E176="US SOUTH"),I176="SEA",Bitacora_2[[#This Row],[ISF]]="X"),"Sent",""))))</f>
        <v/>
      </c>
      <c r="AJ17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6" s="56"/>
      <c r="AL176" s="56"/>
      <c r="AM176" s="56" t="str">
        <f>+IF(OR(Bitacora_2[[#This Row],[Exportador]]="INVERSIONES JORDIE",Bitacora_2[[#This Row],[Exportador]]="TAL S.A."), "Tercero", "Propio")</f>
        <v>Propio</v>
      </c>
      <c r="AN17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6" s="56" t="s">
        <v>5</v>
      </c>
      <c r="AP176" s="57">
        <f t="shared" ref="AP176:AP178" si="6">R176+7</f>
        <v>46230</v>
      </c>
      <c r="AQ176" s="56" t="str">
        <f t="shared" si="3"/>
        <v>Released</v>
      </c>
      <c r="AR176" s="56"/>
    </row>
    <row r="177" spans="1:44" ht="14.85" hidden="1" customHeight="1" x14ac:dyDescent="0.25">
      <c r="A177" s="56" t="s">
        <v>759</v>
      </c>
      <c r="B177" s="56">
        <v>29</v>
      </c>
      <c r="C177" s="57">
        <v>46220</v>
      </c>
      <c r="D177" s="58">
        <v>32</v>
      </c>
      <c r="E177" s="56" t="s">
        <v>254</v>
      </c>
      <c r="F177" s="56" t="s">
        <v>255</v>
      </c>
      <c r="G177" s="56" t="s">
        <v>99</v>
      </c>
      <c r="H177" s="56" t="s">
        <v>100</v>
      </c>
      <c r="I177" s="56" t="s">
        <v>140</v>
      </c>
      <c r="J177" s="56" t="s">
        <v>102</v>
      </c>
      <c r="K177" s="56" t="s">
        <v>103</v>
      </c>
      <c r="L177" s="56" t="s">
        <v>760</v>
      </c>
      <c r="M177" s="56" t="s">
        <v>761</v>
      </c>
      <c r="N177" s="56" t="s">
        <v>526</v>
      </c>
      <c r="O177" s="56" t="s">
        <v>527</v>
      </c>
      <c r="P177" s="56" t="s">
        <v>260</v>
      </c>
      <c r="Q177" s="59" t="s">
        <v>758</v>
      </c>
      <c r="R177" s="57">
        <v>46223</v>
      </c>
      <c r="S177" s="57">
        <v>46237</v>
      </c>
      <c r="T177" s="56" t="s">
        <v>262</v>
      </c>
      <c r="U17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77" s="57">
        <v>46227</v>
      </c>
      <c r="W177" s="57">
        <v>46227</v>
      </c>
      <c r="X177" s="60">
        <f>IF(OR(Bitacora_2[[#This Row],[ETD Real]]="",Bitacora_2[[#This Row],[ETD Doc]]=""),"",Bitacora_2[[#This Row],[ETD Doc]]-Bitacora_2[[#This Row],[ETD Real]])</f>
        <v>4</v>
      </c>
      <c r="Y177" s="60">
        <f>IF(OR(Bitacora_2[[#This Row],[ATA DOC]]="",Bitacora_2[[#This Row],[ETA Real]]=""),"",Bitacora_2[[#This Row],[ETA Real]]-Bitacora_2[[#This Row],[ATA DOC]])</f>
        <v>10</v>
      </c>
      <c r="Z177" s="58" t="s">
        <v>156</v>
      </c>
      <c r="AA177" s="58" t="s">
        <v>46</v>
      </c>
      <c r="AB177" s="58"/>
      <c r="AC177" s="58" t="s">
        <v>46</v>
      </c>
      <c r="AD177" s="58" t="s">
        <v>46</v>
      </c>
      <c r="AE177" s="58" t="s">
        <v>46</v>
      </c>
      <c r="AF177" s="58"/>
      <c r="AG177" s="58"/>
      <c r="AH177" s="58"/>
      <c r="AI177" s="61" t="str">
        <f ca="1">IF(AND(OR(E177="US EAST",E177="US WEST",E177="US SOUTH"),I177="SEA",Bitacora_2[[#This Row],[ETD Real]]-TODAY()&gt;=3,Bitacora_2[[#This Row],[ISF]]&lt;&gt;"X"),"Pending",
IF(AND(OR(E177="US EAST",E177="US WEST",E177="US SOUTH"),I177="SEA",Bitacora_2[[#This Row],[ETD Real]]-TODAY()=2,Bitacora_2[[#This Row],[ISF]]&lt;&gt;"X"),"Urgente",
IF(AND(OR(E177="US EAST",E177="US WEST",E177="US SOUTH"),I177="SEA",Bitacora_2[[#This Row],[ETD Real]]-TODAY()&lt;=1,Bitacora_2[[#This Row],[ISF]]&lt;&gt;"X"),"Muy Urgente",
IF(AND(OR(E177="US EAST",E177="US WEST",E177="US SOUTH"),I177="SEA",Bitacora_2[[#This Row],[ISF]]="X"),"Sent",""))))</f>
        <v/>
      </c>
      <c r="AJ17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7" s="56"/>
      <c r="AL177" s="56"/>
      <c r="AM177" s="56" t="str">
        <f>+IF(OR(Bitacora_2[[#This Row],[Exportador]]="INVERSIONES JORDIE",Bitacora_2[[#This Row],[Exportador]]="TAL S.A."), "Tercero", "Propio")</f>
        <v>Propio</v>
      </c>
      <c r="AN17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7" s="56" t="s">
        <v>5</v>
      </c>
      <c r="AP177" s="57">
        <f t="shared" si="6"/>
        <v>46230</v>
      </c>
      <c r="AQ177" s="56" t="str">
        <f t="shared" si="3"/>
        <v>Released</v>
      </c>
      <c r="AR177" s="56"/>
    </row>
    <row r="178" spans="1:44" ht="14.85" hidden="1" customHeight="1" x14ac:dyDescent="0.25">
      <c r="A178" s="56" t="s">
        <v>762</v>
      </c>
      <c r="B178" s="56">
        <v>29</v>
      </c>
      <c r="C178" s="57">
        <v>46220</v>
      </c>
      <c r="D178" s="58">
        <v>32</v>
      </c>
      <c r="E178" s="56" t="s">
        <v>254</v>
      </c>
      <c r="F178" s="56" t="s">
        <v>255</v>
      </c>
      <c r="G178" s="56" t="s">
        <v>99</v>
      </c>
      <c r="H178" s="56" t="s">
        <v>608</v>
      </c>
      <c r="I178" s="56" t="s">
        <v>140</v>
      </c>
      <c r="J178" s="56" t="s">
        <v>102</v>
      </c>
      <c r="K178" s="56" t="s">
        <v>103</v>
      </c>
      <c r="L178" s="56" t="s">
        <v>763</v>
      </c>
      <c r="M178" s="56" t="s">
        <v>757</v>
      </c>
      <c r="N178" s="56" t="s">
        <v>288</v>
      </c>
      <c r="O178" s="56" t="s">
        <v>289</v>
      </c>
      <c r="P178" s="56" t="s">
        <v>260</v>
      </c>
      <c r="Q178" s="59" t="s">
        <v>764</v>
      </c>
      <c r="R178" s="57">
        <v>46223</v>
      </c>
      <c r="S178" s="57">
        <v>46237</v>
      </c>
      <c r="T178" s="56" t="s">
        <v>262</v>
      </c>
      <c r="U17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178" s="57">
        <v>46227</v>
      </c>
      <c r="W178" s="57">
        <v>46231</v>
      </c>
      <c r="X178" s="60">
        <f>IF(OR(Bitacora_2[[#This Row],[ETD Real]]="",Bitacora_2[[#This Row],[ETD Doc]]=""),"",Bitacora_2[[#This Row],[ETD Doc]]-Bitacora_2[[#This Row],[ETD Real]])</f>
        <v>4</v>
      </c>
      <c r="Y178" s="60">
        <f>IF(OR(Bitacora_2[[#This Row],[ATA DOC]]="",Bitacora_2[[#This Row],[ETA Real]]=""),"",Bitacora_2[[#This Row],[ETA Real]]-Bitacora_2[[#This Row],[ATA DOC]])</f>
        <v>6</v>
      </c>
      <c r="Z178" s="58">
        <v>9293883410</v>
      </c>
      <c r="AA178" s="58" t="s">
        <v>46</v>
      </c>
      <c r="AB178" s="58"/>
      <c r="AC178" s="58" t="s">
        <v>46</v>
      </c>
      <c r="AD178" s="58" t="s">
        <v>46</v>
      </c>
      <c r="AE178" s="58" t="s">
        <v>46</v>
      </c>
      <c r="AF178" s="58"/>
      <c r="AG178" s="58"/>
      <c r="AH178" s="58"/>
      <c r="AI178" s="61" t="str">
        <f ca="1">IF(AND(OR(E178="US EAST",E178="US WEST",E178="US SOUTH"),I178="SEA",Bitacora_2[[#This Row],[ETD Real]]-TODAY()&gt;=3,Bitacora_2[[#This Row],[ISF]]&lt;&gt;"X"),"Pending",
IF(AND(OR(E178="US EAST",E178="US WEST",E178="US SOUTH"),I178="SEA",Bitacora_2[[#This Row],[ETD Real]]-TODAY()=2,Bitacora_2[[#This Row],[ISF]]&lt;&gt;"X"),"Urgente",
IF(AND(OR(E178="US EAST",E178="US WEST",E178="US SOUTH"),I178="SEA",Bitacora_2[[#This Row],[ETD Real]]-TODAY()&lt;=1,Bitacora_2[[#This Row],[ISF]]&lt;&gt;"X"),"Muy Urgente",
IF(AND(OR(E178="US EAST",E178="US WEST",E178="US SOUTH"),I178="SEA",Bitacora_2[[#This Row],[ISF]]="X"),"Sent",""))))</f>
        <v/>
      </c>
      <c r="AJ17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8" s="56"/>
      <c r="AL178" s="56"/>
      <c r="AM178" s="56" t="str">
        <f>+IF(OR(Bitacora_2[[#This Row],[Exportador]]="INVERSIONES JORDIE",Bitacora_2[[#This Row],[Exportador]]="TAL S.A."), "Tercero", "Propio")</f>
        <v>Propio</v>
      </c>
      <c r="AN17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8" s="56" t="s">
        <v>5</v>
      </c>
      <c r="AP178" s="57">
        <f t="shared" si="6"/>
        <v>46230</v>
      </c>
      <c r="AQ178" s="56" t="str">
        <f t="shared" si="3"/>
        <v>Released</v>
      </c>
      <c r="AR178" s="56"/>
    </row>
    <row r="179" spans="1:44" ht="14.85" hidden="1" customHeight="1" x14ac:dyDescent="0.25">
      <c r="A179" s="56" t="s">
        <v>765</v>
      </c>
      <c r="B179" s="56">
        <v>29</v>
      </c>
      <c r="C179" s="57">
        <v>46220</v>
      </c>
      <c r="D179" s="58">
        <v>30</v>
      </c>
      <c r="E179" s="56" t="s">
        <v>321</v>
      </c>
      <c r="F179" s="56" t="s">
        <v>612</v>
      </c>
      <c r="G179" s="56" t="s">
        <v>99</v>
      </c>
      <c r="H179" s="56" t="s">
        <v>100</v>
      </c>
      <c r="I179" s="56" t="s">
        <v>101</v>
      </c>
      <c r="J179" s="56" t="s">
        <v>102</v>
      </c>
      <c r="K179" s="56" t="s">
        <v>103</v>
      </c>
      <c r="L179" s="56" t="s">
        <v>766</v>
      </c>
      <c r="M179" s="56" t="s">
        <v>767</v>
      </c>
      <c r="N179" s="56" t="s">
        <v>615</v>
      </c>
      <c r="O179" s="56" t="s">
        <v>616</v>
      </c>
      <c r="P179" s="56" t="s">
        <v>303</v>
      </c>
      <c r="Q179" s="59" t="s">
        <v>118</v>
      </c>
      <c r="R179" s="57">
        <v>46224</v>
      </c>
      <c r="S179" s="57">
        <v>46226</v>
      </c>
      <c r="T179" s="56" t="s">
        <v>109</v>
      </c>
      <c r="U17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46224</v>
      </c>
      <c r="V179" s="57"/>
      <c r="W179" s="57"/>
      <c r="X179" s="60" t="str">
        <f>IF(OR(Bitacora_2[[#This Row],[ETD Real]]="",Bitacora_2[[#This Row],[ETD Doc]]=""),"",Bitacora_2[[#This Row],[ETD Doc]]-Bitacora_2[[#This Row],[ETD Real]])</f>
        <v/>
      </c>
      <c r="Y179" s="60" t="str">
        <f>IF(OR(Bitacora_2[[#This Row],[ATA DOC]]="",Bitacora_2[[#This Row],[ETA Real]]=""),"",Bitacora_2[[#This Row],[ETA Real]]-Bitacora_2[[#This Row],[ATA DOC]])</f>
        <v/>
      </c>
      <c r="Z179" s="58"/>
      <c r="AA179" s="58"/>
      <c r="AB179" s="58"/>
      <c r="AC179" s="58"/>
      <c r="AD179" s="58"/>
      <c r="AE179" s="58"/>
      <c r="AF179" s="58"/>
      <c r="AG179" s="58"/>
      <c r="AH179" s="58"/>
      <c r="AI179" s="61" t="str">
        <f ca="1">IF(AND(OR(E179="US EAST",E179="US WEST",E179="US SOUTH"),I179="SEA",Bitacora_2[[#This Row],[ETD Real]]-TODAY()&gt;=3,Bitacora_2[[#This Row],[ISF]]&lt;&gt;"X"),"Pending",
IF(AND(OR(E179="US EAST",E179="US WEST",E179="US SOUTH"),I179="SEA",Bitacora_2[[#This Row],[ETD Real]]-TODAY()=2,Bitacora_2[[#This Row],[ISF]]&lt;&gt;"X"),"Urgente",
IF(AND(OR(E179="US EAST",E179="US WEST",E179="US SOUTH"),I179="SEA",Bitacora_2[[#This Row],[ETD Real]]-TODAY()&lt;=1,Bitacora_2[[#This Row],[ISF]]&lt;&gt;"X"),"Muy Urgente",
IF(AND(OR(E179="US EAST",E179="US WEST",E179="US SOUTH"),I179="SEA",Bitacora_2[[#This Row],[ISF]]="X"),"Sent",""))))</f>
        <v/>
      </c>
      <c r="AJ17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79" s="56"/>
      <c r="AL179" s="56"/>
      <c r="AM179" s="56" t="str">
        <f>+IF(OR(Bitacora_2[[#This Row],[Exportador]]="INVERSIONES JORDIE",Bitacora_2[[#This Row],[Exportador]]="TAL S.A."), "Tercero", "Propio")</f>
        <v>Propio</v>
      </c>
      <c r="AN17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79" s="56"/>
      <c r="AP179" s="56"/>
      <c r="AQ179" s="56" t="str">
        <f t="shared" si="3"/>
        <v/>
      </c>
      <c r="AR179" s="56"/>
    </row>
    <row r="180" spans="1:44" ht="14.85" hidden="1" customHeight="1" x14ac:dyDescent="0.25">
      <c r="A180" s="56" t="s">
        <v>768</v>
      </c>
      <c r="B180" s="56">
        <v>29</v>
      </c>
      <c r="C180" s="57">
        <v>46220</v>
      </c>
      <c r="D180" s="58">
        <v>30</v>
      </c>
      <c r="E180" s="56" t="s">
        <v>321</v>
      </c>
      <c r="F180" s="56" t="s">
        <v>347</v>
      </c>
      <c r="G180" s="56" t="s">
        <v>99</v>
      </c>
      <c r="H180" s="56" t="s">
        <v>100</v>
      </c>
      <c r="I180" s="56" t="s">
        <v>101</v>
      </c>
      <c r="J180" s="56" t="s">
        <v>102</v>
      </c>
      <c r="K180" s="56" t="s">
        <v>103</v>
      </c>
      <c r="L180" s="56" t="s">
        <v>769</v>
      </c>
      <c r="M180" s="56" t="s">
        <v>770</v>
      </c>
      <c r="N180" s="56" t="s">
        <v>350</v>
      </c>
      <c r="O180" s="56" t="s">
        <v>351</v>
      </c>
      <c r="P180" s="56" t="s">
        <v>298</v>
      </c>
      <c r="Q180" s="59" t="s">
        <v>118</v>
      </c>
      <c r="R180" s="57">
        <v>46223</v>
      </c>
      <c r="S180" s="57">
        <v>46225</v>
      </c>
      <c r="T180" s="56" t="s">
        <v>109</v>
      </c>
      <c r="U18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46223</v>
      </c>
      <c r="V180" s="57"/>
      <c r="W180" s="57"/>
      <c r="X180" s="60" t="str">
        <f>IF(OR(Bitacora_2[[#This Row],[ETD Real]]="",Bitacora_2[[#This Row],[ETD Doc]]=""),"",Bitacora_2[[#This Row],[ETD Doc]]-Bitacora_2[[#This Row],[ETD Real]])</f>
        <v/>
      </c>
      <c r="Y180" s="60" t="str">
        <f>IF(OR(Bitacora_2[[#This Row],[ATA DOC]]="",Bitacora_2[[#This Row],[ETA Real]]=""),"",Bitacora_2[[#This Row],[ETA Real]]-Bitacora_2[[#This Row],[ATA DOC]])</f>
        <v/>
      </c>
      <c r="Z180" s="58"/>
      <c r="AA180" s="58"/>
      <c r="AB180" s="58"/>
      <c r="AC180" s="58"/>
      <c r="AD180" s="58"/>
      <c r="AE180" s="58"/>
      <c r="AF180" s="58"/>
      <c r="AG180" s="58"/>
      <c r="AH180" s="58"/>
      <c r="AI180" s="61" t="str">
        <f ca="1">IF(AND(OR(E180="US EAST",E180="US WEST",E180="US SOUTH"),I180="SEA",Bitacora_2[[#This Row],[ETD Real]]-TODAY()&gt;=3,Bitacora_2[[#This Row],[ISF]]&lt;&gt;"X"),"Pending",
IF(AND(OR(E180="US EAST",E180="US WEST",E180="US SOUTH"),I180="SEA",Bitacora_2[[#This Row],[ETD Real]]-TODAY()=2,Bitacora_2[[#This Row],[ISF]]&lt;&gt;"X"),"Urgente",
IF(AND(OR(E180="US EAST",E180="US WEST",E180="US SOUTH"),I180="SEA",Bitacora_2[[#This Row],[ETD Real]]-TODAY()&lt;=1,Bitacora_2[[#This Row],[ISF]]&lt;&gt;"X"),"Muy Urgente",
IF(AND(OR(E180="US EAST",E180="US WEST",E180="US SOUTH"),I180="SEA",Bitacora_2[[#This Row],[ISF]]="X"),"Sent",""))))</f>
        <v/>
      </c>
      <c r="AJ18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0" s="56"/>
      <c r="AL180" s="56"/>
      <c r="AM180" s="56" t="str">
        <f>+IF(OR(Bitacora_2[[#This Row],[Exportador]]="INVERSIONES JORDIE",Bitacora_2[[#This Row],[Exportador]]="TAL S.A."), "Tercero", "Propio")</f>
        <v>Propio</v>
      </c>
      <c r="AN18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0" s="56"/>
      <c r="AP180" s="56"/>
      <c r="AQ180" s="56" t="str">
        <f t="shared" si="3"/>
        <v/>
      </c>
      <c r="AR180" s="56"/>
    </row>
    <row r="181" spans="1:44" ht="14.85" hidden="1" customHeight="1" x14ac:dyDescent="0.25">
      <c r="A181" s="56" t="s">
        <v>771</v>
      </c>
      <c r="B181" s="56">
        <v>29</v>
      </c>
      <c r="C181" s="57">
        <v>46220</v>
      </c>
      <c r="D181" s="58">
        <v>32</v>
      </c>
      <c r="E181" s="56" t="s">
        <v>254</v>
      </c>
      <c r="F181" s="56" t="s">
        <v>255</v>
      </c>
      <c r="G181" s="56" t="s">
        <v>99</v>
      </c>
      <c r="H181" s="56" t="s">
        <v>100</v>
      </c>
      <c r="I181" s="56" t="s">
        <v>140</v>
      </c>
      <c r="J181" s="56" t="s">
        <v>102</v>
      </c>
      <c r="K181" s="56" t="s">
        <v>103</v>
      </c>
      <c r="L181" s="56" t="s">
        <v>772</v>
      </c>
      <c r="M181" s="56" t="s">
        <v>773</v>
      </c>
      <c r="N181" s="56" t="s">
        <v>288</v>
      </c>
      <c r="O181" s="56" t="s">
        <v>289</v>
      </c>
      <c r="P181" s="56" t="s">
        <v>260</v>
      </c>
      <c r="Q181" s="59" t="s">
        <v>758</v>
      </c>
      <c r="R181" s="57">
        <v>46223</v>
      </c>
      <c r="S181" s="57">
        <v>46237</v>
      </c>
      <c r="T181" s="56" t="s">
        <v>262</v>
      </c>
      <c r="U18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181" s="57">
        <v>46227</v>
      </c>
      <c r="W181" s="57">
        <v>46231</v>
      </c>
      <c r="X181" s="60">
        <f>IF(OR(Bitacora_2[[#This Row],[ETD Real]]="",Bitacora_2[[#This Row],[ETD Doc]]=""),"",Bitacora_2[[#This Row],[ETD Doc]]-Bitacora_2[[#This Row],[ETD Real]])</f>
        <v>4</v>
      </c>
      <c r="Y181" s="60">
        <f>IF(OR(Bitacora_2[[#This Row],[ATA DOC]]="",Bitacora_2[[#This Row],[ETA Real]]=""),"",Bitacora_2[[#This Row],[ETA Real]]-Bitacora_2[[#This Row],[ATA DOC]])</f>
        <v>6</v>
      </c>
      <c r="Z181" s="58">
        <v>9293883410</v>
      </c>
      <c r="AA181" s="58" t="s">
        <v>46</v>
      </c>
      <c r="AB181" s="58"/>
      <c r="AC181" s="58" t="s">
        <v>46</v>
      </c>
      <c r="AD181" s="58" t="s">
        <v>46</v>
      </c>
      <c r="AE181" s="58" t="s">
        <v>46</v>
      </c>
      <c r="AF181" s="58"/>
      <c r="AG181" s="58"/>
      <c r="AH181" s="58"/>
      <c r="AI181" s="61" t="str">
        <f ca="1">IF(AND(OR(E181="US EAST",E181="US WEST",E181="US SOUTH"),I181="SEA",Bitacora_2[[#This Row],[ETD Real]]-TODAY()&gt;=3,Bitacora_2[[#This Row],[ISF]]&lt;&gt;"X"),"Pending",
IF(AND(OR(E181="US EAST",E181="US WEST",E181="US SOUTH"),I181="SEA",Bitacora_2[[#This Row],[ETD Real]]-TODAY()=2,Bitacora_2[[#This Row],[ISF]]&lt;&gt;"X"),"Urgente",
IF(AND(OR(E181="US EAST",E181="US WEST",E181="US SOUTH"),I181="SEA",Bitacora_2[[#This Row],[ETD Real]]-TODAY()&lt;=1,Bitacora_2[[#This Row],[ISF]]&lt;&gt;"X"),"Muy Urgente",
IF(AND(OR(E181="US EAST",E181="US WEST",E181="US SOUTH"),I181="SEA",Bitacora_2[[#This Row],[ISF]]="X"),"Sent",""))))</f>
        <v/>
      </c>
      <c r="AJ18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1" s="56"/>
      <c r="AL181" s="56"/>
      <c r="AM181" s="56" t="str">
        <f>+IF(OR(Bitacora_2[[#This Row],[Exportador]]="INVERSIONES JORDIE",Bitacora_2[[#This Row],[Exportador]]="TAL S.A."), "Tercero", "Propio")</f>
        <v>Propio</v>
      </c>
      <c r="AN18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1" s="56" t="s">
        <v>5</v>
      </c>
      <c r="AP181" s="57">
        <f>R181+7</f>
        <v>46230</v>
      </c>
      <c r="AQ181" s="56" t="str">
        <f t="shared" si="3"/>
        <v>Released</v>
      </c>
      <c r="AR181" s="56"/>
    </row>
    <row r="182" spans="1:44" ht="14.85" hidden="1" customHeight="1" x14ac:dyDescent="0.25">
      <c r="A182" s="56" t="s">
        <v>774</v>
      </c>
      <c r="B182" s="56">
        <v>29</v>
      </c>
      <c r="C182" s="57">
        <v>46220</v>
      </c>
      <c r="D182" s="58">
        <v>35</v>
      </c>
      <c r="E182" s="56" t="s">
        <v>321</v>
      </c>
      <c r="F182" s="56" t="s">
        <v>322</v>
      </c>
      <c r="G182" s="56" t="s">
        <v>99</v>
      </c>
      <c r="H182" s="56" t="s">
        <v>135</v>
      </c>
      <c r="I182" s="56" t="s">
        <v>140</v>
      </c>
      <c r="J182" s="56" t="s">
        <v>102</v>
      </c>
      <c r="K182" s="56" t="s">
        <v>103</v>
      </c>
      <c r="L182" s="56" t="s">
        <v>775</v>
      </c>
      <c r="M182" s="56" t="s">
        <v>776</v>
      </c>
      <c r="N182" s="56" t="s">
        <v>634</v>
      </c>
      <c r="O182" s="56" t="s">
        <v>777</v>
      </c>
      <c r="P182" s="56" t="s">
        <v>229</v>
      </c>
      <c r="Q182" s="59" t="s">
        <v>778</v>
      </c>
      <c r="R182" s="57">
        <v>46226</v>
      </c>
      <c r="S182" s="57">
        <v>46261</v>
      </c>
      <c r="T182" s="56"/>
      <c r="U18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46243</v>
      </c>
      <c r="V182" s="57">
        <v>46239</v>
      </c>
      <c r="W182" s="57">
        <v>46243</v>
      </c>
      <c r="X182" s="60">
        <f>IF(OR(Bitacora_2[[#This Row],[ETD Real]]="",Bitacora_2[[#This Row],[ETD Doc]]=""),"",Bitacora_2[[#This Row],[ETD Doc]]-Bitacora_2[[#This Row],[ETD Real]])</f>
        <v>13</v>
      </c>
      <c r="Y182" s="60">
        <f>IF(OR(Bitacora_2[[#This Row],[ATA DOC]]="",Bitacora_2[[#This Row],[ETA Real]]=""),"",Bitacora_2[[#This Row],[ETA Real]]-Bitacora_2[[#This Row],[ATA DOC]])</f>
        <v>18</v>
      </c>
      <c r="Z182" s="58">
        <v>5528468422</v>
      </c>
      <c r="AA182" s="58" t="s">
        <v>46</v>
      </c>
      <c r="AB182" s="58" t="s">
        <v>46</v>
      </c>
      <c r="AC182" s="58" t="s">
        <v>46</v>
      </c>
      <c r="AD182" s="58" t="s">
        <v>46</v>
      </c>
      <c r="AE182" s="58" t="s">
        <v>46</v>
      </c>
      <c r="AF182" s="58"/>
      <c r="AG182" s="58"/>
      <c r="AH182" s="58" t="s">
        <v>46</v>
      </c>
      <c r="AI182" s="61" t="str">
        <f ca="1">IF(AND(OR(E182="US EAST",E182="US WEST",E182="US SOUTH"),I182="SEA",Bitacora_2[[#This Row],[ETD Real]]-TODAY()&gt;=3,Bitacora_2[[#This Row],[ISF]]&lt;&gt;"X"),"Pending",
IF(AND(OR(E182="US EAST",E182="US WEST",E182="US SOUTH"),I182="SEA",Bitacora_2[[#This Row],[ETD Real]]-TODAY()=2,Bitacora_2[[#This Row],[ISF]]&lt;&gt;"X"),"Urgente",
IF(AND(OR(E182="US EAST",E182="US WEST",E182="US SOUTH"),I182="SEA",Bitacora_2[[#This Row],[ETD Real]]-TODAY()&lt;=1,Bitacora_2[[#This Row],[ISF]]&lt;&gt;"X"),"Muy Urgente",
IF(AND(OR(E182="US EAST",E182="US WEST",E182="US SOUTH"),I182="SEA",Bitacora_2[[#This Row],[ISF]]="X"),"Sent",""))))</f>
        <v/>
      </c>
      <c r="AJ18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2" s="56"/>
      <c r="AL182" s="56"/>
      <c r="AM182" s="56" t="str">
        <f>+IF(OR(Bitacora_2[[#This Row],[Exportador]]="INVERSIONES JORDIE",Bitacora_2[[#This Row],[Exportador]]="TAL S.A."), "Tercero", "Propio")</f>
        <v>Tercero</v>
      </c>
      <c r="AN18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2" s="56" t="s">
        <v>5</v>
      </c>
      <c r="AP182" s="57">
        <v>46255</v>
      </c>
      <c r="AQ182" s="56" t="str">
        <f t="shared" si="3"/>
        <v>Released</v>
      </c>
      <c r="AR182" s="56"/>
    </row>
    <row r="183" spans="1:44" ht="14.85" hidden="1" customHeight="1" x14ac:dyDescent="0.25">
      <c r="A183" s="56" t="s">
        <v>779</v>
      </c>
      <c r="B183" s="56">
        <v>29</v>
      </c>
      <c r="C183" s="57">
        <v>46220</v>
      </c>
      <c r="D183" s="58">
        <v>32</v>
      </c>
      <c r="E183" s="56" t="s">
        <v>150</v>
      </c>
      <c r="F183" s="56" t="s">
        <v>8</v>
      </c>
      <c r="G183" s="56" t="s">
        <v>99</v>
      </c>
      <c r="H183" s="56" t="s">
        <v>135</v>
      </c>
      <c r="I183" s="56" t="s">
        <v>140</v>
      </c>
      <c r="J183" s="56" t="s">
        <v>102</v>
      </c>
      <c r="K183" s="56" t="s">
        <v>103</v>
      </c>
      <c r="L183" s="56" t="s">
        <v>780</v>
      </c>
      <c r="M183" s="56" t="s">
        <v>781</v>
      </c>
      <c r="N183" s="56" t="s">
        <v>621</v>
      </c>
      <c r="O183" s="56" t="s">
        <v>153</v>
      </c>
      <c r="P183" s="56" t="s">
        <v>154</v>
      </c>
      <c r="Q183" s="59" t="s">
        <v>737</v>
      </c>
      <c r="R183" s="57">
        <v>46226</v>
      </c>
      <c r="S183" s="57">
        <v>46237</v>
      </c>
      <c r="T183" s="56"/>
      <c r="U18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83" s="57">
        <v>46232</v>
      </c>
      <c r="W183" s="57">
        <v>46232</v>
      </c>
      <c r="X183" s="60">
        <f>IF(OR(Bitacora_2[[#This Row],[ETD Real]]="",Bitacora_2[[#This Row],[ETD Doc]]=""),"",Bitacora_2[[#This Row],[ETD Doc]]-Bitacora_2[[#This Row],[ETD Real]])</f>
        <v>6</v>
      </c>
      <c r="Y183" s="60">
        <f>IF(OR(Bitacora_2[[#This Row],[ATA DOC]]="",Bitacora_2[[#This Row],[ETA Real]]=""),"",Bitacora_2[[#This Row],[ETA Real]]-Bitacora_2[[#This Row],[ATA DOC]])</f>
        <v>5</v>
      </c>
      <c r="Z183" s="58" t="s">
        <v>156</v>
      </c>
      <c r="AA183" s="58" t="s">
        <v>46</v>
      </c>
      <c r="AB183" s="58" t="s">
        <v>46</v>
      </c>
      <c r="AC183" s="58" t="s">
        <v>46</v>
      </c>
      <c r="AD183" s="58" t="s">
        <v>46</v>
      </c>
      <c r="AE183" s="58" t="s">
        <v>46</v>
      </c>
      <c r="AF183" s="58" t="s">
        <v>157</v>
      </c>
      <c r="AG183" s="58"/>
      <c r="AH183" s="58"/>
      <c r="AI183" s="61" t="str">
        <f ca="1">IF(AND(OR(E183="US EAST",E183="US WEST",E183="US SOUTH"),I183="SEA",Bitacora_2[[#This Row],[ETD Real]]-TODAY()&gt;=3,Bitacora_2[[#This Row],[ISF]]&lt;&gt;"X"),"Pending",
IF(AND(OR(E183="US EAST",E183="US WEST",E183="US SOUTH"),I183="SEA",Bitacora_2[[#This Row],[ETD Real]]-TODAY()=2,Bitacora_2[[#This Row],[ISF]]&lt;&gt;"X"),"Urgente",
IF(AND(OR(E183="US EAST",E183="US WEST",E183="US SOUTH"),I183="SEA",Bitacora_2[[#This Row],[ETD Real]]-TODAY()&lt;=1,Bitacora_2[[#This Row],[ISF]]&lt;&gt;"X"),"Muy Urgente",
IF(AND(OR(E183="US EAST",E183="US WEST",E183="US SOUTH"),I183="SEA",Bitacora_2[[#This Row],[ISF]]="X"),"Sent",""))))</f>
        <v>Sent</v>
      </c>
      <c r="AJ18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3" s="56"/>
      <c r="AL183" s="56"/>
      <c r="AM183" s="56" t="str">
        <f>+IF(OR(Bitacora_2[[#This Row],[Exportador]]="INVERSIONES JORDIE",Bitacora_2[[#This Row],[Exportador]]="TAL S.A."), "Tercero", "Propio")</f>
        <v>Tercero</v>
      </c>
      <c r="AN18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3" s="56" t="s">
        <v>5</v>
      </c>
      <c r="AP183" s="57">
        <v>46234</v>
      </c>
      <c r="AQ183" s="56" t="str">
        <f t="shared" si="3"/>
        <v>Released</v>
      </c>
      <c r="AR183" s="56"/>
    </row>
    <row r="184" spans="1:44" ht="14.85" hidden="1" customHeight="1" x14ac:dyDescent="0.25">
      <c r="A184" s="56" t="s">
        <v>782</v>
      </c>
      <c r="B184" s="56">
        <v>29</v>
      </c>
      <c r="C184" s="57">
        <v>46221</v>
      </c>
      <c r="D184" s="58">
        <v>32</v>
      </c>
      <c r="E184" s="56" t="s">
        <v>150</v>
      </c>
      <c r="F184" s="56" t="s">
        <v>8</v>
      </c>
      <c r="G184" s="56" t="s">
        <v>99</v>
      </c>
      <c r="H184" s="56" t="s">
        <v>135</v>
      </c>
      <c r="I184" s="56" t="s">
        <v>140</v>
      </c>
      <c r="J184" s="56" t="s">
        <v>102</v>
      </c>
      <c r="K184" s="56" t="s">
        <v>103</v>
      </c>
      <c r="L184" s="56" t="s">
        <v>783</v>
      </c>
      <c r="M184" s="56" t="s">
        <v>784</v>
      </c>
      <c r="N184" s="56" t="s">
        <v>621</v>
      </c>
      <c r="O184" s="56" t="s">
        <v>153</v>
      </c>
      <c r="P184" s="56" t="s">
        <v>154</v>
      </c>
      <c r="Q184" s="59" t="s">
        <v>737</v>
      </c>
      <c r="R184" s="57">
        <v>46226</v>
      </c>
      <c r="S184" s="57">
        <v>46237</v>
      </c>
      <c r="T184" s="56"/>
      <c r="U18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84" s="57">
        <v>46232</v>
      </c>
      <c r="W184" s="57">
        <v>46232</v>
      </c>
      <c r="X184" s="60">
        <f>IF(OR(Bitacora_2[[#This Row],[ETD Real]]="",Bitacora_2[[#This Row],[ETD Doc]]=""),"",Bitacora_2[[#This Row],[ETD Doc]]-Bitacora_2[[#This Row],[ETD Real]])</f>
        <v>6</v>
      </c>
      <c r="Y184" s="60">
        <f>IF(OR(Bitacora_2[[#This Row],[ATA DOC]]="",Bitacora_2[[#This Row],[ETA Real]]=""),"",Bitacora_2[[#This Row],[ETA Real]]-Bitacora_2[[#This Row],[ATA DOC]])</f>
        <v>5</v>
      </c>
      <c r="Z184" s="58" t="s">
        <v>156</v>
      </c>
      <c r="AA184" s="58" t="s">
        <v>46</v>
      </c>
      <c r="AB184" s="58" t="s">
        <v>46</v>
      </c>
      <c r="AC184" s="58" t="s">
        <v>46</v>
      </c>
      <c r="AD184" s="58" t="s">
        <v>46</v>
      </c>
      <c r="AE184" s="58" t="s">
        <v>46</v>
      </c>
      <c r="AF184" s="58" t="s">
        <v>46</v>
      </c>
      <c r="AG184" s="58"/>
      <c r="AH184" s="58"/>
      <c r="AI184" s="61" t="str">
        <f ca="1">IF(AND(OR(E184="US EAST",E184="US WEST",E184="US SOUTH"),I184="SEA",Bitacora_2[[#This Row],[ETD Real]]-TODAY()&gt;=3,Bitacora_2[[#This Row],[ISF]]&lt;&gt;"X"),"Pending",
IF(AND(OR(E184="US EAST",E184="US WEST",E184="US SOUTH"),I184="SEA",Bitacora_2[[#This Row],[ETD Real]]-TODAY()=2,Bitacora_2[[#This Row],[ISF]]&lt;&gt;"X"),"Urgente",
IF(AND(OR(E184="US EAST",E184="US WEST",E184="US SOUTH"),I184="SEA",Bitacora_2[[#This Row],[ETD Real]]-TODAY()&lt;=1,Bitacora_2[[#This Row],[ISF]]&lt;&gt;"X"),"Muy Urgente",
IF(AND(OR(E184="US EAST",E184="US WEST",E184="US SOUTH"),I184="SEA",Bitacora_2[[#This Row],[ISF]]="X"),"Sent",""))))</f>
        <v>Sent</v>
      </c>
      <c r="AJ18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4" s="56"/>
      <c r="AL184" s="56"/>
      <c r="AM184" s="56" t="str">
        <f>+IF(OR(Bitacora_2[[#This Row],[Exportador]]="INVERSIONES JORDIE",Bitacora_2[[#This Row],[Exportador]]="TAL S.A."), "Tercero", "Propio")</f>
        <v>Tercero</v>
      </c>
      <c r="AN18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4" s="56" t="s">
        <v>5</v>
      </c>
      <c r="AP184" s="57">
        <v>46234</v>
      </c>
      <c r="AQ184" s="56" t="str">
        <f t="shared" si="3"/>
        <v>Released</v>
      </c>
      <c r="AR184" s="56"/>
    </row>
    <row r="185" spans="1:44" ht="14.85" hidden="1" customHeight="1" x14ac:dyDescent="0.25">
      <c r="A185" s="56" t="s">
        <v>785</v>
      </c>
      <c r="B185" s="56">
        <v>29</v>
      </c>
      <c r="C185" s="57">
        <v>46221</v>
      </c>
      <c r="D185" s="58">
        <v>32</v>
      </c>
      <c r="E185" s="56" t="s">
        <v>150</v>
      </c>
      <c r="F185" s="56" t="s">
        <v>8</v>
      </c>
      <c r="G185" s="56" t="s">
        <v>99</v>
      </c>
      <c r="H185" s="56" t="s">
        <v>135</v>
      </c>
      <c r="I185" s="56" t="s">
        <v>140</v>
      </c>
      <c r="J185" s="56" t="s">
        <v>102</v>
      </c>
      <c r="K185" s="56" t="s">
        <v>103</v>
      </c>
      <c r="L185" s="56" t="s">
        <v>786</v>
      </c>
      <c r="M185" s="56" t="s">
        <v>787</v>
      </c>
      <c r="N185" s="56" t="s">
        <v>621</v>
      </c>
      <c r="O185" s="56" t="s">
        <v>153</v>
      </c>
      <c r="P185" s="56" t="s">
        <v>154</v>
      </c>
      <c r="Q185" s="59" t="s">
        <v>737</v>
      </c>
      <c r="R185" s="57">
        <v>46226</v>
      </c>
      <c r="S185" s="57">
        <v>46237</v>
      </c>
      <c r="T185" s="56"/>
      <c r="U18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85" s="57">
        <v>46232</v>
      </c>
      <c r="W185" s="57">
        <v>46232</v>
      </c>
      <c r="X185" s="60">
        <f>IF(OR(Bitacora_2[[#This Row],[ETD Real]]="",Bitacora_2[[#This Row],[ETD Doc]]=""),"",Bitacora_2[[#This Row],[ETD Doc]]-Bitacora_2[[#This Row],[ETD Real]])</f>
        <v>6</v>
      </c>
      <c r="Y185" s="60">
        <f>IF(OR(Bitacora_2[[#This Row],[ATA DOC]]="",Bitacora_2[[#This Row],[ETA Real]]=""),"",Bitacora_2[[#This Row],[ETA Real]]-Bitacora_2[[#This Row],[ATA DOC]])</f>
        <v>5</v>
      </c>
      <c r="Z185" s="58" t="s">
        <v>156</v>
      </c>
      <c r="AA185" s="58" t="s">
        <v>46</v>
      </c>
      <c r="AB185" s="58" t="s">
        <v>46</v>
      </c>
      <c r="AC185" s="58" t="s">
        <v>46</v>
      </c>
      <c r="AD185" s="58" t="s">
        <v>46</v>
      </c>
      <c r="AE185" s="58" t="s">
        <v>46</v>
      </c>
      <c r="AF185" s="58" t="s">
        <v>46</v>
      </c>
      <c r="AG185" s="58"/>
      <c r="AH185" s="58"/>
      <c r="AI185" s="61" t="str">
        <f ca="1">IF(AND(OR(E185="US EAST",E185="US WEST",E185="US SOUTH"),I185="SEA",Bitacora_2[[#This Row],[ETD Real]]-TODAY()&gt;=3,Bitacora_2[[#This Row],[ISF]]&lt;&gt;"X"),"Pending",
IF(AND(OR(E185="US EAST",E185="US WEST",E185="US SOUTH"),I185="SEA",Bitacora_2[[#This Row],[ETD Real]]-TODAY()=2,Bitacora_2[[#This Row],[ISF]]&lt;&gt;"X"),"Urgente",
IF(AND(OR(E185="US EAST",E185="US WEST",E185="US SOUTH"),I185="SEA",Bitacora_2[[#This Row],[ETD Real]]-TODAY()&lt;=1,Bitacora_2[[#This Row],[ISF]]&lt;&gt;"X"),"Muy Urgente",
IF(AND(OR(E185="US EAST",E185="US WEST",E185="US SOUTH"),I185="SEA",Bitacora_2[[#This Row],[ISF]]="X"),"Sent",""))))</f>
        <v>Sent</v>
      </c>
      <c r="AJ18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5" s="56"/>
      <c r="AL185" s="56"/>
      <c r="AM185" s="56" t="str">
        <f>+IF(OR(Bitacora_2[[#This Row],[Exportador]]="INVERSIONES JORDIE",Bitacora_2[[#This Row],[Exportador]]="TAL S.A."), "Tercero", "Propio")</f>
        <v>Tercero</v>
      </c>
      <c r="AN18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5" s="56" t="s">
        <v>5</v>
      </c>
      <c r="AP185" s="57">
        <v>46234</v>
      </c>
      <c r="AQ185" s="56" t="str">
        <f t="shared" si="3"/>
        <v>Released</v>
      </c>
      <c r="AR185" s="56"/>
    </row>
    <row r="186" spans="1:44" ht="14.85" hidden="1" customHeight="1" x14ac:dyDescent="0.25">
      <c r="A186" s="56" t="s">
        <v>788</v>
      </c>
      <c r="B186" s="56">
        <v>30</v>
      </c>
      <c r="C186" s="57">
        <v>46222</v>
      </c>
      <c r="D186" s="58">
        <v>32</v>
      </c>
      <c r="E186" s="56" t="s">
        <v>150</v>
      </c>
      <c r="F186" s="56" t="s">
        <v>8</v>
      </c>
      <c r="G186" s="56" t="s">
        <v>99</v>
      </c>
      <c r="H186" s="56" t="s">
        <v>100</v>
      </c>
      <c r="I186" s="56" t="s">
        <v>140</v>
      </c>
      <c r="J186" s="56" t="s">
        <v>102</v>
      </c>
      <c r="K186" s="56" t="s">
        <v>103</v>
      </c>
      <c r="L186" s="56" t="s">
        <v>789</v>
      </c>
      <c r="M186" s="56" t="s">
        <v>790</v>
      </c>
      <c r="N186" s="56" t="s">
        <v>186</v>
      </c>
      <c r="O186" s="56" t="s">
        <v>688</v>
      </c>
      <c r="P186" s="56" t="s">
        <v>154</v>
      </c>
      <c r="Q186" s="59" t="s">
        <v>791</v>
      </c>
      <c r="R186" s="57">
        <v>46226</v>
      </c>
      <c r="S186" s="57">
        <v>46236</v>
      </c>
      <c r="T186" s="56" t="s">
        <v>147</v>
      </c>
      <c r="U18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86" s="57">
        <v>46227</v>
      </c>
      <c r="W186" s="57">
        <v>46227</v>
      </c>
      <c r="X186" s="60">
        <f>IF(OR(Bitacora_2[[#This Row],[ETD Real]]="",Bitacora_2[[#This Row],[ETD Doc]]=""),"",Bitacora_2[[#This Row],[ETD Doc]]-Bitacora_2[[#This Row],[ETD Real]])</f>
        <v>1</v>
      </c>
      <c r="Y186" s="60">
        <f>IF(OR(Bitacora_2[[#This Row],[ATA DOC]]="",Bitacora_2[[#This Row],[ETA Real]]=""),"",Bitacora_2[[#This Row],[ETA Real]]-Bitacora_2[[#This Row],[ATA DOC]])</f>
        <v>9</v>
      </c>
      <c r="Z186" s="58" t="s">
        <v>156</v>
      </c>
      <c r="AA186" s="58" t="s">
        <v>46</v>
      </c>
      <c r="AB186" s="58" t="s">
        <v>46</v>
      </c>
      <c r="AC186" s="58" t="s">
        <v>46</v>
      </c>
      <c r="AD186" s="58" t="s">
        <v>46</v>
      </c>
      <c r="AE186" s="58" t="s">
        <v>46</v>
      </c>
      <c r="AF186" s="58" t="s">
        <v>46</v>
      </c>
      <c r="AG186" s="58"/>
      <c r="AH186" s="58"/>
      <c r="AI186" s="61" t="str">
        <f ca="1">IF(AND(OR(E186="US EAST",E186="US WEST",E186="US SOUTH"),I186="SEA",Bitacora_2[[#This Row],[ETD Real]]-TODAY()&gt;=3,Bitacora_2[[#This Row],[ISF]]&lt;&gt;"X"),"Pending",
IF(AND(OR(E186="US EAST",E186="US WEST",E186="US SOUTH"),I186="SEA",Bitacora_2[[#This Row],[ETD Real]]-TODAY()=2,Bitacora_2[[#This Row],[ISF]]&lt;&gt;"X"),"Urgente",
IF(AND(OR(E186="US EAST",E186="US WEST",E186="US SOUTH"),I186="SEA",Bitacora_2[[#This Row],[ETD Real]]-TODAY()&lt;=1,Bitacora_2[[#This Row],[ISF]]&lt;&gt;"X"),"Muy Urgente",
IF(AND(OR(E186="US EAST",E186="US WEST",E186="US SOUTH"),I186="SEA",Bitacora_2[[#This Row],[ISF]]="X"),"Sent",""))))</f>
        <v>Sent</v>
      </c>
      <c r="AJ18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6" s="56"/>
      <c r="AL186" s="56"/>
      <c r="AM186" s="56" t="str">
        <f>+IF(OR(Bitacora_2[[#This Row],[Exportador]]="INVERSIONES JORDIE",Bitacora_2[[#This Row],[Exportador]]="TAL S.A."), "Tercero", "Propio")</f>
        <v>Propio</v>
      </c>
      <c r="AN18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6" s="56" t="s">
        <v>5</v>
      </c>
      <c r="AP186" s="57">
        <v>46233</v>
      </c>
      <c r="AQ186" s="56" t="str">
        <f t="shared" si="3"/>
        <v>Released</v>
      </c>
      <c r="AR186" s="56"/>
    </row>
    <row r="187" spans="1:44" ht="14.85" hidden="1" customHeight="1" x14ac:dyDescent="0.25">
      <c r="A187" s="56" t="s">
        <v>792</v>
      </c>
      <c r="B187" s="56">
        <v>30</v>
      </c>
      <c r="C187" s="57">
        <v>46222</v>
      </c>
      <c r="D187" s="58">
        <v>32</v>
      </c>
      <c r="E187" s="56" t="s">
        <v>150</v>
      </c>
      <c r="F187" s="56" t="s">
        <v>8</v>
      </c>
      <c r="G187" s="56" t="s">
        <v>99</v>
      </c>
      <c r="H187" s="56" t="s">
        <v>100</v>
      </c>
      <c r="I187" s="56" t="s">
        <v>140</v>
      </c>
      <c r="J187" s="56" t="s">
        <v>102</v>
      </c>
      <c r="K187" s="56" t="s">
        <v>103</v>
      </c>
      <c r="L187" s="56" t="s">
        <v>793</v>
      </c>
      <c r="M187" s="56" t="s">
        <v>794</v>
      </c>
      <c r="N187" s="56" t="s">
        <v>186</v>
      </c>
      <c r="O187" s="56" t="s">
        <v>153</v>
      </c>
      <c r="P187" s="56" t="s">
        <v>154</v>
      </c>
      <c r="Q187" s="59" t="s">
        <v>737</v>
      </c>
      <c r="R187" s="57">
        <v>46226</v>
      </c>
      <c r="S187" s="57">
        <v>46237</v>
      </c>
      <c r="T187" s="56" t="s">
        <v>147</v>
      </c>
      <c r="U18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87" s="57">
        <v>46227</v>
      </c>
      <c r="W187" s="57">
        <v>46227</v>
      </c>
      <c r="X187" s="60">
        <f>IF(OR(Bitacora_2[[#This Row],[ETD Real]]="",Bitacora_2[[#This Row],[ETD Doc]]=""),"",Bitacora_2[[#This Row],[ETD Doc]]-Bitacora_2[[#This Row],[ETD Real]])</f>
        <v>1</v>
      </c>
      <c r="Y187" s="60">
        <f>IF(OR(Bitacora_2[[#This Row],[ATA DOC]]="",Bitacora_2[[#This Row],[ETA Real]]=""),"",Bitacora_2[[#This Row],[ETA Real]]-Bitacora_2[[#This Row],[ATA DOC]])</f>
        <v>10</v>
      </c>
      <c r="Z187" s="58" t="s">
        <v>156</v>
      </c>
      <c r="AA187" s="58" t="s">
        <v>46</v>
      </c>
      <c r="AB187" s="58" t="s">
        <v>46</v>
      </c>
      <c r="AC187" s="58" t="s">
        <v>46</v>
      </c>
      <c r="AD187" s="58" t="s">
        <v>46</v>
      </c>
      <c r="AE187" s="58" t="s">
        <v>46</v>
      </c>
      <c r="AF187" s="58" t="s">
        <v>46</v>
      </c>
      <c r="AG187" s="58"/>
      <c r="AH187" s="58"/>
      <c r="AI187" s="61" t="str">
        <f ca="1">IF(AND(OR(E187="US EAST",E187="US WEST",E187="US SOUTH"),I187="SEA",Bitacora_2[[#This Row],[ETD Real]]-TODAY()&gt;=3,Bitacora_2[[#This Row],[ISF]]&lt;&gt;"X"),"Pending",
IF(AND(OR(E187="US EAST",E187="US WEST",E187="US SOUTH"),I187="SEA",Bitacora_2[[#This Row],[ETD Real]]-TODAY()=2,Bitacora_2[[#This Row],[ISF]]&lt;&gt;"X"),"Urgente",
IF(AND(OR(E187="US EAST",E187="US WEST",E187="US SOUTH"),I187="SEA",Bitacora_2[[#This Row],[ETD Real]]-TODAY()&lt;=1,Bitacora_2[[#This Row],[ISF]]&lt;&gt;"X"),"Muy Urgente",
IF(AND(OR(E187="US EAST",E187="US WEST",E187="US SOUTH"),I187="SEA",Bitacora_2[[#This Row],[ISF]]="X"),"Sent",""))))</f>
        <v>Sent</v>
      </c>
      <c r="AJ18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7" s="56"/>
      <c r="AL187" s="56"/>
      <c r="AM187" s="56" t="str">
        <f>+IF(OR(Bitacora_2[[#This Row],[Exportador]]="INVERSIONES JORDIE",Bitacora_2[[#This Row],[Exportador]]="TAL S.A."), "Tercero", "Propio")</f>
        <v>Propio</v>
      </c>
      <c r="AN18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7" s="56" t="s">
        <v>5</v>
      </c>
      <c r="AP187" s="57">
        <v>46233</v>
      </c>
      <c r="AQ187" s="56" t="str">
        <f t="shared" si="3"/>
        <v>Released</v>
      </c>
      <c r="AR187" s="56"/>
    </row>
    <row r="188" spans="1:44" ht="14.85" hidden="1" customHeight="1" x14ac:dyDescent="0.25">
      <c r="A188" s="56" t="s">
        <v>795</v>
      </c>
      <c r="B188" s="56">
        <v>30</v>
      </c>
      <c r="C188" s="57">
        <v>46222</v>
      </c>
      <c r="D188" s="58">
        <v>35</v>
      </c>
      <c r="E188" s="56" t="s">
        <v>223</v>
      </c>
      <c r="F188" s="56" t="s">
        <v>224</v>
      </c>
      <c r="G188" s="56" t="s">
        <v>99</v>
      </c>
      <c r="H188" s="56" t="s">
        <v>100</v>
      </c>
      <c r="I188" s="56" t="s">
        <v>140</v>
      </c>
      <c r="J188" s="56" t="s">
        <v>102</v>
      </c>
      <c r="K188" s="56" t="s">
        <v>103</v>
      </c>
      <c r="L188" s="56" t="s">
        <v>796</v>
      </c>
      <c r="M188" s="56" t="s">
        <v>797</v>
      </c>
      <c r="N188" s="56" t="s">
        <v>227</v>
      </c>
      <c r="O188" s="56" t="s">
        <v>228</v>
      </c>
      <c r="P188" s="56" t="s">
        <v>229</v>
      </c>
      <c r="Q188" s="59" t="s">
        <v>798</v>
      </c>
      <c r="R188" s="57">
        <v>46227</v>
      </c>
      <c r="S188" s="57">
        <v>46259</v>
      </c>
      <c r="T188" s="56" t="s">
        <v>147</v>
      </c>
      <c r="U18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188" s="57">
        <v>46241</v>
      </c>
      <c r="W188" s="57">
        <v>46246</v>
      </c>
      <c r="X188" s="60">
        <f>IF(OR(Bitacora_2[[#This Row],[ETD Real]]="",Bitacora_2[[#This Row],[ETD Doc]]=""),"",Bitacora_2[[#This Row],[ETD Doc]]-Bitacora_2[[#This Row],[ETD Real]])</f>
        <v>14</v>
      </c>
      <c r="Y188" s="60">
        <f>IF(OR(Bitacora_2[[#This Row],[ATA DOC]]="",Bitacora_2[[#This Row],[ETA Real]]=""),"",Bitacora_2[[#This Row],[ETA Real]]-Bitacora_2[[#This Row],[ATA DOC]])</f>
        <v>13</v>
      </c>
      <c r="Z188" s="58">
        <v>1554731695</v>
      </c>
      <c r="AA188" s="58" t="s">
        <v>46</v>
      </c>
      <c r="AB188" s="58" t="s">
        <v>46</v>
      </c>
      <c r="AC188" s="58" t="s">
        <v>46</v>
      </c>
      <c r="AD188" s="58" t="s">
        <v>46</v>
      </c>
      <c r="AE188" s="58" t="s">
        <v>46</v>
      </c>
      <c r="AF188" s="58"/>
      <c r="AG188" s="58"/>
      <c r="AH188" s="58" t="s">
        <v>46</v>
      </c>
      <c r="AI188" s="61" t="str">
        <f ca="1">IF(AND(OR(E188="US EAST",E188="US WEST",E188="US SOUTH"),I188="SEA",Bitacora_2[[#This Row],[ETD Real]]-TODAY()&gt;=3,Bitacora_2[[#This Row],[ISF]]&lt;&gt;"X"),"Pending",
IF(AND(OR(E188="US EAST",E188="US WEST",E188="US SOUTH"),I188="SEA",Bitacora_2[[#This Row],[ETD Real]]-TODAY()=2,Bitacora_2[[#This Row],[ISF]]&lt;&gt;"X"),"Urgente",
IF(AND(OR(E188="US EAST",E188="US WEST",E188="US SOUTH"),I188="SEA",Bitacora_2[[#This Row],[ETD Real]]-TODAY()&lt;=1,Bitacora_2[[#This Row],[ISF]]&lt;&gt;"X"),"Muy Urgente",
IF(AND(OR(E188="US EAST",E188="US WEST",E188="US SOUTH"),I188="SEA",Bitacora_2[[#This Row],[ISF]]="X"),"Sent",""))))</f>
        <v/>
      </c>
      <c r="AJ18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8" s="56"/>
      <c r="AL188" s="56"/>
      <c r="AM188" s="56" t="str">
        <f>+IF(OR(Bitacora_2[[#This Row],[Exportador]]="INVERSIONES JORDIE",Bitacora_2[[#This Row],[Exportador]]="TAL S.A."), "Tercero", "Propio")</f>
        <v>Propio</v>
      </c>
      <c r="AN18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8" s="56" t="s">
        <v>5</v>
      </c>
      <c r="AP188" s="57">
        <v>46255</v>
      </c>
      <c r="AQ188" s="56" t="str">
        <f t="shared" si="3"/>
        <v>Released</v>
      </c>
      <c r="AR188" s="56"/>
    </row>
    <row r="189" spans="1:44" ht="14.85" hidden="1" customHeight="1" x14ac:dyDescent="0.25">
      <c r="A189" s="56" t="s">
        <v>799</v>
      </c>
      <c r="B189" s="56">
        <v>30</v>
      </c>
      <c r="C189" s="57">
        <v>46222</v>
      </c>
      <c r="D189" s="58">
        <v>35</v>
      </c>
      <c r="E189" s="56" t="s">
        <v>223</v>
      </c>
      <c r="F189" s="56" t="s">
        <v>800</v>
      </c>
      <c r="G189" s="56" t="s">
        <v>99</v>
      </c>
      <c r="H189" s="56" t="s">
        <v>100</v>
      </c>
      <c r="I189" s="56" t="s">
        <v>140</v>
      </c>
      <c r="J189" s="56" t="s">
        <v>102</v>
      </c>
      <c r="K189" s="56" t="s">
        <v>103</v>
      </c>
      <c r="L189" s="56" t="s">
        <v>801</v>
      </c>
      <c r="M189" s="56" t="s">
        <v>802</v>
      </c>
      <c r="N189" s="56" t="s">
        <v>803</v>
      </c>
      <c r="O189" s="56" t="s">
        <v>804</v>
      </c>
      <c r="P189" s="56" t="s">
        <v>229</v>
      </c>
      <c r="Q189" s="59" t="s">
        <v>798</v>
      </c>
      <c r="R189" s="57">
        <v>46227</v>
      </c>
      <c r="S189" s="57">
        <v>46259</v>
      </c>
      <c r="T189" s="56" t="s">
        <v>147</v>
      </c>
      <c r="U18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189" s="57">
        <v>46239</v>
      </c>
      <c r="W189" s="57">
        <v>46239</v>
      </c>
      <c r="X189" s="60">
        <f>IF(OR(Bitacora_2[[#This Row],[ETD Real]]="",Bitacora_2[[#This Row],[ETD Doc]]=""),"",Bitacora_2[[#This Row],[ETD Doc]]-Bitacora_2[[#This Row],[ETD Real]])</f>
        <v>12</v>
      </c>
      <c r="Y189" s="60">
        <f>IF(OR(Bitacora_2[[#This Row],[ATA DOC]]="",Bitacora_2[[#This Row],[ETA Real]]=""),"",Bitacora_2[[#This Row],[ETA Real]]-Bitacora_2[[#This Row],[ATA DOC]])</f>
        <v>20</v>
      </c>
      <c r="Z189" s="58" t="s">
        <v>156</v>
      </c>
      <c r="AA189" s="58" t="s">
        <v>46</v>
      </c>
      <c r="AB189" s="58" t="s">
        <v>46</v>
      </c>
      <c r="AC189" s="58" t="s">
        <v>46</v>
      </c>
      <c r="AD189" s="58" t="s">
        <v>46</v>
      </c>
      <c r="AE189" s="58" t="s">
        <v>46</v>
      </c>
      <c r="AF189" s="58"/>
      <c r="AG189" s="58"/>
      <c r="AH189" s="58" t="s">
        <v>46</v>
      </c>
      <c r="AI189" s="61" t="str">
        <f ca="1">IF(AND(OR(E189="US EAST",E189="US WEST",E189="US SOUTH"),I189="SEA",Bitacora_2[[#This Row],[ETD Real]]-TODAY()&gt;=3,Bitacora_2[[#This Row],[ISF]]&lt;&gt;"X"),"Pending",
IF(AND(OR(E189="US EAST",E189="US WEST",E189="US SOUTH"),I189="SEA",Bitacora_2[[#This Row],[ETD Real]]-TODAY()=2,Bitacora_2[[#This Row],[ISF]]&lt;&gt;"X"),"Urgente",
IF(AND(OR(E189="US EAST",E189="US WEST",E189="US SOUTH"),I189="SEA",Bitacora_2[[#This Row],[ETD Real]]-TODAY()&lt;=1,Bitacora_2[[#This Row],[ISF]]&lt;&gt;"X"),"Muy Urgente",
IF(AND(OR(E189="US EAST",E189="US WEST",E189="US SOUTH"),I189="SEA",Bitacora_2[[#This Row],[ISF]]="X"),"Sent",""))))</f>
        <v/>
      </c>
      <c r="AJ18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89" s="56"/>
      <c r="AL189" s="56"/>
      <c r="AM189" s="56" t="str">
        <f>+IF(OR(Bitacora_2[[#This Row],[Exportador]]="INVERSIONES JORDIE",Bitacora_2[[#This Row],[Exportador]]="TAL S.A."), "Tercero", "Propio")</f>
        <v>Propio</v>
      </c>
      <c r="AN18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89" s="56" t="s">
        <v>5</v>
      </c>
      <c r="AP189" s="57">
        <v>46255</v>
      </c>
      <c r="AQ189" s="56" t="str">
        <f t="shared" si="3"/>
        <v>Released</v>
      </c>
      <c r="AR189" s="56"/>
    </row>
    <row r="190" spans="1:44" ht="14.85" hidden="1" customHeight="1" x14ac:dyDescent="0.25">
      <c r="A190" s="56" t="s">
        <v>805</v>
      </c>
      <c r="B190" s="56">
        <v>30</v>
      </c>
      <c r="C190" s="57">
        <v>46222</v>
      </c>
      <c r="D190" s="58">
        <v>35</v>
      </c>
      <c r="E190" s="56" t="s">
        <v>223</v>
      </c>
      <c r="F190" s="56" t="s">
        <v>224</v>
      </c>
      <c r="G190" s="56" t="s">
        <v>99</v>
      </c>
      <c r="H190" s="56" t="s">
        <v>100</v>
      </c>
      <c r="I190" s="56" t="s">
        <v>140</v>
      </c>
      <c r="J190" s="56" t="s">
        <v>102</v>
      </c>
      <c r="K190" s="56" t="s">
        <v>103</v>
      </c>
      <c r="L190" s="56" t="s">
        <v>806</v>
      </c>
      <c r="M190" s="56" t="s">
        <v>807</v>
      </c>
      <c r="N190" s="56" t="s">
        <v>227</v>
      </c>
      <c r="O190" s="56" t="s">
        <v>228</v>
      </c>
      <c r="P190" s="56" t="s">
        <v>229</v>
      </c>
      <c r="Q190" s="59" t="s">
        <v>798</v>
      </c>
      <c r="R190" s="57">
        <v>46227</v>
      </c>
      <c r="S190" s="57">
        <v>46259</v>
      </c>
      <c r="T190" s="56" t="s">
        <v>147</v>
      </c>
      <c r="U19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190" s="57">
        <v>46251</v>
      </c>
      <c r="W190" s="57">
        <v>46255</v>
      </c>
      <c r="X190" s="60">
        <f>IF(OR(Bitacora_2[[#This Row],[ETD Real]]="",Bitacora_2[[#This Row],[ETD Doc]]=""),"",Bitacora_2[[#This Row],[ETD Doc]]-Bitacora_2[[#This Row],[ETD Real]])</f>
        <v>24</v>
      </c>
      <c r="Y190" s="60">
        <f>IF(OR(Bitacora_2[[#This Row],[ATA DOC]]="",Bitacora_2[[#This Row],[ETA Real]]=""),"",Bitacora_2[[#This Row],[ETA Real]]-Bitacora_2[[#This Row],[ATA DOC]])</f>
        <v>4</v>
      </c>
      <c r="Z190" s="58">
        <v>4788272145</v>
      </c>
      <c r="AA190" s="58" t="s">
        <v>46</v>
      </c>
      <c r="AB190" s="58" t="s">
        <v>46</v>
      </c>
      <c r="AC190" s="58" t="s">
        <v>46</v>
      </c>
      <c r="AD190" s="58" t="s">
        <v>46</v>
      </c>
      <c r="AE190" s="58" t="s">
        <v>46</v>
      </c>
      <c r="AF190" s="58"/>
      <c r="AG190" s="58"/>
      <c r="AH190" s="58" t="s">
        <v>46</v>
      </c>
      <c r="AI190" s="61" t="str">
        <f ca="1">IF(AND(OR(E190="US EAST",E190="US WEST",E190="US SOUTH"),I190="SEA",Bitacora_2[[#This Row],[ETD Real]]-TODAY()&gt;=3,Bitacora_2[[#This Row],[ISF]]&lt;&gt;"X"),"Pending",
IF(AND(OR(E190="US EAST",E190="US WEST",E190="US SOUTH"),I190="SEA",Bitacora_2[[#This Row],[ETD Real]]-TODAY()=2,Bitacora_2[[#This Row],[ISF]]&lt;&gt;"X"),"Urgente",
IF(AND(OR(E190="US EAST",E190="US WEST",E190="US SOUTH"),I190="SEA",Bitacora_2[[#This Row],[ETD Real]]-TODAY()&lt;=1,Bitacora_2[[#This Row],[ISF]]&lt;&gt;"X"),"Muy Urgente",
IF(AND(OR(E190="US EAST",E190="US WEST",E190="US SOUTH"),I190="SEA",Bitacora_2[[#This Row],[ISF]]="X"),"Sent",""))))</f>
        <v/>
      </c>
      <c r="AJ19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0" s="56"/>
      <c r="AL190" s="56"/>
      <c r="AM190" s="56" t="str">
        <f>+IF(OR(Bitacora_2[[#This Row],[Exportador]]="INVERSIONES JORDIE",Bitacora_2[[#This Row],[Exportador]]="TAL S.A."), "Tercero", "Propio")</f>
        <v>Propio</v>
      </c>
      <c r="AN19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0" s="56" t="s">
        <v>5</v>
      </c>
      <c r="AP190" s="57">
        <v>46255</v>
      </c>
      <c r="AQ190" s="56" t="str">
        <f t="shared" si="3"/>
        <v>Released</v>
      </c>
      <c r="AR190" s="56"/>
    </row>
    <row r="191" spans="1:44" ht="14.85" hidden="1" customHeight="1" x14ac:dyDescent="0.25">
      <c r="A191" s="56" t="s">
        <v>808</v>
      </c>
      <c r="B191" s="56">
        <v>30</v>
      </c>
      <c r="C191" s="57">
        <v>46222</v>
      </c>
      <c r="D191" s="58">
        <v>35</v>
      </c>
      <c r="E191" s="56" t="s">
        <v>223</v>
      </c>
      <c r="F191" s="56" t="s">
        <v>224</v>
      </c>
      <c r="G191" s="56" t="s">
        <v>99</v>
      </c>
      <c r="H191" s="56" t="s">
        <v>100</v>
      </c>
      <c r="I191" s="56" t="s">
        <v>140</v>
      </c>
      <c r="J191" s="56" t="s">
        <v>102</v>
      </c>
      <c r="K191" s="56" t="s">
        <v>103</v>
      </c>
      <c r="L191" s="56" t="s">
        <v>809</v>
      </c>
      <c r="M191" s="56" t="s">
        <v>807</v>
      </c>
      <c r="N191" s="56" t="s">
        <v>227</v>
      </c>
      <c r="O191" s="56" t="s">
        <v>228</v>
      </c>
      <c r="P191" s="56" t="s">
        <v>229</v>
      </c>
      <c r="Q191" s="59" t="s">
        <v>798</v>
      </c>
      <c r="R191" s="57">
        <v>46227</v>
      </c>
      <c r="S191" s="57">
        <v>46259</v>
      </c>
      <c r="T191" s="56" t="s">
        <v>147</v>
      </c>
      <c r="U19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191" s="57">
        <v>46251</v>
      </c>
      <c r="W191" s="57">
        <v>46255</v>
      </c>
      <c r="X191" s="60">
        <f>IF(OR(Bitacora_2[[#This Row],[ETD Real]]="",Bitacora_2[[#This Row],[ETD Doc]]=""),"",Bitacora_2[[#This Row],[ETD Doc]]-Bitacora_2[[#This Row],[ETD Real]])</f>
        <v>24</v>
      </c>
      <c r="Y191" s="60">
        <f>IF(OR(Bitacora_2[[#This Row],[ATA DOC]]="",Bitacora_2[[#This Row],[ETA Real]]=""),"",Bitacora_2[[#This Row],[ETA Real]]-Bitacora_2[[#This Row],[ATA DOC]])</f>
        <v>4</v>
      </c>
      <c r="Z191" s="58">
        <v>4788272145</v>
      </c>
      <c r="AA191" s="58" t="s">
        <v>46</v>
      </c>
      <c r="AB191" s="58" t="s">
        <v>46</v>
      </c>
      <c r="AC191" s="58" t="s">
        <v>46</v>
      </c>
      <c r="AD191" s="58" t="s">
        <v>46</v>
      </c>
      <c r="AE191" s="58" t="s">
        <v>46</v>
      </c>
      <c r="AF191" s="58"/>
      <c r="AG191" s="58"/>
      <c r="AH191" s="58" t="s">
        <v>46</v>
      </c>
      <c r="AI191" s="61" t="str">
        <f ca="1">IF(AND(OR(E191="US EAST",E191="US WEST",E191="US SOUTH"),I191="SEA",Bitacora_2[[#This Row],[ETD Real]]-TODAY()&gt;=3,Bitacora_2[[#This Row],[ISF]]&lt;&gt;"X"),"Pending",
IF(AND(OR(E191="US EAST",E191="US WEST",E191="US SOUTH"),I191="SEA",Bitacora_2[[#This Row],[ETD Real]]-TODAY()=2,Bitacora_2[[#This Row],[ISF]]&lt;&gt;"X"),"Urgente",
IF(AND(OR(E191="US EAST",E191="US WEST",E191="US SOUTH"),I191="SEA",Bitacora_2[[#This Row],[ETD Real]]-TODAY()&lt;=1,Bitacora_2[[#This Row],[ISF]]&lt;&gt;"X"),"Muy Urgente",
IF(AND(OR(E191="US EAST",E191="US WEST",E191="US SOUTH"),I191="SEA",Bitacora_2[[#This Row],[ISF]]="X"),"Sent",""))))</f>
        <v/>
      </c>
      <c r="AJ19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1" s="56"/>
      <c r="AL191" s="56"/>
      <c r="AM191" s="56" t="str">
        <f>+IF(OR(Bitacora_2[[#This Row],[Exportador]]="INVERSIONES JORDIE",Bitacora_2[[#This Row],[Exportador]]="TAL S.A."), "Tercero", "Propio")</f>
        <v>Propio</v>
      </c>
      <c r="AN19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1" s="56" t="s">
        <v>5</v>
      </c>
      <c r="AP191" s="57">
        <v>46255</v>
      </c>
      <c r="AQ191" s="56" t="str">
        <f t="shared" si="3"/>
        <v>Released</v>
      </c>
      <c r="AR191" s="56"/>
    </row>
    <row r="192" spans="1:44" ht="14.85" hidden="1" customHeight="1" x14ac:dyDescent="0.25">
      <c r="A192" s="56" t="s">
        <v>810</v>
      </c>
      <c r="B192" s="56">
        <v>30</v>
      </c>
      <c r="C192" s="57">
        <v>46223</v>
      </c>
      <c r="D192" s="58">
        <v>32</v>
      </c>
      <c r="E192" s="56" t="s">
        <v>150</v>
      </c>
      <c r="F192" s="56" t="s">
        <v>8</v>
      </c>
      <c r="G192" s="56" t="s">
        <v>99</v>
      </c>
      <c r="H192" s="56" t="s">
        <v>100</v>
      </c>
      <c r="I192" s="56" t="s">
        <v>140</v>
      </c>
      <c r="J192" s="56" t="s">
        <v>102</v>
      </c>
      <c r="K192" s="56" t="s">
        <v>103</v>
      </c>
      <c r="L192" s="56" t="s">
        <v>811</v>
      </c>
      <c r="M192" s="56" t="s">
        <v>812</v>
      </c>
      <c r="N192" s="56" t="s">
        <v>186</v>
      </c>
      <c r="O192" s="56" t="s">
        <v>813</v>
      </c>
      <c r="P192" s="56" t="s">
        <v>154</v>
      </c>
      <c r="Q192" s="59" t="s">
        <v>791</v>
      </c>
      <c r="R192" s="57">
        <v>46226</v>
      </c>
      <c r="S192" s="57">
        <v>46236</v>
      </c>
      <c r="T192" s="56" t="s">
        <v>147</v>
      </c>
      <c r="U19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92" s="57">
        <v>46226</v>
      </c>
      <c r="W192" s="57">
        <v>46226</v>
      </c>
      <c r="X192" s="60">
        <f>IF(OR(Bitacora_2[[#This Row],[ETD Real]]="",Bitacora_2[[#This Row],[ETD Doc]]=""),"",Bitacora_2[[#This Row],[ETD Doc]]-Bitacora_2[[#This Row],[ETD Real]])</f>
        <v>0</v>
      </c>
      <c r="Y192" s="60">
        <f>IF(OR(Bitacora_2[[#This Row],[ATA DOC]]="",Bitacora_2[[#This Row],[ETA Real]]=""),"",Bitacora_2[[#This Row],[ETA Real]]-Bitacora_2[[#This Row],[ATA DOC]])</f>
        <v>10</v>
      </c>
      <c r="Z192" s="58" t="s">
        <v>156</v>
      </c>
      <c r="AA192" s="58" t="s">
        <v>46</v>
      </c>
      <c r="AB192" s="58" t="s">
        <v>46</v>
      </c>
      <c r="AC192" s="58" t="s">
        <v>46</v>
      </c>
      <c r="AD192" s="58" t="s">
        <v>46</v>
      </c>
      <c r="AE192" s="58" t="s">
        <v>46</v>
      </c>
      <c r="AF192" s="58" t="s">
        <v>46</v>
      </c>
      <c r="AG192" s="58"/>
      <c r="AH192" s="58"/>
      <c r="AI192" s="61" t="str">
        <f ca="1">IF(AND(OR(E192="US EAST",E192="US WEST",E192="US SOUTH"),I192="SEA",Bitacora_2[[#This Row],[ETD Real]]-TODAY()&gt;=3,Bitacora_2[[#This Row],[ISF]]&lt;&gt;"X"),"Pending",
IF(AND(OR(E192="US EAST",E192="US WEST",E192="US SOUTH"),I192="SEA",Bitacora_2[[#This Row],[ETD Real]]-TODAY()=2,Bitacora_2[[#This Row],[ISF]]&lt;&gt;"X"),"Urgente",
IF(AND(OR(E192="US EAST",E192="US WEST",E192="US SOUTH"),I192="SEA",Bitacora_2[[#This Row],[ETD Real]]-TODAY()&lt;=1,Bitacora_2[[#This Row],[ISF]]&lt;&gt;"X"),"Muy Urgente",
IF(AND(OR(E192="US EAST",E192="US WEST",E192="US SOUTH"),I192="SEA",Bitacora_2[[#This Row],[ISF]]="X"),"Sent",""))))</f>
        <v>Sent</v>
      </c>
      <c r="AJ19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2" s="56"/>
      <c r="AL192" s="56"/>
      <c r="AM192" s="56" t="str">
        <f>+IF(OR(Bitacora_2[[#This Row],[Exportador]]="INVERSIONES JORDIE",Bitacora_2[[#This Row],[Exportador]]="TAL S.A."), "Tercero", "Propio")</f>
        <v>Propio</v>
      </c>
      <c r="AN19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2" s="56" t="s">
        <v>5</v>
      </c>
      <c r="AP192" s="57">
        <v>46233</v>
      </c>
      <c r="AQ192" s="56" t="str">
        <f t="shared" si="3"/>
        <v>Released</v>
      </c>
      <c r="AR192" s="56"/>
    </row>
    <row r="193" spans="1:44" ht="14.85" hidden="1" customHeight="1" x14ac:dyDescent="0.25">
      <c r="A193" s="56" t="s">
        <v>814</v>
      </c>
      <c r="B193" s="56">
        <v>30</v>
      </c>
      <c r="C193" s="57">
        <v>46223</v>
      </c>
      <c r="D193" s="58">
        <v>32</v>
      </c>
      <c r="E193" s="56" t="s">
        <v>150</v>
      </c>
      <c r="F193" s="56" t="s">
        <v>8</v>
      </c>
      <c r="G193" s="56" t="s">
        <v>99</v>
      </c>
      <c r="H193" s="56" t="s">
        <v>100</v>
      </c>
      <c r="I193" s="56" t="s">
        <v>140</v>
      </c>
      <c r="J193" s="56" t="s">
        <v>102</v>
      </c>
      <c r="K193" s="56" t="s">
        <v>103</v>
      </c>
      <c r="L193" s="56" t="s">
        <v>815</v>
      </c>
      <c r="M193" s="56" t="s">
        <v>816</v>
      </c>
      <c r="N193" s="56" t="s">
        <v>186</v>
      </c>
      <c r="O193" s="56" t="s">
        <v>688</v>
      </c>
      <c r="P193" s="56" t="s">
        <v>154</v>
      </c>
      <c r="Q193" s="59" t="s">
        <v>791</v>
      </c>
      <c r="R193" s="57">
        <v>46226</v>
      </c>
      <c r="S193" s="57">
        <v>46236</v>
      </c>
      <c r="T193" s="56" t="s">
        <v>147</v>
      </c>
      <c r="U19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93" s="57">
        <v>46226</v>
      </c>
      <c r="W193" s="57">
        <v>46226</v>
      </c>
      <c r="X193" s="60">
        <f>IF(OR(Bitacora_2[[#This Row],[ETD Real]]="",Bitacora_2[[#This Row],[ETD Doc]]=""),"",Bitacora_2[[#This Row],[ETD Doc]]-Bitacora_2[[#This Row],[ETD Real]])</f>
        <v>0</v>
      </c>
      <c r="Y193" s="60">
        <f>IF(OR(Bitacora_2[[#This Row],[ATA DOC]]="",Bitacora_2[[#This Row],[ETA Real]]=""),"",Bitacora_2[[#This Row],[ETA Real]]-Bitacora_2[[#This Row],[ATA DOC]])</f>
        <v>10</v>
      </c>
      <c r="Z193" s="58" t="s">
        <v>156</v>
      </c>
      <c r="AA193" s="58" t="s">
        <v>46</v>
      </c>
      <c r="AB193" s="58" t="s">
        <v>46</v>
      </c>
      <c r="AC193" s="58" t="s">
        <v>46</v>
      </c>
      <c r="AD193" s="58" t="s">
        <v>46</v>
      </c>
      <c r="AE193" s="58" t="s">
        <v>46</v>
      </c>
      <c r="AF193" s="58" t="s">
        <v>46</v>
      </c>
      <c r="AG193" s="58"/>
      <c r="AH193" s="58"/>
      <c r="AI193" s="61" t="str">
        <f ca="1">IF(AND(OR(E193="US EAST",E193="US WEST",E193="US SOUTH"),I193="SEA",Bitacora_2[[#This Row],[ETD Real]]-TODAY()&gt;=3,Bitacora_2[[#This Row],[ISF]]&lt;&gt;"X"),"Pending",
IF(AND(OR(E193="US EAST",E193="US WEST",E193="US SOUTH"),I193="SEA",Bitacora_2[[#This Row],[ETD Real]]-TODAY()=2,Bitacora_2[[#This Row],[ISF]]&lt;&gt;"X"),"Urgente",
IF(AND(OR(E193="US EAST",E193="US WEST",E193="US SOUTH"),I193="SEA",Bitacora_2[[#This Row],[ETD Real]]-TODAY()&lt;=1,Bitacora_2[[#This Row],[ISF]]&lt;&gt;"X"),"Muy Urgente",
IF(AND(OR(E193="US EAST",E193="US WEST",E193="US SOUTH"),I193="SEA",Bitacora_2[[#This Row],[ISF]]="X"),"Sent",""))))</f>
        <v>Sent</v>
      </c>
      <c r="AJ19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3" s="56"/>
      <c r="AL193" s="56"/>
      <c r="AM193" s="56" t="str">
        <f>+IF(OR(Bitacora_2[[#This Row],[Exportador]]="INVERSIONES JORDIE",Bitacora_2[[#This Row],[Exportador]]="TAL S.A."), "Tercero", "Propio")</f>
        <v>Propio</v>
      </c>
      <c r="AN19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3" s="56" t="s">
        <v>5</v>
      </c>
      <c r="AP193" s="57">
        <v>46233</v>
      </c>
      <c r="AQ193" s="56" t="str">
        <f t="shared" si="3"/>
        <v>Released</v>
      </c>
      <c r="AR193" s="56"/>
    </row>
    <row r="194" spans="1:44" ht="14.85" hidden="1" customHeight="1" x14ac:dyDescent="0.25">
      <c r="A194" s="56" t="s">
        <v>817</v>
      </c>
      <c r="B194" s="56">
        <v>30</v>
      </c>
      <c r="C194" s="57">
        <v>46223</v>
      </c>
      <c r="D194" s="58">
        <v>32</v>
      </c>
      <c r="E194" s="56" t="s">
        <v>672</v>
      </c>
      <c r="F194" s="56" t="s">
        <v>17</v>
      </c>
      <c r="G194" s="56" t="s">
        <v>99</v>
      </c>
      <c r="H194" s="56" t="s">
        <v>100</v>
      </c>
      <c r="I194" s="56" t="s">
        <v>140</v>
      </c>
      <c r="J194" s="56" t="s">
        <v>102</v>
      </c>
      <c r="K194" s="56" t="s">
        <v>103</v>
      </c>
      <c r="L194" s="56" t="s">
        <v>818</v>
      </c>
      <c r="M194" s="56" t="s">
        <v>819</v>
      </c>
      <c r="N194" s="56" t="s">
        <v>675</v>
      </c>
      <c r="O194" s="56" t="s">
        <v>820</v>
      </c>
      <c r="P194" s="56" t="s">
        <v>676</v>
      </c>
      <c r="Q194" s="59" t="s">
        <v>821</v>
      </c>
      <c r="R194" s="57">
        <v>46230</v>
      </c>
      <c r="S194" s="57">
        <v>46240</v>
      </c>
      <c r="T194" s="56" t="s">
        <v>147</v>
      </c>
      <c r="U19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46233</v>
      </c>
      <c r="V194" s="57">
        <v>46233</v>
      </c>
      <c r="W194" s="57">
        <v>46233</v>
      </c>
      <c r="X194" s="60">
        <f>IF(OR(Bitacora_2[[#This Row],[ETD Real]]="",Bitacora_2[[#This Row],[ETD Doc]]=""),"",Bitacora_2[[#This Row],[ETD Doc]]-Bitacora_2[[#This Row],[ETD Real]])</f>
        <v>3</v>
      </c>
      <c r="Y194" s="60">
        <f>IF(OR(Bitacora_2[[#This Row],[ATA DOC]]="",Bitacora_2[[#This Row],[ETA Real]]=""),"",Bitacora_2[[#This Row],[ETA Real]]-Bitacora_2[[#This Row],[ATA DOC]])</f>
        <v>7</v>
      </c>
      <c r="Z194" s="58" t="s">
        <v>156</v>
      </c>
      <c r="AA194" s="58" t="s">
        <v>46</v>
      </c>
      <c r="AB194" s="58" t="s">
        <v>46</v>
      </c>
      <c r="AC194" s="58" t="s">
        <v>46</v>
      </c>
      <c r="AD194" s="58" t="s">
        <v>46</v>
      </c>
      <c r="AE194" s="58" t="s">
        <v>46</v>
      </c>
      <c r="AF194" s="58" t="s">
        <v>157</v>
      </c>
      <c r="AG194" s="58"/>
      <c r="AH194" s="58"/>
      <c r="AI194" s="61" t="str">
        <f ca="1">IF(AND(OR(E194="US EAST",E194="US WEST",E194="US SOUTH"),I194="SEA",Bitacora_2[[#This Row],[ETD Real]]-TODAY()&gt;=3,Bitacora_2[[#This Row],[ISF]]&lt;&gt;"X"),"Pending",
IF(AND(OR(E194="US EAST",E194="US WEST",E194="US SOUTH"),I194="SEA",Bitacora_2[[#This Row],[ETD Real]]-TODAY()=2,Bitacora_2[[#This Row],[ISF]]&lt;&gt;"X"),"Urgente",
IF(AND(OR(E194="US EAST",E194="US WEST",E194="US SOUTH"),I194="SEA",Bitacora_2[[#This Row],[ETD Real]]-TODAY()&lt;=1,Bitacora_2[[#This Row],[ISF]]&lt;&gt;"X"),"Muy Urgente",
IF(AND(OR(E194="US EAST",E194="US WEST",E194="US SOUTH"),I194="SEA",Bitacora_2[[#This Row],[ISF]]="X"),"Sent",""))))</f>
        <v>Sent</v>
      </c>
      <c r="AJ19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4" s="56"/>
      <c r="AL194" s="56"/>
      <c r="AM194" s="56" t="str">
        <f>+IF(OR(Bitacora_2[[#This Row],[Exportador]]="INVERSIONES JORDIE",Bitacora_2[[#This Row],[Exportador]]="TAL S.A."), "Tercero", "Propio")</f>
        <v>Propio</v>
      </c>
      <c r="AN19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4" s="56" t="s">
        <v>5</v>
      </c>
      <c r="AP194" s="57">
        <v>46237</v>
      </c>
      <c r="AQ194" s="56" t="str">
        <f t="shared" ref="AQ194:AQ257" si="7">IF(I194="SEA",IF(AP194="","On Hold","Released"),"")</f>
        <v>Released</v>
      </c>
      <c r="AR194" s="56"/>
    </row>
    <row r="195" spans="1:44" ht="14.85" hidden="1" customHeight="1" x14ac:dyDescent="0.25">
      <c r="A195" s="56" t="s">
        <v>822</v>
      </c>
      <c r="B195" s="56">
        <v>30</v>
      </c>
      <c r="C195" s="57">
        <v>46224</v>
      </c>
      <c r="D195" s="58">
        <v>32</v>
      </c>
      <c r="E195" s="56" t="s">
        <v>150</v>
      </c>
      <c r="F195" s="56" t="s">
        <v>8</v>
      </c>
      <c r="G195" s="56" t="s">
        <v>580</v>
      </c>
      <c r="H195" s="56" t="s">
        <v>581</v>
      </c>
      <c r="I195" s="56" t="s">
        <v>140</v>
      </c>
      <c r="J195" s="56" t="s">
        <v>102</v>
      </c>
      <c r="K195" s="56" t="s">
        <v>103</v>
      </c>
      <c r="L195" s="56" t="s">
        <v>823</v>
      </c>
      <c r="M195" s="56" t="s">
        <v>824</v>
      </c>
      <c r="N195" s="56" t="s">
        <v>186</v>
      </c>
      <c r="O195" s="56" t="s">
        <v>584</v>
      </c>
      <c r="P195" s="56" t="s">
        <v>154</v>
      </c>
      <c r="Q195" s="59" t="s">
        <v>825</v>
      </c>
      <c r="R195" s="57">
        <v>46227</v>
      </c>
      <c r="S195" s="57">
        <v>46236</v>
      </c>
      <c r="T195" s="56" t="s">
        <v>586</v>
      </c>
      <c r="U19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95" s="57">
        <v>46232</v>
      </c>
      <c r="W195" s="57">
        <v>46232</v>
      </c>
      <c r="X195" s="60">
        <f>IF(OR(Bitacora_2[[#This Row],[ETD Real]]="",Bitacora_2[[#This Row],[ETD Doc]]=""),"",Bitacora_2[[#This Row],[ETD Doc]]-Bitacora_2[[#This Row],[ETD Real]])</f>
        <v>5</v>
      </c>
      <c r="Y195" s="60">
        <f>IF(OR(Bitacora_2[[#This Row],[ATA DOC]]="",Bitacora_2[[#This Row],[ETA Real]]=""),"",Bitacora_2[[#This Row],[ETA Real]]-Bitacora_2[[#This Row],[ATA DOC]])</f>
        <v>4</v>
      </c>
      <c r="Z195" s="58" t="s">
        <v>156</v>
      </c>
      <c r="AA195" s="58" t="s">
        <v>157</v>
      </c>
      <c r="AB195" s="58" t="s">
        <v>157</v>
      </c>
      <c r="AC195" s="58" t="s">
        <v>157</v>
      </c>
      <c r="AD195" s="58" t="s">
        <v>157</v>
      </c>
      <c r="AE195" s="58" t="s">
        <v>157</v>
      </c>
      <c r="AF195" s="58" t="s">
        <v>157</v>
      </c>
      <c r="AG195" s="58"/>
      <c r="AH195" s="58" t="s">
        <v>157</v>
      </c>
      <c r="AI195" s="61" t="str">
        <f ca="1">IF(AND(OR(E195="US EAST",E195="US WEST",E195="US SOUTH"),I195="SEA",Bitacora_2[[#This Row],[ETD Real]]-TODAY()&gt;=3,Bitacora_2[[#This Row],[ISF]]&lt;&gt;"X"),"Pending",
IF(AND(OR(E195="US EAST",E195="US WEST",E195="US SOUTH"),I195="SEA",Bitacora_2[[#This Row],[ETD Real]]-TODAY()=2,Bitacora_2[[#This Row],[ISF]]&lt;&gt;"X"),"Urgente",
IF(AND(OR(E195="US EAST",E195="US WEST",E195="US SOUTH"),I195="SEA",Bitacora_2[[#This Row],[ETD Real]]-TODAY()&lt;=1,Bitacora_2[[#This Row],[ISF]]&lt;&gt;"X"),"Muy Urgente",
IF(AND(OR(E195="US EAST",E195="US WEST",E195="US SOUTH"),I195="SEA",Bitacora_2[[#This Row],[ISF]]="X"),"Sent",""))))</f>
        <v>Sent</v>
      </c>
      <c r="AJ19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5" s="56"/>
      <c r="AL195" s="56"/>
      <c r="AM195" s="56" t="str">
        <f>+IF(OR(Bitacora_2[[#This Row],[Exportador]]="INVERSIONES JORDIE",Bitacora_2[[#This Row],[Exportador]]="TAL S.A."), "Tercero", "Propio")</f>
        <v>Propio</v>
      </c>
      <c r="AN19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5" s="56" t="s">
        <v>5</v>
      </c>
      <c r="AP195" s="57">
        <v>46238</v>
      </c>
      <c r="AQ195" s="56" t="str">
        <f t="shared" si="7"/>
        <v>Released</v>
      </c>
      <c r="AR195" s="56"/>
    </row>
    <row r="196" spans="1:44" ht="14.85" hidden="1" customHeight="1" x14ac:dyDescent="0.25">
      <c r="A196" s="56" t="s">
        <v>826</v>
      </c>
      <c r="B196" s="56">
        <v>30</v>
      </c>
      <c r="C196" s="57">
        <v>46224</v>
      </c>
      <c r="D196" s="58">
        <v>32</v>
      </c>
      <c r="E196" s="56" t="s">
        <v>150</v>
      </c>
      <c r="F196" s="56" t="s">
        <v>8</v>
      </c>
      <c r="G196" s="56" t="s">
        <v>580</v>
      </c>
      <c r="H196" s="56" t="s">
        <v>581</v>
      </c>
      <c r="I196" s="56" t="s">
        <v>140</v>
      </c>
      <c r="J196" s="56" t="s">
        <v>102</v>
      </c>
      <c r="K196" s="56" t="s">
        <v>103</v>
      </c>
      <c r="L196" s="56" t="s">
        <v>827</v>
      </c>
      <c r="M196" s="56" t="s">
        <v>828</v>
      </c>
      <c r="N196" s="56" t="s">
        <v>186</v>
      </c>
      <c r="O196" s="56" t="s">
        <v>584</v>
      </c>
      <c r="P196" s="56" t="s">
        <v>154</v>
      </c>
      <c r="Q196" s="59" t="s">
        <v>825</v>
      </c>
      <c r="R196" s="57">
        <v>46227</v>
      </c>
      <c r="S196" s="57">
        <v>46236</v>
      </c>
      <c r="T196" s="56" t="s">
        <v>586</v>
      </c>
      <c r="U19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96" s="57">
        <v>46232</v>
      </c>
      <c r="W196" s="57">
        <v>46232</v>
      </c>
      <c r="X196" s="60">
        <f>IF(OR(Bitacora_2[[#This Row],[ETD Real]]="",Bitacora_2[[#This Row],[ETD Doc]]=""),"",Bitacora_2[[#This Row],[ETD Doc]]-Bitacora_2[[#This Row],[ETD Real]])</f>
        <v>5</v>
      </c>
      <c r="Y196" s="60">
        <f>IF(OR(Bitacora_2[[#This Row],[ATA DOC]]="",Bitacora_2[[#This Row],[ETA Real]]=""),"",Bitacora_2[[#This Row],[ETA Real]]-Bitacora_2[[#This Row],[ATA DOC]])</f>
        <v>4</v>
      </c>
      <c r="Z196" s="58" t="s">
        <v>156</v>
      </c>
      <c r="AA196" s="58" t="s">
        <v>157</v>
      </c>
      <c r="AB196" s="58" t="s">
        <v>157</v>
      </c>
      <c r="AC196" s="58" t="s">
        <v>157</v>
      </c>
      <c r="AD196" s="58" t="s">
        <v>157</v>
      </c>
      <c r="AE196" s="58" t="s">
        <v>157</v>
      </c>
      <c r="AF196" s="58" t="s">
        <v>157</v>
      </c>
      <c r="AG196" s="58"/>
      <c r="AH196" s="58" t="s">
        <v>157</v>
      </c>
      <c r="AI196" s="61" t="str">
        <f ca="1">IF(AND(OR(E196="US EAST",E196="US WEST",E196="US SOUTH"),I196="SEA",Bitacora_2[[#This Row],[ETD Real]]-TODAY()&gt;=3,Bitacora_2[[#This Row],[ISF]]&lt;&gt;"X"),"Pending",
IF(AND(OR(E196="US EAST",E196="US WEST",E196="US SOUTH"),I196="SEA",Bitacora_2[[#This Row],[ETD Real]]-TODAY()=2,Bitacora_2[[#This Row],[ISF]]&lt;&gt;"X"),"Urgente",
IF(AND(OR(E196="US EAST",E196="US WEST",E196="US SOUTH"),I196="SEA",Bitacora_2[[#This Row],[ETD Real]]-TODAY()&lt;=1,Bitacora_2[[#This Row],[ISF]]&lt;&gt;"X"),"Muy Urgente",
IF(AND(OR(E196="US EAST",E196="US WEST",E196="US SOUTH"),I196="SEA",Bitacora_2[[#This Row],[ISF]]="X"),"Sent",""))))</f>
        <v>Sent</v>
      </c>
      <c r="AJ19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6" s="56"/>
      <c r="AL196" s="56"/>
      <c r="AM196" s="56" t="str">
        <f>+IF(OR(Bitacora_2[[#This Row],[Exportador]]="INVERSIONES JORDIE",Bitacora_2[[#This Row],[Exportador]]="TAL S.A."), "Tercero", "Propio")</f>
        <v>Propio</v>
      </c>
      <c r="AN19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6" s="56" t="s">
        <v>5</v>
      </c>
      <c r="AP196" s="57">
        <v>46238</v>
      </c>
      <c r="AQ196" s="56" t="str">
        <f t="shared" si="7"/>
        <v>Released</v>
      </c>
      <c r="AR196" s="56"/>
    </row>
    <row r="197" spans="1:44" ht="14.85" hidden="1" customHeight="1" x14ac:dyDescent="0.25">
      <c r="A197" s="56" t="s">
        <v>829</v>
      </c>
      <c r="B197" s="56">
        <v>30</v>
      </c>
      <c r="C197" s="57">
        <v>46224</v>
      </c>
      <c r="D197" s="58">
        <v>32</v>
      </c>
      <c r="E197" s="56" t="s">
        <v>150</v>
      </c>
      <c r="F197" s="56" t="s">
        <v>8</v>
      </c>
      <c r="G197" s="56" t="s">
        <v>99</v>
      </c>
      <c r="H197" s="56" t="s">
        <v>100</v>
      </c>
      <c r="I197" s="56" t="s">
        <v>140</v>
      </c>
      <c r="J197" s="56" t="s">
        <v>102</v>
      </c>
      <c r="K197" s="56" t="s">
        <v>103</v>
      </c>
      <c r="L197" s="56" t="s">
        <v>830</v>
      </c>
      <c r="M197" s="56" t="s">
        <v>784</v>
      </c>
      <c r="N197" s="56" t="s">
        <v>186</v>
      </c>
      <c r="O197" s="56" t="s">
        <v>572</v>
      </c>
      <c r="P197" s="56" t="s">
        <v>154</v>
      </c>
      <c r="Q197" s="59" t="s">
        <v>791</v>
      </c>
      <c r="R197" s="57">
        <v>46226</v>
      </c>
      <c r="S197" s="57">
        <v>46236</v>
      </c>
      <c r="T197" s="56" t="s">
        <v>147</v>
      </c>
      <c r="U19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197" s="57">
        <v>46232</v>
      </c>
      <c r="W197" s="57">
        <v>46232</v>
      </c>
      <c r="X197" s="60">
        <f>IF(OR(Bitacora_2[[#This Row],[ETD Real]]="",Bitacora_2[[#This Row],[ETD Doc]]=""),"",Bitacora_2[[#This Row],[ETD Doc]]-Bitacora_2[[#This Row],[ETD Real]])</f>
        <v>6</v>
      </c>
      <c r="Y197" s="60">
        <f>IF(OR(Bitacora_2[[#This Row],[ATA DOC]]="",Bitacora_2[[#This Row],[ETA Real]]=""),"",Bitacora_2[[#This Row],[ETA Real]]-Bitacora_2[[#This Row],[ATA DOC]])</f>
        <v>4</v>
      </c>
      <c r="Z197" s="58" t="s">
        <v>156</v>
      </c>
      <c r="AA197" s="58" t="s">
        <v>46</v>
      </c>
      <c r="AB197" s="58" t="s">
        <v>46</v>
      </c>
      <c r="AC197" s="58" t="s">
        <v>46</v>
      </c>
      <c r="AD197" s="58" t="s">
        <v>46</v>
      </c>
      <c r="AE197" s="58" t="s">
        <v>46</v>
      </c>
      <c r="AF197" s="58" t="s">
        <v>46</v>
      </c>
      <c r="AG197" s="58"/>
      <c r="AH197" s="58"/>
      <c r="AI197" s="61" t="str">
        <f ca="1">IF(AND(OR(E197="US EAST",E197="US WEST",E197="US SOUTH"),I197="SEA",Bitacora_2[[#This Row],[ETD Real]]-TODAY()&gt;=3,Bitacora_2[[#This Row],[ISF]]&lt;&gt;"X"),"Pending",
IF(AND(OR(E197="US EAST",E197="US WEST",E197="US SOUTH"),I197="SEA",Bitacora_2[[#This Row],[ETD Real]]-TODAY()=2,Bitacora_2[[#This Row],[ISF]]&lt;&gt;"X"),"Urgente",
IF(AND(OR(E197="US EAST",E197="US WEST",E197="US SOUTH"),I197="SEA",Bitacora_2[[#This Row],[ETD Real]]-TODAY()&lt;=1,Bitacora_2[[#This Row],[ISF]]&lt;&gt;"X"),"Muy Urgente",
IF(AND(OR(E197="US EAST",E197="US WEST",E197="US SOUTH"),I197="SEA",Bitacora_2[[#This Row],[ISF]]="X"),"Sent",""))))</f>
        <v>Sent</v>
      </c>
      <c r="AJ19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7" s="56"/>
      <c r="AL197" s="56"/>
      <c r="AM197" s="56" t="str">
        <f>+IF(OR(Bitacora_2[[#This Row],[Exportador]]="INVERSIONES JORDIE",Bitacora_2[[#This Row],[Exportador]]="TAL S.A."), "Tercero", "Propio")</f>
        <v>Propio</v>
      </c>
      <c r="AN19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7" s="56" t="s">
        <v>5</v>
      </c>
      <c r="AP197" s="57">
        <v>46233</v>
      </c>
      <c r="AQ197" s="56" t="str">
        <f t="shared" si="7"/>
        <v>Released</v>
      </c>
      <c r="AR197" s="56"/>
    </row>
    <row r="198" spans="1:44" ht="14.85" hidden="1" customHeight="1" x14ac:dyDescent="0.25">
      <c r="A198" s="56" t="s">
        <v>831</v>
      </c>
      <c r="B198" s="56">
        <v>30</v>
      </c>
      <c r="C198" s="57">
        <v>46224</v>
      </c>
      <c r="D198" s="58">
        <v>32</v>
      </c>
      <c r="E198" s="56" t="s">
        <v>150</v>
      </c>
      <c r="F198" s="56" t="s">
        <v>8</v>
      </c>
      <c r="G198" s="56" t="s">
        <v>99</v>
      </c>
      <c r="H198" s="56" t="s">
        <v>100</v>
      </c>
      <c r="I198" s="56" t="s">
        <v>140</v>
      </c>
      <c r="J198" s="56" t="s">
        <v>102</v>
      </c>
      <c r="K198" s="56" t="s">
        <v>103</v>
      </c>
      <c r="L198" s="56" t="s">
        <v>832</v>
      </c>
      <c r="M198" s="56" t="s">
        <v>787</v>
      </c>
      <c r="N198" s="56" t="s">
        <v>186</v>
      </c>
      <c r="O198" s="56" t="s">
        <v>688</v>
      </c>
      <c r="P198" s="56" t="s">
        <v>154</v>
      </c>
      <c r="Q198" s="59" t="s">
        <v>791</v>
      </c>
      <c r="R198" s="57">
        <v>46226</v>
      </c>
      <c r="S198" s="57">
        <v>46236</v>
      </c>
      <c r="T198" s="56" t="s">
        <v>147</v>
      </c>
      <c r="U19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198" s="57">
        <v>46227</v>
      </c>
      <c r="W198" s="57">
        <v>46227</v>
      </c>
      <c r="X198" s="60">
        <f>IF(OR(Bitacora_2[[#This Row],[ETD Real]]="",Bitacora_2[[#This Row],[ETD Doc]]=""),"",Bitacora_2[[#This Row],[ETD Doc]]-Bitacora_2[[#This Row],[ETD Real]])</f>
        <v>1</v>
      </c>
      <c r="Y198" s="60">
        <f>IF(OR(Bitacora_2[[#This Row],[ATA DOC]]="",Bitacora_2[[#This Row],[ETA Real]]=""),"",Bitacora_2[[#This Row],[ETA Real]]-Bitacora_2[[#This Row],[ATA DOC]])</f>
        <v>9</v>
      </c>
      <c r="Z198" s="58" t="s">
        <v>156</v>
      </c>
      <c r="AA198" s="58" t="s">
        <v>46</v>
      </c>
      <c r="AB198" s="58" t="s">
        <v>46</v>
      </c>
      <c r="AC198" s="58" t="s">
        <v>46</v>
      </c>
      <c r="AD198" s="58" t="s">
        <v>46</v>
      </c>
      <c r="AE198" s="58" t="s">
        <v>46</v>
      </c>
      <c r="AF198" s="58" t="s">
        <v>46</v>
      </c>
      <c r="AG198" s="58"/>
      <c r="AH198" s="58"/>
      <c r="AI198" s="61" t="str">
        <f ca="1">IF(AND(OR(E198="US EAST",E198="US WEST",E198="US SOUTH"),I198="SEA",Bitacora_2[[#This Row],[ETD Real]]-TODAY()&gt;=3,Bitacora_2[[#This Row],[ISF]]&lt;&gt;"X"),"Pending",
IF(AND(OR(E198="US EAST",E198="US WEST",E198="US SOUTH"),I198="SEA",Bitacora_2[[#This Row],[ETD Real]]-TODAY()=2,Bitacora_2[[#This Row],[ISF]]&lt;&gt;"X"),"Urgente",
IF(AND(OR(E198="US EAST",E198="US WEST",E198="US SOUTH"),I198="SEA",Bitacora_2[[#This Row],[ETD Real]]-TODAY()&lt;=1,Bitacora_2[[#This Row],[ISF]]&lt;&gt;"X"),"Muy Urgente",
IF(AND(OR(E198="US EAST",E198="US WEST",E198="US SOUTH"),I198="SEA",Bitacora_2[[#This Row],[ISF]]="X"),"Sent",""))))</f>
        <v>Sent</v>
      </c>
      <c r="AJ19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8" s="56"/>
      <c r="AL198" s="56"/>
      <c r="AM198" s="56" t="str">
        <f>+IF(OR(Bitacora_2[[#This Row],[Exportador]]="INVERSIONES JORDIE",Bitacora_2[[#This Row],[Exportador]]="TAL S.A."), "Tercero", "Propio")</f>
        <v>Propio</v>
      </c>
      <c r="AN19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8" s="56" t="s">
        <v>5</v>
      </c>
      <c r="AP198" s="57">
        <v>46233</v>
      </c>
      <c r="AQ198" s="56" t="str">
        <f t="shared" si="7"/>
        <v>Released</v>
      </c>
      <c r="AR198" s="56"/>
    </row>
    <row r="199" spans="1:44" ht="14.85" hidden="1" customHeight="1" x14ac:dyDescent="0.25">
      <c r="A199" s="56" t="s">
        <v>833</v>
      </c>
      <c r="B199" s="56">
        <v>30</v>
      </c>
      <c r="C199" s="57">
        <v>46224</v>
      </c>
      <c r="D199" s="58">
        <v>32</v>
      </c>
      <c r="E199" s="56" t="s">
        <v>150</v>
      </c>
      <c r="F199" s="56" t="s">
        <v>8</v>
      </c>
      <c r="G199" s="56" t="s">
        <v>99</v>
      </c>
      <c r="H199" s="56" t="s">
        <v>100</v>
      </c>
      <c r="I199" s="56" t="s">
        <v>140</v>
      </c>
      <c r="J199" s="56" t="s">
        <v>102</v>
      </c>
      <c r="K199" s="56" t="s">
        <v>103</v>
      </c>
      <c r="L199" s="56" t="s">
        <v>834</v>
      </c>
      <c r="M199" s="56" t="s">
        <v>835</v>
      </c>
      <c r="N199" s="56" t="s">
        <v>186</v>
      </c>
      <c r="O199" s="56" t="s">
        <v>688</v>
      </c>
      <c r="P199" s="56" t="s">
        <v>154</v>
      </c>
      <c r="Q199" s="59" t="s">
        <v>791</v>
      </c>
      <c r="R199" s="57">
        <v>46226</v>
      </c>
      <c r="S199" s="57">
        <v>46236</v>
      </c>
      <c r="T199" s="56" t="s">
        <v>147</v>
      </c>
      <c r="U19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199" s="57">
        <v>46226</v>
      </c>
      <c r="W199" s="57">
        <v>46226</v>
      </c>
      <c r="X199" s="60">
        <f>IF(OR(Bitacora_2[[#This Row],[ETD Real]]="",Bitacora_2[[#This Row],[ETD Doc]]=""),"",Bitacora_2[[#This Row],[ETD Doc]]-Bitacora_2[[#This Row],[ETD Real]])</f>
        <v>0</v>
      </c>
      <c r="Y199" s="60">
        <f>IF(OR(Bitacora_2[[#This Row],[ATA DOC]]="",Bitacora_2[[#This Row],[ETA Real]]=""),"",Bitacora_2[[#This Row],[ETA Real]]-Bitacora_2[[#This Row],[ATA DOC]])</f>
        <v>10</v>
      </c>
      <c r="Z199" s="58" t="s">
        <v>156</v>
      </c>
      <c r="AA199" s="58" t="s">
        <v>46</v>
      </c>
      <c r="AB199" s="58" t="s">
        <v>46</v>
      </c>
      <c r="AC199" s="58" t="s">
        <v>46</v>
      </c>
      <c r="AD199" s="58" t="s">
        <v>46</v>
      </c>
      <c r="AE199" s="58" t="s">
        <v>46</v>
      </c>
      <c r="AF199" s="58" t="s">
        <v>46</v>
      </c>
      <c r="AG199" s="58"/>
      <c r="AH199" s="58"/>
      <c r="AI199" s="61" t="str">
        <f ca="1">IF(AND(OR(E199="US EAST",E199="US WEST",E199="US SOUTH"),I199="SEA",Bitacora_2[[#This Row],[ETD Real]]-TODAY()&gt;=3,Bitacora_2[[#This Row],[ISF]]&lt;&gt;"X"),"Pending",
IF(AND(OR(E199="US EAST",E199="US WEST",E199="US SOUTH"),I199="SEA",Bitacora_2[[#This Row],[ETD Real]]-TODAY()=2,Bitacora_2[[#This Row],[ISF]]&lt;&gt;"X"),"Urgente",
IF(AND(OR(E199="US EAST",E199="US WEST",E199="US SOUTH"),I199="SEA",Bitacora_2[[#This Row],[ETD Real]]-TODAY()&lt;=1,Bitacora_2[[#This Row],[ISF]]&lt;&gt;"X"),"Muy Urgente",
IF(AND(OR(E199="US EAST",E199="US WEST",E199="US SOUTH"),I199="SEA",Bitacora_2[[#This Row],[ISF]]="X"),"Sent",""))))</f>
        <v>Sent</v>
      </c>
      <c r="AJ19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199" s="56"/>
      <c r="AL199" s="56"/>
      <c r="AM199" s="56" t="str">
        <f>+IF(OR(Bitacora_2[[#This Row],[Exportador]]="INVERSIONES JORDIE",Bitacora_2[[#This Row],[Exportador]]="TAL S.A."), "Tercero", "Propio")</f>
        <v>Propio</v>
      </c>
      <c r="AN19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199" s="56" t="s">
        <v>5</v>
      </c>
      <c r="AP199" s="57">
        <v>46233</v>
      </c>
      <c r="AQ199" s="56" t="str">
        <f t="shared" si="7"/>
        <v>Released</v>
      </c>
      <c r="AR199" s="56"/>
    </row>
    <row r="200" spans="1:44" ht="14.85" hidden="1" customHeight="1" x14ac:dyDescent="0.25">
      <c r="A200" s="56" t="s">
        <v>836</v>
      </c>
      <c r="B200" s="56">
        <v>30</v>
      </c>
      <c r="C200" s="57">
        <v>46224</v>
      </c>
      <c r="D200" s="58">
        <v>32</v>
      </c>
      <c r="E200" s="56" t="s">
        <v>150</v>
      </c>
      <c r="F200" s="56" t="s">
        <v>8</v>
      </c>
      <c r="G200" s="56" t="s">
        <v>99</v>
      </c>
      <c r="H200" s="56" t="s">
        <v>100</v>
      </c>
      <c r="I200" s="56" t="s">
        <v>140</v>
      </c>
      <c r="J200" s="56" t="s">
        <v>102</v>
      </c>
      <c r="K200" s="56" t="s">
        <v>103</v>
      </c>
      <c r="L200" s="56" t="s">
        <v>837</v>
      </c>
      <c r="M200" s="56" t="s">
        <v>838</v>
      </c>
      <c r="N200" s="56" t="s">
        <v>186</v>
      </c>
      <c r="O200" s="56" t="s">
        <v>813</v>
      </c>
      <c r="P200" s="56" t="s">
        <v>154</v>
      </c>
      <c r="Q200" s="59" t="s">
        <v>791</v>
      </c>
      <c r="R200" s="57">
        <v>46226</v>
      </c>
      <c r="S200" s="57">
        <v>46236</v>
      </c>
      <c r="T200" s="56" t="s">
        <v>147</v>
      </c>
      <c r="U20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200" s="57">
        <v>46226</v>
      </c>
      <c r="W200" s="57">
        <v>46226</v>
      </c>
      <c r="X200" s="60">
        <f>IF(OR(Bitacora_2[[#This Row],[ETD Real]]="",Bitacora_2[[#This Row],[ETD Doc]]=""),"",Bitacora_2[[#This Row],[ETD Doc]]-Bitacora_2[[#This Row],[ETD Real]])</f>
        <v>0</v>
      </c>
      <c r="Y200" s="60">
        <f>IF(OR(Bitacora_2[[#This Row],[ATA DOC]]="",Bitacora_2[[#This Row],[ETA Real]]=""),"",Bitacora_2[[#This Row],[ETA Real]]-Bitacora_2[[#This Row],[ATA DOC]])</f>
        <v>10</v>
      </c>
      <c r="Z200" s="58" t="s">
        <v>156</v>
      </c>
      <c r="AA200" s="58" t="s">
        <v>46</v>
      </c>
      <c r="AB200" s="58" t="s">
        <v>46</v>
      </c>
      <c r="AC200" s="58" t="s">
        <v>46</v>
      </c>
      <c r="AD200" s="58" t="s">
        <v>46</v>
      </c>
      <c r="AE200" s="58" t="s">
        <v>46</v>
      </c>
      <c r="AF200" s="58" t="s">
        <v>46</v>
      </c>
      <c r="AG200" s="58"/>
      <c r="AH200" s="58"/>
      <c r="AI200" s="61" t="str">
        <f ca="1">IF(AND(OR(E200="US EAST",E200="US WEST",E200="US SOUTH"),I200="SEA",Bitacora_2[[#This Row],[ETD Real]]-TODAY()&gt;=3,Bitacora_2[[#This Row],[ISF]]&lt;&gt;"X"),"Pending",
IF(AND(OR(E200="US EAST",E200="US WEST",E200="US SOUTH"),I200="SEA",Bitacora_2[[#This Row],[ETD Real]]-TODAY()=2,Bitacora_2[[#This Row],[ISF]]&lt;&gt;"X"),"Urgente",
IF(AND(OR(E200="US EAST",E200="US WEST",E200="US SOUTH"),I200="SEA",Bitacora_2[[#This Row],[ETD Real]]-TODAY()&lt;=1,Bitacora_2[[#This Row],[ISF]]&lt;&gt;"X"),"Muy Urgente",
IF(AND(OR(E200="US EAST",E200="US WEST",E200="US SOUTH"),I200="SEA",Bitacora_2[[#This Row],[ISF]]="X"),"Sent",""))))</f>
        <v>Sent</v>
      </c>
      <c r="AJ20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0" s="56"/>
      <c r="AL200" s="56"/>
      <c r="AM200" s="56" t="str">
        <f>+IF(OR(Bitacora_2[[#This Row],[Exportador]]="INVERSIONES JORDIE",Bitacora_2[[#This Row],[Exportador]]="TAL S.A."), "Tercero", "Propio")</f>
        <v>Propio</v>
      </c>
      <c r="AN20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0" s="56" t="s">
        <v>5</v>
      </c>
      <c r="AP200" s="57">
        <v>46233</v>
      </c>
      <c r="AQ200" s="56" t="str">
        <f t="shared" si="7"/>
        <v>Released</v>
      </c>
      <c r="AR200" s="56"/>
    </row>
    <row r="201" spans="1:44" ht="14.85" hidden="1" customHeight="1" x14ac:dyDescent="0.25">
      <c r="A201" s="56" t="s">
        <v>839</v>
      </c>
      <c r="B201" s="56">
        <v>30</v>
      </c>
      <c r="C201" s="57">
        <v>46224</v>
      </c>
      <c r="D201" s="58">
        <v>32</v>
      </c>
      <c r="E201" s="56" t="s">
        <v>150</v>
      </c>
      <c r="F201" s="56" t="s">
        <v>8</v>
      </c>
      <c r="G201" s="56" t="s">
        <v>99</v>
      </c>
      <c r="H201" s="56" t="s">
        <v>100</v>
      </c>
      <c r="I201" s="56" t="s">
        <v>140</v>
      </c>
      <c r="J201" s="56" t="s">
        <v>102</v>
      </c>
      <c r="K201" s="56" t="s">
        <v>103</v>
      </c>
      <c r="L201" s="56" t="s">
        <v>840</v>
      </c>
      <c r="M201" s="56" t="s">
        <v>841</v>
      </c>
      <c r="N201" s="56" t="s">
        <v>186</v>
      </c>
      <c r="O201" s="56" t="s">
        <v>813</v>
      </c>
      <c r="P201" s="56" t="s">
        <v>154</v>
      </c>
      <c r="Q201" s="59" t="s">
        <v>791</v>
      </c>
      <c r="R201" s="57">
        <v>46226</v>
      </c>
      <c r="S201" s="57">
        <v>46236</v>
      </c>
      <c r="T201" s="56" t="s">
        <v>147</v>
      </c>
      <c r="U20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201" s="57">
        <v>46226</v>
      </c>
      <c r="W201" s="57">
        <v>46226</v>
      </c>
      <c r="X201" s="60">
        <f>IF(OR(Bitacora_2[[#This Row],[ETD Real]]="",Bitacora_2[[#This Row],[ETD Doc]]=""),"",Bitacora_2[[#This Row],[ETD Doc]]-Bitacora_2[[#This Row],[ETD Real]])</f>
        <v>0</v>
      </c>
      <c r="Y201" s="60">
        <f>IF(OR(Bitacora_2[[#This Row],[ATA DOC]]="",Bitacora_2[[#This Row],[ETA Real]]=""),"",Bitacora_2[[#This Row],[ETA Real]]-Bitacora_2[[#This Row],[ATA DOC]])</f>
        <v>10</v>
      </c>
      <c r="Z201" s="58" t="s">
        <v>156</v>
      </c>
      <c r="AA201" s="58" t="s">
        <v>46</v>
      </c>
      <c r="AB201" s="58" t="s">
        <v>46</v>
      </c>
      <c r="AC201" s="58" t="s">
        <v>46</v>
      </c>
      <c r="AD201" s="58" t="s">
        <v>46</v>
      </c>
      <c r="AE201" s="58" t="s">
        <v>46</v>
      </c>
      <c r="AF201" s="58" t="s">
        <v>46</v>
      </c>
      <c r="AG201" s="58"/>
      <c r="AH201" s="58"/>
      <c r="AI201" s="61" t="str">
        <f ca="1">IF(AND(OR(E201="US EAST",E201="US WEST",E201="US SOUTH"),I201="SEA",Bitacora_2[[#This Row],[ETD Real]]-TODAY()&gt;=3,Bitacora_2[[#This Row],[ISF]]&lt;&gt;"X"),"Pending",
IF(AND(OR(E201="US EAST",E201="US WEST",E201="US SOUTH"),I201="SEA",Bitacora_2[[#This Row],[ETD Real]]-TODAY()=2,Bitacora_2[[#This Row],[ISF]]&lt;&gt;"X"),"Urgente",
IF(AND(OR(E201="US EAST",E201="US WEST",E201="US SOUTH"),I201="SEA",Bitacora_2[[#This Row],[ETD Real]]-TODAY()&lt;=1,Bitacora_2[[#This Row],[ISF]]&lt;&gt;"X"),"Muy Urgente",
IF(AND(OR(E201="US EAST",E201="US WEST",E201="US SOUTH"),I201="SEA",Bitacora_2[[#This Row],[ISF]]="X"),"Sent",""))))</f>
        <v>Sent</v>
      </c>
      <c r="AJ20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1" s="56"/>
      <c r="AL201" s="56"/>
      <c r="AM201" s="56" t="str">
        <f>+IF(OR(Bitacora_2[[#This Row],[Exportador]]="INVERSIONES JORDIE",Bitacora_2[[#This Row],[Exportador]]="TAL S.A."), "Tercero", "Propio")</f>
        <v>Propio</v>
      </c>
      <c r="AN20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1" s="56" t="s">
        <v>5</v>
      </c>
      <c r="AP201" s="57">
        <v>46233</v>
      </c>
      <c r="AQ201" s="56" t="str">
        <f t="shared" si="7"/>
        <v>Released</v>
      </c>
      <c r="AR201" s="56"/>
    </row>
    <row r="202" spans="1:44" ht="14.85" hidden="1" customHeight="1" x14ac:dyDescent="0.25">
      <c r="A202" s="56" t="s">
        <v>842</v>
      </c>
      <c r="B202" s="56">
        <v>30</v>
      </c>
      <c r="C202" s="57">
        <v>46224</v>
      </c>
      <c r="D202" s="58">
        <v>32</v>
      </c>
      <c r="E202" s="56" t="s">
        <v>150</v>
      </c>
      <c r="F202" s="56" t="s">
        <v>8</v>
      </c>
      <c r="G202" s="56" t="s">
        <v>99</v>
      </c>
      <c r="H202" s="56" t="s">
        <v>100</v>
      </c>
      <c r="I202" s="56" t="s">
        <v>140</v>
      </c>
      <c r="J202" s="56" t="s">
        <v>102</v>
      </c>
      <c r="K202" s="56" t="s">
        <v>103</v>
      </c>
      <c r="L202" s="56" t="s">
        <v>843</v>
      </c>
      <c r="M202" s="56" t="s">
        <v>844</v>
      </c>
      <c r="N202" s="56" t="s">
        <v>186</v>
      </c>
      <c r="O202" s="56" t="s">
        <v>572</v>
      </c>
      <c r="P202" s="56" t="s">
        <v>154</v>
      </c>
      <c r="Q202" s="59" t="s">
        <v>791</v>
      </c>
      <c r="R202" s="57">
        <v>46226</v>
      </c>
      <c r="S202" s="57">
        <v>46236</v>
      </c>
      <c r="T202" s="56" t="s">
        <v>147</v>
      </c>
      <c r="U20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46226</v>
      </c>
      <c r="V202" s="57">
        <v>46226</v>
      </c>
      <c r="W202" s="57">
        <v>46226</v>
      </c>
      <c r="X202" s="60">
        <f>IF(OR(Bitacora_2[[#This Row],[ETD Real]]="",Bitacora_2[[#This Row],[ETD Doc]]=""),"",Bitacora_2[[#This Row],[ETD Doc]]-Bitacora_2[[#This Row],[ETD Real]])</f>
        <v>0</v>
      </c>
      <c r="Y202" s="60">
        <f>IF(OR(Bitacora_2[[#This Row],[ATA DOC]]="",Bitacora_2[[#This Row],[ETA Real]]=""),"",Bitacora_2[[#This Row],[ETA Real]]-Bitacora_2[[#This Row],[ATA DOC]])</f>
        <v>10</v>
      </c>
      <c r="Z202" s="58" t="s">
        <v>156</v>
      </c>
      <c r="AA202" s="58" t="s">
        <v>46</v>
      </c>
      <c r="AB202" s="58" t="s">
        <v>46</v>
      </c>
      <c r="AC202" s="58" t="s">
        <v>46</v>
      </c>
      <c r="AD202" s="58" t="s">
        <v>46</v>
      </c>
      <c r="AE202" s="58" t="s">
        <v>46</v>
      </c>
      <c r="AF202" s="58" t="s">
        <v>46</v>
      </c>
      <c r="AG202" s="58"/>
      <c r="AH202" s="58"/>
      <c r="AI202" s="61" t="str">
        <f ca="1">IF(AND(OR(E202="US EAST",E202="US WEST",E202="US SOUTH"),I202="SEA",Bitacora_2[[#This Row],[ETD Real]]-TODAY()&gt;=3,Bitacora_2[[#This Row],[ISF]]&lt;&gt;"X"),"Pending",
IF(AND(OR(E202="US EAST",E202="US WEST",E202="US SOUTH"),I202="SEA",Bitacora_2[[#This Row],[ETD Real]]-TODAY()=2,Bitacora_2[[#This Row],[ISF]]&lt;&gt;"X"),"Urgente",
IF(AND(OR(E202="US EAST",E202="US WEST",E202="US SOUTH"),I202="SEA",Bitacora_2[[#This Row],[ETD Real]]-TODAY()&lt;=1,Bitacora_2[[#This Row],[ISF]]&lt;&gt;"X"),"Muy Urgente",
IF(AND(OR(E202="US EAST",E202="US WEST",E202="US SOUTH"),I202="SEA",Bitacora_2[[#This Row],[ISF]]="X"),"Sent",""))))</f>
        <v>Sent</v>
      </c>
      <c r="AJ20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2" s="56"/>
      <c r="AL202" s="56"/>
      <c r="AM202" s="56" t="str">
        <f>+IF(OR(Bitacora_2[[#This Row],[Exportador]]="INVERSIONES JORDIE",Bitacora_2[[#This Row],[Exportador]]="TAL S.A."), "Tercero", "Propio")</f>
        <v>Propio</v>
      </c>
      <c r="AN20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2" s="56" t="s">
        <v>5</v>
      </c>
      <c r="AP202" s="57">
        <v>46233</v>
      </c>
      <c r="AQ202" s="56" t="str">
        <f t="shared" si="7"/>
        <v>Released</v>
      </c>
      <c r="AR202" s="56"/>
    </row>
    <row r="203" spans="1:44" ht="14.85" hidden="1" customHeight="1" x14ac:dyDescent="0.25">
      <c r="A203" s="56" t="s">
        <v>845</v>
      </c>
      <c r="B203" s="56">
        <v>30</v>
      </c>
      <c r="C203" s="57">
        <v>46224</v>
      </c>
      <c r="D203" s="58">
        <v>32</v>
      </c>
      <c r="E203" s="56" t="s">
        <v>150</v>
      </c>
      <c r="F203" s="56" t="s">
        <v>8</v>
      </c>
      <c r="G203" s="56" t="s">
        <v>99</v>
      </c>
      <c r="H203" s="56" t="s">
        <v>608</v>
      </c>
      <c r="I203" s="56" t="s">
        <v>140</v>
      </c>
      <c r="J203" s="56" t="s">
        <v>102</v>
      </c>
      <c r="K203" s="56" t="s">
        <v>103</v>
      </c>
      <c r="L203" s="56" t="s">
        <v>846</v>
      </c>
      <c r="M203" s="56" t="s">
        <v>847</v>
      </c>
      <c r="N203" s="56" t="s">
        <v>186</v>
      </c>
      <c r="O203" s="56" t="s">
        <v>153</v>
      </c>
      <c r="P203" s="56" t="s">
        <v>154</v>
      </c>
      <c r="Q203" s="59" t="s">
        <v>791</v>
      </c>
      <c r="R203" s="57">
        <v>46226</v>
      </c>
      <c r="S203" s="57">
        <v>46236</v>
      </c>
      <c r="T203" s="56" t="s">
        <v>147</v>
      </c>
      <c r="U20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46227</v>
      </c>
      <c r="V203" s="57">
        <v>46227</v>
      </c>
      <c r="W203" s="57">
        <v>46227</v>
      </c>
      <c r="X203" s="60">
        <f>IF(OR(Bitacora_2[[#This Row],[ETD Real]]="",Bitacora_2[[#This Row],[ETD Doc]]=""),"",Bitacora_2[[#This Row],[ETD Doc]]-Bitacora_2[[#This Row],[ETD Real]])</f>
        <v>1</v>
      </c>
      <c r="Y203" s="60">
        <f>IF(OR(Bitacora_2[[#This Row],[ATA DOC]]="",Bitacora_2[[#This Row],[ETA Real]]=""),"",Bitacora_2[[#This Row],[ETA Real]]-Bitacora_2[[#This Row],[ATA DOC]])</f>
        <v>9</v>
      </c>
      <c r="Z203" s="58" t="s">
        <v>156</v>
      </c>
      <c r="AA203" s="58" t="s">
        <v>46</v>
      </c>
      <c r="AB203" s="58" t="s">
        <v>46</v>
      </c>
      <c r="AC203" s="58" t="s">
        <v>46</v>
      </c>
      <c r="AD203" s="58" t="s">
        <v>46</v>
      </c>
      <c r="AE203" s="58" t="s">
        <v>46</v>
      </c>
      <c r="AF203" s="58" t="s">
        <v>46</v>
      </c>
      <c r="AG203" s="58"/>
      <c r="AH203" s="58"/>
      <c r="AI203" s="61" t="str">
        <f ca="1">IF(AND(OR(E203="US EAST",E203="US WEST",E203="US SOUTH"),I203="SEA",Bitacora_2[[#This Row],[ETD Real]]-TODAY()&gt;=3,Bitacora_2[[#This Row],[ISF]]&lt;&gt;"X"),"Pending",
IF(AND(OR(E203="US EAST",E203="US WEST",E203="US SOUTH"),I203="SEA",Bitacora_2[[#This Row],[ETD Real]]-TODAY()=2,Bitacora_2[[#This Row],[ISF]]&lt;&gt;"X"),"Urgente",
IF(AND(OR(E203="US EAST",E203="US WEST",E203="US SOUTH"),I203="SEA",Bitacora_2[[#This Row],[ETD Real]]-TODAY()&lt;=1,Bitacora_2[[#This Row],[ISF]]&lt;&gt;"X"),"Muy Urgente",
IF(AND(OR(E203="US EAST",E203="US WEST",E203="US SOUTH"),I203="SEA",Bitacora_2[[#This Row],[ISF]]="X"),"Sent",""))))</f>
        <v>Sent</v>
      </c>
      <c r="AJ20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3" s="56"/>
      <c r="AL203" s="56"/>
      <c r="AM203" s="56" t="str">
        <f>+IF(OR(Bitacora_2[[#This Row],[Exportador]]="INVERSIONES JORDIE",Bitacora_2[[#This Row],[Exportador]]="TAL S.A."), "Tercero", "Propio")</f>
        <v>Propio</v>
      </c>
      <c r="AN20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3" s="56" t="s">
        <v>5</v>
      </c>
      <c r="AP203" s="57">
        <v>46233</v>
      </c>
      <c r="AQ203" s="56" t="str">
        <f t="shared" si="7"/>
        <v>Released</v>
      </c>
      <c r="AR203" s="56"/>
    </row>
    <row r="204" spans="1:44" ht="14.85" hidden="1" customHeight="1" x14ac:dyDescent="0.25">
      <c r="A204" s="56" t="s">
        <v>848</v>
      </c>
      <c r="B204" s="56">
        <v>30</v>
      </c>
      <c r="C204" s="57">
        <v>46224</v>
      </c>
      <c r="D204" s="58">
        <v>32</v>
      </c>
      <c r="E204" s="56" t="s">
        <v>97</v>
      </c>
      <c r="F204" s="56" t="s">
        <v>111</v>
      </c>
      <c r="G204" s="56" t="s">
        <v>99</v>
      </c>
      <c r="H204" s="56" t="s">
        <v>100</v>
      </c>
      <c r="I204" s="56" t="s">
        <v>112</v>
      </c>
      <c r="J204" s="56" t="s">
        <v>102</v>
      </c>
      <c r="K204" s="56" t="s">
        <v>103</v>
      </c>
      <c r="L204" s="56" t="s">
        <v>849</v>
      </c>
      <c r="M204" s="56" t="s">
        <v>850</v>
      </c>
      <c r="N204" s="56" t="s">
        <v>115</v>
      </c>
      <c r="O204" s="56" t="s">
        <v>116</v>
      </c>
      <c r="P204" s="56" t="s">
        <v>117</v>
      </c>
      <c r="Q204" s="59" t="s">
        <v>118</v>
      </c>
      <c r="R204" s="57">
        <v>46225</v>
      </c>
      <c r="S204" s="57">
        <v>46240</v>
      </c>
      <c r="T204" s="56" t="s">
        <v>119</v>
      </c>
      <c r="U204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204" s="57"/>
      <c r="W204" s="57"/>
      <c r="X204" s="60" t="str">
        <f>IF(OR(Bitacora_2[[#This Row],[ETD Real]]="",Bitacora_2[[#This Row],[ETD Doc]]=""),"",Bitacora_2[[#This Row],[ETD Doc]]-Bitacora_2[[#This Row],[ETD Real]])</f>
        <v/>
      </c>
      <c r="Y204" s="60" t="str">
        <f>IF(OR(Bitacora_2[[#This Row],[ATA DOC]]="",Bitacora_2[[#This Row],[ETA Real]]=""),"",Bitacora_2[[#This Row],[ETA Real]]-Bitacora_2[[#This Row],[ATA DOC]])</f>
        <v/>
      </c>
      <c r="Z204" s="58"/>
      <c r="AA204" s="58"/>
      <c r="AB204" s="58"/>
      <c r="AC204" s="58"/>
      <c r="AD204" s="58"/>
      <c r="AE204" s="58"/>
      <c r="AF204" s="58"/>
      <c r="AG204" s="58"/>
      <c r="AH204" s="58"/>
      <c r="AI204" s="61" t="str">
        <f ca="1">IF(AND(OR(E204="US EAST",E204="US WEST",E204="US SOUTH"),I204="SEA",Bitacora_2[[#This Row],[ETD Real]]-TODAY()&gt;=3,Bitacora_2[[#This Row],[ISF]]&lt;&gt;"X"),"Pending",
IF(AND(OR(E204="US EAST",E204="US WEST",E204="US SOUTH"),I204="SEA",Bitacora_2[[#This Row],[ETD Real]]-TODAY()=2,Bitacora_2[[#This Row],[ISF]]&lt;&gt;"X"),"Urgente",
IF(AND(OR(E204="US EAST",E204="US WEST",E204="US SOUTH"),I204="SEA",Bitacora_2[[#This Row],[ETD Real]]-TODAY()&lt;=1,Bitacora_2[[#This Row],[ISF]]&lt;&gt;"X"),"Muy Urgente",
IF(AND(OR(E204="US EAST",E204="US WEST",E204="US SOUTH"),I204="SEA",Bitacora_2[[#This Row],[ISF]]="X"),"Sent",""))))</f>
        <v/>
      </c>
      <c r="AJ20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4" s="56"/>
      <c r="AL204" s="56"/>
      <c r="AM204" s="56" t="str">
        <f>+IF(OR(Bitacora_2[[#This Row],[Exportador]]="INVERSIONES JORDIE",Bitacora_2[[#This Row],[Exportador]]="TAL S.A."), "Tercero", "Propio")</f>
        <v>Propio</v>
      </c>
      <c r="AN20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04" s="56"/>
      <c r="AP204" s="56"/>
      <c r="AQ204" s="56" t="str">
        <f t="shared" si="7"/>
        <v/>
      </c>
      <c r="AR204" s="56"/>
    </row>
    <row r="205" spans="1:44" ht="14.85" hidden="1" customHeight="1" x14ac:dyDescent="0.25">
      <c r="A205" s="56" t="s">
        <v>851</v>
      </c>
      <c r="B205" s="56">
        <v>30</v>
      </c>
      <c r="C205" s="57">
        <v>46225</v>
      </c>
      <c r="D205" s="58">
        <v>32</v>
      </c>
      <c r="E205" s="56" t="s">
        <v>150</v>
      </c>
      <c r="F205" s="56" t="s">
        <v>8</v>
      </c>
      <c r="G205" s="56" t="s">
        <v>580</v>
      </c>
      <c r="H205" s="56" t="s">
        <v>581</v>
      </c>
      <c r="I205" s="56" t="s">
        <v>140</v>
      </c>
      <c r="J205" s="56" t="s">
        <v>102</v>
      </c>
      <c r="K205" s="56" t="s">
        <v>103</v>
      </c>
      <c r="L205" s="56" t="s">
        <v>852</v>
      </c>
      <c r="M205" s="56" t="s">
        <v>853</v>
      </c>
      <c r="N205" s="56" t="s">
        <v>186</v>
      </c>
      <c r="O205" s="56" t="s">
        <v>584</v>
      </c>
      <c r="P205" s="56" t="s">
        <v>154</v>
      </c>
      <c r="Q205" s="59" t="s">
        <v>825</v>
      </c>
      <c r="R205" s="57">
        <v>46227</v>
      </c>
      <c r="S205" s="57">
        <v>46236</v>
      </c>
      <c r="T205" s="56" t="s">
        <v>586</v>
      </c>
      <c r="U20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46232</v>
      </c>
      <c r="V205" s="57">
        <v>46232</v>
      </c>
      <c r="W205" s="57">
        <v>46232</v>
      </c>
      <c r="X205" s="60">
        <f>IF(OR(Bitacora_2[[#This Row],[ETD Real]]="",Bitacora_2[[#This Row],[ETD Doc]]=""),"",Bitacora_2[[#This Row],[ETD Doc]]-Bitacora_2[[#This Row],[ETD Real]])</f>
        <v>5</v>
      </c>
      <c r="Y205" s="60">
        <f>IF(OR(Bitacora_2[[#This Row],[ATA DOC]]="",Bitacora_2[[#This Row],[ETA Real]]=""),"",Bitacora_2[[#This Row],[ETA Real]]-Bitacora_2[[#This Row],[ATA DOC]])</f>
        <v>4</v>
      </c>
      <c r="Z205" s="58" t="s">
        <v>156</v>
      </c>
      <c r="AA205" s="58" t="s">
        <v>157</v>
      </c>
      <c r="AB205" s="58" t="s">
        <v>157</v>
      </c>
      <c r="AC205" s="58" t="s">
        <v>157</v>
      </c>
      <c r="AD205" s="58" t="s">
        <v>157</v>
      </c>
      <c r="AE205" s="58" t="s">
        <v>157</v>
      </c>
      <c r="AF205" s="58" t="s">
        <v>157</v>
      </c>
      <c r="AG205" s="58"/>
      <c r="AH205" s="58" t="s">
        <v>157</v>
      </c>
      <c r="AI205" s="61" t="str">
        <f ca="1">IF(AND(OR(E205="US EAST",E205="US WEST",E205="US SOUTH"),I205="SEA",Bitacora_2[[#This Row],[ETD Real]]-TODAY()&gt;=3,Bitacora_2[[#This Row],[ISF]]&lt;&gt;"X"),"Pending",
IF(AND(OR(E205="US EAST",E205="US WEST",E205="US SOUTH"),I205="SEA",Bitacora_2[[#This Row],[ETD Real]]-TODAY()=2,Bitacora_2[[#This Row],[ISF]]&lt;&gt;"X"),"Urgente",
IF(AND(OR(E205="US EAST",E205="US WEST",E205="US SOUTH"),I205="SEA",Bitacora_2[[#This Row],[ETD Real]]-TODAY()&lt;=1,Bitacora_2[[#This Row],[ISF]]&lt;&gt;"X"),"Muy Urgente",
IF(AND(OR(E205="US EAST",E205="US WEST",E205="US SOUTH"),I205="SEA",Bitacora_2[[#This Row],[ISF]]="X"),"Sent",""))))</f>
        <v>Sent</v>
      </c>
      <c r="AJ20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5" s="56"/>
      <c r="AL205" s="56"/>
      <c r="AM205" s="56" t="str">
        <f>+IF(OR(Bitacora_2[[#This Row],[Exportador]]="INVERSIONES JORDIE",Bitacora_2[[#This Row],[Exportador]]="TAL S.A."), "Tercero", "Propio")</f>
        <v>Propio</v>
      </c>
      <c r="AN20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5" s="56" t="s">
        <v>5</v>
      </c>
      <c r="AP205" s="57">
        <v>46238</v>
      </c>
      <c r="AQ205" s="56" t="str">
        <f t="shared" si="7"/>
        <v>Released</v>
      </c>
      <c r="AR205" s="56"/>
    </row>
    <row r="206" spans="1:44" ht="14.85" hidden="1" customHeight="1" x14ac:dyDescent="0.25">
      <c r="A206" s="56" t="s">
        <v>854</v>
      </c>
      <c r="B206" s="56">
        <v>30</v>
      </c>
      <c r="C206" s="57">
        <v>46225</v>
      </c>
      <c r="D206" s="58">
        <v>31</v>
      </c>
      <c r="E206" s="56" t="s">
        <v>321</v>
      </c>
      <c r="F206" s="56" t="s">
        <v>855</v>
      </c>
      <c r="G206" s="56" t="s">
        <v>99</v>
      </c>
      <c r="H206" s="56" t="s">
        <v>100</v>
      </c>
      <c r="I206" s="56" t="s">
        <v>101</v>
      </c>
      <c r="J206" s="56" t="s">
        <v>102</v>
      </c>
      <c r="K206" s="56" t="s">
        <v>103</v>
      </c>
      <c r="L206" s="56" t="s">
        <v>856</v>
      </c>
      <c r="M206" s="56" t="s">
        <v>857</v>
      </c>
      <c r="N206" s="56" t="s">
        <v>858</v>
      </c>
      <c r="O206" s="56" t="s">
        <v>859</v>
      </c>
      <c r="P206" s="56" t="s">
        <v>860</v>
      </c>
      <c r="Q206" s="59" t="s">
        <v>118</v>
      </c>
      <c r="R206" s="57">
        <v>46228</v>
      </c>
      <c r="S206" s="57">
        <v>46229</v>
      </c>
      <c r="T206" s="56" t="s">
        <v>291</v>
      </c>
      <c r="U20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46228</v>
      </c>
      <c r="V206" s="57"/>
      <c r="W206" s="57"/>
      <c r="X206" s="60" t="str">
        <f>IF(OR(Bitacora_2[[#This Row],[ETD Real]]="",Bitacora_2[[#This Row],[ETD Doc]]=""),"",Bitacora_2[[#This Row],[ETD Doc]]-Bitacora_2[[#This Row],[ETD Real]])</f>
        <v/>
      </c>
      <c r="Y206" s="60" t="str">
        <f>IF(OR(Bitacora_2[[#This Row],[ATA DOC]]="",Bitacora_2[[#This Row],[ETA Real]]=""),"",Bitacora_2[[#This Row],[ETA Real]]-Bitacora_2[[#This Row],[ATA DOC]])</f>
        <v/>
      </c>
      <c r="Z206" s="58"/>
      <c r="AA206" s="58"/>
      <c r="AB206" s="58"/>
      <c r="AC206" s="58"/>
      <c r="AD206" s="58"/>
      <c r="AE206" s="58"/>
      <c r="AF206" s="58"/>
      <c r="AG206" s="58"/>
      <c r="AH206" s="58"/>
      <c r="AI206" s="61" t="str">
        <f ca="1">IF(AND(OR(E206="US EAST",E206="US WEST",E206="US SOUTH"),I206="SEA",Bitacora_2[[#This Row],[ETD Real]]-TODAY()&gt;=3,Bitacora_2[[#This Row],[ISF]]&lt;&gt;"X"),"Pending",
IF(AND(OR(E206="US EAST",E206="US WEST",E206="US SOUTH"),I206="SEA",Bitacora_2[[#This Row],[ETD Real]]-TODAY()=2,Bitacora_2[[#This Row],[ISF]]&lt;&gt;"X"),"Urgente",
IF(AND(OR(E206="US EAST",E206="US WEST",E206="US SOUTH"),I206="SEA",Bitacora_2[[#This Row],[ETD Real]]-TODAY()&lt;=1,Bitacora_2[[#This Row],[ISF]]&lt;&gt;"X"),"Muy Urgente",
IF(AND(OR(E206="US EAST",E206="US WEST",E206="US SOUTH"),I206="SEA",Bitacora_2[[#This Row],[ISF]]="X"),"Sent",""))))</f>
        <v/>
      </c>
      <c r="AJ20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6" s="56"/>
      <c r="AL206" s="56"/>
      <c r="AM206" s="56" t="str">
        <f>+IF(OR(Bitacora_2[[#This Row],[Exportador]]="INVERSIONES JORDIE",Bitacora_2[[#This Row],[Exportador]]="TAL S.A."), "Tercero", "Propio")</f>
        <v>Propio</v>
      </c>
      <c r="AN20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6" s="56"/>
      <c r="AP206" s="56"/>
      <c r="AQ206" s="56" t="str">
        <f t="shared" si="7"/>
        <v/>
      </c>
      <c r="AR206" s="56"/>
    </row>
    <row r="207" spans="1:44" ht="14.85" hidden="1" customHeight="1" x14ac:dyDescent="0.25">
      <c r="A207" s="56" t="s">
        <v>861</v>
      </c>
      <c r="B207" s="56">
        <v>30</v>
      </c>
      <c r="C207" s="57">
        <v>46225</v>
      </c>
      <c r="D207" s="58">
        <v>31</v>
      </c>
      <c r="E207" s="56" t="s">
        <v>321</v>
      </c>
      <c r="F207" s="56" t="s">
        <v>855</v>
      </c>
      <c r="G207" s="56" t="s">
        <v>99</v>
      </c>
      <c r="H207" s="56" t="s">
        <v>100</v>
      </c>
      <c r="I207" s="56" t="s">
        <v>101</v>
      </c>
      <c r="J207" s="56" t="s">
        <v>102</v>
      </c>
      <c r="K207" s="56" t="s">
        <v>103</v>
      </c>
      <c r="L207" s="56" t="s">
        <v>862</v>
      </c>
      <c r="M207" s="56" t="s">
        <v>863</v>
      </c>
      <c r="N207" s="56" t="s">
        <v>864</v>
      </c>
      <c r="O207" s="56" t="s">
        <v>865</v>
      </c>
      <c r="P207" s="56" t="s">
        <v>860</v>
      </c>
      <c r="Q207" s="59" t="s">
        <v>118</v>
      </c>
      <c r="R207" s="57">
        <v>46228</v>
      </c>
      <c r="S207" s="57">
        <v>46229</v>
      </c>
      <c r="T207" s="56" t="s">
        <v>291</v>
      </c>
      <c r="U20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46228</v>
      </c>
      <c r="V207" s="57"/>
      <c r="W207" s="57"/>
      <c r="X207" s="60" t="str">
        <f>IF(OR(Bitacora_2[[#This Row],[ETD Real]]="",Bitacora_2[[#This Row],[ETD Doc]]=""),"",Bitacora_2[[#This Row],[ETD Doc]]-Bitacora_2[[#This Row],[ETD Real]])</f>
        <v/>
      </c>
      <c r="Y207" s="60" t="str">
        <f>IF(OR(Bitacora_2[[#This Row],[ATA DOC]]="",Bitacora_2[[#This Row],[ETA Real]]=""),"",Bitacora_2[[#This Row],[ETA Real]]-Bitacora_2[[#This Row],[ATA DOC]])</f>
        <v/>
      </c>
      <c r="Z207" s="58"/>
      <c r="AA207" s="58"/>
      <c r="AB207" s="58"/>
      <c r="AC207" s="58"/>
      <c r="AD207" s="58"/>
      <c r="AE207" s="58"/>
      <c r="AF207" s="58"/>
      <c r="AG207" s="58"/>
      <c r="AH207" s="58"/>
      <c r="AI207" s="61" t="str">
        <f ca="1">IF(AND(OR(E207="US EAST",E207="US WEST",E207="US SOUTH"),I207="SEA",Bitacora_2[[#This Row],[ETD Real]]-TODAY()&gt;=3,Bitacora_2[[#This Row],[ISF]]&lt;&gt;"X"),"Pending",
IF(AND(OR(E207="US EAST",E207="US WEST",E207="US SOUTH"),I207="SEA",Bitacora_2[[#This Row],[ETD Real]]-TODAY()=2,Bitacora_2[[#This Row],[ISF]]&lt;&gt;"X"),"Urgente",
IF(AND(OR(E207="US EAST",E207="US WEST",E207="US SOUTH"),I207="SEA",Bitacora_2[[#This Row],[ETD Real]]-TODAY()&lt;=1,Bitacora_2[[#This Row],[ISF]]&lt;&gt;"X"),"Muy Urgente",
IF(AND(OR(E207="US EAST",E207="US WEST",E207="US SOUTH"),I207="SEA",Bitacora_2[[#This Row],[ISF]]="X"),"Sent",""))))</f>
        <v/>
      </c>
      <c r="AJ20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7" s="56"/>
      <c r="AL207" s="56"/>
      <c r="AM207" s="56" t="str">
        <f>+IF(OR(Bitacora_2[[#This Row],[Exportador]]="INVERSIONES JORDIE",Bitacora_2[[#This Row],[Exportador]]="TAL S.A."), "Tercero", "Propio")</f>
        <v>Propio</v>
      </c>
      <c r="AN20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7" s="56"/>
      <c r="AP207" s="56"/>
      <c r="AQ207" s="56" t="str">
        <f t="shared" si="7"/>
        <v/>
      </c>
      <c r="AR207" s="56"/>
    </row>
    <row r="208" spans="1:44" ht="14.85" hidden="1" customHeight="1" x14ac:dyDescent="0.25">
      <c r="A208" s="56" t="s">
        <v>866</v>
      </c>
      <c r="B208" s="56">
        <v>30</v>
      </c>
      <c r="C208" s="57">
        <v>46225</v>
      </c>
      <c r="D208" s="58">
        <v>32</v>
      </c>
      <c r="E208" s="56" t="s">
        <v>150</v>
      </c>
      <c r="F208" s="56" t="s">
        <v>8</v>
      </c>
      <c r="G208" s="56" t="s">
        <v>99</v>
      </c>
      <c r="H208" s="56" t="s">
        <v>608</v>
      </c>
      <c r="I208" s="56" t="s">
        <v>140</v>
      </c>
      <c r="J208" s="56" t="s">
        <v>102</v>
      </c>
      <c r="K208" s="56" t="s">
        <v>103</v>
      </c>
      <c r="L208" s="56" t="s">
        <v>867</v>
      </c>
      <c r="M208" s="56" t="s">
        <v>868</v>
      </c>
      <c r="N208" s="56" t="s">
        <v>186</v>
      </c>
      <c r="O208" s="56" t="s">
        <v>813</v>
      </c>
      <c r="P208" s="56" t="s">
        <v>869</v>
      </c>
      <c r="Q208" s="59" t="s">
        <v>870</v>
      </c>
      <c r="R208" s="57">
        <v>46228</v>
      </c>
      <c r="S208" s="57">
        <v>46242</v>
      </c>
      <c r="T208" s="56" t="s">
        <v>147</v>
      </c>
      <c r="U20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208" s="57">
        <v>46234</v>
      </c>
      <c r="W208" s="57">
        <v>46234</v>
      </c>
      <c r="X208" s="60">
        <f>IF(OR(Bitacora_2[[#This Row],[ETD Real]]="",Bitacora_2[[#This Row],[ETD Doc]]=""),"",Bitacora_2[[#This Row],[ETD Doc]]-Bitacora_2[[#This Row],[ETD Real]])</f>
        <v>6</v>
      </c>
      <c r="Y208" s="60">
        <f>IF(OR(Bitacora_2[[#This Row],[ATA DOC]]="",Bitacora_2[[#This Row],[ETA Real]]=""),"",Bitacora_2[[#This Row],[ETA Real]]-Bitacora_2[[#This Row],[ATA DOC]])</f>
        <v>8</v>
      </c>
      <c r="Z208" s="58" t="s">
        <v>156</v>
      </c>
      <c r="AA208" s="58" t="s">
        <v>46</v>
      </c>
      <c r="AB208" s="58" t="s">
        <v>46</v>
      </c>
      <c r="AC208" s="58" t="s">
        <v>46</v>
      </c>
      <c r="AD208" s="58" t="s">
        <v>46</v>
      </c>
      <c r="AE208" s="58" t="s">
        <v>46</v>
      </c>
      <c r="AF208" s="58" t="s">
        <v>46</v>
      </c>
      <c r="AG208" s="58"/>
      <c r="AH208" s="58"/>
      <c r="AI208" s="61" t="str">
        <f ca="1">IF(AND(OR(E208="US EAST",E208="US WEST",E208="US SOUTH"),I208="SEA",Bitacora_2[[#This Row],[ETD Real]]-TODAY()&gt;=3,Bitacora_2[[#This Row],[ISF]]&lt;&gt;"X"),"Pending",
IF(AND(OR(E208="US EAST",E208="US WEST",E208="US SOUTH"),I208="SEA",Bitacora_2[[#This Row],[ETD Real]]-TODAY()=2,Bitacora_2[[#This Row],[ISF]]&lt;&gt;"X"),"Urgente",
IF(AND(OR(E208="US EAST",E208="US WEST",E208="US SOUTH"),I208="SEA",Bitacora_2[[#This Row],[ETD Real]]-TODAY()&lt;=1,Bitacora_2[[#This Row],[ISF]]&lt;&gt;"X"),"Muy Urgente",
IF(AND(OR(E208="US EAST",E208="US WEST",E208="US SOUTH"),I208="SEA",Bitacora_2[[#This Row],[ISF]]="X"),"Sent",""))))</f>
        <v>Sent</v>
      </c>
      <c r="AJ20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8" s="56"/>
      <c r="AL208" s="56"/>
      <c r="AM208" s="56" t="str">
        <f>+IF(OR(Bitacora_2[[#This Row],[Exportador]]="INVERSIONES JORDIE",Bitacora_2[[#This Row],[Exportador]]="TAL S.A."), "Tercero", "Propio")</f>
        <v>Propio</v>
      </c>
      <c r="AN20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8" s="56" t="s">
        <v>5</v>
      </c>
      <c r="AP208" s="57">
        <v>46240</v>
      </c>
      <c r="AQ208" s="56" t="str">
        <f t="shared" si="7"/>
        <v>Released</v>
      </c>
      <c r="AR208" s="56"/>
    </row>
    <row r="209" spans="1:44" ht="14.85" hidden="1" customHeight="1" x14ac:dyDescent="0.25">
      <c r="A209" s="56" t="s">
        <v>871</v>
      </c>
      <c r="B209" s="56">
        <v>30</v>
      </c>
      <c r="C209" s="57">
        <v>46225</v>
      </c>
      <c r="D209" s="58">
        <v>36</v>
      </c>
      <c r="E209" s="56" t="s">
        <v>223</v>
      </c>
      <c r="F209" s="56" t="s">
        <v>277</v>
      </c>
      <c r="G209" s="56" t="s">
        <v>99</v>
      </c>
      <c r="H209" s="56" t="s">
        <v>100</v>
      </c>
      <c r="I209" s="56" t="s">
        <v>140</v>
      </c>
      <c r="J209" s="56" t="s">
        <v>102</v>
      </c>
      <c r="K209" s="56" t="s">
        <v>103</v>
      </c>
      <c r="L209" s="56" t="s">
        <v>872</v>
      </c>
      <c r="M209" s="56" t="s">
        <v>873</v>
      </c>
      <c r="N209" s="56" t="s">
        <v>227</v>
      </c>
      <c r="O209" s="56" t="s">
        <v>228</v>
      </c>
      <c r="P209" s="56" t="s">
        <v>145</v>
      </c>
      <c r="Q209" s="59" t="s">
        <v>874</v>
      </c>
      <c r="R209" s="57">
        <v>46233</v>
      </c>
      <c r="S209" s="57">
        <v>46265</v>
      </c>
      <c r="T209" s="56" t="s">
        <v>147</v>
      </c>
      <c r="U20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09" s="57">
        <v>46246</v>
      </c>
      <c r="W209" s="57">
        <v>46251</v>
      </c>
      <c r="X209" s="60">
        <f>IF(OR(Bitacora_2[[#This Row],[ETD Real]]="",Bitacora_2[[#This Row],[ETD Doc]]=""),"",Bitacora_2[[#This Row],[ETD Doc]]-Bitacora_2[[#This Row],[ETD Real]])</f>
        <v>13</v>
      </c>
      <c r="Y209" s="60">
        <f>IF(OR(Bitacora_2[[#This Row],[ATA DOC]]="",Bitacora_2[[#This Row],[ETA Real]]=""),"",Bitacora_2[[#This Row],[ETA Real]]-Bitacora_2[[#This Row],[ATA DOC]])</f>
        <v>14</v>
      </c>
      <c r="Z209" s="58">
        <v>99032401052</v>
      </c>
      <c r="AA209" s="58" t="s">
        <v>46</v>
      </c>
      <c r="AB209" s="58" t="s">
        <v>46</v>
      </c>
      <c r="AC209" s="58" t="s">
        <v>46</v>
      </c>
      <c r="AD209" s="58" t="s">
        <v>46</v>
      </c>
      <c r="AE209" s="58" t="s">
        <v>46</v>
      </c>
      <c r="AF209" s="58"/>
      <c r="AG209" s="58"/>
      <c r="AH209" s="58" t="s">
        <v>46</v>
      </c>
      <c r="AI209" s="61" t="str">
        <f ca="1">IF(AND(OR(E209="US EAST",E209="US WEST",E209="US SOUTH"),I209="SEA",Bitacora_2[[#This Row],[ETD Real]]-TODAY()&gt;=3,Bitacora_2[[#This Row],[ISF]]&lt;&gt;"X"),"Pending",
IF(AND(OR(E209="US EAST",E209="US WEST",E209="US SOUTH"),I209="SEA",Bitacora_2[[#This Row],[ETD Real]]-TODAY()=2,Bitacora_2[[#This Row],[ISF]]&lt;&gt;"X"),"Urgente",
IF(AND(OR(E209="US EAST",E209="US WEST",E209="US SOUTH"),I209="SEA",Bitacora_2[[#This Row],[ETD Real]]-TODAY()&lt;=1,Bitacora_2[[#This Row],[ISF]]&lt;&gt;"X"),"Muy Urgente",
IF(AND(OR(E209="US EAST",E209="US WEST",E209="US SOUTH"),I209="SEA",Bitacora_2[[#This Row],[ISF]]="X"),"Sent",""))))</f>
        <v/>
      </c>
      <c r="AJ20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09" s="56"/>
      <c r="AL209" s="56"/>
      <c r="AM209" s="56" t="str">
        <f>+IF(OR(Bitacora_2[[#This Row],[Exportador]]="INVERSIONES JORDIE",Bitacora_2[[#This Row],[Exportador]]="TAL S.A."), "Tercero", "Propio")</f>
        <v>Propio</v>
      </c>
      <c r="AN20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09" s="56" t="s">
        <v>5</v>
      </c>
      <c r="AP209" s="57">
        <v>46254</v>
      </c>
      <c r="AQ209" s="56" t="str">
        <f t="shared" si="7"/>
        <v>Released</v>
      </c>
      <c r="AR209" s="56"/>
    </row>
    <row r="210" spans="1:44" ht="14.85" hidden="1" customHeight="1" x14ac:dyDescent="0.25">
      <c r="A210" s="56" t="s">
        <v>875</v>
      </c>
      <c r="B210" s="56">
        <v>30</v>
      </c>
      <c r="C210" s="57">
        <v>46225</v>
      </c>
      <c r="D210" s="58">
        <v>36</v>
      </c>
      <c r="E210" s="56" t="s">
        <v>223</v>
      </c>
      <c r="F210" s="56" t="s">
        <v>277</v>
      </c>
      <c r="G210" s="56" t="s">
        <v>99</v>
      </c>
      <c r="H210" s="56" t="s">
        <v>100</v>
      </c>
      <c r="I210" s="56" t="s">
        <v>140</v>
      </c>
      <c r="J210" s="56" t="s">
        <v>102</v>
      </c>
      <c r="K210" s="56" t="s">
        <v>103</v>
      </c>
      <c r="L210" s="56" t="s">
        <v>876</v>
      </c>
      <c r="M210" s="56" t="s">
        <v>877</v>
      </c>
      <c r="N210" s="56" t="s">
        <v>227</v>
      </c>
      <c r="O210" s="56" t="s">
        <v>228</v>
      </c>
      <c r="P210" s="56" t="s">
        <v>145</v>
      </c>
      <c r="Q210" s="59" t="s">
        <v>874</v>
      </c>
      <c r="R210" s="57">
        <v>46233</v>
      </c>
      <c r="S210" s="57">
        <v>46265</v>
      </c>
      <c r="T210" s="56" t="s">
        <v>147</v>
      </c>
      <c r="U21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0" s="57">
        <v>46246</v>
      </c>
      <c r="W210" s="57">
        <v>46251</v>
      </c>
      <c r="X210" s="60">
        <f>IF(OR(Bitacora_2[[#This Row],[ETD Real]]="",Bitacora_2[[#This Row],[ETD Doc]]=""),"",Bitacora_2[[#This Row],[ETD Doc]]-Bitacora_2[[#This Row],[ETD Real]])</f>
        <v>13</v>
      </c>
      <c r="Y210" s="60">
        <f>IF(OR(Bitacora_2[[#This Row],[ATA DOC]]="",Bitacora_2[[#This Row],[ETA Real]]=""),"",Bitacora_2[[#This Row],[ETA Real]]-Bitacora_2[[#This Row],[ATA DOC]])</f>
        <v>14</v>
      </c>
      <c r="Z210" s="58">
        <v>9903240152</v>
      </c>
      <c r="AA210" s="58" t="s">
        <v>46</v>
      </c>
      <c r="AB210" s="58" t="s">
        <v>46</v>
      </c>
      <c r="AC210" s="58" t="s">
        <v>46</v>
      </c>
      <c r="AD210" s="58" t="s">
        <v>46</v>
      </c>
      <c r="AE210" s="58" t="s">
        <v>46</v>
      </c>
      <c r="AF210" s="58"/>
      <c r="AG210" s="58"/>
      <c r="AH210" s="58" t="s">
        <v>46</v>
      </c>
      <c r="AI210" s="61" t="str">
        <f ca="1">IF(AND(OR(E210="US EAST",E210="US WEST",E210="US SOUTH"),I210="SEA",Bitacora_2[[#This Row],[ETD Real]]-TODAY()&gt;=3,Bitacora_2[[#This Row],[ISF]]&lt;&gt;"X"),"Pending",
IF(AND(OR(E210="US EAST",E210="US WEST",E210="US SOUTH"),I210="SEA",Bitacora_2[[#This Row],[ETD Real]]-TODAY()=2,Bitacora_2[[#This Row],[ISF]]&lt;&gt;"X"),"Urgente",
IF(AND(OR(E210="US EAST",E210="US WEST",E210="US SOUTH"),I210="SEA",Bitacora_2[[#This Row],[ETD Real]]-TODAY()&lt;=1,Bitacora_2[[#This Row],[ISF]]&lt;&gt;"X"),"Muy Urgente",
IF(AND(OR(E210="US EAST",E210="US WEST",E210="US SOUTH"),I210="SEA",Bitacora_2[[#This Row],[ISF]]="X"),"Sent",""))))</f>
        <v/>
      </c>
      <c r="AJ21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0" s="56"/>
      <c r="AL210" s="56"/>
      <c r="AM210" s="56" t="str">
        <f>+IF(OR(Bitacora_2[[#This Row],[Exportador]]="INVERSIONES JORDIE",Bitacora_2[[#This Row],[Exportador]]="TAL S.A."), "Tercero", "Propio")</f>
        <v>Propio</v>
      </c>
      <c r="AN21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0" s="56" t="s">
        <v>5</v>
      </c>
      <c r="AP210" s="57">
        <v>46254</v>
      </c>
      <c r="AQ210" s="56" t="str">
        <f t="shared" si="7"/>
        <v>Released</v>
      </c>
      <c r="AR210" s="56"/>
    </row>
    <row r="211" spans="1:44" ht="14.85" hidden="1" customHeight="1" x14ac:dyDescent="0.25">
      <c r="A211" s="56" t="s">
        <v>878</v>
      </c>
      <c r="B211" s="56">
        <v>30</v>
      </c>
      <c r="C211" s="57">
        <v>46225</v>
      </c>
      <c r="D211" s="58">
        <v>36</v>
      </c>
      <c r="E211" s="56" t="s">
        <v>223</v>
      </c>
      <c r="F211" s="56" t="s">
        <v>277</v>
      </c>
      <c r="G211" s="56" t="s">
        <v>99</v>
      </c>
      <c r="H211" s="56" t="s">
        <v>100</v>
      </c>
      <c r="I211" s="56" t="s">
        <v>140</v>
      </c>
      <c r="J211" s="56" t="s">
        <v>102</v>
      </c>
      <c r="K211" s="56" t="s">
        <v>103</v>
      </c>
      <c r="L211" s="56" t="s">
        <v>879</v>
      </c>
      <c r="M211" s="56" t="s">
        <v>880</v>
      </c>
      <c r="N211" s="56" t="s">
        <v>227</v>
      </c>
      <c r="O211" s="56" t="s">
        <v>228</v>
      </c>
      <c r="P211" s="56" t="s">
        <v>145</v>
      </c>
      <c r="Q211" s="59" t="s">
        <v>874</v>
      </c>
      <c r="R211" s="57">
        <v>46233</v>
      </c>
      <c r="S211" s="57">
        <v>46265</v>
      </c>
      <c r="T211" s="56" t="s">
        <v>147</v>
      </c>
      <c r="U21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1" s="57">
        <v>46246</v>
      </c>
      <c r="W211" s="57">
        <v>46251</v>
      </c>
      <c r="X211" s="60">
        <f>IF(OR(Bitacora_2[[#This Row],[ETD Real]]="",Bitacora_2[[#This Row],[ETD Doc]]=""),"",Bitacora_2[[#This Row],[ETD Doc]]-Bitacora_2[[#This Row],[ETD Real]])</f>
        <v>13</v>
      </c>
      <c r="Y211" s="60">
        <f>IF(OR(Bitacora_2[[#This Row],[ATA DOC]]="",Bitacora_2[[#This Row],[ETA Real]]=""),"",Bitacora_2[[#This Row],[ETA Real]]-Bitacora_2[[#This Row],[ATA DOC]])</f>
        <v>14</v>
      </c>
      <c r="Z211" s="58">
        <v>9903241062</v>
      </c>
      <c r="AA211" s="58" t="s">
        <v>46</v>
      </c>
      <c r="AB211" s="58" t="s">
        <v>46</v>
      </c>
      <c r="AC211" s="58" t="s">
        <v>46</v>
      </c>
      <c r="AD211" s="58" t="s">
        <v>46</v>
      </c>
      <c r="AE211" s="58" t="s">
        <v>46</v>
      </c>
      <c r="AF211" s="58"/>
      <c r="AG211" s="58"/>
      <c r="AH211" s="58" t="s">
        <v>46</v>
      </c>
      <c r="AI211" s="61" t="str">
        <f ca="1">IF(AND(OR(E211="US EAST",E211="US WEST",E211="US SOUTH"),I211="SEA",Bitacora_2[[#This Row],[ETD Real]]-TODAY()&gt;=3,Bitacora_2[[#This Row],[ISF]]&lt;&gt;"X"),"Pending",
IF(AND(OR(E211="US EAST",E211="US WEST",E211="US SOUTH"),I211="SEA",Bitacora_2[[#This Row],[ETD Real]]-TODAY()=2,Bitacora_2[[#This Row],[ISF]]&lt;&gt;"X"),"Urgente",
IF(AND(OR(E211="US EAST",E211="US WEST",E211="US SOUTH"),I211="SEA",Bitacora_2[[#This Row],[ETD Real]]-TODAY()&lt;=1,Bitacora_2[[#This Row],[ISF]]&lt;&gt;"X"),"Muy Urgente",
IF(AND(OR(E211="US EAST",E211="US WEST",E211="US SOUTH"),I211="SEA",Bitacora_2[[#This Row],[ISF]]="X"),"Sent",""))))</f>
        <v/>
      </c>
      <c r="AJ21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1" s="56"/>
      <c r="AL211" s="56"/>
      <c r="AM211" s="56" t="str">
        <f>+IF(OR(Bitacora_2[[#This Row],[Exportador]]="INVERSIONES JORDIE",Bitacora_2[[#This Row],[Exportador]]="TAL S.A."), "Tercero", "Propio")</f>
        <v>Propio</v>
      </c>
      <c r="AN21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1" s="56" t="s">
        <v>5</v>
      </c>
      <c r="AP211" s="57">
        <v>46254</v>
      </c>
      <c r="AQ211" s="56" t="str">
        <f t="shared" si="7"/>
        <v>Released</v>
      </c>
      <c r="AR211" s="56"/>
    </row>
    <row r="212" spans="1:44" ht="14.85" hidden="1" customHeight="1" x14ac:dyDescent="0.25">
      <c r="A212" s="56" t="s">
        <v>881</v>
      </c>
      <c r="B212" s="56">
        <v>30</v>
      </c>
      <c r="C212" s="57">
        <v>46225</v>
      </c>
      <c r="D212" s="58">
        <v>34</v>
      </c>
      <c r="E212" s="56" t="s">
        <v>223</v>
      </c>
      <c r="F212" s="56" t="s">
        <v>277</v>
      </c>
      <c r="G212" s="56" t="s">
        <v>99</v>
      </c>
      <c r="H212" s="56" t="s">
        <v>100</v>
      </c>
      <c r="I212" s="56" t="s">
        <v>140</v>
      </c>
      <c r="J212" s="56" t="s">
        <v>102</v>
      </c>
      <c r="K212" s="56" t="s">
        <v>103</v>
      </c>
      <c r="L212" s="56" t="s">
        <v>882</v>
      </c>
      <c r="M212" s="56" t="s">
        <v>883</v>
      </c>
      <c r="N212" s="56" t="s">
        <v>227</v>
      </c>
      <c r="O212" s="56" t="s">
        <v>228</v>
      </c>
      <c r="P212" s="56" t="s">
        <v>145</v>
      </c>
      <c r="Q212" s="59" t="s">
        <v>874</v>
      </c>
      <c r="R212" s="57">
        <v>46229</v>
      </c>
      <c r="S212" s="57">
        <v>46252</v>
      </c>
      <c r="T212" s="56" t="s">
        <v>147</v>
      </c>
      <c r="U21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212" s="57">
        <v>46246</v>
      </c>
      <c r="W212" s="57">
        <v>46246</v>
      </c>
      <c r="X212" s="60">
        <f>IF(OR(Bitacora_2[[#This Row],[ETD Real]]="",Bitacora_2[[#This Row],[ETD Doc]]=""),"",Bitacora_2[[#This Row],[ETD Doc]]-Bitacora_2[[#This Row],[ETD Real]])</f>
        <v>17</v>
      </c>
      <c r="Y212" s="60">
        <f>IF(OR(Bitacora_2[[#This Row],[ATA DOC]]="",Bitacora_2[[#This Row],[ETA Real]]=""),"",Bitacora_2[[#This Row],[ETA Real]]-Bitacora_2[[#This Row],[ATA DOC]])</f>
        <v>6</v>
      </c>
      <c r="Z212" s="58">
        <v>7005955961</v>
      </c>
      <c r="AA212" s="58" t="s">
        <v>46</v>
      </c>
      <c r="AB212" s="58" t="s">
        <v>46</v>
      </c>
      <c r="AC212" s="58" t="s">
        <v>46</v>
      </c>
      <c r="AD212" s="58" t="s">
        <v>46</v>
      </c>
      <c r="AE212" s="58" t="s">
        <v>46</v>
      </c>
      <c r="AF212" s="58"/>
      <c r="AG212" s="58"/>
      <c r="AH212" s="58" t="s">
        <v>46</v>
      </c>
      <c r="AI212" s="61" t="str">
        <f ca="1">IF(AND(OR(E212="US EAST",E212="US WEST",E212="US SOUTH"),I212="SEA",Bitacora_2[[#This Row],[ETD Real]]-TODAY()&gt;=3,Bitacora_2[[#This Row],[ISF]]&lt;&gt;"X"),"Pending",
IF(AND(OR(E212="US EAST",E212="US WEST",E212="US SOUTH"),I212="SEA",Bitacora_2[[#This Row],[ETD Real]]-TODAY()=2,Bitacora_2[[#This Row],[ISF]]&lt;&gt;"X"),"Urgente",
IF(AND(OR(E212="US EAST",E212="US WEST",E212="US SOUTH"),I212="SEA",Bitacora_2[[#This Row],[ETD Real]]-TODAY()&lt;=1,Bitacora_2[[#This Row],[ISF]]&lt;&gt;"X"),"Muy Urgente",
IF(AND(OR(E212="US EAST",E212="US WEST",E212="US SOUTH"),I212="SEA",Bitacora_2[[#This Row],[ISF]]="X"),"Sent",""))))</f>
        <v/>
      </c>
      <c r="AJ21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2" s="56"/>
      <c r="AL212" s="56"/>
      <c r="AM212" s="56" t="str">
        <f>+IF(OR(Bitacora_2[[#This Row],[Exportador]]="INVERSIONES JORDIE",Bitacora_2[[#This Row],[Exportador]]="TAL S.A."), "Tercero", "Propio")</f>
        <v>Propio</v>
      </c>
      <c r="AN21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2" s="56" t="s">
        <v>5</v>
      </c>
      <c r="AP212" s="57">
        <v>46249</v>
      </c>
      <c r="AQ212" s="56" t="str">
        <f t="shared" si="7"/>
        <v>Released</v>
      </c>
      <c r="AR212" s="56"/>
    </row>
    <row r="213" spans="1:44" ht="14.85" hidden="1" customHeight="1" x14ac:dyDescent="0.25">
      <c r="A213" s="56" t="s">
        <v>884</v>
      </c>
      <c r="B213" s="56">
        <v>30</v>
      </c>
      <c r="C213" s="57">
        <v>46226</v>
      </c>
      <c r="D213" s="58">
        <v>36</v>
      </c>
      <c r="E213" s="56" t="s">
        <v>223</v>
      </c>
      <c r="F213" s="56" t="s">
        <v>277</v>
      </c>
      <c r="G213" s="56" t="s">
        <v>99</v>
      </c>
      <c r="H213" s="56" t="s">
        <v>100</v>
      </c>
      <c r="I213" s="56" t="s">
        <v>140</v>
      </c>
      <c r="J213" s="56" t="s">
        <v>102</v>
      </c>
      <c r="K213" s="56" t="s">
        <v>103</v>
      </c>
      <c r="L213" s="56" t="s">
        <v>885</v>
      </c>
      <c r="M213" s="56" t="s">
        <v>886</v>
      </c>
      <c r="N213" s="56" t="s">
        <v>329</v>
      </c>
      <c r="O213" s="56" t="s">
        <v>330</v>
      </c>
      <c r="P213" s="56" t="s">
        <v>145</v>
      </c>
      <c r="Q213" s="59" t="s">
        <v>874</v>
      </c>
      <c r="R213" s="57">
        <v>46233</v>
      </c>
      <c r="S213" s="57">
        <v>46265</v>
      </c>
      <c r="T213" s="56" t="s">
        <v>147</v>
      </c>
      <c r="U21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3" s="57">
        <v>46246</v>
      </c>
      <c r="W213" s="57">
        <v>46251</v>
      </c>
      <c r="X213" s="60">
        <f>IF(OR(Bitacora_2[[#This Row],[ETD Real]]="",Bitacora_2[[#This Row],[ETD Doc]]=""),"",Bitacora_2[[#This Row],[ETD Doc]]-Bitacora_2[[#This Row],[ETD Real]])</f>
        <v>13</v>
      </c>
      <c r="Y213" s="60">
        <f>IF(OR(Bitacora_2[[#This Row],[ATA DOC]]="",Bitacora_2[[#This Row],[ETA Real]]=""),"",Bitacora_2[[#This Row],[ETA Real]]-Bitacora_2[[#This Row],[ATA DOC]])</f>
        <v>14</v>
      </c>
      <c r="Z213" s="58">
        <v>4744990305</v>
      </c>
      <c r="AA213" s="58" t="s">
        <v>46</v>
      </c>
      <c r="AB213" s="58" t="s">
        <v>46</v>
      </c>
      <c r="AC213" s="58" t="s">
        <v>46</v>
      </c>
      <c r="AD213" s="58" t="s">
        <v>46</v>
      </c>
      <c r="AE213" s="58" t="s">
        <v>46</v>
      </c>
      <c r="AF213" s="58"/>
      <c r="AG213" s="58"/>
      <c r="AH213" s="58" t="s">
        <v>46</v>
      </c>
      <c r="AI213" s="61" t="str">
        <f ca="1">IF(AND(OR(E213="US EAST",E213="US WEST",E213="US SOUTH"),I213="SEA",Bitacora_2[[#This Row],[ETD Real]]-TODAY()&gt;=3,Bitacora_2[[#This Row],[ISF]]&lt;&gt;"X"),"Pending",
IF(AND(OR(E213="US EAST",E213="US WEST",E213="US SOUTH"),I213="SEA",Bitacora_2[[#This Row],[ETD Real]]-TODAY()=2,Bitacora_2[[#This Row],[ISF]]&lt;&gt;"X"),"Urgente",
IF(AND(OR(E213="US EAST",E213="US WEST",E213="US SOUTH"),I213="SEA",Bitacora_2[[#This Row],[ETD Real]]-TODAY()&lt;=1,Bitacora_2[[#This Row],[ISF]]&lt;&gt;"X"),"Muy Urgente",
IF(AND(OR(E213="US EAST",E213="US WEST",E213="US SOUTH"),I213="SEA",Bitacora_2[[#This Row],[ISF]]="X"),"Sent",""))))</f>
        <v/>
      </c>
      <c r="AJ21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3" s="56"/>
      <c r="AL213" s="56"/>
      <c r="AM213" s="56" t="str">
        <f>+IF(OR(Bitacora_2[[#This Row],[Exportador]]="INVERSIONES JORDIE",Bitacora_2[[#This Row],[Exportador]]="TAL S.A."), "Tercero", "Propio")</f>
        <v>Propio</v>
      </c>
      <c r="AN21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3" s="56" t="s">
        <v>5</v>
      </c>
      <c r="AP213" s="57">
        <v>46254</v>
      </c>
      <c r="AQ213" s="56" t="str">
        <f t="shared" si="7"/>
        <v>Released</v>
      </c>
      <c r="AR213" s="56"/>
    </row>
    <row r="214" spans="1:44" ht="14.85" hidden="1" customHeight="1" x14ac:dyDescent="0.25">
      <c r="A214" s="56" t="s">
        <v>887</v>
      </c>
      <c r="B214" s="56">
        <v>30</v>
      </c>
      <c r="C214" s="57">
        <v>46226</v>
      </c>
      <c r="D214" s="58">
        <v>36</v>
      </c>
      <c r="E214" s="56" t="s">
        <v>223</v>
      </c>
      <c r="F214" s="56" t="s">
        <v>277</v>
      </c>
      <c r="G214" s="56" t="s">
        <v>99</v>
      </c>
      <c r="H214" s="56" t="s">
        <v>100</v>
      </c>
      <c r="I214" s="56" t="s">
        <v>140</v>
      </c>
      <c r="J214" s="56" t="s">
        <v>102</v>
      </c>
      <c r="K214" s="56" t="s">
        <v>103</v>
      </c>
      <c r="L214" s="56" t="s">
        <v>888</v>
      </c>
      <c r="M214" s="56" t="s">
        <v>889</v>
      </c>
      <c r="N214" s="56" t="s">
        <v>494</v>
      </c>
      <c r="O214" s="56" t="s">
        <v>495</v>
      </c>
      <c r="P214" s="56" t="s">
        <v>145</v>
      </c>
      <c r="Q214" s="59" t="s">
        <v>874</v>
      </c>
      <c r="R214" s="57">
        <v>46233</v>
      </c>
      <c r="S214" s="57">
        <v>46265</v>
      </c>
      <c r="T214" s="56" t="s">
        <v>147</v>
      </c>
      <c r="U21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14" s="57">
        <v>46246</v>
      </c>
      <c r="W214" s="57">
        <v>46251</v>
      </c>
      <c r="X214" s="60">
        <f>IF(OR(Bitacora_2[[#This Row],[ETD Real]]="",Bitacora_2[[#This Row],[ETD Doc]]=""),"",Bitacora_2[[#This Row],[ETD Doc]]-Bitacora_2[[#This Row],[ETD Real]])</f>
        <v>13</v>
      </c>
      <c r="Y214" s="60">
        <f>IF(OR(Bitacora_2[[#This Row],[ATA DOC]]="",Bitacora_2[[#This Row],[ETA Real]]=""),"",Bitacora_2[[#This Row],[ETA Real]]-Bitacora_2[[#This Row],[ATA DOC]])</f>
        <v>14</v>
      </c>
      <c r="Z214" s="58">
        <v>9903258573</v>
      </c>
      <c r="AA214" s="58" t="s">
        <v>46</v>
      </c>
      <c r="AB214" s="58" t="s">
        <v>46</v>
      </c>
      <c r="AC214" s="58" t="s">
        <v>46</v>
      </c>
      <c r="AD214" s="58" t="s">
        <v>46</v>
      </c>
      <c r="AE214" s="58" t="s">
        <v>46</v>
      </c>
      <c r="AF214" s="58"/>
      <c r="AG214" s="58"/>
      <c r="AH214" s="58" t="s">
        <v>46</v>
      </c>
      <c r="AI214" s="61" t="str">
        <f ca="1">IF(AND(OR(E214="US EAST",E214="US WEST",E214="US SOUTH"),I214="SEA",Bitacora_2[[#This Row],[ETD Real]]-TODAY()&gt;=3,Bitacora_2[[#This Row],[ISF]]&lt;&gt;"X"),"Pending",
IF(AND(OR(E214="US EAST",E214="US WEST",E214="US SOUTH"),I214="SEA",Bitacora_2[[#This Row],[ETD Real]]-TODAY()=2,Bitacora_2[[#This Row],[ISF]]&lt;&gt;"X"),"Urgente",
IF(AND(OR(E214="US EAST",E214="US WEST",E214="US SOUTH"),I214="SEA",Bitacora_2[[#This Row],[ETD Real]]-TODAY()&lt;=1,Bitacora_2[[#This Row],[ISF]]&lt;&gt;"X"),"Muy Urgente",
IF(AND(OR(E214="US EAST",E214="US WEST",E214="US SOUTH"),I214="SEA",Bitacora_2[[#This Row],[ISF]]="X"),"Sent",""))))</f>
        <v/>
      </c>
      <c r="AJ21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4" s="56"/>
      <c r="AL214" s="56"/>
      <c r="AM214" s="56" t="str">
        <f>+IF(OR(Bitacora_2[[#This Row],[Exportador]]="INVERSIONES JORDIE",Bitacora_2[[#This Row],[Exportador]]="TAL S.A."), "Tercero", "Propio")</f>
        <v>Propio</v>
      </c>
      <c r="AN21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4" s="56" t="s">
        <v>5</v>
      </c>
      <c r="AP214" s="57">
        <v>46254</v>
      </c>
      <c r="AQ214" s="56" t="str">
        <f t="shared" si="7"/>
        <v>Released</v>
      </c>
      <c r="AR214" s="56"/>
    </row>
    <row r="215" spans="1:44" ht="14.85" hidden="1" customHeight="1" x14ac:dyDescent="0.25">
      <c r="A215" s="56" t="s">
        <v>890</v>
      </c>
      <c r="B215" s="56">
        <v>30</v>
      </c>
      <c r="C215" s="57">
        <v>46226</v>
      </c>
      <c r="D215" s="58">
        <v>36</v>
      </c>
      <c r="E215" s="56" t="s">
        <v>223</v>
      </c>
      <c r="F215" s="56" t="s">
        <v>277</v>
      </c>
      <c r="G215" s="56" t="s">
        <v>99</v>
      </c>
      <c r="H215" s="56" t="s">
        <v>100</v>
      </c>
      <c r="I215" s="56" t="s">
        <v>140</v>
      </c>
      <c r="J215" s="56" t="s">
        <v>102</v>
      </c>
      <c r="K215" s="56" t="s">
        <v>103</v>
      </c>
      <c r="L215" s="56" t="s">
        <v>891</v>
      </c>
      <c r="M215" s="56" t="s">
        <v>892</v>
      </c>
      <c r="N215" s="56" t="s">
        <v>227</v>
      </c>
      <c r="O215" s="56" t="s">
        <v>228</v>
      </c>
      <c r="P215" s="56" t="s">
        <v>893</v>
      </c>
      <c r="Q215" s="59" t="s">
        <v>894</v>
      </c>
      <c r="R215" s="57">
        <v>46228</v>
      </c>
      <c r="S215" s="57">
        <v>46266</v>
      </c>
      <c r="T215" s="56" t="s">
        <v>147</v>
      </c>
      <c r="U21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15" s="57">
        <v>46248</v>
      </c>
      <c r="W215" s="57">
        <v>46254</v>
      </c>
      <c r="X215" s="60">
        <f>IF(OR(Bitacora_2[[#This Row],[ETD Real]]="",Bitacora_2[[#This Row],[ETD Doc]]=""),"",Bitacora_2[[#This Row],[ETD Doc]]-Bitacora_2[[#This Row],[ETD Real]])</f>
        <v>20</v>
      </c>
      <c r="Y215" s="60">
        <f>IF(OR(Bitacora_2[[#This Row],[ATA DOC]]="",Bitacora_2[[#This Row],[ETA Real]]=""),"",Bitacora_2[[#This Row],[ETA Real]]-Bitacora_2[[#This Row],[ATA DOC]])</f>
        <v>12</v>
      </c>
      <c r="Z215" s="58">
        <v>2955155490</v>
      </c>
      <c r="AA215" s="58" t="s">
        <v>46</v>
      </c>
      <c r="AB215" s="58" t="s">
        <v>46</v>
      </c>
      <c r="AC215" s="58" t="s">
        <v>46</v>
      </c>
      <c r="AD215" s="58" t="s">
        <v>46</v>
      </c>
      <c r="AE215" s="58" t="s">
        <v>46</v>
      </c>
      <c r="AF215" s="58"/>
      <c r="AG215" s="58"/>
      <c r="AH215" s="58" t="s">
        <v>46</v>
      </c>
      <c r="AI215" s="61" t="str">
        <f ca="1">IF(AND(OR(E215="US EAST",E215="US WEST",E215="US SOUTH"),I215="SEA",Bitacora_2[[#This Row],[ETD Real]]-TODAY()&gt;=3,Bitacora_2[[#This Row],[ISF]]&lt;&gt;"X"),"Pending",
IF(AND(OR(E215="US EAST",E215="US WEST",E215="US SOUTH"),I215="SEA",Bitacora_2[[#This Row],[ETD Real]]-TODAY()=2,Bitacora_2[[#This Row],[ISF]]&lt;&gt;"X"),"Urgente",
IF(AND(OR(E215="US EAST",E215="US WEST",E215="US SOUTH"),I215="SEA",Bitacora_2[[#This Row],[ETD Real]]-TODAY()&lt;=1,Bitacora_2[[#This Row],[ISF]]&lt;&gt;"X"),"Muy Urgente",
IF(AND(OR(E215="US EAST",E215="US WEST",E215="US SOUTH"),I215="SEA",Bitacora_2[[#This Row],[ISF]]="X"),"Sent",""))))</f>
        <v/>
      </c>
      <c r="AJ21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5" s="56"/>
      <c r="AL215" s="56"/>
      <c r="AM215" s="56" t="str">
        <f>+IF(OR(Bitacora_2[[#This Row],[Exportador]]="INVERSIONES JORDIE",Bitacora_2[[#This Row],[Exportador]]="TAL S.A."), "Tercero", "Propio")</f>
        <v>Propio</v>
      </c>
      <c r="AN21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5" s="56" t="s">
        <v>5</v>
      </c>
      <c r="AP215" s="57">
        <v>46258</v>
      </c>
      <c r="AQ215" s="56" t="str">
        <f t="shared" si="7"/>
        <v>Released</v>
      </c>
      <c r="AR215" s="56" t="s">
        <v>895</v>
      </c>
    </row>
    <row r="216" spans="1:44" ht="14.85" hidden="1" customHeight="1" x14ac:dyDescent="0.25">
      <c r="A216" s="56" t="s">
        <v>896</v>
      </c>
      <c r="B216" s="56">
        <v>30</v>
      </c>
      <c r="C216" s="57">
        <v>46226</v>
      </c>
      <c r="D216" s="58">
        <v>36</v>
      </c>
      <c r="E216" s="56" t="s">
        <v>223</v>
      </c>
      <c r="F216" s="56" t="s">
        <v>277</v>
      </c>
      <c r="G216" s="56" t="s">
        <v>99</v>
      </c>
      <c r="H216" s="56" t="s">
        <v>100</v>
      </c>
      <c r="I216" s="56" t="s">
        <v>140</v>
      </c>
      <c r="J216" s="56" t="s">
        <v>102</v>
      </c>
      <c r="K216" s="56" t="s">
        <v>103</v>
      </c>
      <c r="L216" s="56" t="s">
        <v>897</v>
      </c>
      <c r="M216" s="56" t="s">
        <v>898</v>
      </c>
      <c r="N216" s="56" t="s">
        <v>227</v>
      </c>
      <c r="O216" s="56" t="s">
        <v>228</v>
      </c>
      <c r="P216" s="56" t="s">
        <v>893</v>
      </c>
      <c r="Q216" s="59" t="s">
        <v>894</v>
      </c>
      <c r="R216" s="57">
        <v>46228</v>
      </c>
      <c r="S216" s="57">
        <v>46266</v>
      </c>
      <c r="T216" s="56" t="s">
        <v>147</v>
      </c>
      <c r="U21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216" s="57">
        <v>46251</v>
      </c>
      <c r="W216" s="57">
        <v>46255</v>
      </c>
      <c r="X216" s="60">
        <f>IF(OR(Bitacora_2[[#This Row],[ETD Real]]="",Bitacora_2[[#This Row],[ETD Doc]]=""),"",Bitacora_2[[#This Row],[ETD Doc]]-Bitacora_2[[#This Row],[ETD Real]])</f>
        <v>23</v>
      </c>
      <c r="Y216" s="60">
        <f>IF(OR(Bitacora_2[[#This Row],[ATA DOC]]="",Bitacora_2[[#This Row],[ETA Real]]=""),"",Bitacora_2[[#This Row],[ETA Real]]-Bitacora_2[[#This Row],[ATA DOC]])</f>
        <v>11</v>
      </c>
      <c r="Z216" s="58">
        <v>4788272145</v>
      </c>
      <c r="AA216" s="58" t="s">
        <v>46</v>
      </c>
      <c r="AB216" s="58" t="s">
        <v>46</v>
      </c>
      <c r="AC216" s="58" t="s">
        <v>46</v>
      </c>
      <c r="AD216" s="58" t="s">
        <v>46</v>
      </c>
      <c r="AE216" s="58" t="s">
        <v>46</v>
      </c>
      <c r="AF216" s="58"/>
      <c r="AG216" s="58"/>
      <c r="AH216" s="58" t="s">
        <v>46</v>
      </c>
      <c r="AI216" s="61" t="str">
        <f ca="1">IF(AND(OR(E216="US EAST",E216="US WEST",E216="US SOUTH"),I216="SEA",Bitacora_2[[#This Row],[ETD Real]]-TODAY()&gt;=3,Bitacora_2[[#This Row],[ISF]]&lt;&gt;"X"),"Pending",
IF(AND(OR(E216="US EAST",E216="US WEST",E216="US SOUTH"),I216="SEA",Bitacora_2[[#This Row],[ETD Real]]-TODAY()=2,Bitacora_2[[#This Row],[ISF]]&lt;&gt;"X"),"Urgente",
IF(AND(OR(E216="US EAST",E216="US WEST",E216="US SOUTH"),I216="SEA",Bitacora_2[[#This Row],[ETD Real]]-TODAY()&lt;=1,Bitacora_2[[#This Row],[ISF]]&lt;&gt;"X"),"Muy Urgente",
IF(AND(OR(E216="US EAST",E216="US WEST",E216="US SOUTH"),I216="SEA",Bitacora_2[[#This Row],[ISF]]="X"),"Sent",""))))</f>
        <v/>
      </c>
      <c r="AJ21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6" s="56"/>
      <c r="AL216" s="56"/>
      <c r="AM216" s="56" t="str">
        <f>+IF(OR(Bitacora_2[[#This Row],[Exportador]]="INVERSIONES JORDIE",Bitacora_2[[#This Row],[Exportador]]="TAL S.A."), "Tercero", "Propio")</f>
        <v>Propio</v>
      </c>
      <c r="AN21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6" s="56" t="s">
        <v>5</v>
      </c>
      <c r="AP216" s="57">
        <v>46258</v>
      </c>
      <c r="AQ216" s="56" t="str">
        <f t="shared" si="7"/>
        <v>Released</v>
      </c>
      <c r="AR216" s="56" t="s">
        <v>895</v>
      </c>
    </row>
    <row r="217" spans="1:44" ht="14.85" hidden="1" customHeight="1" x14ac:dyDescent="0.25">
      <c r="A217" s="56" t="s">
        <v>899</v>
      </c>
      <c r="B217" s="56">
        <v>30</v>
      </c>
      <c r="C217" s="57">
        <v>46226</v>
      </c>
      <c r="D217" s="58">
        <v>35</v>
      </c>
      <c r="E217" s="56" t="s">
        <v>423</v>
      </c>
      <c r="F217" s="56" t="s">
        <v>424</v>
      </c>
      <c r="G217" s="56" t="s">
        <v>99</v>
      </c>
      <c r="H217" s="56" t="s">
        <v>100</v>
      </c>
      <c r="I217" s="56" t="s">
        <v>140</v>
      </c>
      <c r="J217" s="56" t="s">
        <v>102</v>
      </c>
      <c r="K217" s="56" t="s">
        <v>103</v>
      </c>
      <c r="L217" s="56" t="s">
        <v>900</v>
      </c>
      <c r="M217" s="56" t="s">
        <v>901</v>
      </c>
      <c r="N217" s="56" t="s">
        <v>427</v>
      </c>
      <c r="O217" s="56" t="s">
        <v>601</v>
      </c>
      <c r="P217" s="56" t="s">
        <v>428</v>
      </c>
      <c r="Q217" s="59" t="s">
        <v>902</v>
      </c>
      <c r="R217" s="57">
        <v>46228</v>
      </c>
      <c r="S217" s="57">
        <v>46257</v>
      </c>
      <c r="T217" s="56" t="s">
        <v>147</v>
      </c>
      <c r="U21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46233</v>
      </c>
      <c r="V217" s="57">
        <v>46233</v>
      </c>
      <c r="W217" s="57">
        <v>46233</v>
      </c>
      <c r="X217" s="60">
        <f>IF(OR(Bitacora_2[[#This Row],[ETD Real]]="",Bitacora_2[[#This Row],[ETD Doc]]=""),"",Bitacora_2[[#This Row],[ETD Doc]]-Bitacora_2[[#This Row],[ETD Real]])</f>
        <v>5</v>
      </c>
      <c r="Y217" s="60">
        <f>IF(OR(Bitacora_2[[#This Row],[ATA DOC]]="",Bitacora_2[[#This Row],[ETA Real]]=""),"",Bitacora_2[[#This Row],[ETA Real]]-Bitacora_2[[#This Row],[ATA DOC]])</f>
        <v>24</v>
      </c>
      <c r="Z217" s="58" t="s">
        <v>156</v>
      </c>
      <c r="AA217" s="58" t="s">
        <v>46</v>
      </c>
      <c r="AB217" s="58"/>
      <c r="AC217" s="58" t="s">
        <v>46</v>
      </c>
      <c r="AD217" s="58" t="s">
        <v>46</v>
      </c>
      <c r="AE217" s="58" t="s">
        <v>46</v>
      </c>
      <c r="AF217" s="58"/>
      <c r="AG217" s="58"/>
      <c r="AH217" s="58"/>
      <c r="AI217" s="61" t="str">
        <f ca="1">IF(AND(OR(E217="US EAST",E217="US WEST",E217="US SOUTH"),I217="SEA",Bitacora_2[[#This Row],[ETD Real]]-TODAY()&gt;=3,Bitacora_2[[#This Row],[ISF]]&lt;&gt;"X"),"Pending",
IF(AND(OR(E217="US EAST",E217="US WEST",E217="US SOUTH"),I217="SEA",Bitacora_2[[#This Row],[ETD Real]]-TODAY()=2,Bitacora_2[[#This Row],[ISF]]&lt;&gt;"X"),"Urgente",
IF(AND(OR(E217="US EAST",E217="US WEST",E217="US SOUTH"),I217="SEA",Bitacora_2[[#This Row],[ETD Real]]-TODAY()&lt;=1,Bitacora_2[[#This Row],[ISF]]&lt;&gt;"X"),"Muy Urgente",
IF(AND(OR(E217="US EAST",E217="US WEST",E217="US SOUTH"),I217="SEA",Bitacora_2[[#This Row],[ISF]]="X"),"Sent",""))))</f>
        <v/>
      </c>
      <c r="AJ21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7" s="56"/>
      <c r="AL217" s="56"/>
      <c r="AM217" s="56" t="str">
        <f>+IF(OR(Bitacora_2[[#This Row],[Exportador]]="INVERSIONES JORDIE",Bitacora_2[[#This Row],[Exportador]]="TAL S.A."), "Tercero", "Propio")</f>
        <v>Propio</v>
      </c>
      <c r="AN21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7" s="56" t="s">
        <v>5</v>
      </c>
      <c r="AP217" s="57">
        <v>46255</v>
      </c>
      <c r="AQ217" s="56" t="str">
        <f t="shared" si="7"/>
        <v>Released</v>
      </c>
      <c r="AR217" s="56"/>
    </row>
    <row r="218" spans="1:44" ht="14.85" hidden="1" customHeight="1" x14ac:dyDescent="0.25">
      <c r="A218" s="56" t="s">
        <v>903</v>
      </c>
      <c r="B218" s="56">
        <v>30</v>
      </c>
      <c r="C218" s="57">
        <v>46226</v>
      </c>
      <c r="D218" s="58">
        <v>33</v>
      </c>
      <c r="E218" s="56" t="s">
        <v>254</v>
      </c>
      <c r="F218" s="56" t="s">
        <v>255</v>
      </c>
      <c r="G218" s="56" t="s">
        <v>99</v>
      </c>
      <c r="H218" s="56" t="s">
        <v>100</v>
      </c>
      <c r="I218" s="56" t="s">
        <v>140</v>
      </c>
      <c r="J218" s="56" t="s">
        <v>102</v>
      </c>
      <c r="K218" s="56" t="s">
        <v>103</v>
      </c>
      <c r="L218" s="56" t="s">
        <v>904</v>
      </c>
      <c r="M218" s="56" t="s">
        <v>905</v>
      </c>
      <c r="N218" s="56" t="s">
        <v>288</v>
      </c>
      <c r="O218" s="56" t="s">
        <v>289</v>
      </c>
      <c r="P218" s="56" t="s">
        <v>260</v>
      </c>
      <c r="Q218" s="59" t="s">
        <v>906</v>
      </c>
      <c r="R218" s="57">
        <v>46222</v>
      </c>
      <c r="S218" s="57">
        <v>46244</v>
      </c>
      <c r="T218" s="56" t="s">
        <v>262</v>
      </c>
      <c r="U21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18" s="57">
        <v>46235</v>
      </c>
      <c r="W218" s="57">
        <v>46238</v>
      </c>
      <c r="X218" s="60">
        <f>IF(OR(Bitacora_2[[#This Row],[ETD Real]]="",Bitacora_2[[#This Row],[ETD Doc]]=""),"",Bitacora_2[[#This Row],[ETD Doc]]-Bitacora_2[[#This Row],[ETD Real]])</f>
        <v>13</v>
      </c>
      <c r="Y218" s="60">
        <f>IF(OR(Bitacora_2[[#This Row],[ATA DOC]]="",Bitacora_2[[#This Row],[ETA Real]]=""),"",Bitacora_2[[#This Row],[ETA Real]]-Bitacora_2[[#This Row],[ATA DOC]])</f>
        <v>6</v>
      </c>
      <c r="Z218" s="58"/>
      <c r="AA218" s="58" t="s">
        <v>157</v>
      </c>
      <c r="AB218" s="58" t="s">
        <v>157</v>
      </c>
      <c r="AC218" s="58" t="s">
        <v>157</v>
      </c>
      <c r="AD218" s="58" t="s">
        <v>157</v>
      </c>
      <c r="AE218" s="58" t="s">
        <v>157</v>
      </c>
      <c r="AF218" s="58"/>
      <c r="AG218" s="58"/>
      <c r="AH218" s="58"/>
      <c r="AI218" s="61" t="str">
        <f ca="1">IF(AND(OR(E218="US EAST",E218="US WEST",E218="US SOUTH"),I218="SEA",Bitacora_2[[#This Row],[ETD Real]]-TODAY()&gt;=3,Bitacora_2[[#This Row],[ISF]]&lt;&gt;"X"),"Pending",
IF(AND(OR(E218="US EAST",E218="US WEST",E218="US SOUTH"),I218="SEA",Bitacora_2[[#This Row],[ETD Real]]-TODAY()=2,Bitacora_2[[#This Row],[ISF]]&lt;&gt;"X"),"Urgente",
IF(AND(OR(E218="US EAST",E218="US WEST",E218="US SOUTH"),I218="SEA",Bitacora_2[[#This Row],[ETD Real]]-TODAY()&lt;=1,Bitacora_2[[#This Row],[ISF]]&lt;&gt;"X"),"Muy Urgente",
IF(AND(OR(E218="US EAST",E218="US WEST",E218="US SOUTH"),I218="SEA",Bitacora_2[[#This Row],[ISF]]="X"),"Sent",""))))</f>
        <v/>
      </c>
      <c r="AJ21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8" s="56"/>
      <c r="AL218" s="56"/>
      <c r="AM218" s="56" t="str">
        <f>+IF(OR(Bitacora_2[[#This Row],[Exportador]]="INVERSIONES JORDIE",Bitacora_2[[#This Row],[Exportador]]="TAL S.A."), "Tercero", "Propio")</f>
        <v>Propio</v>
      </c>
      <c r="AN21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8" s="56" t="s">
        <v>5</v>
      </c>
      <c r="AP218" s="57">
        <f t="shared" ref="AP218:AP219" si="8">R218+7</f>
        <v>46229</v>
      </c>
      <c r="AQ218" s="56" t="str">
        <f t="shared" si="7"/>
        <v>Released</v>
      </c>
      <c r="AR218" s="56"/>
    </row>
    <row r="219" spans="1:44" ht="14.85" hidden="1" customHeight="1" x14ac:dyDescent="0.25">
      <c r="A219" s="56" t="s">
        <v>907</v>
      </c>
      <c r="B219" s="56">
        <v>30</v>
      </c>
      <c r="C219" s="57">
        <v>46226</v>
      </c>
      <c r="D219" s="58">
        <v>33</v>
      </c>
      <c r="E219" s="56" t="s">
        <v>254</v>
      </c>
      <c r="F219" s="56" t="s">
        <v>255</v>
      </c>
      <c r="G219" s="56" t="s">
        <v>99</v>
      </c>
      <c r="H219" s="56" t="s">
        <v>100</v>
      </c>
      <c r="I219" s="56" t="s">
        <v>140</v>
      </c>
      <c r="J219" s="56" t="s">
        <v>102</v>
      </c>
      <c r="K219" s="56" t="s">
        <v>103</v>
      </c>
      <c r="L219" s="56" t="s">
        <v>908</v>
      </c>
      <c r="M219" s="56" t="s">
        <v>909</v>
      </c>
      <c r="N219" s="56" t="s">
        <v>526</v>
      </c>
      <c r="O219" s="56" t="s">
        <v>527</v>
      </c>
      <c r="P219" s="56" t="s">
        <v>260</v>
      </c>
      <c r="Q219" s="59" t="s">
        <v>906</v>
      </c>
      <c r="R219" s="57">
        <v>46229</v>
      </c>
      <c r="S219" s="57">
        <v>46244</v>
      </c>
      <c r="T219" s="56" t="s">
        <v>262</v>
      </c>
      <c r="U21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19" s="57">
        <v>46235</v>
      </c>
      <c r="W219" s="57">
        <v>46238</v>
      </c>
      <c r="X219" s="60">
        <f>IF(OR(Bitacora_2[[#This Row],[ETD Real]]="",Bitacora_2[[#This Row],[ETD Doc]]=""),"",Bitacora_2[[#This Row],[ETD Doc]]-Bitacora_2[[#This Row],[ETD Real]])</f>
        <v>6</v>
      </c>
      <c r="Y219" s="60">
        <f>IF(OR(Bitacora_2[[#This Row],[ATA DOC]]="",Bitacora_2[[#This Row],[ETA Real]]=""),"",Bitacora_2[[#This Row],[ETA Real]]-Bitacora_2[[#This Row],[ATA DOC]])</f>
        <v>6</v>
      </c>
      <c r="Z219" s="58" t="s">
        <v>156</v>
      </c>
      <c r="AA219" s="58" t="s">
        <v>46</v>
      </c>
      <c r="AB219" s="58"/>
      <c r="AC219" s="58" t="s">
        <v>46</v>
      </c>
      <c r="AD219" s="58" t="s">
        <v>46</v>
      </c>
      <c r="AE219" s="58" t="s">
        <v>157</v>
      </c>
      <c r="AF219" s="58"/>
      <c r="AG219" s="58"/>
      <c r="AH219" s="58"/>
      <c r="AI219" s="61" t="str">
        <f ca="1">IF(AND(OR(E219="US EAST",E219="US WEST",E219="US SOUTH"),I219="SEA",Bitacora_2[[#This Row],[ETD Real]]-TODAY()&gt;=3,Bitacora_2[[#This Row],[ISF]]&lt;&gt;"X"),"Pending",
IF(AND(OR(E219="US EAST",E219="US WEST",E219="US SOUTH"),I219="SEA",Bitacora_2[[#This Row],[ETD Real]]-TODAY()=2,Bitacora_2[[#This Row],[ISF]]&lt;&gt;"X"),"Urgente",
IF(AND(OR(E219="US EAST",E219="US WEST",E219="US SOUTH"),I219="SEA",Bitacora_2[[#This Row],[ETD Real]]-TODAY()&lt;=1,Bitacora_2[[#This Row],[ISF]]&lt;&gt;"X"),"Muy Urgente",
IF(AND(OR(E219="US EAST",E219="US WEST",E219="US SOUTH"),I219="SEA",Bitacora_2[[#This Row],[ISF]]="X"),"Sent",""))))</f>
        <v/>
      </c>
      <c r="AJ21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19" s="56"/>
      <c r="AL219" s="56"/>
      <c r="AM219" s="56" t="str">
        <f>+IF(OR(Bitacora_2[[#This Row],[Exportador]]="INVERSIONES JORDIE",Bitacora_2[[#This Row],[Exportador]]="TAL S.A."), "Tercero", "Propio")</f>
        <v>Propio</v>
      </c>
      <c r="AN21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19" s="56" t="s">
        <v>5</v>
      </c>
      <c r="AP219" s="57">
        <f t="shared" si="8"/>
        <v>46236</v>
      </c>
      <c r="AQ219" s="56" t="str">
        <f t="shared" si="7"/>
        <v>Released</v>
      </c>
      <c r="AR219" s="56"/>
    </row>
    <row r="220" spans="1:44" ht="14.85" hidden="1" customHeight="1" x14ac:dyDescent="0.25">
      <c r="A220" s="56" t="s">
        <v>910</v>
      </c>
      <c r="B220" s="56">
        <v>30</v>
      </c>
      <c r="C220" s="57">
        <v>46226</v>
      </c>
      <c r="D220" s="58">
        <v>33</v>
      </c>
      <c r="E220" s="56" t="s">
        <v>150</v>
      </c>
      <c r="F220" s="56" t="s">
        <v>8</v>
      </c>
      <c r="G220" s="56" t="s">
        <v>99</v>
      </c>
      <c r="H220" s="56" t="s">
        <v>135</v>
      </c>
      <c r="I220" s="56" t="s">
        <v>140</v>
      </c>
      <c r="J220" s="56" t="s">
        <v>102</v>
      </c>
      <c r="K220" s="56" t="s">
        <v>103</v>
      </c>
      <c r="L220" s="56" t="s">
        <v>911</v>
      </c>
      <c r="M220" s="56" t="s">
        <v>912</v>
      </c>
      <c r="N220" s="56" t="s">
        <v>621</v>
      </c>
      <c r="O220" s="56" t="s">
        <v>913</v>
      </c>
      <c r="P220" s="56" t="s">
        <v>154</v>
      </c>
      <c r="Q220" s="59" t="s">
        <v>155</v>
      </c>
      <c r="R220" s="57">
        <v>46231</v>
      </c>
      <c r="S220" s="57">
        <v>46244</v>
      </c>
      <c r="T220" s="56"/>
      <c r="U22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20" s="57">
        <v>46236</v>
      </c>
      <c r="W220" s="57">
        <v>46236</v>
      </c>
      <c r="X220" s="60">
        <f>IF(OR(Bitacora_2[[#This Row],[ETD Real]]="",Bitacora_2[[#This Row],[ETD Doc]]=""),"",Bitacora_2[[#This Row],[ETD Doc]]-Bitacora_2[[#This Row],[ETD Real]])</f>
        <v>5</v>
      </c>
      <c r="Y220" s="60">
        <f>IF(OR(Bitacora_2[[#This Row],[ATA DOC]]="",Bitacora_2[[#This Row],[ETA Real]]=""),"",Bitacora_2[[#This Row],[ETA Real]]-Bitacora_2[[#This Row],[ATA DOC]])</f>
        <v>8</v>
      </c>
      <c r="Z220" s="58" t="s">
        <v>156</v>
      </c>
      <c r="AA220" s="58" t="s">
        <v>46</v>
      </c>
      <c r="AB220" s="58" t="s">
        <v>46</v>
      </c>
      <c r="AC220" s="58" t="s">
        <v>46</v>
      </c>
      <c r="AD220" s="58" t="s">
        <v>46</v>
      </c>
      <c r="AE220" s="58" t="s">
        <v>46</v>
      </c>
      <c r="AF220" s="58" t="s">
        <v>157</v>
      </c>
      <c r="AG220" s="58"/>
      <c r="AH220" s="58"/>
      <c r="AI220" s="61" t="str">
        <f ca="1">IF(AND(OR(E220="US EAST",E220="US WEST",E220="US SOUTH"),I220="SEA",Bitacora_2[[#This Row],[ETD Real]]-TODAY()&gt;=3,Bitacora_2[[#This Row],[ISF]]&lt;&gt;"X"),"Pending",
IF(AND(OR(E220="US EAST",E220="US WEST",E220="US SOUTH"),I220="SEA",Bitacora_2[[#This Row],[ETD Real]]-TODAY()=2,Bitacora_2[[#This Row],[ISF]]&lt;&gt;"X"),"Urgente",
IF(AND(OR(E220="US EAST",E220="US WEST",E220="US SOUTH"),I220="SEA",Bitacora_2[[#This Row],[ETD Real]]-TODAY()&lt;=1,Bitacora_2[[#This Row],[ISF]]&lt;&gt;"X"),"Muy Urgente",
IF(AND(OR(E220="US EAST",E220="US WEST",E220="US SOUTH"),I220="SEA",Bitacora_2[[#This Row],[ISF]]="X"),"Sent",""))))</f>
        <v>Sent</v>
      </c>
      <c r="AJ22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0" s="56"/>
      <c r="AL220" s="56"/>
      <c r="AM220" s="56" t="str">
        <f>+IF(OR(Bitacora_2[[#This Row],[Exportador]]="INVERSIONES JORDIE",Bitacora_2[[#This Row],[Exportador]]="TAL S.A."), "Tercero", "Propio")</f>
        <v>Tercero</v>
      </c>
      <c r="AN22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0" s="56" t="s">
        <v>5</v>
      </c>
      <c r="AP220" s="57">
        <v>46241</v>
      </c>
      <c r="AQ220" s="56" t="str">
        <f t="shared" si="7"/>
        <v>Released</v>
      </c>
      <c r="AR220" s="56"/>
    </row>
    <row r="221" spans="1:44" ht="14.85" hidden="1" customHeight="1" x14ac:dyDescent="0.25">
      <c r="A221" s="56" t="s">
        <v>914</v>
      </c>
      <c r="B221" s="56">
        <v>30</v>
      </c>
      <c r="C221" s="57">
        <v>46227</v>
      </c>
      <c r="D221" s="58">
        <v>31</v>
      </c>
      <c r="E221" s="56" t="s">
        <v>321</v>
      </c>
      <c r="F221" s="56" t="s">
        <v>612</v>
      </c>
      <c r="G221" s="56" t="s">
        <v>99</v>
      </c>
      <c r="H221" s="56" t="s">
        <v>100</v>
      </c>
      <c r="I221" s="56" t="s">
        <v>101</v>
      </c>
      <c r="J221" s="56" t="s">
        <v>102</v>
      </c>
      <c r="K221" s="56" t="s">
        <v>103</v>
      </c>
      <c r="L221" s="56" t="s">
        <v>915</v>
      </c>
      <c r="M221" s="56" t="s">
        <v>916</v>
      </c>
      <c r="N221" s="56" t="s">
        <v>615</v>
      </c>
      <c r="O221" s="56" t="s">
        <v>616</v>
      </c>
      <c r="P221" s="56" t="s">
        <v>917</v>
      </c>
      <c r="Q221" s="59" t="s">
        <v>118</v>
      </c>
      <c r="R221" s="57">
        <v>46229</v>
      </c>
      <c r="S221" s="57">
        <v>46231</v>
      </c>
      <c r="T221" s="56" t="s">
        <v>291</v>
      </c>
      <c r="U22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46229</v>
      </c>
      <c r="V221" s="57"/>
      <c r="W221" s="57"/>
      <c r="X221" s="60" t="str">
        <f>IF(OR(Bitacora_2[[#This Row],[ETD Real]]="",Bitacora_2[[#This Row],[ETD Doc]]=""),"",Bitacora_2[[#This Row],[ETD Doc]]-Bitacora_2[[#This Row],[ETD Real]])</f>
        <v/>
      </c>
      <c r="Y221" s="60" t="str">
        <f>IF(OR(Bitacora_2[[#This Row],[ATA DOC]]="",Bitacora_2[[#This Row],[ETA Real]]=""),"",Bitacora_2[[#This Row],[ETA Real]]-Bitacora_2[[#This Row],[ATA DOC]])</f>
        <v/>
      </c>
      <c r="Z221" s="58"/>
      <c r="AA221" s="58"/>
      <c r="AB221" s="58"/>
      <c r="AC221" s="58"/>
      <c r="AD221" s="58"/>
      <c r="AE221" s="58"/>
      <c r="AF221" s="58"/>
      <c r="AG221" s="58"/>
      <c r="AH221" s="58"/>
      <c r="AI221" s="61" t="str">
        <f ca="1">IF(AND(OR(E221="US EAST",E221="US WEST",E221="US SOUTH"),I221="SEA",Bitacora_2[[#This Row],[ETD Real]]-TODAY()&gt;=3,Bitacora_2[[#This Row],[ISF]]&lt;&gt;"X"),"Pending",
IF(AND(OR(E221="US EAST",E221="US WEST",E221="US SOUTH"),I221="SEA",Bitacora_2[[#This Row],[ETD Real]]-TODAY()=2,Bitacora_2[[#This Row],[ISF]]&lt;&gt;"X"),"Urgente",
IF(AND(OR(E221="US EAST",E221="US WEST",E221="US SOUTH"),I221="SEA",Bitacora_2[[#This Row],[ETD Real]]-TODAY()&lt;=1,Bitacora_2[[#This Row],[ISF]]&lt;&gt;"X"),"Muy Urgente",
IF(AND(OR(E221="US EAST",E221="US WEST",E221="US SOUTH"),I221="SEA",Bitacora_2[[#This Row],[ISF]]="X"),"Sent",""))))</f>
        <v/>
      </c>
      <c r="AJ22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1" s="56"/>
      <c r="AL221" s="56"/>
      <c r="AM221" s="56" t="str">
        <f>+IF(OR(Bitacora_2[[#This Row],[Exportador]]="INVERSIONES JORDIE",Bitacora_2[[#This Row],[Exportador]]="TAL S.A."), "Tercero", "Propio")</f>
        <v>Propio</v>
      </c>
      <c r="AN22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1" s="56"/>
      <c r="AP221" s="56"/>
      <c r="AQ221" s="56" t="str">
        <f t="shared" si="7"/>
        <v/>
      </c>
      <c r="AR221" s="56"/>
    </row>
    <row r="222" spans="1:44" ht="14.85" hidden="1" customHeight="1" x14ac:dyDescent="0.25">
      <c r="A222" s="56" t="s">
        <v>918</v>
      </c>
      <c r="B222" s="56">
        <v>30</v>
      </c>
      <c r="C222" s="57">
        <v>46227</v>
      </c>
      <c r="D222" s="58">
        <v>31</v>
      </c>
      <c r="E222" s="56" t="s">
        <v>321</v>
      </c>
      <c r="F222" s="56" t="s">
        <v>919</v>
      </c>
      <c r="G222" s="56" t="s">
        <v>99</v>
      </c>
      <c r="H222" s="56" t="s">
        <v>100</v>
      </c>
      <c r="I222" s="56" t="s">
        <v>101</v>
      </c>
      <c r="J222" s="56" t="s">
        <v>102</v>
      </c>
      <c r="K222" s="56" t="s">
        <v>103</v>
      </c>
      <c r="L222" s="56" t="s">
        <v>920</v>
      </c>
      <c r="M222" s="56" t="s">
        <v>921</v>
      </c>
      <c r="N222" s="56" t="s">
        <v>615</v>
      </c>
      <c r="O222" s="56" t="s">
        <v>616</v>
      </c>
      <c r="P222" s="56" t="s">
        <v>298</v>
      </c>
      <c r="Q222" s="59" t="s">
        <v>118</v>
      </c>
      <c r="R222" s="57">
        <v>46231</v>
      </c>
      <c r="S222" s="57">
        <v>46233</v>
      </c>
      <c r="T222" s="56" t="s">
        <v>109</v>
      </c>
      <c r="U22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46231</v>
      </c>
      <c r="V222" s="57"/>
      <c r="W222" s="57"/>
      <c r="X222" s="60" t="str">
        <f>IF(OR(Bitacora_2[[#This Row],[ETD Real]]="",Bitacora_2[[#This Row],[ETD Doc]]=""),"",Bitacora_2[[#This Row],[ETD Doc]]-Bitacora_2[[#This Row],[ETD Real]])</f>
        <v/>
      </c>
      <c r="Y222" s="60" t="str">
        <f>IF(OR(Bitacora_2[[#This Row],[ATA DOC]]="",Bitacora_2[[#This Row],[ETA Real]]=""),"",Bitacora_2[[#This Row],[ETA Real]]-Bitacora_2[[#This Row],[ATA DOC]])</f>
        <v/>
      </c>
      <c r="Z222" s="58"/>
      <c r="AA222" s="58"/>
      <c r="AB222" s="58"/>
      <c r="AC222" s="58"/>
      <c r="AD222" s="58"/>
      <c r="AE222" s="58"/>
      <c r="AF222" s="58"/>
      <c r="AG222" s="58"/>
      <c r="AH222" s="58"/>
      <c r="AI222" s="61" t="str">
        <f ca="1">IF(AND(OR(E222="US EAST",E222="US WEST",E222="US SOUTH"),I222="SEA",Bitacora_2[[#This Row],[ETD Real]]-TODAY()&gt;=3,Bitacora_2[[#This Row],[ISF]]&lt;&gt;"X"),"Pending",
IF(AND(OR(E222="US EAST",E222="US WEST",E222="US SOUTH"),I222="SEA",Bitacora_2[[#This Row],[ETD Real]]-TODAY()=2,Bitacora_2[[#This Row],[ISF]]&lt;&gt;"X"),"Urgente",
IF(AND(OR(E222="US EAST",E222="US WEST",E222="US SOUTH"),I222="SEA",Bitacora_2[[#This Row],[ETD Real]]-TODAY()&lt;=1,Bitacora_2[[#This Row],[ISF]]&lt;&gt;"X"),"Muy Urgente",
IF(AND(OR(E222="US EAST",E222="US WEST",E222="US SOUTH"),I222="SEA",Bitacora_2[[#This Row],[ISF]]="X"),"Sent",""))))</f>
        <v/>
      </c>
      <c r="AJ22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2" s="56"/>
      <c r="AL222" s="56"/>
      <c r="AM222" s="56" t="str">
        <f>+IF(OR(Bitacora_2[[#This Row],[Exportador]]="INVERSIONES JORDIE",Bitacora_2[[#This Row],[Exportador]]="TAL S.A."), "Tercero", "Propio")</f>
        <v>Propio</v>
      </c>
      <c r="AN22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2" s="56"/>
      <c r="AP222" s="56"/>
      <c r="AQ222" s="56" t="str">
        <f t="shared" si="7"/>
        <v/>
      </c>
      <c r="AR222" s="56"/>
    </row>
    <row r="223" spans="1:44" ht="14.85" hidden="1" customHeight="1" x14ac:dyDescent="0.25">
      <c r="A223" s="56" t="s">
        <v>922</v>
      </c>
      <c r="B223" s="56">
        <v>30</v>
      </c>
      <c r="C223" s="57">
        <v>46227</v>
      </c>
      <c r="D223" s="58">
        <v>33</v>
      </c>
      <c r="E223" s="56" t="s">
        <v>254</v>
      </c>
      <c r="F223" s="56" t="s">
        <v>255</v>
      </c>
      <c r="G223" s="56" t="s">
        <v>99</v>
      </c>
      <c r="H223" s="56" t="s">
        <v>100</v>
      </c>
      <c r="I223" s="56" t="s">
        <v>140</v>
      </c>
      <c r="J223" s="56" t="s">
        <v>102</v>
      </c>
      <c r="K223" s="56" t="s">
        <v>103</v>
      </c>
      <c r="L223" s="56" t="s">
        <v>923</v>
      </c>
      <c r="M223" s="56" t="s">
        <v>924</v>
      </c>
      <c r="N223" s="56" t="s">
        <v>288</v>
      </c>
      <c r="O223" s="56" t="s">
        <v>289</v>
      </c>
      <c r="P223" s="56" t="s">
        <v>260</v>
      </c>
      <c r="Q223" s="59" t="s">
        <v>906</v>
      </c>
      <c r="R223" s="57">
        <v>46229</v>
      </c>
      <c r="S223" s="57">
        <v>46244</v>
      </c>
      <c r="T223" s="56" t="s">
        <v>262</v>
      </c>
      <c r="U22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23" s="57">
        <v>46235</v>
      </c>
      <c r="W223" s="57">
        <v>46238</v>
      </c>
      <c r="X223" s="60">
        <f>IF(OR(Bitacora_2[[#This Row],[ETD Real]]="",Bitacora_2[[#This Row],[ETD Doc]]=""),"",Bitacora_2[[#This Row],[ETD Doc]]-Bitacora_2[[#This Row],[ETD Real]])</f>
        <v>6</v>
      </c>
      <c r="Y223" s="60">
        <f>IF(OR(Bitacora_2[[#This Row],[ATA DOC]]="",Bitacora_2[[#This Row],[ETA Real]]=""),"",Bitacora_2[[#This Row],[ETA Real]]-Bitacora_2[[#This Row],[ATA DOC]])</f>
        <v>6</v>
      </c>
      <c r="Z223" s="58">
        <v>2199697990</v>
      </c>
      <c r="AA223" s="58" t="s">
        <v>46</v>
      </c>
      <c r="AB223" s="58"/>
      <c r="AC223" s="58" t="s">
        <v>46</v>
      </c>
      <c r="AD223" s="58" t="s">
        <v>46</v>
      </c>
      <c r="AE223" s="58" t="s">
        <v>157</v>
      </c>
      <c r="AF223" s="58"/>
      <c r="AG223" s="58"/>
      <c r="AH223" s="58"/>
      <c r="AI223" s="61" t="str">
        <f ca="1">IF(AND(OR(E223="US EAST",E223="US WEST",E223="US SOUTH"),I223="SEA",Bitacora_2[[#This Row],[ETD Real]]-TODAY()&gt;=3,Bitacora_2[[#This Row],[ISF]]&lt;&gt;"X"),"Pending",
IF(AND(OR(E223="US EAST",E223="US WEST",E223="US SOUTH"),I223="SEA",Bitacora_2[[#This Row],[ETD Real]]-TODAY()=2,Bitacora_2[[#This Row],[ISF]]&lt;&gt;"X"),"Urgente",
IF(AND(OR(E223="US EAST",E223="US WEST",E223="US SOUTH"),I223="SEA",Bitacora_2[[#This Row],[ETD Real]]-TODAY()&lt;=1,Bitacora_2[[#This Row],[ISF]]&lt;&gt;"X"),"Muy Urgente",
IF(AND(OR(E223="US EAST",E223="US WEST",E223="US SOUTH"),I223="SEA",Bitacora_2[[#This Row],[ISF]]="X"),"Sent",""))))</f>
        <v/>
      </c>
      <c r="AJ22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3" s="56"/>
      <c r="AL223" s="56"/>
      <c r="AM223" s="56" t="str">
        <f>+IF(OR(Bitacora_2[[#This Row],[Exportador]]="INVERSIONES JORDIE",Bitacora_2[[#This Row],[Exportador]]="TAL S.A."), "Tercero", "Propio")</f>
        <v>Propio</v>
      </c>
      <c r="AN22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3" s="56" t="s">
        <v>5</v>
      </c>
      <c r="AP223" s="57">
        <f t="shared" ref="AP223:AP224" si="9">R223+7</f>
        <v>46236</v>
      </c>
      <c r="AQ223" s="56" t="str">
        <f t="shared" si="7"/>
        <v>Released</v>
      </c>
      <c r="AR223" s="56"/>
    </row>
    <row r="224" spans="1:44" ht="14.85" hidden="1" customHeight="1" x14ac:dyDescent="0.25">
      <c r="A224" s="56" t="s">
        <v>925</v>
      </c>
      <c r="B224" s="56">
        <v>30</v>
      </c>
      <c r="C224" s="57">
        <v>46227</v>
      </c>
      <c r="D224" s="58">
        <v>33</v>
      </c>
      <c r="E224" s="56" t="s">
        <v>254</v>
      </c>
      <c r="F224" s="56" t="s">
        <v>255</v>
      </c>
      <c r="G224" s="56" t="s">
        <v>99</v>
      </c>
      <c r="H224" s="56" t="s">
        <v>608</v>
      </c>
      <c r="I224" s="56" t="s">
        <v>140</v>
      </c>
      <c r="J224" s="56" t="s">
        <v>102</v>
      </c>
      <c r="K224" s="56" t="s">
        <v>103</v>
      </c>
      <c r="L224" s="56" t="s">
        <v>926</v>
      </c>
      <c r="M224" s="56" t="s">
        <v>905</v>
      </c>
      <c r="N224" s="56" t="s">
        <v>288</v>
      </c>
      <c r="O224" s="56" t="s">
        <v>289</v>
      </c>
      <c r="P224" s="56" t="s">
        <v>260</v>
      </c>
      <c r="Q224" s="59" t="s">
        <v>906</v>
      </c>
      <c r="R224" s="57">
        <v>46222</v>
      </c>
      <c r="S224" s="57">
        <v>46244</v>
      </c>
      <c r="T224" s="56" t="s">
        <v>262</v>
      </c>
      <c r="U22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24" s="57">
        <v>46235</v>
      </c>
      <c r="W224" s="57">
        <v>46238</v>
      </c>
      <c r="X224" s="60">
        <f>IF(OR(Bitacora_2[[#This Row],[ETD Real]]="",Bitacora_2[[#This Row],[ETD Doc]]=""),"",Bitacora_2[[#This Row],[ETD Doc]]-Bitacora_2[[#This Row],[ETD Real]])</f>
        <v>13</v>
      </c>
      <c r="Y224" s="60">
        <f>IF(OR(Bitacora_2[[#This Row],[ATA DOC]]="",Bitacora_2[[#This Row],[ETA Real]]=""),"",Bitacora_2[[#This Row],[ETA Real]]-Bitacora_2[[#This Row],[ATA DOC]])</f>
        <v>6</v>
      </c>
      <c r="Z224" s="58"/>
      <c r="AA224" s="58" t="s">
        <v>157</v>
      </c>
      <c r="AB224" s="58"/>
      <c r="AC224" s="58" t="s">
        <v>157</v>
      </c>
      <c r="AD224" s="58" t="s">
        <v>157</v>
      </c>
      <c r="AE224" s="58" t="s">
        <v>157</v>
      </c>
      <c r="AF224" s="58"/>
      <c r="AG224" s="58"/>
      <c r="AH224" s="58"/>
      <c r="AI224" s="61" t="str">
        <f ca="1">IF(AND(OR(E224="US EAST",E224="US WEST",E224="US SOUTH"),I224="SEA",Bitacora_2[[#This Row],[ETD Real]]-TODAY()&gt;=3,Bitacora_2[[#This Row],[ISF]]&lt;&gt;"X"),"Pending",
IF(AND(OR(E224="US EAST",E224="US WEST",E224="US SOUTH"),I224="SEA",Bitacora_2[[#This Row],[ETD Real]]-TODAY()=2,Bitacora_2[[#This Row],[ISF]]&lt;&gt;"X"),"Urgente",
IF(AND(OR(E224="US EAST",E224="US WEST",E224="US SOUTH"),I224="SEA",Bitacora_2[[#This Row],[ETD Real]]-TODAY()&lt;=1,Bitacora_2[[#This Row],[ISF]]&lt;&gt;"X"),"Muy Urgente",
IF(AND(OR(E224="US EAST",E224="US WEST",E224="US SOUTH"),I224="SEA",Bitacora_2[[#This Row],[ISF]]="X"),"Sent",""))))</f>
        <v/>
      </c>
      <c r="AJ22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4" s="56"/>
      <c r="AL224" s="56"/>
      <c r="AM224" s="56" t="str">
        <f>+IF(OR(Bitacora_2[[#This Row],[Exportador]]="INVERSIONES JORDIE",Bitacora_2[[#This Row],[Exportador]]="TAL S.A."), "Tercero", "Propio")</f>
        <v>Propio</v>
      </c>
      <c r="AN22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4" s="56" t="s">
        <v>5</v>
      </c>
      <c r="AP224" s="57">
        <f t="shared" si="9"/>
        <v>46229</v>
      </c>
      <c r="AQ224" s="56" t="str">
        <f t="shared" si="7"/>
        <v>Released</v>
      </c>
      <c r="AR224" s="56"/>
    </row>
    <row r="225" spans="1:44" ht="14.85" hidden="1" customHeight="1" x14ac:dyDescent="0.25">
      <c r="A225" s="56" t="s">
        <v>927</v>
      </c>
      <c r="B225" s="56">
        <v>30</v>
      </c>
      <c r="C225" s="57">
        <v>46227</v>
      </c>
      <c r="D225" s="58">
        <v>36</v>
      </c>
      <c r="E225" s="56" t="s">
        <v>672</v>
      </c>
      <c r="F225" s="56" t="s">
        <v>17</v>
      </c>
      <c r="G225" s="56" t="s">
        <v>99</v>
      </c>
      <c r="H225" s="56" t="s">
        <v>135</v>
      </c>
      <c r="I225" s="56" t="s">
        <v>140</v>
      </c>
      <c r="J225" s="56" t="s">
        <v>102</v>
      </c>
      <c r="K225" s="56" t="s">
        <v>103</v>
      </c>
      <c r="L225" s="56" t="s">
        <v>928</v>
      </c>
      <c r="M225" s="56" t="s">
        <v>929</v>
      </c>
      <c r="N225" s="56" t="s">
        <v>634</v>
      </c>
      <c r="O225" s="56" t="s">
        <v>325</v>
      </c>
      <c r="P225" s="56" t="s">
        <v>229</v>
      </c>
      <c r="Q225" s="59" t="s">
        <v>930</v>
      </c>
      <c r="R225" s="57">
        <v>46233</v>
      </c>
      <c r="S225" s="57">
        <v>46268</v>
      </c>
      <c r="T225" s="56"/>
      <c r="U22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25" s="57">
        <v>46246</v>
      </c>
      <c r="W225" s="57">
        <v>46251</v>
      </c>
      <c r="X225" s="60">
        <f>IF(OR(Bitacora_2[[#This Row],[ETD Real]]="",Bitacora_2[[#This Row],[ETD Doc]]=""),"",Bitacora_2[[#This Row],[ETD Doc]]-Bitacora_2[[#This Row],[ETD Real]])</f>
        <v>13</v>
      </c>
      <c r="Y225" s="60">
        <f>IF(OR(Bitacora_2[[#This Row],[ATA DOC]]="",Bitacora_2[[#This Row],[ETA Real]]=""),"",Bitacora_2[[#This Row],[ETA Real]]-Bitacora_2[[#This Row],[ATA DOC]])</f>
        <v>17</v>
      </c>
      <c r="Z225" s="58">
        <v>9903298134</v>
      </c>
      <c r="AA225" s="58" t="s">
        <v>46</v>
      </c>
      <c r="AB225" s="58" t="s">
        <v>46</v>
      </c>
      <c r="AC225" s="58" t="s">
        <v>46</v>
      </c>
      <c r="AD225" s="58" t="s">
        <v>46</v>
      </c>
      <c r="AE225" s="58" t="s">
        <v>46</v>
      </c>
      <c r="AF225" s="58" t="s">
        <v>157</v>
      </c>
      <c r="AG225" s="58"/>
      <c r="AH225" s="58"/>
      <c r="AI225" s="61" t="str">
        <f ca="1">IF(AND(OR(E225="US EAST",E225="US WEST",E225="US SOUTH"),I225="SEA",Bitacora_2[[#This Row],[ETD Real]]-TODAY()&gt;=3,Bitacora_2[[#This Row],[ISF]]&lt;&gt;"X"),"Pending",
IF(AND(OR(E225="US EAST",E225="US WEST",E225="US SOUTH"),I225="SEA",Bitacora_2[[#This Row],[ETD Real]]-TODAY()=2,Bitacora_2[[#This Row],[ISF]]&lt;&gt;"X"),"Urgente",
IF(AND(OR(E225="US EAST",E225="US WEST",E225="US SOUTH"),I225="SEA",Bitacora_2[[#This Row],[ETD Real]]-TODAY()&lt;=1,Bitacora_2[[#This Row],[ISF]]&lt;&gt;"X"),"Muy Urgente",
IF(AND(OR(E225="US EAST",E225="US WEST",E225="US SOUTH"),I225="SEA",Bitacora_2[[#This Row],[ISF]]="X"),"Sent",""))))</f>
        <v>Sent</v>
      </c>
      <c r="AJ22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5" s="56"/>
      <c r="AL225" s="56"/>
      <c r="AM225" s="56" t="str">
        <f>+IF(OR(Bitacora_2[[#This Row],[Exportador]]="INVERSIONES JORDIE",Bitacora_2[[#This Row],[Exportador]]="TAL S.A."), "Tercero", "Propio")</f>
        <v>Tercero</v>
      </c>
      <c r="AN22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5" s="56" t="s">
        <v>5</v>
      </c>
      <c r="AP225" s="57">
        <v>46258</v>
      </c>
      <c r="AQ225" s="56" t="str">
        <f t="shared" si="7"/>
        <v>Released</v>
      </c>
      <c r="AR225" s="56"/>
    </row>
    <row r="226" spans="1:44" ht="14.85" hidden="1" customHeight="1" x14ac:dyDescent="0.25">
      <c r="A226" s="56" t="s">
        <v>931</v>
      </c>
      <c r="B226" s="56">
        <v>30</v>
      </c>
      <c r="C226" s="57">
        <v>46228</v>
      </c>
      <c r="D226" s="58">
        <v>33</v>
      </c>
      <c r="E226" s="56" t="s">
        <v>150</v>
      </c>
      <c r="F226" s="56" t="s">
        <v>8</v>
      </c>
      <c r="G226" s="56" t="s">
        <v>99</v>
      </c>
      <c r="H226" s="56" t="s">
        <v>100</v>
      </c>
      <c r="I226" s="56" t="s">
        <v>140</v>
      </c>
      <c r="J226" s="56" t="s">
        <v>102</v>
      </c>
      <c r="K226" s="56" t="s">
        <v>103</v>
      </c>
      <c r="L226" s="56" t="s">
        <v>932</v>
      </c>
      <c r="M226" s="56" t="s">
        <v>933</v>
      </c>
      <c r="N226" s="56" t="s">
        <v>186</v>
      </c>
      <c r="O226" s="56" t="s">
        <v>934</v>
      </c>
      <c r="P226" s="56" t="s">
        <v>154</v>
      </c>
      <c r="Q226" s="59" t="s">
        <v>935</v>
      </c>
      <c r="R226" s="57">
        <v>46233</v>
      </c>
      <c r="S226" s="57">
        <v>46243</v>
      </c>
      <c r="T226" s="56" t="s">
        <v>147</v>
      </c>
      <c r="U22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26" s="57">
        <v>46236</v>
      </c>
      <c r="W226" s="57">
        <v>46236</v>
      </c>
      <c r="X226" s="60">
        <f>IF(OR(Bitacora_2[[#This Row],[ETD Real]]="",Bitacora_2[[#This Row],[ETD Doc]]=""),"",Bitacora_2[[#This Row],[ETD Doc]]-Bitacora_2[[#This Row],[ETD Real]])</f>
        <v>3</v>
      </c>
      <c r="Y226" s="60">
        <f>IF(OR(Bitacora_2[[#This Row],[ATA DOC]]="",Bitacora_2[[#This Row],[ETA Real]]=""),"",Bitacora_2[[#This Row],[ETA Real]]-Bitacora_2[[#This Row],[ATA DOC]])</f>
        <v>7</v>
      </c>
      <c r="Z226" s="58" t="s">
        <v>156</v>
      </c>
      <c r="AA226" s="58" t="s">
        <v>46</v>
      </c>
      <c r="AB226" s="58" t="s">
        <v>46</v>
      </c>
      <c r="AC226" s="58" t="s">
        <v>46</v>
      </c>
      <c r="AD226" s="58" t="s">
        <v>46</v>
      </c>
      <c r="AE226" s="58" t="s">
        <v>46</v>
      </c>
      <c r="AF226" s="58" t="s">
        <v>157</v>
      </c>
      <c r="AG226" s="58"/>
      <c r="AH226" s="58"/>
      <c r="AI226" s="61" t="str">
        <f ca="1">IF(AND(OR(E226="US EAST",E226="US WEST",E226="US SOUTH"),I226="SEA",Bitacora_2[[#This Row],[ETD Real]]-TODAY()&gt;=3,Bitacora_2[[#This Row],[ISF]]&lt;&gt;"X"),"Pending",
IF(AND(OR(E226="US EAST",E226="US WEST",E226="US SOUTH"),I226="SEA",Bitacora_2[[#This Row],[ETD Real]]-TODAY()=2,Bitacora_2[[#This Row],[ISF]]&lt;&gt;"X"),"Urgente",
IF(AND(OR(E226="US EAST",E226="US WEST",E226="US SOUTH"),I226="SEA",Bitacora_2[[#This Row],[ETD Real]]-TODAY()&lt;=1,Bitacora_2[[#This Row],[ISF]]&lt;&gt;"X"),"Muy Urgente",
IF(AND(OR(E226="US EAST",E226="US WEST",E226="US SOUTH"),I226="SEA",Bitacora_2[[#This Row],[ISF]]="X"),"Sent",""))))</f>
        <v>Sent</v>
      </c>
      <c r="AJ22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6" s="56"/>
      <c r="AL226" s="56"/>
      <c r="AM226" s="56" t="str">
        <f>+IF(OR(Bitacora_2[[#This Row],[Exportador]]="INVERSIONES JORDIE",Bitacora_2[[#This Row],[Exportador]]="TAL S.A."), "Tercero", "Propio")</f>
        <v>Propio</v>
      </c>
      <c r="AN22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6" s="56" t="s">
        <v>5</v>
      </c>
      <c r="AP226" s="57">
        <v>46239</v>
      </c>
      <c r="AQ226" s="56" t="str">
        <f t="shared" si="7"/>
        <v>Released</v>
      </c>
      <c r="AR226" s="56"/>
    </row>
    <row r="227" spans="1:44" ht="14.85" hidden="1" customHeight="1" x14ac:dyDescent="0.25">
      <c r="A227" s="56" t="s">
        <v>936</v>
      </c>
      <c r="B227" s="56">
        <v>30</v>
      </c>
      <c r="C227" s="57">
        <v>46228</v>
      </c>
      <c r="D227" s="58">
        <v>33</v>
      </c>
      <c r="E227" s="56" t="s">
        <v>150</v>
      </c>
      <c r="F227" s="56" t="s">
        <v>8</v>
      </c>
      <c r="G227" s="56" t="s">
        <v>99</v>
      </c>
      <c r="H227" s="56" t="s">
        <v>100</v>
      </c>
      <c r="I227" s="56" t="s">
        <v>140</v>
      </c>
      <c r="J227" s="56" t="s">
        <v>102</v>
      </c>
      <c r="K227" s="56" t="s">
        <v>103</v>
      </c>
      <c r="L227" s="56" t="s">
        <v>937</v>
      </c>
      <c r="M227" s="56" t="s">
        <v>938</v>
      </c>
      <c r="N227" s="56" t="s">
        <v>186</v>
      </c>
      <c r="O227" s="56" t="s">
        <v>813</v>
      </c>
      <c r="P227" s="56" t="s">
        <v>154</v>
      </c>
      <c r="Q227" s="59" t="s">
        <v>935</v>
      </c>
      <c r="R227" s="57">
        <v>46233</v>
      </c>
      <c r="S227" s="57">
        <v>46243</v>
      </c>
      <c r="T227" s="56" t="s">
        <v>147</v>
      </c>
      <c r="U22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27" s="57">
        <v>46236</v>
      </c>
      <c r="W227" s="57">
        <v>46236</v>
      </c>
      <c r="X227" s="60">
        <f>IF(OR(Bitacora_2[[#This Row],[ETD Real]]="",Bitacora_2[[#This Row],[ETD Doc]]=""),"",Bitacora_2[[#This Row],[ETD Doc]]-Bitacora_2[[#This Row],[ETD Real]])</f>
        <v>3</v>
      </c>
      <c r="Y227" s="60">
        <f>IF(OR(Bitacora_2[[#This Row],[ATA DOC]]="",Bitacora_2[[#This Row],[ETA Real]]=""),"",Bitacora_2[[#This Row],[ETA Real]]-Bitacora_2[[#This Row],[ATA DOC]])</f>
        <v>7</v>
      </c>
      <c r="Z227" s="58" t="s">
        <v>156</v>
      </c>
      <c r="AA227" s="58" t="s">
        <v>46</v>
      </c>
      <c r="AB227" s="58" t="s">
        <v>46</v>
      </c>
      <c r="AC227" s="58" t="s">
        <v>46</v>
      </c>
      <c r="AD227" s="58" t="s">
        <v>46</v>
      </c>
      <c r="AE227" s="58" t="s">
        <v>46</v>
      </c>
      <c r="AF227" s="58" t="s">
        <v>157</v>
      </c>
      <c r="AG227" s="58"/>
      <c r="AH227" s="58"/>
      <c r="AI227" s="61" t="str">
        <f ca="1">IF(AND(OR(E227="US EAST",E227="US WEST",E227="US SOUTH"),I227="SEA",Bitacora_2[[#This Row],[ETD Real]]-TODAY()&gt;=3,Bitacora_2[[#This Row],[ISF]]&lt;&gt;"X"),"Pending",
IF(AND(OR(E227="US EAST",E227="US WEST",E227="US SOUTH"),I227="SEA",Bitacora_2[[#This Row],[ETD Real]]-TODAY()=2,Bitacora_2[[#This Row],[ISF]]&lt;&gt;"X"),"Urgente",
IF(AND(OR(E227="US EAST",E227="US WEST",E227="US SOUTH"),I227="SEA",Bitacora_2[[#This Row],[ETD Real]]-TODAY()&lt;=1,Bitacora_2[[#This Row],[ISF]]&lt;&gt;"X"),"Muy Urgente",
IF(AND(OR(E227="US EAST",E227="US WEST",E227="US SOUTH"),I227="SEA",Bitacora_2[[#This Row],[ISF]]="X"),"Sent",""))))</f>
        <v>Sent</v>
      </c>
      <c r="AJ22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7" s="56"/>
      <c r="AL227" s="56"/>
      <c r="AM227" s="56" t="str">
        <f>+IF(OR(Bitacora_2[[#This Row],[Exportador]]="INVERSIONES JORDIE",Bitacora_2[[#This Row],[Exportador]]="TAL S.A."), "Tercero", "Propio")</f>
        <v>Propio</v>
      </c>
      <c r="AN22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7" s="56" t="s">
        <v>5</v>
      </c>
      <c r="AP227" s="57">
        <v>46239</v>
      </c>
      <c r="AQ227" s="56" t="str">
        <f t="shared" si="7"/>
        <v>Released</v>
      </c>
      <c r="AR227" s="56"/>
    </row>
    <row r="228" spans="1:44" ht="14.85" hidden="1" customHeight="1" x14ac:dyDescent="0.25">
      <c r="A228" s="56" t="s">
        <v>939</v>
      </c>
      <c r="B228" s="56">
        <v>30</v>
      </c>
      <c r="C228" s="57">
        <v>46228</v>
      </c>
      <c r="D228" s="58">
        <v>33</v>
      </c>
      <c r="E228" s="56" t="s">
        <v>940</v>
      </c>
      <c r="F228" s="56" t="s">
        <v>14</v>
      </c>
      <c r="G228" s="56" t="s">
        <v>99</v>
      </c>
      <c r="H228" s="56" t="s">
        <v>100</v>
      </c>
      <c r="I228" s="56" t="s">
        <v>140</v>
      </c>
      <c r="J228" s="56" t="s">
        <v>102</v>
      </c>
      <c r="K228" s="56" t="s">
        <v>103</v>
      </c>
      <c r="L228" s="56" t="s">
        <v>941</v>
      </c>
      <c r="M228" s="56" t="s">
        <v>942</v>
      </c>
      <c r="N228" s="56" t="s">
        <v>943</v>
      </c>
      <c r="O228" s="56" t="s">
        <v>820</v>
      </c>
      <c r="P228" s="56" t="s">
        <v>154</v>
      </c>
      <c r="Q228" s="59" t="s">
        <v>944</v>
      </c>
      <c r="R228" s="57">
        <v>46240</v>
      </c>
      <c r="S228" s="57">
        <v>46247</v>
      </c>
      <c r="T228" s="56" t="s">
        <v>147</v>
      </c>
      <c r="U22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46244</v>
      </c>
      <c r="V228" s="57">
        <v>46244</v>
      </c>
      <c r="W228" s="57">
        <v>46244</v>
      </c>
      <c r="X228" s="60">
        <f>IF(OR(Bitacora_2[[#This Row],[ETD Real]]="",Bitacora_2[[#This Row],[ETD Doc]]=""),"",Bitacora_2[[#This Row],[ETD Doc]]-Bitacora_2[[#This Row],[ETD Real]])</f>
        <v>4</v>
      </c>
      <c r="Y228" s="60">
        <f>IF(OR(Bitacora_2[[#This Row],[ATA DOC]]="",Bitacora_2[[#This Row],[ETA Real]]=""),"",Bitacora_2[[#This Row],[ETA Real]]-Bitacora_2[[#This Row],[ATA DOC]])</f>
        <v>3</v>
      </c>
      <c r="Z228" s="58" t="s">
        <v>156</v>
      </c>
      <c r="AA228" s="58" t="s">
        <v>46</v>
      </c>
      <c r="AB228" s="58" t="s">
        <v>46</v>
      </c>
      <c r="AC228" s="58" t="s">
        <v>46</v>
      </c>
      <c r="AD228" s="58" t="s">
        <v>46</v>
      </c>
      <c r="AE228" s="58" t="s">
        <v>46</v>
      </c>
      <c r="AF228" s="58" t="s">
        <v>46</v>
      </c>
      <c r="AG228" s="58"/>
      <c r="AH228" s="58"/>
      <c r="AI228" s="61" t="str">
        <f ca="1">IF(AND(OR(E228="US EAST",E228="US WEST",E228="US SOUTH"),I228="SEA",Bitacora_2[[#This Row],[ETD Real]]-TODAY()&gt;=3,Bitacora_2[[#This Row],[ISF]]&lt;&gt;"X"),"Pending",
IF(AND(OR(E228="US EAST",E228="US WEST",E228="US SOUTH"),I228="SEA",Bitacora_2[[#This Row],[ETD Real]]-TODAY()=2,Bitacora_2[[#This Row],[ISF]]&lt;&gt;"X"),"Urgente",
IF(AND(OR(E228="US EAST",E228="US WEST",E228="US SOUTH"),I228="SEA",Bitacora_2[[#This Row],[ETD Real]]-TODAY()&lt;=1,Bitacora_2[[#This Row],[ISF]]&lt;&gt;"X"),"Muy Urgente",
IF(AND(OR(E228="US EAST",E228="US WEST",E228="US SOUTH"),I228="SEA",Bitacora_2[[#This Row],[ISF]]="X"),"Sent",""))))</f>
        <v>Sent</v>
      </c>
      <c r="AJ22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8" s="56"/>
      <c r="AL228" s="56"/>
      <c r="AM228" s="56" t="str">
        <f>+IF(OR(Bitacora_2[[#This Row],[Exportador]]="INVERSIONES JORDIE",Bitacora_2[[#This Row],[Exportador]]="TAL S.A."), "Tercero", "Propio")</f>
        <v>Propio</v>
      </c>
      <c r="AN22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8" s="56" t="s">
        <v>5</v>
      </c>
      <c r="AP228" s="57">
        <v>46246</v>
      </c>
      <c r="AQ228" s="56" t="str">
        <f t="shared" si="7"/>
        <v>Released</v>
      </c>
      <c r="AR228" s="56"/>
    </row>
    <row r="229" spans="1:44" ht="14.85" hidden="1" customHeight="1" x14ac:dyDescent="0.25">
      <c r="A229" s="56" t="s">
        <v>945</v>
      </c>
      <c r="B229" s="56">
        <v>30</v>
      </c>
      <c r="C229" s="57">
        <v>46228</v>
      </c>
      <c r="D229" s="58">
        <v>33</v>
      </c>
      <c r="E229" s="56" t="s">
        <v>940</v>
      </c>
      <c r="F229" s="56" t="s">
        <v>14</v>
      </c>
      <c r="G229" s="56" t="s">
        <v>99</v>
      </c>
      <c r="H229" s="56" t="s">
        <v>100</v>
      </c>
      <c r="I229" s="56" t="s">
        <v>140</v>
      </c>
      <c r="J229" s="56" t="s">
        <v>102</v>
      </c>
      <c r="K229" s="56" t="s">
        <v>103</v>
      </c>
      <c r="L229" s="56" t="s">
        <v>946</v>
      </c>
      <c r="M229" s="56" t="s">
        <v>947</v>
      </c>
      <c r="N229" s="56" t="s">
        <v>943</v>
      </c>
      <c r="O229" s="56" t="s">
        <v>820</v>
      </c>
      <c r="P229" s="56" t="s">
        <v>154</v>
      </c>
      <c r="Q229" s="59" t="s">
        <v>944</v>
      </c>
      <c r="R229" s="57">
        <v>46240</v>
      </c>
      <c r="S229" s="57">
        <v>46247</v>
      </c>
      <c r="T229" s="56" t="s">
        <v>147</v>
      </c>
      <c r="U22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46244</v>
      </c>
      <c r="V229" s="57">
        <v>46244</v>
      </c>
      <c r="W229" s="57">
        <v>46244</v>
      </c>
      <c r="X229" s="60">
        <f>IF(OR(Bitacora_2[[#This Row],[ETD Real]]="",Bitacora_2[[#This Row],[ETD Doc]]=""),"",Bitacora_2[[#This Row],[ETD Doc]]-Bitacora_2[[#This Row],[ETD Real]])</f>
        <v>4</v>
      </c>
      <c r="Y229" s="60">
        <f>IF(OR(Bitacora_2[[#This Row],[ATA DOC]]="",Bitacora_2[[#This Row],[ETA Real]]=""),"",Bitacora_2[[#This Row],[ETA Real]]-Bitacora_2[[#This Row],[ATA DOC]])</f>
        <v>3</v>
      </c>
      <c r="Z229" s="58" t="s">
        <v>156</v>
      </c>
      <c r="AA229" s="58" t="s">
        <v>46</v>
      </c>
      <c r="AB229" s="58" t="s">
        <v>46</v>
      </c>
      <c r="AC229" s="58" t="s">
        <v>46</v>
      </c>
      <c r="AD229" s="58" t="s">
        <v>46</v>
      </c>
      <c r="AE229" s="58" t="s">
        <v>46</v>
      </c>
      <c r="AF229" s="58" t="s">
        <v>46</v>
      </c>
      <c r="AG229" s="58"/>
      <c r="AH229" s="58"/>
      <c r="AI229" s="61" t="str">
        <f ca="1">IF(AND(OR(E229="US EAST",E229="US WEST",E229="US SOUTH"),I229="SEA",Bitacora_2[[#This Row],[ETD Real]]-TODAY()&gt;=3,Bitacora_2[[#This Row],[ISF]]&lt;&gt;"X"),"Pending",
IF(AND(OR(E229="US EAST",E229="US WEST",E229="US SOUTH"),I229="SEA",Bitacora_2[[#This Row],[ETD Real]]-TODAY()=2,Bitacora_2[[#This Row],[ISF]]&lt;&gt;"X"),"Urgente",
IF(AND(OR(E229="US EAST",E229="US WEST",E229="US SOUTH"),I229="SEA",Bitacora_2[[#This Row],[ETD Real]]-TODAY()&lt;=1,Bitacora_2[[#This Row],[ISF]]&lt;&gt;"X"),"Muy Urgente",
IF(AND(OR(E229="US EAST",E229="US WEST",E229="US SOUTH"),I229="SEA",Bitacora_2[[#This Row],[ISF]]="X"),"Sent",""))))</f>
        <v>Sent</v>
      </c>
      <c r="AJ22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29" s="56"/>
      <c r="AL229" s="56"/>
      <c r="AM229" s="56" t="str">
        <f>+IF(OR(Bitacora_2[[#This Row],[Exportador]]="INVERSIONES JORDIE",Bitacora_2[[#This Row],[Exportador]]="TAL S.A."), "Tercero", "Propio")</f>
        <v>Propio</v>
      </c>
      <c r="AN22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29" s="56" t="s">
        <v>5</v>
      </c>
      <c r="AP229" s="57">
        <v>46246</v>
      </c>
      <c r="AQ229" s="56" t="str">
        <f t="shared" si="7"/>
        <v>Released</v>
      </c>
      <c r="AR229" s="56"/>
    </row>
    <row r="230" spans="1:44" ht="14.85" hidden="1" customHeight="1" x14ac:dyDescent="0.25">
      <c r="A230" s="56" t="s">
        <v>948</v>
      </c>
      <c r="B230" s="56">
        <v>30</v>
      </c>
      <c r="C230" s="57">
        <v>46228</v>
      </c>
      <c r="D230" s="58">
        <v>33</v>
      </c>
      <c r="E230" s="56" t="s">
        <v>97</v>
      </c>
      <c r="F230" s="56" t="s">
        <v>111</v>
      </c>
      <c r="G230" s="56" t="s">
        <v>99</v>
      </c>
      <c r="H230" s="56" t="s">
        <v>100</v>
      </c>
      <c r="I230" s="56" t="s">
        <v>112</v>
      </c>
      <c r="J230" s="56" t="s">
        <v>102</v>
      </c>
      <c r="K230" s="56" t="s">
        <v>103</v>
      </c>
      <c r="L230" s="56" t="s">
        <v>949</v>
      </c>
      <c r="M230" s="56" t="s">
        <v>950</v>
      </c>
      <c r="N230" s="56" t="s">
        <v>115</v>
      </c>
      <c r="O230" s="56" t="s">
        <v>116</v>
      </c>
      <c r="P230" s="56" t="s">
        <v>117</v>
      </c>
      <c r="Q230" s="59" t="s">
        <v>118</v>
      </c>
      <c r="R230" s="57">
        <v>46229</v>
      </c>
      <c r="S230" s="57">
        <v>46243</v>
      </c>
      <c r="T230" s="56" t="s">
        <v>119</v>
      </c>
      <c r="U230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230" s="57"/>
      <c r="W230" s="57"/>
      <c r="X230" s="60" t="str">
        <f>IF(OR(Bitacora_2[[#This Row],[ETD Real]]="",Bitacora_2[[#This Row],[ETD Doc]]=""),"",Bitacora_2[[#This Row],[ETD Doc]]-Bitacora_2[[#This Row],[ETD Real]])</f>
        <v/>
      </c>
      <c r="Y230" s="60" t="str">
        <f>IF(OR(Bitacora_2[[#This Row],[ATA DOC]]="",Bitacora_2[[#This Row],[ETA Real]]=""),"",Bitacora_2[[#This Row],[ETA Real]]-Bitacora_2[[#This Row],[ATA DOC]])</f>
        <v/>
      </c>
      <c r="Z230" s="58"/>
      <c r="AA230" s="58"/>
      <c r="AB230" s="58"/>
      <c r="AC230" s="58"/>
      <c r="AD230" s="58"/>
      <c r="AE230" s="58"/>
      <c r="AF230" s="58"/>
      <c r="AG230" s="58"/>
      <c r="AH230" s="58"/>
      <c r="AI230" s="61" t="str">
        <f ca="1">IF(AND(OR(E230="US EAST",E230="US WEST",E230="US SOUTH"),I230="SEA",Bitacora_2[[#This Row],[ETD Real]]-TODAY()&gt;=3,Bitacora_2[[#This Row],[ISF]]&lt;&gt;"X"),"Pending",
IF(AND(OR(E230="US EAST",E230="US WEST",E230="US SOUTH"),I230="SEA",Bitacora_2[[#This Row],[ETD Real]]-TODAY()=2,Bitacora_2[[#This Row],[ISF]]&lt;&gt;"X"),"Urgente",
IF(AND(OR(E230="US EAST",E230="US WEST",E230="US SOUTH"),I230="SEA",Bitacora_2[[#This Row],[ETD Real]]-TODAY()&lt;=1,Bitacora_2[[#This Row],[ISF]]&lt;&gt;"X"),"Muy Urgente",
IF(AND(OR(E230="US EAST",E230="US WEST",E230="US SOUTH"),I230="SEA",Bitacora_2[[#This Row],[ISF]]="X"),"Sent",""))))</f>
        <v/>
      </c>
      <c r="AJ23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0" s="56"/>
      <c r="AL230" s="56"/>
      <c r="AM230" s="56" t="str">
        <f>+IF(OR(Bitacora_2[[#This Row],[Exportador]]="INVERSIONES JORDIE",Bitacora_2[[#This Row],[Exportador]]="TAL S.A."), "Tercero", "Propio")</f>
        <v>Propio</v>
      </c>
      <c r="AN23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30" s="56"/>
      <c r="AP230" s="56"/>
      <c r="AQ230" s="56" t="str">
        <f t="shared" si="7"/>
        <v/>
      </c>
      <c r="AR230" s="56"/>
    </row>
    <row r="231" spans="1:44" ht="14.85" hidden="1" customHeight="1" x14ac:dyDescent="0.25">
      <c r="A231" s="56" t="s">
        <v>951</v>
      </c>
      <c r="B231" s="56">
        <v>30</v>
      </c>
      <c r="C231" s="57">
        <v>46228</v>
      </c>
      <c r="D231" s="58">
        <v>33</v>
      </c>
      <c r="E231" s="56" t="s">
        <v>150</v>
      </c>
      <c r="F231" s="56" t="s">
        <v>8</v>
      </c>
      <c r="G231" s="56" t="s">
        <v>99</v>
      </c>
      <c r="H231" s="56" t="s">
        <v>100</v>
      </c>
      <c r="I231" s="56" t="s">
        <v>140</v>
      </c>
      <c r="J231" s="56" t="s">
        <v>102</v>
      </c>
      <c r="K231" s="56" t="s">
        <v>103</v>
      </c>
      <c r="L231" s="56" t="s">
        <v>952</v>
      </c>
      <c r="M231" s="56" t="s">
        <v>953</v>
      </c>
      <c r="N231" s="56" t="s">
        <v>186</v>
      </c>
      <c r="O231" s="56" t="s">
        <v>934</v>
      </c>
      <c r="P231" s="56" t="s">
        <v>154</v>
      </c>
      <c r="Q231" s="59" t="s">
        <v>935</v>
      </c>
      <c r="R231" s="57">
        <v>46233</v>
      </c>
      <c r="S231" s="57">
        <v>46243</v>
      </c>
      <c r="T231" s="56" t="s">
        <v>147</v>
      </c>
      <c r="U23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1" s="57">
        <v>46236</v>
      </c>
      <c r="W231" s="57">
        <v>46236</v>
      </c>
      <c r="X231" s="60">
        <f>IF(OR(Bitacora_2[[#This Row],[ETD Real]]="",Bitacora_2[[#This Row],[ETD Doc]]=""),"",Bitacora_2[[#This Row],[ETD Doc]]-Bitacora_2[[#This Row],[ETD Real]])</f>
        <v>3</v>
      </c>
      <c r="Y231" s="60">
        <f>IF(OR(Bitacora_2[[#This Row],[ATA DOC]]="",Bitacora_2[[#This Row],[ETA Real]]=""),"",Bitacora_2[[#This Row],[ETA Real]]-Bitacora_2[[#This Row],[ATA DOC]])</f>
        <v>7</v>
      </c>
      <c r="Z231" s="58" t="s">
        <v>156</v>
      </c>
      <c r="AA231" s="58" t="s">
        <v>46</v>
      </c>
      <c r="AB231" s="58" t="s">
        <v>46</v>
      </c>
      <c r="AC231" s="58" t="s">
        <v>46</v>
      </c>
      <c r="AD231" s="58" t="s">
        <v>46</v>
      </c>
      <c r="AE231" s="58" t="s">
        <v>46</v>
      </c>
      <c r="AF231" s="58" t="s">
        <v>157</v>
      </c>
      <c r="AG231" s="58"/>
      <c r="AH231" s="58"/>
      <c r="AI231" s="61" t="str">
        <f ca="1">IF(AND(OR(E231="US EAST",E231="US WEST",E231="US SOUTH"),I231="SEA",Bitacora_2[[#This Row],[ETD Real]]-TODAY()&gt;=3,Bitacora_2[[#This Row],[ISF]]&lt;&gt;"X"),"Pending",
IF(AND(OR(E231="US EAST",E231="US WEST",E231="US SOUTH"),I231="SEA",Bitacora_2[[#This Row],[ETD Real]]-TODAY()=2,Bitacora_2[[#This Row],[ISF]]&lt;&gt;"X"),"Urgente",
IF(AND(OR(E231="US EAST",E231="US WEST",E231="US SOUTH"),I231="SEA",Bitacora_2[[#This Row],[ETD Real]]-TODAY()&lt;=1,Bitacora_2[[#This Row],[ISF]]&lt;&gt;"X"),"Muy Urgente",
IF(AND(OR(E231="US EAST",E231="US WEST",E231="US SOUTH"),I231="SEA",Bitacora_2[[#This Row],[ISF]]="X"),"Sent",""))))</f>
        <v>Sent</v>
      </c>
      <c r="AJ23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1" s="56"/>
      <c r="AL231" s="56"/>
      <c r="AM231" s="56" t="str">
        <f>+IF(OR(Bitacora_2[[#This Row],[Exportador]]="INVERSIONES JORDIE",Bitacora_2[[#This Row],[Exportador]]="TAL S.A."), "Tercero", "Propio")</f>
        <v>Propio</v>
      </c>
      <c r="AN23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1" s="56" t="s">
        <v>5</v>
      </c>
      <c r="AP231" s="57">
        <v>46239</v>
      </c>
      <c r="AQ231" s="56" t="str">
        <f t="shared" si="7"/>
        <v>Released</v>
      </c>
      <c r="AR231" s="56"/>
    </row>
    <row r="232" spans="1:44" ht="14.85" hidden="1" customHeight="1" x14ac:dyDescent="0.25">
      <c r="A232" s="56" t="s">
        <v>954</v>
      </c>
      <c r="B232" s="56">
        <v>30</v>
      </c>
      <c r="C232" s="57">
        <v>46228</v>
      </c>
      <c r="D232" s="58">
        <v>33</v>
      </c>
      <c r="E232" s="56" t="s">
        <v>150</v>
      </c>
      <c r="F232" s="56" t="s">
        <v>8</v>
      </c>
      <c r="G232" s="56" t="s">
        <v>99</v>
      </c>
      <c r="H232" s="56" t="s">
        <v>135</v>
      </c>
      <c r="I232" s="56" t="s">
        <v>140</v>
      </c>
      <c r="J232" s="56" t="s">
        <v>102</v>
      </c>
      <c r="K232" s="56" t="s">
        <v>103</v>
      </c>
      <c r="L232" s="56" t="s">
        <v>955</v>
      </c>
      <c r="M232" s="56" t="s">
        <v>956</v>
      </c>
      <c r="N232" s="56" t="s">
        <v>621</v>
      </c>
      <c r="O232" s="56" t="s">
        <v>913</v>
      </c>
      <c r="P232" s="56" t="s">
        <v>505</v>
      </c>
      <c r="Q232" s="59" t="s">
        <v>155</v>
      </c>
      <c r="R232" s="57">
        <v>46233</v>
      </c>
      <c r="S232" s="57">
        <v>46244</v>
      </c>
      <c r="T232" s="56"/>
      <c r="U23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2" s="57">
        <v>46236</v>
      </c>
      <c r="W232" s="57">
        <v>46236</v>
      </c>
      <c r="X232" s="60">
        <f>IF(OR(Bitacora_2[[#This Row],[ETD Real]]="",Bitacora_2[[#This Row],[ETD Doc]]=""),"",Bitacora_2[[#This Row],[ETD Doc]]-Bitacora_2[[#This Row],[ETD Real]])</f>
        <v>3</v>
      </c>
      <c r="Y232" s="60">
        <f>IF(OR(Bitacora_2[[#This Row],[ATA DOC]]="",Bitacora_2[[#This Row],[ETA Real]]=""),"",Bitacora_2[[#This Row],[ETA Real]]-Bitacora_2[[#This Row],[ATA DOC]])</f>
        <v>8</v>
      </c>
      <c r="Z232" s="58" t="s">
        <v>156</v>
      </c>
      <c r="AA232" s="58" t="s">
        <v>157</v>
      </c>
      <c r="AB232" s="58" t="s">
        <v>157</v>
      </c>
      <c r="AC232" s="58" t="s">
        <v>157</v>
      </c>
      <c r="AD232" s="58" t="s">
        <v>157</v>
      </c>
      <c r="AE232" s="58" t="s">
        <v>157</v>
      </c>
      <c r="AF232" s="58" t="s">
        <v>157</v>
      </c>
      <c r="AG232" s="58"/>
      <c r="AH232" s="58"/>
      <c r="AI232" s="61" t="str">
        <f ca="1">IF(AND(OR(E232="US EAST",E232="US WEST",E232="US SOUTH"),I232="SEA",Bitacora_2[[#This Row],[ETD Real]]-TODAY()&gt;=3,Bitacora_2[[#This Row],[ISF]]&lt;&gt;"X"),"Pending",
IF(AND(OR(E232="US EAST",E232="US WEST",E232="US SOUTH"),I232="SEA",Bitacora_2[[#This Row],[ETD Real]]-TODAY()=2,Bitacora_2[[#This Row],[ISF]]&lt;&gt;"X"),"Urgente",
IF(AND(OR(E232="US EAST",E232="US WEST",E232="US SOUTH"),I232="SEA",Bitacora_2[[#This Row],[ETD Real]]-TODAY()&lt;=1,Bitacora_2[[#This Row],[ISF]]&lt;&gt;"X"),"Muy Urgente",
IF(AND(OR(E232="US EAST",E232="US WEST",E232="US SOUTH"),I232="SEA",Bitacora_2[[#This Row],[ISF]]="X"),"Sent",""))))</f>
        <v>Sent</v>
      </c>
      <c r="AJ23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2" s="56"/>
      <c r="AL232" s="56"/>
      <c r="AM232" s="56" t="str">
        <f>+IF(OR(Bitacora_2[[#This Row],[Exportador]]="INVERSIONES JORDIE",Bitacora_2[[#This Row],[Exportador]]="TAL S.A."), "Tercero", "Propio")</f>
        <v>Tercero</v>
      </c>
      <c r="AN23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2" s="56" t="s">
        <v>5</v>
      </c>
      <c r="AP232" s="57">
        <v>46241</v>
      </c>
      <c r="AQ232" s="56" t="str">
        <f t="shared" si="7"/>
        <v>Released</v>
      </c>
      <c r="AR232" s="56"/>
    </row>
    <row r="233" spans="1:44" ht="14.85" hidden="1" customHeight="1" x14ac:dyDescent="0.25">
      <c r="A233" s="56" t="s">
        <v>957</v>
      </c>
      <c r="B233" s="56">
        <v>30</v>
      </c>
      <c r="C233" s="57">
        <v>46228</v>
      </c>
      <c r="D233" s="58">
        <v>33</v>
      </c>
      <c r="E233" s="56" t="s">
        <v>150</v>
      </c>
      <c r="F233" s="56" t="s">
        <v>8</v>
      </c>
      <c r="G233" s="56" t="s">
        <v>99</v>
      </c>
      <c r="H233" s="56" t="s">
        <v>608</v>
      </c>
      <c r="I233" s="56" t="s">
        <v>140</v>
      </c>
      <c r="J233" s="56" t="s">
        <v>102</v>
      </c>
      <c r="K233" s="56" t="s">
        <v>103</v>
      </c>
      <c r="L233" s="56" t="s">
        <v>958</v>
      </c>
      <c r="M233" s="56" t="s">
        <v>959</v>
      </c>
      <c r="N233" s="56" t="s">
        <v>186</v>
      </c>
      <c r="O233" s="56" t="s">
        <v>913</v>
      </c>
      <c r="P233" s="56" t="s">
        <v>154</v>
      </c>
      <c r="Q233" s="59" t="s">
        <v>935</v>
      </c>
      <c r="R233" s="57">
        <v>46233</v>
      </c>
      <c r="S233" s="57">
        <v>46243</v>
      </c>
      <c r="T233" s="56" t="s">
        <v>147</v>
      </c>
      <c r="U23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3" s="57">
        <v>46236</v>
      </c>
      <c r="W233" s="57">
        <v>46236</v>
      </c>
      <c r="X233" s="60">
        <f>IF(OR(Bitacora_2[[#This Row],[ETD Real]]="",Bitacora_2[[#This Row],[ETD Doc]]=""),"",Bitacora_2[[#This Row],[ETD Doc]]-Bitacora_2[[#This Row],[ETD Real]])</f>
        <v>3</v>
      </c>
      <c r="Y233" s="60">
        <f>IF(OR(Bitacora_2[[#This Row],[ATA DOC]]="",Bitacora_2[[#This Row],[ETA Real]]=""),"",Bitacora_2[[#This Row],[ETA Real]]-Bitacora_2[[#This Row],[ATA DOC]])</f>
        <v>7</v>
      </c>
      <c r="Z233" s="58" t="s">
        <v>156</v>
      </c>
      <c r="AA233" s="58" t="s">
        <v>46</v>
      </c>
      <c r="AB233" s="58" t="s">
        <v>46</v>
      </c>
      <c r="AC233" s="58" t="s">
        <v>46</v>
      </c>
      <c r="AD233" s="58" t="s">
        <v>46</v>
      </c>
      <c r="AE233" s="58" t="s">
        <v>46</v>
      </c>
      <c r="AF233" s="58" t="s">
        <v>157</v>
      </c>
      <c r="AG233" s="58"/>
      <c r="AH233" s="58"/>
      <c r="AI233" s="61" t="str">
        <f ca="1">IF(AND(OR(E233="US EAST",E233="US WEST",E233="US SOUTH"),I233="SEA",Bitacora_2[[#This Row],[ETD Real]]-TODAY()&gt;=3,Bitacora_2[[#This Row],[ISF]]&lt;&gt;"X"),"Pending",
IF(AND(OR(E233="US EAST",E233="US WEST",E233="US SOUTH"),I233="SEA",Bitacora_2[[#This Row],[ETD Real]]-TODAY()=2,Bitacora_2[[#This Row],[ISF]]&lt;&gt;"X"),"Urgente",
IF(AND(OR(E233="US EAST",E233="US WEST",E233="US SOUTH"),I233="SEA",Bitacora_2[[#This Row],[ETD Real]]-TODAY()&lt;=1,Bitacora_2[[#This Row],[ISF]]&lt;&gt;"X"),"Muy Urgente",
IF(AND(OR(E233="US EAST",E233="US WEST",E233="US SOUTH"),I233="SEA",Bitacora_2[[#This Row],[ISF]]="X"),"Sent",""))))</f>
        <v>Sent</v>
      </c>
      <c r="AJ23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3" s="56"/>
      <c r="AL233" s="56"/>
      <c r="AM233" s="56" t="str">
        <f>+IF(OR(Bitacora_2[[#This Row],[Exportador]]="INVERSIONES JORDIE",Bitacora_2[[#This Row],[Exportador]]="TAL S.A."), "Tercero", "Propio")</f>
        <v>Propio</v>
      </c>
      <c r="AN23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3" s="56" t="s">
        <v>5</v>
      </c>
      <c r="AP233" s="57">
        <v>46239</v>
      </c>
      <c r="AQ233" s="56" t="str">
        <f t="shared" si="7"/>
        <v>Released</v>
      </c>
      <c r="AR233" s="56"/>
    </row>
    <row r="234" spans="1:44" ht="14.85" hidden="1" customHeight="1" x14ac:dyDescent="0.25">
      <c r="A234" s="56" t="s">
        <v>960</v>
      </c>
      <c r="B234" s="56">
        <v>30</v>
      </c>
      <c r="C234" s="57">
        <v>46228</v>
      </c>
      <c r="D234" s="58">
        <v>33</v>
      </c>
      <c r="E234" s="56" t="s">
        <v>150</v>
      </c>
      <c r="F234" s="56" t="s">
        <v>8</v>
      </c>
      <c r="G234" s="56" t="s">
        <v>99</v>
      </c>
      <c r="H234" s="56" t="s">
        <v>135</v>
      </c>
      <c r="I234" s="56" t="s">
        <v>140</v>
      </c>
      <c r="J234" s="56" t="s">
        <v>102</v>
      </c>
      <c r="K234" s="56" t="s">
        <v>103</v>
      </c>
      <c r="L234" s="56" t="s">
        <v>961</v>
      </c>
      <c r="M234" s="56" t="s">
        <v>962</v>
      </c>
      <c r="N234" s="56" t="s">
        <v>621</v>
      </c>
      <c r="O234" s="56" t="s">
        <v>913</v>
      </c>
      <c r="P234" s="56" t="s">
        <v>505</v>
      </c>
      <c r="Q234" s="59" t="s">
        <v>155</v>
      </c>
      <c r="R234" s="57">
        <v>46230</v>
      </c>
      <c r="S234" s="57">
        <v>46244</v>
      </c>
      <c r="T234" s="56"/>
      <c r="U23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4" s="57">
        <v>46236</v>
      </c>
      <c r="W234" s="57">
        <v>46236</v>
      </c>
      <c r="X234" s="60">
        <f>IF(OR(Bitacora_2[[#This Row],[ETD Real]]="",Bitacora_2[[#This Row],[ETD Doc]]=""),"",Bitacora_2[[#This Row],[ETD Doc]]-Bitacora_2[[#This Row],[ETD Real]])</f>
        <v>6</v>
      </c>
      <c r="Y234" s="60">
        <f>IF(OR(Bitacora_2[[#This Row],[ATA DOC]]="",Bitacora_2[[#This Row],[ETA Real]]=""),"",Bitacora_2[[#This Row],[ETA Real]]-Bitacora_2[[#This Row],[ATA DOC]])</f>
        <v>8</v>
      </c>
      <c r="Z234" s="58" t="s">
        <v>156</v>
      </c>
      <c r="AA234" s="58" t="s">
        <v>46</v>
      </c>
      <c r="AB234" s="58" t="s">
        <v>46</v>
      </c>
      <c r="AC234" s="58" t="s">
        <v>46</v>
      </c>
      <c r="AD234" s="58" t="s">
        <v>46</v>
      </c>
      <c r="AE234" s="58" t="s">
        <v>46</v>
      </c>
      <c r="AF234" s="58" t="s">
        <v>157</v>
      </c>
      <c r="AG234" s="58"/>
      <c r="AH234" s="58"/>
      <c r="AI234" s="61" t="str">
        <f ca="1">IF(AND(OR(E234="US EAST",E234="US WEST",E234="US SOUTH"),I234="SEA",Bitacora_2[[#This Row],[ETD Real]]-TODAY()&gt;=3,Bitacora_2[[#This Row],[ISF]]&lt;&gt;"X"),"Pending",
IF(AND(OR(E234="US EAST",E234="US WEST",E234="US SOUTH"),I234="SEA",Bitacora_2[[#This Row],[ETD Real]]-TODAY()=2,Bitacora_2[[#This Row],[ISF]]&lt;&gt;"X"),"Urgente",
IF(AND(OR(E234="US EAST",E234="US WEST",E234="US SOUTH"),I234="SEA",Bitacora_2[[#This Row],[ETD Real]]-TODAY()&lt;=1,Bitacora_2[[#This Row],[ISF]]&lt;&gt;"X"),"Muy Urgente",
IF(AND(OR(E234="US EAST",E234="US WEST",E234="US SOUTH"),I234="SEA",Bitacora_2[[#This Row],[ISF]]="X"),"Sent",""))))</f>
        <v>Sent</v>
      </c>
      <c r="AJ23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4" s="56"/>
      <c r="AL234" s="56"/>
      <c r="AM234" s="56" t="str">
        <f>+IF(OR(Bitacora_2[[#This Row],[Exportador]]="INVERSIONES JORDIE",Bitacora_2[[#This Row],[Exportador]]="TAL S.A."), "Tercero", "Propio")</f>
        <v>Tercero</v>
      </c>
      <c r="AN23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4" s="56" t="s">
        <v>5</v>
      </c>
      <c r="AP234" s="57">
        <v>46241</v>
      </c>
      <c r="AQ234" s="56" t="str">
        <f t="shared" si="7"/>
        <v>Released</v>
      </c>
      <c r="AR234" s="56"/>
    </row>
    <row r="235" spans="1:44" ht="14.85" hidden="1" customHeight="1" x14ac:dyDescent="0.25">
      <c r="A235" s="56" t="s">
        <v>963</v>
      </c>
      <c r="B235" s="56">
        <v>31</v>
      </c>
      <c r="C235" s="57">
        <v>46229</v>
      </c>
      <c r="D235" s="58">
        <v>34</v>
      </c>
      <c r="E235" s="56" t="s">
        <v>321</v>
      </c>
      <c r="F235" s="56" t="s">
        <v>855</v>
      </c>
      <c r="G235" s="56" t="s">
        <v>99</v>
      </c>
      <c r="H235" s="56" t="s">
        <v>100</v>
      </c>
      <c r="I235" s="56" t="s">
        <v>101</v>
      </c>
      <c r="J235" s="56" t="s">
        <v>102</v>
      </c>
      <c r="K235" s="56" t="s">
        <v>103</v>
      </c>
      <c r="L235" s="56" t="s">
        <v>964</v>
      </c>
      <c r="M235" s="56" t="s">
        <v>965</v>
      </c>
      <c r="N235" s="56" t="s">
        <v>858</v>
      </c>
      <c r="O235" s="56" t="s">
        <v>859</v>
      </c>
      <c r="P235" s="56" t="s">
        <v>860</v>
      </c>
      <c r="Q235" s="59" t="s">
        <v>118</v>
      </c>
      <c r="R235" s="57">
        <v>46249</v>
      </c>
      <c r="S235" s="57">
        <v>46250</v>
      </c>
      <c r="T235" s="56" t="s">
        <v>218</v>
      </c>
      <c r="U23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46249</v>
      </c>
      <c r="V235" s="57"/>
      <c r="W235" s="57"/>
      <c r="X235" s="60" t="str">
        <f>IF(OR(Bitacora_2[[#This Row],[ETD Real]]="",Bitacora_2[[#This Row],[ETD Doc]]=""),"",Bitacora_2[[#This Row],[ETD Doc]]-Bitacora_2[[#This Row],[ETD Real]])</f>
        <v/>
      </c>
      <c r="Y235" s="60" t="str">
        <f>IF(OR(Bitacora_2[[#This Row],[ATA DOC]]="",Bitacora_2[[#This Row],[ETA Real]]=""),"",Bitacora_2[[#This Row],[ETA Real]]-Bitacora_2[[#This Row],[ATA DOC]])</f>
        <v/>
      </c>
      <c r="Z235" s="58"/>
      <c r="AA235" s="58"/>
      <c r="AB235" s="58"/>
      <c r="AC235" s="58"/>
      <c r="AD235" s="58"/>
      <c r="AE235" s="58"/>
      <c r="AF235" s="58"/>
      <c r="AG235" s="58"/>
      <c r="AH235" s="58"/>
      <c r="AI235" s="61" t="str">
        <f ca="1">IF(AND(OR(E235="US EAST",E235="US WEST",E235="US SOUTH"),I235="SEA",Bitacora_2[[#This Row],[ETD Real]]-TODAY()&gt;=3,Bitacora_2[[#This Row],[ISF]]&lt;&gt;"X"),"Pending",
IF(AND(OR(E235="US EAST",E235="US WEST",E235="US SOUTH"),I235="SEA",Bitacora_2[[#This Row],[ETD Real]]-TODAY()=2,Bitacora_2[[#This Row],[ISF]]&lt;&gt;"X"),"Urgente",
IF(AND(OR(E235="US EAST",E235="US WEST",E235="US SOUTH"),I235="SEA",Bitacora_2[[#This Row],[ETD Real]]-TODAY()&lt;=1,Bitacora_2[[#This Row],[ISF]]&lt;&gt;"X"),"Muy Urgente",
IF(AND(OR(E235="US EAST",E235="US WEST",E235="US SOUTH"),I235="SEA",Bitacora_2[[#This Row],[ISF]]="X"),"Sent",""))))</f>
        <v/>
      </c>
      <c r="AJ23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5" s="56"/>
      <c r="AL235" s="56"/>
      <c r="AM235" s="56" t="str">
        <f>+IF(OR(Bitacora_2[[#This Row],[Exportador]]="INVERSIONES JORDIE",Bitacora_2[[#This Row],[Exportador]]="TAL S.A."), "Tercero", "Propio")</f>
        <v>Propio</v>
      </c>
      <c r="AN23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5" s="56" t="s">
        <v>5</v>
      </c>
      <c r="AP235" s="56"/>
      <c r="AQ235" s="56" t="str">
        <f t="shared" si="7"/>
        <v/>
      </c>
      <c r="AR235" s="56"/>
    </row>
    <row r="236" spans="1:44" ht="14.85" hidden="1" customHeight="1" x14ac:dyDescent="0.25">
      <c r="A236" s="56" t="s">
        <v>966</v>
      </c>
      <c r="B236" s="56">
        <v>31</v>
      </c>
      <c r="C236" s="57">
        <v>46229</v>
      </c>
      <c r="D236" s="58">
        <v>34</v>
      </c>
      <c r="E236" s="56" t="s">
        <v>321</v>
      </c>
      <c r="F236" s="56" t="s">
        <v>855</v>
      </c>
      <c r="G236" s="56" t="s">
        <v>99</v>
      </c>
      <c r="H236" s="56" t="s">
        <v>100</v>
      </c>
      <c r="I236" s="56" t="s">
        <v>101</v>
      </c>
      <c r="J236" s="56" t="s">
        <v>102</v>
      </c>
      <c r="K236" s="56" t="s">
        <v>103</v>
      </c>
      <c r="L236" s="56" t="s">
        <v>967</v>
      </c>
      <c r="M236" s="56" t="s">
        <v>968</v>
      </c>
      <c r="N236" s="56" t="s">
        <v>864</v>
      </c>
      <c r="O236" s="56" t="s">
        <v>865</v>
      </c>
      <c r="P236" s="56" t="s">
        <v>860</v>
      </c>
      <c r="Q236" s="59" t="s">
        <v>118</v>
      </c>
      <c r="R236" s="57">
        <v>46250</v>
      </c>
      <c r="S236" s="57">
        <v>46251</v>
      </c>
      <c r="T236" s="56" t="s">
        <v>218</v>
      </c>
      <c r="U23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46250</v>
      </c>
      <c r="V236" s="57"/>
      <c r="W236" s="57"/>
      <c r="X236" s="60" t="str">
        <f>IF(OR(Bitacora_2[[#This Row],[ETD Real]]="",Bitacora_2[[#This Row],[ETD Doc]]=""),"",Bitacora_2[[#This Row],[ETD Doc]]-Bitacora_2[[#This Row],[ETD Real]])</f>
        <v/>
      </c>
      <c r="Y236" s="60" t="str">
        <f>IF(OR(Bitacora_2[[#This Row],[ATA DOC]]="",Bitacora_2[[#This Row],[ETA Real]]=""),"",Bitacora_2[[#This Row],[ETA Real]]-Bitacora_2[[#This Row],[ATA DOC]])</f>
        <v/>
      </c>
      <c r="Z236" s="58"/>
      <c r="AA236" s="58"/>
      <c r="AB236" s="58"/>
      <c r="AC236" s="58"/>
      <c r="AD236" s="58"/>
      <c r="AE236" s="58"/>
      <c r="AF236" s="58"/>
      <c r="AG236" s="58"/>
      <c r="AH236" s="58"/>
      <c r="AI236" s="61" t="str">
        <f ca="1">IF(AND(OR(E236="US EAST",E236="US WEST",E236="US SOUTH"),I236="SEA",Bitacora_2[[#This Row],[ETD Real]]-TODAY()&gt;=3,Bitacora_2[[#This Row],[ISF]]&lt;&gt;"X"),"Pending",
IF(AND(OR(E236="US EAST",E236="US WEST",E236="US SOUTH"),I236="SEA",Bitacora_2[[#This Row],[ETD Real]]-TODAY()=2,Bitacora_2[[#This Row],[ISF]]&lt;&gt;"X"),"Urgente",
IF(AND(OR(E236="US EAST",E236="US WEST",E236="US SOUTH"),I236="SEA",Bitacora_2[[#This Row],[ETD Real]]-TODAY()&lt;=1,Bitacora_2[[#This Row],[ISF]]&lt;&gt;"X"),"Muy Urgente",
IF(AND(OR(E236="US EAST",E236="US WEST",E236="US SOUTH"),I236="SEA",Bitacora_2[[#This Row],[ISF]]="X"),"Sent",""))))</f>
        <v/>
      </c>
      <c r="AJ23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6" s="56"/>
      <c r="AL236" s="56"/>
      <c r="AM236" s="56" t="str">
        <f>+IF(OR(Bitacora_2[[#This Row],[Exportador]]="INVERSIONES JORDIE",Bitacora_2[[#This Row],[Exportador]]="TAL S.A."), "Tercero", "Propio")</f>
        <v>Propio</v>
      </c>
      <c r="AN23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6" s="56" t="s">
        <v>5</v>
      </c>
      <c r="AP236" s="56"/>
      <c r="AQ236" s="56" t="str">
        <f t="shared" si="7"/>
        <v/>
      </c>
      <c r="AR236" s="56"/>
    </row>
    <row r="237" spans="1:44" ht="14.85" hidden="1" customHeight="1" x14ac:dyDescent="0.25">
      <c r="A237" s="56" t="s">
        <v>969</v>
      </c>
      <c r="B237" s="56">
        <v>31</v>
      </c>
      <c r="C237" s="57">
        <v>46229</v>
      </c>
      <c r="D237" s="58">
        <v>33</v>
      </c>
      <c r="E237" s="56" t="s">
        <v>672</v>
      </c>
      <c r="F237" s="56" t="s">
        <v>17</v>
      </c>
      <c r="G237" s="56" t="s">
        <v>99</v>
      </c>
      <c r="H237" s="56" t="s">
        <v>100</v>
      </c>
      <c r="I237" s="56" t="s">
        <v>140</v>
      </c>
      <c r="J237" s="56" t="s">
        <v>102</v>
      </c>
      <c r="K237" s="56" t="s">
        <v>103</v>
      </c>
      <c r="L237" s="56" t="s">
        <v>970</v>
      </c>
      <c r="M237" s="56" t="s">
        <v>971</v>
      </c>
      <c r="N237" s="56" t="s">
        <v>675</v>
      </c>
      <c r="O237" s="56" t="s">
        <v>972</v>
      </c>
      <c r="P237" s="56" t="s">
        <v>676</v>
      </c>
      <c r="Q237" s="59" t="s">
        <v>973</v>
      </c>
      <c r="R237" s="57">
        <v>46237</v>
      </c>
      <c r="S237" s="57">
        <v>46247</v>
      </c>
      <c r="T237" s="56" t="s">
        <v>147</v>
      </c>
      <c r="U23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7" s="57">
        <v>46236</v>
      </c>
      <c r="W237" s="57">
        <v>46236</v>
      </c>
      <c r="X237" s="60">
        <f>IF(OR(Bitacora_2[[#This Row],[ETD Real]]="",Bitacora_2[[#This Row],[ETD Doc]]=""),"",Bitacora_2[[#This Row],[ETD Doc]]-Bitacora_2[[#This Row],[ETD Real]])</f>
        <v>-1</v>
      </c>
      <c r="Y237" s="60">
        <f>IF(OR(Bitacora_2[[#This Row],[ATA DOC]]="",Bitacora_2[[#This Row],[ETA Real]]=""),"",Bitacora_2[[#This Row],[ETA Real]]-Bitacora_2[[#This Row],[ATA DOC]])</f>
        <v>11</v>
      </c>
      <c r="Z237" s="58" t="s">
        <v>156</v>
      </c>
      <c r="AA237" s="58" t="s">
        <v>46</v>
      </c>
      <c r="AB237" s="58" t="s">
        <v>46</v>
      </c>
      <c r="AC237" s="58" t="s">
        <v>46</v>
      </c>
      <c r="AD237" s="58" t="s">
        <v>46</v>
      </c>
      <c r="AE237" s="58" t="s">
        <v>46</v>
      </c>
      <c r="AF237" s="58" t="s">
        <v>46</v>
      </c>
      <c r="AG237" s="58"/>
      <c r="AH237" s="58"/>
      <c r="AI237" s="61" t="str">
        <f ca="1">IF(AND(OR(E237="US EAST",E237="US WEST",E237="US SOUTH"),I237="SEA",Bitacora_2[[#This Row],[ETD Real]]-TODAY()&gt;=3,Bitacora_2[[#This Row],[ISF]]&lt;&gt;"X"),"Pending",
IF(AND(OR(E237="US EAST",E237="US WEST",E237="US SOUTH"),I237="SEA",Bitacora_2[[#This Row],[ETD Real]]-TODAY()=2,Bitacora_2[[#This Row],[ISF]]&lt;&gt;"X"),"Urgente",
IF(AND(OR(E237="US EAST",E237="US WEST",E237="US SOUTH"),I237="SEA",Bitacora_2[[#This Row],[ETD Real]]-TODAY()&lt;=1,Bitacora_2[[#This Row],[ISF]]&lt;&gt;"X"),"Muy Urgente",
IF(AND(OR(E237="US EAST",E237="US WEST",E237="US SOUTH"),I237="SEA",Bitacora_2[[#This Row],[ISF]]="X"),"Sent",""))))</f>
        <v>Sent</v>
      </c>
      <c r="AJ23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7" s="56"/>
      <c r="AL237" s="56"/>
      <c r="AM237" s="56" t="str">
        <f>+IF(OR(Bitacora_2[[#This Row],[Exportador]]="INVERSIONES JORDIE",Bitacora_2[[#This Row],[Exportador]]="TAL S.A."), "Tercero", "Propio")</f>
        <v>Propio</v>
      </c>
      <c r="AN23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7" s="56" t="s">
        <v>5</v>
      </c>
      <c r="AP237" s="57">
        <v>46244</v>
      </c>
      <c r="AQ237" s="56" t="str">
        <f t="shared" si="7"/>
        <v>Released</v>
      </c>
      <c r="AR237" s="56"/>
    </row>
    <row r="238" spans="1:44" ht="14.85" hidden="1" customHeight="1" x14ac:dyDescent="0.25">
      <c r="A238" s="56" t="s">
        <v>974</v>
      </c>
      <c r="B238" s="56">
        <v>31</v>
      </c>
      <c r="C238" s="57">
        <v>46229</v>
      </c>
      <c r="D238" s="58">
        <v>33</v>
      </c>
      <c r="E238" s="56" t="s">
        <v>672</v>
      </c>
      <c r="F238" s="56" t="s">
        <v>17</v>
      </c>
      <c r="G238" s="56" t="s">
        <v>99</v>
      </c>
      <c r="H238" s="56" t="s">
        <v>100</v>
      </c>
      <c r="I238" s="56" t="s">
        <v>140</v>
      </c>
      <c r="J238" s="56" t="s">
        <v>102</v>
      </c>
      <c r="K238" s="56" t="s">
        <v>103</v>
      </c>
      <c r="L238" s="56" t="s">
        <v>975</v>
      </c>
      <c r="M238" s="56" t="s">
        <v>976</v>
      </c>
      <c r="N238" s="56" t="s">
        <v>675</v>
      </c>
      <c r="O238" s="56" t="s">
        <v>820</v>
      </c>
      <c r="P238" s="56" t="s">
        <v>676</v>
      </c>
      <c r="Q238" s="59" t="s">
        <v>973</v>
      </c>
      <c r="R238" s="57">
        <v>46237</v>
      </c>
      <c r="S238" s="57">
        <v>46247</v>
      </c>
      <c r="T238" s="56" t="s">
        <v>147</v>
      </c>
      <c r="U23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38" s="57">
        <v>46236</v>
      </c>
      <c r="W238" s="57">
        <v>46236</v>
      </c>
      <c r="X238" s="60">
        <f>IF(OR(Bitacora_2[[#This Row],[ETD Real]]="",Bitacora_2[[#This Row],[ETD Doc]]=""),"",Bitacora_2[[#This Row],[ETD Doc]]-Bitacora_2[[#This Row],[ETD Real]])</f>
        <v>-1</v>
      </c>
      <c r="Y238" s="60">
        <f>IF(OR(Bitacora_2[[#This Row],[ATA DOC]]="",Bitacora_2[[#This Row],[ETA Real]]=""),"",Bitacora_2[[#This Row],[ETA Real]]-Bitacora_2[[#This Row],[ATA DOC]])</f>
        <v>11</v>
      </c>
      <c r="Z238" s="58" t="s">
        <v>156</v>
      </c>
      <c r="AA238" s="58" t="s">
        <v>46</v>
      </c>
      <c r="AB238" s="58" t="s">
        <v>46</v>
      </c>
      <c r="AC238" s="58" t="s">
        <v>46</v>
      </c>
      <c r="AD238" s="58" t="s">
        <v>46</v>
      </c>
      <c r="AE238" s="58" t="s">
        <v>46</v>
      </c>
      <c r="AF238" s="58" t="s">
        <v>46</v>
      </c>
      <c r="AG238" s="58"/>
      <c r="AH238" s="58"/>
      <c r="AI238" s="61" t="str">
        <f ca="1">IF(AND(OR(E238="US EAST",E238="US WEST",E238="US SOUTH"),I238="SEA",Bitacora_2[[#This Row],[ETD Real]]-TODAY()&gt;=3,Bitacora_2[[#This Row],[ISF]]&lt;&gt;"X"),"Pending",
IF(AND(OR(E238="US EAST",E238="US WEST",E238="US SOUTH"),I238="SEA",Bitacora_2[[#This Row],[ETD Real]]-TODAY()=2,Bitacora_2[[#This Row],[ISF]]&lt;&gt;"X"),"Urgente",
IF(AND(OR(E238="US EAST",E238="US WEST",E238="US SOUTH"),I238="SEA",Bitacora_2[[#This Row],[ETD Real]]-TODAY()&lt;=1,Bitacora_2[[#This Row],[ISF]]&lt;&gt;"X"),"Muy Urgente",
IF(AND(OR(E238="US EAST",E238="US WEST",E238="US SOUTH"),I238="SEA",Bitacora_2[[#This Row],[ISF]]="X"),"Sent",""))))</f>
        <v>Sent</v>
      </c>
      <c r="AJ23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8" s="56"/>
      <c r="AL238" s="56"/>
      <c r="AM238" s="56" t="str">
        <f>+IF(OR(Bitacora_2[[#This Row],[Exportador]]="INVERSIONES JORDIE",Bitacora_2[[#This Row],[Exportador]]="TAL S.A."), "Tercero", "Propio")</f>
        <v>Propio</v>
      </c>
      <c r="AN23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8" s="56" t="s">
        <v>5</v>
      </c>
      <c r="AP238" s="57">
        <v>46244</v>
      </c>
      <c r="AQ238" s="56" t="str">
        <f t="shared" si="7"/>
        <v>Released</v>
      </c>
      <c r="AR238" s="56"/>
    </row>
    <row r="239" spans="1:44" ht="14.85" hidden="1" customHeight="1" x14ac:dyDescent="0.25">
      <c r="A239" s="56" t="s">
        <v>977</v>
      </c>
      <c r="B239" s="56">
        <v>31</v>
      </c>
      <c r="C239" s="57">
        <v>46229</v>
      </c>
      <c r="D239" s="58">
        <v>36</v>
      </c>
      <c r="E239" s="56" t="s">
        <v>223</v>
      </c>
      <c r="F239" s="56" t="s">
        <v>277</v>
      </c>
      <c r="G239" s="56" t="s">
        <v>99</v>
      </c>
      <c r="H239" s="56" t="s">
        <v>100</v>
      </c>
      <c r="I239" s="56" t="s">
        <v>140</v>
      </c>
      <c r="J239" s="56" t="s">
        <v>102</v>
      </c>
      <c r="K239" s="56" t="s">
        <v>103</v>
      </c>
      <c r="L239" s="56" t="s">
        <v>978</v>
      </c>
      <c r="M239" s="56" t="s">
        <v>979</v>
      </c>
      <c r="N239" s="56" t="s">
        <v>227</v>
      </c>
      <c r="O239" s="56" t="s">
        <v>228</v>
      </c>
      <c r="P239" s="56" t="s">
        <v>145</v>
      </c>
      <c r="Q239" s="59" t="s">
        <v>874</v>
      </c>
      <c r="R239" s="57">
        <v>46233</v>
      </c>
      <c r="S239" s="57">
        <v>46265</v>
      </c>
      <c r="T239" s="56" t="s">
        <v>147</v>
      </c>
      <c r="U23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39" s="57">
        <v>46248</v>
      </c>
      <c r="W239" s="57">
        <v>46254</v>
      </c>
      <c r="X239" s="60">
        <f>IF(OR(Bitacora_2[[#This Row],[ETD Real]]="",Bitacora_2[[#This Row],[ETD Doc]]=""),"",Bitacora_2[[#This Row],[ETD Doc]]-Bitacora_2[[#This Row],[ETD Real]])</f>
        <v>15</v>
      </c>
      <c r="Y239" s="60">
        <f>IF(OR(Bitacora_2[[#This Row],[ATA DOC]]="",Bitacora_2[[#This Row],[ETA Real]]=""),"",Bitacora_2[[#This Row],[ETA Real]]-Bitacora_2[[#This Row],[ATA DOC]])</f>
        <v>11</v>
      </c>
      <c r="Z239" s="58">
        <v>7005955040</v>
      </c>
      <c r="AA239" s="58" t="s">
        <v>46</v>
      </c>
      <c r="AB239" s="58" t="s">
        <v>46</v>
      </c>
      <c r="AC239" s="58" t="s">
        <v>46</v>
      </c>
      <c r="AD239" s="58" t="s">
        <v>46</v>
      </c>
      <c r="AE239" s="58" t="s">
        <v>46</v>
      </c>
      <c r="AF239" s="58"/>
      <c r="AG239" s="58"/>
      <c r="AH239" s="58" t="s">
        <v>46</v>
      </c>
      <c r="AI239" s="61" t="str">
        <f ca="1">IF(AND(OR(E239="US EAST",E239="US WEST",E239="US SOUTH"),I239="SEA",Bitacora_2[[#This Row],[ETD Real]]-TODAY()&gt;=3,Bitacora_2[[#This Row],[ISF]]&lt;&gt;"X"),"Pending",
IF(AND(OR(E239="US EAST",E239="US WEST",E239="US SOUTH"),I239="SEA",Bitacora_2[[#This Row],[ETD Real]]-TODAY()=2,Bitacora_2[[#This Row],[ISF]]&lt;&gt;"X"),"Urgente",
IF(AND(OR(E239="US EAST",E239="US WEST",E239="US SOUTH"),I239="SEA",Bitacora_2[[#This Row],[ETD Real]]-TODAY()&lt;=1,Bitacora_2[[#This Row],[ISF]]&lt;&gt;"X"),"Muy Urgente",
IF(AND(OR(E239="US EAST",E239="US WEST",E239="US SOUTH"),I239="SEA",Bitacora_2[[#This Row],[ISF]]="X"),"Sent",""))))</f>
        <v/>
      </c>
      <c r="AJ23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39" s="56"/>
      <c r="AL239" s="56"/>
      <c r="AM239" s="56" t="str">
        <f>+IF(OR(Bitacora_2[[#This Row],[Exportador]]="INVERSIONES JORDIE",Bitacora_2[[#This Row],[Exportador]]="TAL S.A."), "Tercero", "Propio")</f>
        <v>Propio</v>
      </c>
      <c r="AN23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39" s="56" t="s">
        <v>5</v>
      </c>
      <c r="AP239" s="57">
        <v>46254</v>
      </c>
      <c r="AQ239" s="56" t="str">
        <f t="shared" si="7"/>
        <v>Released</v>
      </c>
      <c r="AR239" s="56"/>
    </row>
    <row r="240" spans="1:44" ht="14.85" hidden="1" customHeight="1" x14ac:dyDescent="0.25">
      <c r="A240" s="56" t="s">
        <v>980</v>
      </c>
      <c r="B240" s="56">
        <v>31</v>
      </c>
      <c r="C240" s="57">
        <v>46229</v>
      </c>
      <c r="D240" s="58">
        <v>36</v>
      </c>
      <c r="E240" s="56" t="s">
        <v>223</v>
      </c>
      <c r="F240" s="56" t="s">
        <v>277</v>
      </c>
      <c r="G240" s="56" t="s">
        <v>99</v>
      </c>
      <c r="H240" s="56" t="s">
        <v>100</v>
      </c>
      <c r="I240" s="56" t="s">
        <v>140</v>
      </c>
      <c r="J240" s="56" t="s">
        <v>102</v>
      </c>
      <c r="K240" s="56" t="s">
        <v>103</v>
      </c>
      <c r="L240" s="56" t="s">
        <v>981</v>
      </c>
      <c r="M240" s="56" t="s">
        <v>982</v>
      </c>
      <c r="N240" s="56" t="s">
        <v>227</v>
      </c>
      <c r="O240" s="56" t="s">
        <v>228</v>
      </c>
      <c r="P240" s="56" t="s">
        <v>145</v>
      </c>
      <c r="Q240" s="59" t="s">
        <v>874</v>
      </c>
      <c r="R240" s="57">
        <v>46233</v>
      </c>
      <c r="S240" s="57">
        <v>46265</v>
      </c>
      <c r="T240" s="56" t="s">
        <v>147</v>
      </c>
      <c r="U24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40" s="57">
        <v>46248</v>
      </c>
      <c r="W240" s="57">
        <v>46254</v>
      </c>
      <c r="X240" s="60">
        <f>IF(OR(Bitacora_2[[#This Row],[ETD Real]]="",Bitacora_2[[#This Row],[ETD Doc]]=""),"",Bitacora_2[[#This Row],[ETD Doc]]-Bitacora_2[[#This Row],[ETD Real]])</f>
        <v>15</v>
      </c>
      <c r="Y240" s="60">
        <f>IF(OR(Bitacora_2[[#This Row],[ATA DOC]]="",Bitacora_2[[#This Row],[ETA Real]]=""),"",Bitacora_2[[#This Row],[ETA Real]]-Bitacora_2[[#This Row],[ATA DOC]])</f>
        <v>11</v>
      </c>
      <c r="Z240" s="58">
        <v>7005955040</v>
      </c>
      <c r="AA240" s="58" t="s">
        <v>46</v>
      </c>
      <c r="AB240" s="58" t="s">
        <v>46</v>
      </c>
      <c r="AC240" s="58" t="s">
        <v>46</v>
      </c>
      <c r="AD240" s="58" t="s">
        <v>46</v>
      </c>
      <c r="AE240" s="58" t="s">
        <v>46</v>
      </c>
      <c r="AF240" s="58"/>
      <c r="AG240" s="58"/>
      <c r="AH240" s="58" t="s">
        <v>46</v>
      </c>
      <c r="AI240" s="61" t="str">
        <f ca="1">IF(AND(OR(E240="US EAST",E240="US WEST",E240="US SOUTH"),I240="SEA",Bitacora_2[[#This Row],[ETD Real]]-TODAY()&gt;=3,Bitacora_2[[#This Row],[ISF]]&lt;&gt;"X"),"Pending",
IF(AND(OR(E240="US EAST",E240="US WEST",E240="US SOUTH"),I240="SEA",Bitacora_2[[#This Row],[ETD Real]]-TODAY()=2,Bitacora_2[[#This Row],[ISF]]&lt;&gt;"X"),"Urgente",
IF(AND(OR(E240="US EAST",E240="US WEST",E240="US SOUTH"),I240="SEA",Bitacora_2[[#This Row],[ETD Real]]-TODAY()&lt;=1,Bitacora_2[[#This Row],[ISF]]&lt;&gt;"X"),"Muy Urgente",
IF(AND(OR(E240="US EAST",E240="US WEST",E240="US SOUTH"),I240="SEA",Bitacora_2[[#This Row],[ISF]]="X"),"Sent",""))))</f>
        <v/>
      </c>
      <c r="AJ24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0" s="56"/>
      <c r="AL240" s="56"/>
      <c r="AM240" s="56" t="str">
        <f>+IF(OR(Bitacora_2[[#This Row],[Exportador]]="INVERSIONES JORDIE",Bitacora_2[[#This Row],[Exportador]]="TAL S.A."), "Tercero", "Propio")</f>
        <v>Propio</v>
      </c>
      <c r="AN24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0" s="56" t="s">
        <v>5</v>
      </c>
      <c r="AP240" s="57">
        <v>46254</v>
      </c>
      <c r="AQ240" s="56" t="str">
        <f t="shared" si="7"/>
        <v>Released</v>
      </c>
      <c r="AR240" s="56"/>
    </row>
    <row r="241" spans="1:44" ht="14.85" hidden="1" customHeight="1" x14ac:dyDescent="0.25">
      <c r="A241" s="56" t="s">
        <v>983</v>
      </c>
      <c r="B241" s="56">
        <v>31</v>
      </c>
      <c r="C241" s="57">
        <v>46229</v>
      </c>
      <c r="D241" s="58">
        <v>36</v>
      </c>
      <c r="E241" s="56" t="s">
        <v>223</v>
      </c>
      <c r="F241" s="56" t="s">
        <v>224</v>
      </c>
      <c r="G241" s="56" t="s">
        <v>99</v>
      </c>
      <c r="H241" s="56" t="s">
        <v>100</v>
      </c>
      <c r="I241" s="56" t="s">
        <v>140</v>
      </c>
      <c r="J241" s="56" t="s">
        <v>102</v>
      </c>
      <c r="K241" s="56" t="s">
        <v>103</v>
      </c>
      <c r="L241" s="56" t="s">
        <v>984</v>
      </c>
      <c r="M241" s="56" t="s">
        <v>985</v>
      </c>
      <c r="N241" s="56" t="s">
        <v>227</v>
      </c>
      <c r="O241" s="56" t="s">
        <v>228</v>
      </c>
      <c r="P241" s="56" t="s">
        <v>229</v>
      </c>
      <c r="Q241" s="59" t="s">
        <v>986</v>
      </c>
      <c r="R241" s="57">
        <v>46234</v>
      </c>
      <c r="S241" s="57">
        <v>46266</v>
      </c>
      <c r="T241" s="56" t="s">
        <v>147</v>
      </c>
      <c r="U24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41" s="57">
        <v>46246</v>
      </c>
      <c r="W241" s="57">
        <v>46251</v>
      </c>
      <c r="X241" s="60">
        <f>IF(OR(Bitacora_2[[#This Row],[ETD Real]]="",Bitacora_2[[#This Row],[ETD Doc]]=""),"",Bitacora_2[[#This Row],[ETD Doc]]-Bitacora_2[[#This Row],[ETD Real]])</f>
        <v>12</v>
      </c>
      <c r="Y241" s="60">
        <f>IF(OR(Bitacora_2[[#This Row],[ATA DOC]]="",Bitacora_2[[#This Row],[ETA Real]]=""),"",Bitacora_2[[#This Row],[ETA Real]]-Bitacora_2[[#This Row],[ATA DOC]])</f>
        <v>15</v>
      </c>
      <c r="Z241" s="58">
        <v>9903291510</v>
      </c>
      <c r="AA241" s="58" t="s">
        <v>46</v>
      </c>
      <c r="AB241" s="58" t="s">
        <v>46</v>
      </c>
      <c r="AC241" s="58" t="s">
        <v>46</v>
      </c>
      <c r="AD241" s="58" t="s">
        <v>46</v>
      </c>
      <c r="AE241" s="58" t="s">
        <v>46</v>
      </c>
      <c r="AF241" s="58"/>
      <c r="AG241" s="58"/>
      <c r="AH241" s="58" t="s">
        <v>46</v>
      </c>
      <c r="AI241" s="61" t="str">
        <f ca="1">IF(AND(OR(E241="US EAST",E241="US WEST",E241="US SOUTH"),I241="SEA",Bitacora_2[[#This Row],[ETD Real]]-TODAY()&gt;=3,Bitacora_2[[#This Row],[ISF]]&lt;&gt;"X"),"Pending",
IF(AND(OR(E241="US EAST",E241="US WEST",E241="US SOUTH"),I241="SEA",Bitacora_2[[#This Row],[ETD Real]]-TODAY()=2,Bitacora_2[[#This Row],[ISF]]&lt;&gt;"X"),"Urgente",
IF(AND(OR(E241="US EAST",E241="US WEST",E241="US SOUTH"),I241="SEA",Bitacora_2[[#This Row],[ETD Real]]-TODAY()&lt;=1,Bitacora_2[[#This Row],[ISF]]&lt;&gt;"X"),"Muy Urgente",
IF(AND(OR(E241="US EAST",E241="US WEST",E241="US SOUTH"),I241="SEA",Bitacora_2[[#This Row],[ISF]]="X"),"Sent",""))))</f>
        <v/>
      </c>
      <c r="AJ24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1" s="56"/>
      <c r="AL241" s="56"/>
      <c r="AM241" s="56" t="str">
        <f>+IF(OR(Bitacora_2[[#This Row],[Exportador]]="INVERSIONES JORDIE",Bitacora_2[[#This Row],[Exportador]]="TAL S.A."), "Tercero", "Propio")</f>
        <v>Propio</v>
      </c>
      <c r="AN24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1" s="56" t="s">
        <v>5</v>
      </c>
      <c r="AP241" s="57">
        <v>46258</v>
      </c>
      <c r="AQ241" s="56" t="str">
        <f t="shared" si="7"/>
        <v>Released</v>
      </c>
      <c r="AR241" s="56"/>
    </row>
    <row r="242" spans="1:44" ht="14.85" hidden="1" customHeight="1" x14ac:dyDescent="0.25">
      <c r="A242" s="56" t="s">
        <v>987</v>
      </c>
      <c r="B242" s="56">
        <v>31</v>
      </c>
      <c r="C242" s="57">
        <v>46229</v>
      </c>
      <c r="D242" s="58">
        <v>36</v>
      </c>
      <c r="E242" s="56" t="s">
        <v>223</v>
      </c>
      <c r="F242" s="56" t="s">
        <v>277</v>
      </c>
      <c r="G242" s="56" t="s">
        <v>99</v>
      </c>
      <c r="H242" s="56" t="s">
        <v>100</v>
      </c>
      <c r="I242" s="56" t="s">
        <v>140</v>
      </c>
      <c r="J242" s="56" t="s">
        <v>102</v>
      </c>
      <c r="K242" s="56" t="s">
        <v>103</v>
      </c>
      <c r="L242" s="56" t="s">
        <v>988</v>
      </c>
      <c r="M242" s="56" t="s">
        <v>989</v>
      </c>
      <c r="N242" s="56" t="s">
        <v>990</v>
      </c>
      <c r="O242" s="56" t="s">
        <v>330</v>
      </c>
      <c r="P242" s="56" t="s">
        <v>145</v>
      </c>
      <c r="Q242" s="59" t="s">
        <v>874</v>
      </c>
      <c r="R242" s="57">
        <v>46233</v>
      </c>
      <c r="S242" s="57">
        <v>46265</v>
      </c>
      <c r="T242" s="56" t="s">
        <v>147</v>
      </c>
      <c r="U24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242" s="57">
        <v>46253</v>
      </c>
      <c r="W242" s="57">
        <v>46259</v>
      </c>
      <c r="X242" s="60">
        <f>IF(OR(Bitacora_2[[#This Row],[ETD Real]]="",Bitacora_2[[#This Row],[ETD Doc]]=""),"",Bitacora_2[[#This Row],[ETD Doc]]-Bitacora_2[[#This Row],[ETD Real]])</f>
        <v>20</v>
      </c>
      <c r="Y242" s="60">
        <f>IF(OR(Bitacora_2[[#This Row],[ATA DOC]]="",Bitacora_2[[#This Row],[ETA Real]]=""),"",Bitacora_2[[#This Row],[ETA Real]]-Bitacora_2[[#This Row],[ATA DOC]])</f>
        <v>6</v>
      </c>
      <c r="Z242" s="58">
        <v>8729840206</v>
      </c>
      <c r="AA242" s="58" t="s">
        <v>46</v>
      </c>
      <c r="AB242" s="58" t="s">
        <v>46</v>
      </c>
      <c r="AC242" s="58" t="s">
        <v>46</v>
      </c>
      <c r="AD242" s="58" t="s">
        <v>46</v>
      </c>
      <c r="AE242" s="58" t="s">
        <v>46</v>
      </c>
      <c r="AF242" s="58"/>
      <c r="AG242" s="58"/>
      <c r="AH242" s="58" t="s">
        <v>46</v>
      </c>
      <c r="AI242" s="61" t="str">
        <f ca="1">IF(AND(OR(E242="US EAST",E242="US WEST",E242="US SOUTH"),I242="SEA",Bitacora_2[[#This Row],[ETD Real]]-TODAY()&gt;=3,Bitacora_2[[#This Row],[ISF]]&lt;&gt;"X"),"Pending",
IF(AND(OR(E242="US EAST",E242="US WEST",E242="US SOUTH"),I242="SEA",Bitacora_2[[#This Row],[ETD Real]]-TODAY()=2,Bitacora_2[[#This Row],[ISF]]&lt;&gt;"X"),"Urgente",
IF(AND(OR(E242="US EAST",E242="US WEST",E242="US SOUTH"),I242="SEA",Bitacora_2[[#This Row],[ETD Real]]-TODAY()&lt;=1,Bitacora_2[[#This Row],[ISF]]&lt;&gt;"X"),"Muy Urgente",
IF(AND(OR(E242="US EAST",E242="US WEST",E242="US SOUTH"),I242="SEA",Bitacora_2[[#This Row],[ISF]]="X"),"Sent",""))))</f>
        <v/>
      </c>
      <c r="AJ24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2" s="56"/>
      <c r="AL242" s="56"/>
      <c r="AM242" s="56" t="str">
        <f>+IF(OR(Bitacora_2[[#This Row],[Exportador]]="INVERSIONES JORDIE",Bitacora_2[[#This Row],[Exportador]]="TAL S.A."), "Tercero", "Propio")</f>
        <v>Propio</v>
      </c>
      <c r="AN24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2" s="56" t="s">
        <v>5</v>
      </c>
      <c r="AP242" s="57">
        <v>46254</v>
      </c>
      <c r="AQ242" s="56" t="str">
        <f t="shared" si="7"/>
        <v>Released</v>
      </c>
      <c r="AR242" s="56"/>
    </row>
    <row r="243" spans="1:44" ht="14.85" hidden="1" customHeight="1" x14ac:dyDescent="0.25">
      <c r="A243" s="56" t="s">
        <v>991</v>
      </c>
      <c r="B243" s="56">
        <v>31</v>
      </c>
      <c r="C243" s="57">
        <v>46229</v>
      </c>
      <c r="D243" s="58">
        <v>36</v>
      </c>
      <c r="E243" s="56" t="s">
        <v>223</v>
      </c>
      <c r="F243" s="56" t="s">
        <v>277</v>
      </c>
      <c r="G243" s="56" t="s">
        <v>99</v>
      </c>
      <c r="H243" s="56" t="s">
        <v>100</v>
      </c>
      <c r="I243" s="56" t="s">
        <v>140</v>
      </c>
      <c r="J243" s="56" t="s">
        <v>102</v>
      </c>
      <c r="K243" s="56" t="s">
        <v>103</v>
      </c>
      <c r="L243" s="56" t="s">
        <v>992</v>
      </c>
      <c r="M243" s="56" t="s">
        <v>982</v>
      </c>
      <c r="N243" s="56" t="s">
        <v>227</v>
      </c>
      <c r="O243" s="56" t="s">
        <v>228</v>
      </c>
      <c r="P243" s="56" t="s">
        <v>145</v>
      </c>
      <c r="Q243" s="59" t="s">
        <v>874</v>
      </c>
      <c r="R243" s="57">
        <v>46233</v>
      </c>
      <c r="S243" s="57">
        <v>46265</v>
      </c>
      <c r="T243" s="56" t="s">
        <v>147</v>
      </c>
      <c r="U24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243" s="57">
        <v>46248</v>
      </c>
      <c r="W243" s="57">
        <v>46254</v>
      </c>
      <c r="X243" s="60">
        <f>IF(OR(Bitacora_2[[#This Row],[ETD Real]]="",Bitacora_2[[#This Row],[ETD Doc]]=""),"",Bitacora_2[[#This Row],[ETD Doc]]-Bitacora_2[[#This Row],[ETD Real]])</f>
        <v>15</v>
      </c>
      <c r="Y243" s="60">
        <f>IF(OR(Bitacora_2[[#This Row],[ATA DOC]]="",Bitacora_2[[#This Row],[ETA Real]]=""),"",Bitacora_2[[#This Row],[ETA Real]]-Bitacora_2[[#This Row],[ATA DOC]])</f>
        <v>11</v>
      </c>
      <c r="Z243" s="58">
        <v>7005955040</v>
      </c>
      <c r="AA243" s="58" t="s">
        <v>46</v>
      </c>
      <c r="AB243" s="58" t="s">
        <v>46</v>
      </c>
      <c r="AC243" s="58" t="s">
        <v>46</v>
      </c>
      <c r="AD243" s="58" t="s">
        <v>46</v>
      </c>
      <c r="AE243" s="58" t="s">
        <v>46</v>
      </c>
      <c r="AF243" s="58"/>
      <c r="AG243" s="58"/>
      <c r="AH243" s="58" t="s">
        <v>46</v>
      </c>
      <c r="AI243" s="61" t="str">
        <f ca="1">IF(AND(OR(E243="US EAST",E243="US WEST",E243="US SOUTH"),I243="SEA",Bitacora_2[[#This Row],[ETD Real]]-TODAY()&gt;=3,Bitacora_2[[#This Row],[ISF]]&lt;&gt;"X"),"Pending",
IF(AND(OR(E243="US EAST",E243="US WEST",E243="US SOUTH"),I243="SEA",Bitacora_2[[#This Row],[ETD Real]]-TODAY()=2,Bitacora_2[[#This Row],[ISF]]&lt;&gt;"X"),"Urgente",
IF(AND(OR(E243="US EAST",E243="US WEST",E243="US SOUTH"),I243="SEA",Bitacora_2[[#This Row],[ETD Real]]-TODAY()&lt;=1,Bitacora_2[[#This Row],[ISF]]&lt;&gt;"X"),"Muy Urgente",
IF(AND(OR(E243="US EAST",E243="US WEST",E243="US SOUTH"),I243="SEA",Bitacora_2[[#This Row],[ISF]]="X"),"Sent",""))))</f>
        <v/>
      </c>
      <c r="AJ24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3" s="56"/>
      <c r="AL243" s="56"/>
      <c r="AM243" s="56" t="str">
        <f>+IF(OR(Bitacora_2[[#This Row],[Exportador]]="INVERSIONES JORDIE",Bitacora_2[[#This Row],[Exportador]]="TAL S.A."), "Tercero", "Propio")</f>
        <v>Propio</v>
      </c>
      <c r="AN24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3" s="56" t="s">
        <v>5</v>
      </c>
      <c r="AP243" s="57">
        <v>46254</v>
      </c>
      <c r="AQ243" s="56" t="str">
        <f t="shared" si="7"/>
        <v>Released</v>
      </c>
      <c r="AR243" s="56"/>
    </row>
    <row r="244" spans="1:44" ht="14.85" hidden="1" customHeight="1" x14ac:dyDescent="0.25">
      <c r="A244" s="56" t="s">
        <v>993</v>
      </c>
      <c r="B244" s="56">
        <v>31</v>
      </c>
      <c r="C244" s="57">
        <v>46230</v>
      </c>
      <c r="D244" s="58">
        <v>33</v>
      </c>
      <c r="E244" s="56" t="s">
        <v>150</v>
      </c>
      <c r="F244" s="56" t="s">
        <v>8</v>
      </c>
      <c r="G244" s="56" t="s">
        <v>99</v>
      </c>
      <c r="H244" s="56" t="s">
        <v>100</v>
      </c>
      <c r="I244" s="56" t="s">
        <v>140</v>
      </c>
      <c r="J244" s="56" t="s">
        <v>102</v>
      </c>
      <c r="K244" s="56" t="s">
        <v>103</v>
      </c>
      <c r="L244" s="56" t="s">
        <v>994</v>
      </c>
      <c r="M244" s="56" t="s">
        <v>956</v>
      </c>
      <c r="N244" s="56" t="s">
        <v>186</v>
      </c>
      <c r="O244" s="56" t="s">
        <v>972</v>
      </c>
      <c r="P244" s="56" t="s">
        <v>154</v>
      </c>
      <c r="Q244" s="59" t="s">
        <v>935</v>
      </c>
      <c r="R244" s="57">
        <v>46233</v>
      </c>
      <c r="S244" s="57">
        <v>46243</v>
      </c>
      <c r="T244" s="56" t="s">
        <v>147</v>
      </c>
      <c r="U24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44" s="57">
        <v>46236</v>
      </c>
      <c r="W244" s="57">
        <v>46236</v>
      </c>
      <c r="X244" s="60">
        <f>IF(OR(Bitacora_2[[#This Row],[ETD Real]]="",Bitacora_2[[#This Row],[ETD Doc]]=""),"",Bitacora_2[[#This Row],[ETD Doc]]-Bitacora_2[[#This Row],[ETD Real]])</f>
        <v>3</v>
      </c>
      <c r="Y244" s="60">
        <f>IF(OR(Bitacora_2[[#This Row],[ATA DOC]]="",Bitacora_2[[#This Row],[ETA Real]]=""),"",Bitacora_2[[#This Row],[ETA Real]]-Bitacora_2[[#This Row],[ATA DOC]])</f>
        <v>7</v>
      </c>
      <c r="Z244" s="58" t="s">
        <v>156</v>
      </c>
      <c r="AA244" s="58" t="s">
        <v>46</v>
      </c>
      <c r="AB244" s="58" t="s">
        <v>46</v>
      </c>
      <c r="AC244" s="58" t="s">
        <v>46</v>
      </c>
      <c r="AD244" s="58" t="s">
        <v>46</v>
      </c>
      <c r="AE244" s="58" t="s">
        <v>46</v>
      </c>
      <c r="AF244" s="58" t="s">
        <v>157</v>
      </c>
      <c r="AG244" s="58"/>
      <c r="AH244" s="58"/>
      <c r="AI244" s="61" t="str">
        <f ca="1">IF(AND(OR(E244="US EAST",E244="US WEST",E244="US SOUTH"),I244="SEA",Bitacora_2[[#This Row],[ETD Real]]-TODAY()&gt;=3,Bitacora_2[[#This Row],[ISF]]&lt;&gt;"X"),"Pending",
IF(AND(OR(E244="US EAST",E244="US WEST",E244="US SOUTH"),I244="SEA",Bitacora_2[[#This Row],[ETD Real]]-TODAY()=2,Bitacora_2[[#This Row],[ISF]]&lt;&gt;"X"),"Urgente",
IF(AND(OR(E244="US EAST",E244="US WEST",E244="US SOUTH"),I244="SEA",Bitacora_2[[#This Row],[ETD Real]]-TODAY()&lt;=1,Bitacora_2[[#This Row],[ISF]]&lt;&gt;"X"),"Muy Urgente",
IF(AND(OR(E244="US EAST",E244="US WEST",E244="US SOUTH"),I244="SEA",Bitacora_2[[#This Row],[ISF]]="X"),"Sent",""))))</f>
        <v>Sent</v>
      </c>
      <c r="AJ24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4" s="56"/>
      <c r="AL244" s="56"/>
      <c r="AM244" s="56" t="str">
        <f>+IF(OR(Bitacora_2[[#This Row],[Exportador]]="INVERSIONES JORDIE",Bitacora_2[[#This Row],[Exportador]]="TAL S.A."), "Tercero", "Propio")</f>
        <v>Propio</v>
      </c>
      <c r="AN24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4" s="56" t="s">
        <v>5</v>
      </c>
      <c r="AP244" s="57">
        <v>46239</v>
      </c>
      <c r="AQ244" s="56" t="str">
        <f t="shared" si="7"/>
        <v>Released</v>
      </c>
      <c r="AR244" s="56"/>
    </row>
    <row r="245" spans="1:44" ht="14.85" hidden="1" customHeight="1" x14ac:dyDescent="0.25">
      <c r="A245" s="56" t="s">
        <v>995</v>
      </c>
      <c r="B245" s="56">
        <v>31</v>
      </c>
      <c r="C245" s="57">
        <v>46230</v>
      </c>
      <c r="D245" s="58">
        <v>35</v>
      </c>
      <c r="E245" s="56" t="s">
        <v>97</v>
      </c>
      <c r="F245" s="56" t="s">
        <v>139</v>
      </c>
      <c r="G245" s="56" t="s">
        <v>99</v>
      </c>
      <c r="H245" s="56" t="s">
        <v>100</v>
      </c>
      <c r="I245" s="56" t="s">
        <v>140</v>
      </c>
      <c r="J245" s="56" t="s">
        <v>102</v>
      </c>
      <c r="K245" s="56" t="s">
        <v>103</v>
      </c>
      <c r="L245" s="56" t="s">
        <v>996</v>
      </c>
      <c r="M245" s="56" t="s">
        <v>997</v>
      </c>
      <c r="N245" s="56" t="s">
        <v>143</v>
      </c>
      <c r="O245" s="56" t="s">
        <v>144</v>
      </c>
      <c r="P245" s="56" t="s">
        <v>145</v>
      </c>
      <c r="Q245" s="59" t="s">
        <v>998</v>
      </c>
      <c r="R245" s="57">
        <v>46258</v>
      </c>
      <c r="S245" s="57">
        <v>46263</v>
      </c>
      <c r="T245" s="56" t="s">
        <v>147</v>
      </c>
      <c r="U24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245" s="57">
        <v>46252</v>
      </c>
      <c r="W245" s="57">
        <v>46259</v>
      </c>
      <c r="X245" s="60">
        <f>IF(OR(Bitacora_2[[#This Row],[ETD Real]]="",Bitacora_2[[#This Row],[ETD Doc]]=""),"",Bitacora_2[[#This Row],[ETD Doc]]-Bitacora_2[[#This Row],[ETD Real]])</f>
        <v>-6</v>
      </c>
      <c r="Y245" s="60">
        <f>IF(OR(Bitacora_2[[#This Row],[ATA DOC]]="",Bitacora_2[[#This Row],[ETA Real]]=""),"",Bitacora_2[[#This Row],[ETA Real]]-Bitacora_2[[#This Row],[ATA DOC]])</f>
        <v>4</v>
      </c>
      <c r="Z245" s="58">
        <v>1448147411</v>
      </c>
      <c r="AA245" s="58" t="s">
        <v>46</v>
      </c>
      <c r="AB245" s="58" t="s">
        <v>46</v>
      </c>
      <c r="AC245" s="58" t="s">
        <v>46</v>
      </c>
      <c r="AD245" s="58" t="s">
        <v>46</v>
      </c>
      <c r="AE245" s="58" t="s">
        <v>46</v>
      </c>
      <c r="AF245" s="58"/>
      <c r="AG245" s="58"/>
      <c r="AH245" s="58" t="s">
        <v>46</v>
      </c>
      <c r="AI245" s="61" t="str">
        <f ca="1">IF(AND(OR(E245="US EAST",E245="US WEST",E245="US SOUTH"),I245="SEA",Bitacora_2[[#This Row],[ETD Real]]-TODAY()&gt;=3,Bitacora_2[[#This Row],[ISF]]&lt;&gt;"X"),"Pending",
IF(AND(OR(E245="US EAST",E245="US WEST",E245="US SOUTH"),I245="SEA",Bitacora_2[[#This Row],[ETD Real]]-TODAY()=2,Bitacora_2[[#This Row],[ISF]]&lt;&gt;"X"),"Urgente",
IF(AND(OR(E245="US EAST",E245="US WEST",E245="US SOUTH"),I245="SEA",Bitacora_2[[#This Row],[ETD Real]]-TODAY()&lt;=1,Bitacora_2[[#This Row],[ISF]]&lt;&gt;"X"),"Muy Urgente",
IF(AND(OR(E245="US EAST",E245="US WEST",E245="US SOUTH"),I245="SEA",Bitacora_2[[#This Row],[ISF]]="X"),"Sent",""))))</f>
        <v/>
      </c>
      <c r="AJ24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5" s="56"/>
      <c r="AL245" s="56"/>
      <c r="AM245" s="56" t="str">
        <f>+IF(OR(Bitacora_2[[#This Row],[Exportador]]="INVERSIONES JORDIE",Bitacora_2[[#This Row],[Exportador]]="TAL S.A."), "Tercero", "Propio")</f>
        <v>Propio</v>
      </c>
      <c r="AN24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5" s="56" t="s">
        <v>5</v>
      </c>
      <c r="AP245" s="57">
        <v>46261</v>
      </c>
      <c r="AQ245" s="56" t="str">
        <f t="shared" si="7"/>
        <v>Released</v>
      </c>
      <c r="AR245" s="56"/>
    </row>
    <row r="246" spans="1:44" ht="14.85" hidden="1" customHeight="1" x14ac:dyDescent="0.25">
      <c r="A246" s="56" t="s">
        <v>999</v>
      </c>
      <c r="B246" s="56">
        <v>31</v>
      </c>
      <c r="C246" s="57">
        <v>46230</v>
      </c>
      <c r="D246" s="58">
        <v>33</v>
      </c>
      <c r="E246" s="56" t="s">
        <v>150</v>
      </c>
      <c r="F246" s="56" t="s">
        <v>8</v>
      </c>
      <c r="G246" s="56" t="s">
        <v>99</v>
      </c>
      <c r="H246" s="56" t="s">
        <v>100</v>
      </c>
      <c r="I246" s="56" t="s">
        <v>140</v>
      </c>
      <c r="J246" s="56" t="s">
        <v>102</v>
      </c>
      <c r="K246" s="56" t="s">
        <v>103</v>
      </c>
      <c r="L246" s="56" t="s">
        <v>1000</v>
      </c>
      <c r="M246" s="56" t="s">
        <v>956</v>
      </c>
      <c r="N246" s="56" t="s">
        <v>186</v>
      </c>
      <c r="O246" s="56" t="s">
        <v>153</v>
      </c>
      <c r="P246" s="56" t="s">
        <v>154</v>
      </c>
      <c r="Q246" s="59" t="s">
        <v>935</v>
      </c>
      <c r="R246" s="57">
        <v>46233</v>
      </c>
      <c r="S246" s="57">
        <v>46243</v>
      </c>
      <c r="T246" s="56" t="s">
        <v>147</v>
      </c>
      <c r="U24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46" s="57">
        <v>46236</v>
      </c>
      <c r="W246" s="57">
        <v>46236</v>
      </c>
      <c r="X246" s="60">
        <f>IF(OR(Bitacora_2[[#This Row],[ETD Real]]="",Bitacora_2[[#This Row],[ETD Doc]]=""),"",Bitacora_2[[#This Row],[ETD Doc]]-Bitacora_2[[#This Row],[ETD Real]])</f>
        <v>3</v>
      </c>
      <c r="Y246" s="60">
        <f>IF(OR(Bitacora_2[[#This Row],[ATA DOC]]="",Bitacora_2[[#This Row],[ETA Real]]=""),"",Bitacora_2[[#This Row],[ETA Real]]-Bitacora_2[[#This Row],[ATA DOC]])</f>
        <v>7</v>
      </c>
      <c r="Z246" s="58" t="s">
        <v>156</v>
      </c>
      <c r="AA246" s="58" t="s">
        <v>46</v>
      </c>
      <c r="AB246" s="58" t="s">
        <v>46</v>
      </c>
      <c r="AC246" s="58" t="s">
        <v>46</v>
      </c>
      <c r="AD246" s="58" t="s">
        <v>46</v>
      </c>
      <c r="AE246" s="58" t="s">
        <v>46</v>
      </c>
      <c r="AF246" s="58" t="s">
        <v>157</v>
      </c>
      <c r="AG246" s="58"/>
      <c r="AH246" s="58"/>
      <c r="AI246" s="61" t="str">
        <f ca="1">IF(AND(OR(E246="US EAST",E246="US WEST",E246="US SOUTH"),I246="SEA",Bitacora_2[[#This Row],[ETD Real]]-TODAY()&gt;=3,Bitacora_2[[#This Row],[ISF]]&lt;&gt;"X"),"Pending",
IF(AND(OR(E246="US EAST",E246="US WEST",E246="US SOUTH"),I246="SEA",Bitacora_2[[#This Row],[ETD Real]]-TODAY()=2,Bitacora_2[[#This Row],[ISF]]&lt;&gt;"X"),"Urgente",
IF(AND(OR(E246="US EAST",E246="US WEST",E246="US SOUTH"),I246="SEA",Bitacora_2[[#This Row],[ETD Real]]-TODAY()&lt;=1,Bitacora_2[[#This Row],[ISF]]&lt;&gt;"X"),"Muy Urgente",
IF(AND(OR(E246="US EAST",E246="US WEST",E246="US SOUTH"),I246="SEA",Bitacora_2[[#This Row],[ISF]]="X"),"Sent",""))))</f>
        <v>Sent</v>
      </c>
      <c r="AJ24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6" s="56"/>
      <c r="AL246" s="56"/>
      <c r="AM246" s="56" t="str">
        <f>+IF(OR(Bitacora_2[[#This Row],[Exportador]]="INVERSIONES JORDIE",Bitacora_2[[#This Row],[Exportador]]="TAL S.A."), "Tercero", "Propio")</f>
        <v>Propio</v>
      </c>
      <c r="AN24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6" s="56" t="s">
        <v>5</v>
      </c>
      <c r="AP246" s="57">
        <v>46239</v>
      </c>
      <c r="AQ246" s="56" t="str">
        <f t="shared" si="7"/>
        <v>Released</v>
      </c>
      <c r="AR246" s="56"/>
    </row>
    <row r="247" spans="1:44" ht="14.85" hidden="1" customHeight="1" x14ac:dyDescent="0.25">
      <c r="A247" s="56" t="s">
        <v>1001</v>
      </c>
      <c r="B247" s="56">
        <v>31</v>
      </c>
      <c r="C247" s="57">
        <v>46230</v>
      </c>
      <c r="D247" s="58">
        <v>33</v>
      </c>
      <c r="E247" s="56" t="s">
        <v>150</v>
      </c>
      <c r="F247" s="56" t="s">
        <v>8</v>
      </c>
      <c r="G247" s="56" t="s">
        <v>99</v>
      </c>
      <c r="H247" s="56" t="s">
        <v>100</v>
      </c>
      <c r="I247" s="56" t="s">
        <v>140</v>
      </c>
      <c r="J247" s="56" t="s">
        <v>102</v>
      </c>
      <c r="K247" s="56" t="s">
        <v>103</v>
      </c>
      <c r="L247" s="56" t="s">
        <v>1002</v>
      </c>
      <c r="M247" s="56" t="s">
        <v>962</v>
      </c>
      <c r="N247" s="56" t="s">
        <v>186</v>
      </c>
      <c r="O247" s="56" t="s">
        <v>688</v>
      </c>
      <c r="P247" s="56" t="s">
        <v>154</v>
      </c>
      <c r="Q247" s="59" t="s">
        <v>935</v>
      </c>
      <c r="R247" s="57">
        <v>46230</v>
      </c>
      <c r="S247" s="57">
        <v>46243</v>
      </c>
      <c r="T247" s="56" t="s">
        <v>147</v>
      </c>
      <c r="U24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47" s="57">
        <v>46236</v>
      </c>
      <c r="W247" s="57">
        <v>46236</v>
      </c>
      <c r="X247" s="60">
        <f>IF(OR(Bitacora_2[[#This Row],[ETD Real]]="",Bitacora_2[[#This Row],[ETD Doc]]=""),"",Bitacora_2[[#This Row],[ETD Doc]]-Bitacora_2[[#This Row],[ETD Real]])</f>
        <v>6</v>
      </c>
      <c r="Y247" s="60">
        <f>IF(OR(Bitacora_2[[#This Row],[ATA DOC]]="",Bitacora_2[[#This Row],[ETA Real]]=""),"",Bitacora_2[[#This Row],[ETA Real]]-Bitacora_2[[#This Row],[ATA DOC]])</f>
        <v>7</v>
      </c>
      <c r="Z247" s="58" t="s">
        <v>156</v>
      </c>
      <c r="AA247" s="58" t="s">
        <v>46</v>
      </c>
      <c r="AB247" s="58" t="s">
        <v>46</v>
      </c>
      <c r="AC247" s="58" t="s">
        <v>46</v>
      </c>
      <c r="AD247" s="58" t="s">
        <v>46</v>
      </c>
      <c r="AE247" s="58" t="s">
        <v>46</v>
      </c>
      <c r="AF247" s="58" t="s">
        <v>157</v>
      </c>
      <c r="AG247" s="58"/>
      <c r="AH247" s="58"/>
      <c r="AI247" s="61" t="str">
        <f ca="1">IF(AND(OR(E247="US EAST",E247="US WEST",E247="US SOUTH"),I247="SEA",Bitacora_2[[#This Row],[ETD Real]]-TODAY()&gt;=3,Bitacora_2[[#This Row],[ISF]]&lt;&gt;"X"),"Pending",
IF(AND(OR(E247="US EAST",E247="US WEST",E247="US SOUTH"),I247="SEA",Bitacora_2[[#This Row],[ETD Real]]-TODAY()=2,Bitacora_2[[#This Row],[ISF]]&lt;&gt;"X"),"Urgente",
IF(AND(OR(E247="US EAST",E247="US WEST",E247="US SOUTH"),I247="SEA",Bitacora_2[[#This Row],[ETD Real]]-TODAY()&lt;=1,Bitacora_2[[#This Row],[ISF]]&lt;&gt;"X"),"Muy Urgente",
IF(AND(OR(E247="US EAST",E247="US WEST",E247="US SOUTH"),I247="SEA",Bitacora_2[[#This Row],[ISF]]="X"),"Sent",""))))</f>
        <v>Sent</v>
      </c>
      <c r="AJ24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7" s="56"/>
      <c r="AL247" s="56"/>
      <c r="AM247" s="56" t="str">
        <f>+IF(OR(Bitacora_2[[#This Row],[Exportador]]="INVERSIONES JORDIE",Bitacora_2[[#This Row],[Exportador]]="TAL S.A."), "Tercero", "Propio")</f>
        <v>Propio</v>
      </c>
      <c r="AN24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7" s="56" t="s">
        <v>5</v>
      </c>
      <c r="AP247" s="57">
        <v>46239</v>
      </c>
      <c r="AQ247" s="56" t="str">
        <f t="shared" si="7"/>
        <v>Released</v>
      </c>
      <c r="AR247" s="56"/>
    </row>
    <row r="248" spans="1:44" ht="14.85" hidden="1" customHeight="1" x14ac:dyDescent="0.25">
      <c r="A248" s="56" t="s">
        <v>1003</v>
      </c>
      <c r="B248" s="56">
        <v>31</v>
      </c>
      <c r="C248" s="57">
        <v>46230</v>
      </c>
      <c r="D248" s="58">
        <v>36</v>
      </c>
      <c r="E248" s="56" t="s">
        <v>223</v>
      </c>
      <c r="F248" s="56" t="s">
        <v>800</v>
      </c>
      <c r="G248" s="56" t="s">
        <v>99</v>
      </c>
      <c r="H248" s="56" t="s">
        <v>100</v>
      </c>
      <c r="I248" s="56" t="s">
        <v>140</v>
      </c>
      <c r="J248" s="56" t="s">
        <v>102</v>
      </c>
      <c r="K248" s="56" t="s">
        <v>103</v>
      </c>
      <c r="L248" s="56" t="s">
        <v>1004</v>
      </c>
      <c r="M248" s="56" t="s">
        <v>1005</v>
      </c>
      <c r="N248" s="56" t="s">
        <v>803</v>
      </c>
      <c r="O248" s="56" t="s">
        <v>804</v>
      </c>
      <c r="P248" s="56" t="s">
        <v>229</v>
      </c>
      <c r="Q248" s="59" t="s">
        <v>986</v>
      </c>
      <c r="R248" s="57">
        <v>46234</v>
      </c>
      <c r="S248" s="57">
        <v>46266</v>
      </c>
      <c r="T248" s="56" t="s">
        <v>147</v>
      </c>
      <c r="U24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46240</v>
      </c>
      <c r="V248" s="57">
        <v>46240</v>
      </c>
      <c r="W248" s="57">
        <v>46240</v>
      </c>
      <c r="X248" s="60">
        <f>IF(OR(Bitacora_2[[#This Row],[ETD Real]]="",Bitacora_2[[#This Row],[ETD Doc]]=""),"",Bitacora_2[[#This Row],[ETD Doc]]-Bitacora_2[[#This Row],[ETD Real]])</f>
        <v>6</v>
      </c>
      <c r="Y248" s="60">
        <f>IF(OR(Bitacora_2[[#This Row],[ATA DOC]]="",Bitacora_2[[#This Row],[ETA Real]]=""),"",Bitacora_2[[#This Row],[ETA Real]]-Bitacora_2[[#This Row],[ATA DOC]])</f>
        <v>26</v>
      </c>
      <c r="Z248" s="58" t="s">
        <v>156</v>
      </c>
      <c r="AA248" s="58" t="s">
        <v>46</v>
      </c>
      <c r="AB248" s="58" t="s">
        <v>46</v>
      </c>
      <c r="AC248" s="58" t="s">
        <v>46</v>
      </c>
      <c r="AD248" s="58" t="s">
        <v>46</v>
      </c>
      <c r="AE248" s="58" t="s">
        <v>46</v>
      </c>
      <c r="AF248" s="58"/>
      <c r="AG248" s="58"/>
      <c r="AH248" s="58" t="s">
        <v>46</v>
      </c>
      <c r="AI248" s="61" t="str">
        <f ca="1">IF(AND(OR(E248="US EAST",E248="US WEST",E248="US SOUTH"),I248="SEA",Bitacora_2[[#This Row],[ETD Real]]-TODAY()&gt;=3,Bitacora_2[[#This Row],[ISF]]&lt;&gt;"X"),"Pending",
IF(AND(OR(E248="US EAST",E248="US WEST",E248="US SOUTH"),I248="SEA",Bitacora_2[[#This Row],[ETD Real]]-TODAY()=2,Bitacora_2[[#This Row],[ISF]]&lt;&gt;"X"),"Urgente",
IF(AND(OR(E248="US EAST",E248="US WEST",E248="US SOUTH"),I248="SEA",Bitacora_2[[#This Row],[ETD Real]]-TODAY()&lt;=1,Bitacora_2[[#This Row],[ISF]]&lt;&gt;"X"),"Muy Urgente",
IF(AND(OR(E248="US EAST",E248="US WEST",E248="US SOUTH"),I248="SEA",Bitacora_2[[#This Row],[ISF]]="X"),"Sent",""))))</f>
        <v/>
      </c>
      <c r="AJ24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8" s="56"/>
      <c r="AL248" s="56"/>
      <c r="AM248" s="56" t="str">
        <f>+IF(OR(Bitacora_2[[#This Row],[Exportador]]="INVERSIONES JORDIE",Bitacora_2[[#This Row],[Exportador]]="TAL S.A."), "Tercero", "Propio")</f>
        <v>Propio</v>
      </c>
      <c r="AN24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8" s="56" t="s">
        <v>5</v>
      </c>
      <c r="AP248" s="57">
        <v>46258</v>
      </c>
      <c r="AQ248" s="56" t="str">
        <f t="shared" si="7"/>
        <v>Released</v>
      </c>
      <c r="AR248" s="56"/>
    </row>
    <row r="249" spans="1:44" ht="14.85" hidden="1" customHeight="1" x14ac:dyDescent="0.25">
      <c r="A249" s="56" t="s">
        <v>1006</v>
      </c>
      <c r="B249" s="56">
        <v>31</v>
      </c>
      <c r="C249" s="57">
        <v>46230</v>
      </c>
      <c r="D249" s="58">
        <v>37</v>
      </c>
      <c r="E249" s="56" t="s">
        <v>321</v>
      </c>
      <c r="F249" s="56" t="s">
        <v>322</v>
      </c>
      <c r="G249" s="56" t="s">
        <v>99</v>
      </c>
      <c r="H249" s="56" t="s">
        <v>100</v>
      </c>
      <c r="I249" s="56" t="s">
        <v>140</v>
      </c>
      <c r="J249" s="56" t="s">
        <v>102</v>
      </c>
      <c r="K249" s="56" t="s">
        <v>103</v>
      </c>
      <c r="L249" s="56" t="s">
        <v>1007</v>
      </c>
      <c r="M249" s="56" t="s">
        <v>1008</v>
      </c>
      <c r="N249" s="56" t="s">
        <v>411</v>
      </c>
      <c r="O249" s="56" t="s">
        <v>412</v>
      </c>
      <c r="P249" s="56" t="s">
        <v>229</v>
      </c>
      <c r="Q249" s="59" t="s">
        <v>986</v>
      </c>
      <c r="R249" s="57">
        <v>46234</v>
      </c>
      <c r="S249" s="57">
        <v>46273</v>
      </c>
      <c r="T249" s="56" t="s">
        <v>147</v>
      </c>
      <c r="U24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249" s="57">
        <v>46246</v>
      </c>
      <c r="W249" s="57">
        <v>46251</v>
      </c>
      <c r="X249" s="60">
        <f>IF(OR(Bitacora_2[[#This Row],[ETD Real]]="",Bitacora_2[[#This Row],[ETD Doc]]=""),"",Bitacora_2[[#This Row],[ETD Doc]]-Bitacora_2[[#This Row],[ETD Real]])</f>
        <v>12</v>
      </c>
      <c r="Y249" s="60">
        <f>IF(OR(Bitacora_2[[#This Row],[ATA DOC]]="",Bitacora_2[[#This Row],[ETA Real]]=""),"",Bitacora_2[[#This Row],[ETA Real]]-Bitacora_2[[#This Row],[ATA DOC]])</f>
        <v>22</v>
      </c>
      <c r="Z249" s="58">
        <v>4745038734</v>
      </c>
      <c r="AA249" s="58" t="s">
        <v>46</v>
      </c>
      <c r="AB249" s="58" t="s">
        <v>46</v>
      </c>
      <c r="AC249" s="58" t="s">
        <v>46</v>
      </c>
      <c r="AD249" s="58" t="s">
        <v>46</v>
      </c>
      <c r="AE249" s="58" t="s">
        <v>46</v>
      </c>
      <c r="AF249" s="58"/>
      <c r="AG249" s="58"/>
      <c r="AH249" s="58" t="s">
        <v>46</v>
      </c>
      <c r="AI249" s="61" t="str">
        <f ca="1">IF(AND(OR(E249="US EAST",E249="US WEST",E249="US SOUTH"),I249="SEA",Bitacora_2[[#This Row],[ETD Real]]-TODAY()&gt;=3,Bitacora_2[[#This Row],[ISF]]&lt;&gt;"X"),"Pending",
IF(AND(OR(E249="US EAST",E249="US WEST",E249="US SOUTH"),I249="SEA",Bitacora_2[[#This Row],[ETD Real]]-TODAY()=2,Bitacora_2[[#This Row],[ISF]]&lt;&gt;"X"),"Urgente",
IF(AND(OR(E249="US EAST",E249="US WEST",E249="US SOUTH"),I249="SEA",Bitacora_2[[#This Row],[ETD Real]]-TODAY()&lt;=1,Bitacora_2[[#This Row],[ISF]]&lt;&gt;"X"),"Muy Urgente",
IF(AND(OR(E249="US EAST",E249="US WEST",E249="US SOUTH"),I249="SEA",Bitacora_2[[#This Row],[ISF]]="X"),"Sent",""))))</f>
        <v/>
      </c>
      <c r="AJ24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49" s="56"/>
      <c r="AL249" s="56"/>
      <c r="AM249" s="56" t="str">
        <f>+IF(OR(Bitacora_2[[#This Row],[Exportador]]="INVERSIONES JORDIE",Bitacora_2[[#This Row],[Exportador]]="TAL S.A."), "Tercero", "Propio")</f>
        <v>Propio</v>
      </c>
      <c r="AN24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49" s="56" t="s">
        <v>5</v>
      </c>
      <c r="AP249" s="57">
        <v>46258</v>
      </c>
      <c r="AQ249" s="56" t="str">
        <f t="shared" si="7"/>
        <v>Released</v>
      </c>
      <c r="AR249" s="56"/>
    </row>
    <row r="250" spans="1:44" ht="14.85" hidden="1" customHeight="1" x14ac:dyDescent="0.25">
      <c r="A250" s="56" t="s">
        <v>1009</v>
      </c>
      <c r="B250" s="56">
        <v>31</v>
      </c>
      <c r="C250" s="57">
        <v>46231</v>
      </c>
      <c r="D250" s="58">
        <v>33</v>
      </c>
      <c r="E250" s="56" t="s">
        <v>150</v>
      </c>
      <c r="F250" s="56" t="s">
        <v>8</v>
      </c>
      <c r="G250" s="56" t="s">
        <v>580</v>
      </c>
      <c r="H250" s="56" t="s">
        <v>581</v>
      </c>
      <c r="I250" s="56" t="s">
        <v>140</v>
      </c>
      <c r="J250" s="56" t="s">
        <v>102</v>
      </c>
      <c r="K250" s="56" t="s">
        <v>103</v>
      </c>
      <c r="L250" s="56" t="s">
        <v>1010</v>
      </c>
      <c r="M250" s="56" t="s">
        <v>1011</v>
      </c>
      <c r="N250" s="56" t="s">
        <v>186</v>
      </c>
      <c r="O250" s="56" t="s">
        <v>584</v>
      </c>
      <c r="P250" s="56" t="s">
        <v>154</v>
      </c>
      <c r="Q250" s="59" t="s">
        <v>1012</v>
      </c>
      <c r="R250" s="57">
        <v>46234</v>
      </c>
      <c r="S250" s="57">
        <v>46244</v>
      </c>
      <c r="T250" s="56" t="s">
        <v>586</v>
      </c>
      <c r="U25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0" s="57">
        <v>46239</v>
      </c>
      <c r="W250" s="57">
        <v>46239</v>
      </c>
      <c r="X250" s="60">
        <f>IF(OR(Bitacora_2[[#This Row],[ETD Real]]="",Bitacora_2[[#This Row],[ETD Doc]]=""),"",Bitacora_2[[#This Row],[ETD Doc]]-Bitacora_2[[#This Row],[ETD Real]])</f>
        <v>5</v>
      </c>
      <c r="Y250" s="60">
        <f>IF(OR(Bitacora_2[[#This Row],[ATA DOC]]="",Bitacora_2[[#This Row],[ETA Real]]=""),"",Bitacora_2[[#This Row],[ETA Real]]-Bitacora_2[[#This Row],[ATA DOC]])</f>
        <v>5</v>
      </c>
      <c r="Z250" s="58" t="s">
        <v>156</v>
      </c>
      <c r="AA250" s="58" t="s">
        <v>157</v>
      </c>
      <c r="AB250" s="58" t="s">
        <v>157</v>
      </c>
      <c r="AC250" s="58" t="s">
        <v>46</v>
      </c>
      <c r="AD250" s="58" t="s">
        <v>157</v>
      </c>
      <c r="AE250" s="58" t="s">
        <v>46</v>
      </c>
      <c r="AF250" s="58" t="s">
        <v>157</v>
      </c>
      <c r="AG250" s="58"/>
      <c r="AH250" s="58" t="s">
        <v>157</v>
      </c>
      <c r="AI250" s="61" t="str">
        <f ca="1">IF(AND(OR(E250="US EAST",E250="US WEST",E250="US SOUTH"),I250="SEA",Bitacora_2[[#This Row],[ETD Real]]-TODAY()&gt;=3,Bitacora_2[[#This Row],[ISF]]&lt;&gt;"X"),"Pending",
IF(AND(OR(E250="US EAST",E250="US WEST",E250="US SOUTH"),I250="SEA",Bitacora_2[[#This Row],[ETD Real]]-TODAY()=2,Bitacora_2[[#This Row],[ISF]]&lt;&gt;"X"),"Urgente",
IF(AND(OR(E250="US EAST",E250="US WEST",E250="US SOUTH"),I250="SEA",Bitacora_2[[#This Row],[ETD Real]]-TODAY()&lt;=1,Bitacora_2[[#This Row],[ISF]]&lt;&gt;"X"),"Muy Urgente",
IF(AND(OR(E250="US EAST",E250="US WEST",E250="US SOUTH"),I250="SEA",Bitacora_2[[#This Row],[ISF]]="X"),"Sent",""))))</f>
        <v>Sent</v>
      </c>
      <c r="AJ25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0" s="56"/>
      <c r="AL250" s="56"/>
      <c r="AM250" s="56" t="str">
        <f>+IF(OR(Bitacora_2[[#This Row],[Exportador]]="INVERSIONES JORDIE",Bitacora_2[[#This Row],[Exportador]]="TAL S.A."), "Tercero", "Propio")</f>
        <v>Propio</v>
      </c>
      <c r="AN25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0" s="56" t="s">
        <v>5</v>
      </c>
      <c r="AP250" s="57">
        <v>46247</v>
      </c>
      <c r="AQ250" s="56" t="str">
        <f t="shared" si="7"/>
        <v>Released</v>
      </c>
      <c r="AR250" s="56" t="s">
        <v>1013</v>
      </c>
    </row>
    <row r="251" spans="1:44" ht="14.85" hidden="1" customHeight="1" x14ac:dyDescent="0.25">
      <c r="A251" s="56" t="s">
        <v>1014</v>
      </c>
      <c r="B251" s="56">
        <v>31</v>
      </c>
      <c r="C251" s="57">
        <v>46231</v>
      </c>
      <c r="D251" s="58">
        <v>33</v>
      </c>
      <c r="E251" s="56" t="s">
        <v>150</v>
      </c>
      <c r="F251" s="56" t="s">
        <v>8</v>
      </c>
      <c r="G251" s="56" t="s">
        <v>580</v>
      </c>
      <c r="H251" s="56" t="s">
        <v>581</v>
      </c>
      <c r="I251" s="56" t="s">
        <v>140</v>
      </c>
      <c r="J251" s="56" t="s">
        <v>102</v>
      </c>
      <c r="K251" s="56" t="s">
        <v>103</v>
      </c>
      <c r="L251" s="56" t="s">
        <v>1015</v>
      </c>
      <c r="M251" s="56" t="s">
        <v>1016</v>
      </c>
      <c r="N251" s="56" t="s">
        <v>186</v>
      </c>
      <c r="O251" s="56" t="s">
        <v>584</v>
      </c>
      <c r="P251" s="56" t="s">
        <v>154</v>
      </c>
      <c r="Q251" s="59" t="s">
        <v>1012</v>
      </c>
      <c r="R251" s="57">
        <v>46234</v>
      </c>
      <c r="S251" s="57">
        <v>46244</v>
      </c>
      <c r="T251" s="56" t="s">
        <v>586</v>
      </c>
      <c r="U25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1" s="57">
        <v>46239</v>
      </c>
      <c r="W251" s="57">
        <v>46239</v>
      </c>
      <c r="X251" s="60">
        <f>IF(OR(Bitacora_2[[#This Row],[ETD Real]]="",Bitacora_2[[#This Row],[ETD Doc]]=""),"",Bitacora_2[[#This Row],[ETD Doc]]-Bitacora_2[[#This Row],[ETD Real]])</f>
        <v>5</v>
      </c>
      <c r="Y251" s="60">
        <f>IF(OR(Bitacora_2[[#This Row],[ATA DOC]]="",Bitacora_2[[#This Row],[ETA Real]]=""),"",Bitacora_2[[#This Row],[ETA Real]]-Bitacora_2[[#This Row],[ATA DOC]])</f>
        <v>5</v>
      </c>
      <c r="Z251" s="58" t="s">
        <v>156</v>
      </c>
      <c r="AA251" s="58" t="s">
        <v>157</v>
      </c>
      <c r="AB251" s="58" t="s">
        <v>157</v>
      </c>
      <c r="AC251" s="58" t="s">
        <v>46</v>
      </c>
      <c r="AD251" s="58" t="s">
        <v>157</v>
      </c>
      <c r="AE251" s="58" t="s">
        <v>46</v>
      </c>
      <c r="AF251" s="58" t="s">
        <v>157</v>
      </c>
      <c r="AG251" s="58"/>
      <c r="AH251" s="58" t="s">
        <v>157</v>
      </c>
      <c r="AI251" s="61" t="str">
        <f ca="1">IF(AND(OR(E251="US EAST",E251="US WEST",E251="US SOUTH"),I251="SEA",Bitacora_2[[#This Row],[ETD Real]]-TODAY()&gt;=3,Bitacora_2[[#This Row],[ISF]]&lt;&gt;"X"),"Pending",
IF(AND(OR(E251="US EAST",E251="US WEST",E251="US SOUTH"),I251="SEA",Bitacora_2[[#This Row],[ETD Real]]-TODAY()=2,Bitacora_2[[#This Row],[ISF]]&lt;&gt;"X"),"Urgente",
IF(AND(OR(E251="US EAST",E251="US WEST",E251="US SOUTH"),I251="SEA",Bitacora_2[[#This Row],[ETD Real]]-TODAY()&lt;=1,Bitacora_2[[#This Row],[ISF]]&lt;&gt;"X"),"Muy Urgente",
IF(AND(OR(E251="US EAST",E251="US WEST",E251="US SOUTH"),I251="SEA",Bitacora_2[[#This Row],[ISF]]="X"),"Sent",""))))</f>
        <v>Sent</v>
      </c>
      <c r="AJ25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1" s="56"/>
      <c r="AL251" s="56"/>
      <c r="AM251" s="56" t="str">
        <f>+IF(OR(Bitacora_2[[#This Row],[Exportador]]="INVERSIONES JORDIE",Bitacora_2[[#This Row],[Exportador]]="TAL S.A."), "Tercero", "Propio")</f>
        <v>Propio</v>
      </c>
      <c r="AN25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1" s="56"/>
      <c r="AP251" s="57">
        <v>46244</v>
      </c>
      <c r="AQ251" s="56" t="str">
        <f t="shared" si="7"/>
        <v>Released</v>
      </c>
      <c r="AR251" s="56"/>
    </row>
    <row r="252" spans="1:44" ht="14.85" hidden="1" customHeight="1" x14ac:dyDescent="0.25">
      <c r="A252" s="56" t="s">
        <v>1017</v>
      </c>
      <c r="B252" s="56">
        <v>31</v>
      </c>
      <c r="C252" s="57">
        <v>46232</v>
      </c>
      <c r="D252" s="58">
        <v>33</v>
      </c>
      <c r="E252" s="56" t="s">
        <v>150</v>
      </c>
      <c r="F252" s="56" t="s">
        <v>8</v>
      </c>
      <c r="G252" s="56" t="s">
        <v>580</v>
      </c>
      <c r="H252" s="56" t="s">
        <v>581</v>
      </c>
      <c r="I252" s="56" t="s">
        <v>140</v>
      </c>
      <c r="J252" s="56" t="s">
        <v>102</v>
      </c>
      <c r="K252" s="56" t="s">
        <v>103</v>
      </c>
      <c r="L252" s="56" t="s">
        <v>1018</v>
      </c>
      <c r="M252" s="56" t="s">
        <v>1019</v>
      </c>
      <c r="N252" s="56" t="s">
        <v>186</v>
      </c>
      <c r="O252" s="56" t="s">
        <v>584</v>
      </c>
      <c r="P252" s="56" t="s">
        <v>154</v>
      </c>
      <c r="Q252" s="59" t="s">
        <v>1012</v>
      </c>
      <c r="R252" s="57">
        <v>46234</v>
      </c>
      <c r="S252" s="57">
        <v>46244</v>
      </c>
      <c r="T252" s="56" t="s">
        <v>586</v>
      </c>
      <c r="U25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2" s="57">
        <v>46239</v>
      </c>
      <c r="W252" s="57">
        <v>46239</v>
      </c>
      <c r="X252" s="60">
        <f>IF(OR(Bitacora_2[[#This Row],[ETD Real]]="",Bitacora_2[[#This Row],[ETD Doc]]=""),"",Bitacora_2[[#This Row],[ETD Doc]]-Bitacora_2[[#This Row],[ETD Real]])</f>
        <v>5</v>
      </c>
      <c r="Y252" s="60">
        <f>IF(OR(Bitacora_2[[#This Row],[ATA DOC]]="",Bitacora_2[[#This Row],[ETA Real]]=""),"",Bitacora_2[[#This Row],[ETA Real]]-Bitacora_2[[#This Row],[ATA DOC]])</f>
        <v>5</v>
      </c>
      <c r="Z252" s="58" t="s">
        <v>156</v>
      </c>
      <c r="AA252" s="58" t="s">
        <v>157</v>
      </c>
      <c r="AB252" s="58" t="s">
        <v>157</v>
      </c>
      <c r="AC252" s="58" t="s">
        <v>46</v>
      </c>
      <c r="AD252" s="58" t="s">
        <v>157</v>
      </c>
      <c r="AE252" s="58" t="s">
        <v>46</v>
      </c>
      <c r="AF252" s="58" t="s">
        <v>157</v>
      </c>
      <c r="AG252" s="58"/>
      <c r="AH252" s="58" t="s">
        <v>157</v>
      </c>
      <c r="AI252" s="61" t="str">
        <f ca="1">IF(AND(OR(E252="US EAST",E252="US WEST",E252="US SOUTH"),I252="SEA",Bitacora_2[[#This Row],[ETD Real]]-TODAY()&gt;=3,Bitacora_2[[#This Row],[ISF]]&lt;&gt;"X"),"Pending",
IF(AND(OR(E252="US EAST",E252="US WEST",E252="US SOUTH"),I252="SEA",Bitacora_2[[#This Row],[ETD Real]]-TODAY()=2,Bitacora_2[[#This Row],[ISF]]&lt;&gt;"X"),"Urgente",
IF(AND(OR(E252="US EAST",E252="US WEST",E252="US SOUTH"),I252="SEA",Bitacora_2[[#This Row],[ETD Real]]-TODAY()&lt;=1,Bitacora_2[[#This Row],[ISF]]&lt;&gt;"X"),"Muy Urgente",
IF(AND(OR(E252="US EAST",E252="US WEST",E252="US SOUTH"),I252="SEA",Bitacora_2[[#This Row],[ISF]]="X"),"Sent",""))))</f>
        <v>Sent</v>
      </c>
      <c r="AJ25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2" s="56"/>
      <c r="AL252" s="56"/>
      <c r="AM252" s="56" t="str">
        <f>+IF(OR(Bitacora_2[[#This Row],[Exportador]]="INVERSIONES JORDIE",Bitacora_2[[#This Row],[Exportador]]="TAL S.A."), "Tercero", "Propio")</f>
        <v>Propio</v>
      </c>
      <c r="AN25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2" s="56"/>
      <c r="AP252" s="57">
        <v>46244</v>
      </c>
      <c r="AQ252" s="56" t="str">
        <f t="shared" si="7"/>
        <v>Released</v>
      </c>
      <c r="AR252" s="56"/>
    </row>
    <row r="253" spans="1:44" ht="14.85" hidden="1" customHeight="1" x14ac:dyDescent="0.25">
      <c r="A253" s="56" t="s">
        <v>1020</v>
      </c>
      <c r="B253" s="56">
        <v>31</v>
      </c>
      <c r="C253" s="57">
        <v>46233</v>
      </c>
      <c r="D253" s="58">
        <v>32</v>
      </c>
      <c r="E253" s="56" t="s">
        <v>321</v>
      </c>
      <c r="F253" s="56" t="s">
        <v>855</v>
      </c>
      <c r="G253" s="56" t="s">
        <v>99</v>
      </c>
      <c r="H253" s="56" t="s">
        <v>100</v>
      </c>
      <c r="I253" s="56" t="s">
        <v>101</v>
      </c>
      <c r="J253" s="56" t="s">
        <v>102</v>
      </c>
      <c r="K253" s="56" t="s">
        <v>103</v>
      </c>
      <c r="L253" s="56" t="s">
        <v>1021</v>
      </c>
      <c r="M253" s="56" t="s">
        <v>1022</v>
      </c>
      <c r="N253" s="56" t="s">
        <v>858</v>
      </c>
      <c r="O253" s="56" t="s">
        <v>859</v>
      </c>
      <c r="P253" s="56" t="s">
        <v>860</v>
      </c>
      <c r="Q253" s="59" t="s">
        <v>118</v>
      </c>
      <c r="R253" s="57">
        <v>46235</v>
      </c>
      <c r="S253" s="57">
        <v>46236</v>
      </c>
      <c r="T253" s="56" t="s">
        <v>218</v>
      </c>
      <c r="U25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253" s="57"/>
      <c r="W253" s="57"/>
      <c r="X253" s="60" t="str">
        <f>IF(OR(Bitacora_2[[#This Row],[ETD Real]]="",Bitacora_2[[#This Row],[ETD Doc]]=""),"",Bitacora_2[[#This Row],[ETD Doc]]-Bitacora_2[[#This Row],[ETD Real]])</f>
        <v/>
      </c>
      <c r="Y253" s="60" t="str">
        <f>IF(OR(Bitacora_2[[#This Row],[ATA DOC]]="",Bitacora_2[[#This Row],[ETA Real]]=""),"",Bitacora_2[[#This Row],[ETA Real]]-Bitacora_2[[#This Row],[ATA DOC]])</f>
        <v/>
      </c>
      <c r="Z253" s="58"/>
      <c r="AA253" s="58"/>
      <c r="AB253" s="58"/>
      <c r="AC253" s="58"/>
      <c r="AD253" s="58"/>
      <c r="AE253" s="58"/>
      <c r="AF253" s="58"/>
      <c r="AG253" s="58"/>
      <c r="AH253" s="58"/>
      <c r="AI253" s="61" t="str">
        <f ca="1">IF(AND(OR(E253="US EAST",E253="US WEST",E253="US SOUTH"),I253="SEA",Bitacora_2[[#This Row],[ETD Real]]-TODAY()&gt;=3,Bitacora_2[[#This Row],[ISF]]&lt;&gt;"X"),"Pending",
IF(AND(OR(E253="US EAST",E253="US WEST",E253="US SOUTH"),I253="SEA",Bitacora_2[[#This Row],[ETD Real]]-TODAY()=2,Bitacora_2[[#This Row],[ISF]]&lt;&gt;"X"),"Urgente",
IF(AND(OR(E253="US EAST",E253="US WEST",E253="US SOUTH"),I253="SEA",Bitacora_2[[#This Row],[ETD Real]]-TODAY()&lt;=1,Bitacora_2[[#This Row],[ISF]]&lt;&gt;"X"),"Muy Urgente",
IF(AND(OR(E253="US EAST",E253="US WEST",E253="US SOUTH"),I253="SEA",Bitacora_2[[#This Row],[ISF]]="X"),"Sent",""))))</f>
        <v/>
      </c>
      <c r="AJ25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3" s="56"/>
      <c r="AL253" s="56"/>
      <c r="AM253" s="56" t="str">
        <f>+IF(OR(Bitacora_2[[#This Row],[Exportador]]="INVERSIONES JORDIE",Bitacora_2[[#This Row],[Exportador]]="TAL S.A."), "Tercero", "Propio")</f>
        <v>Propio</v>
      </c>
      <c r="AN25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3" s="56" t="s">
        <v>5</v>
      </c>
      <c r="AP253" s="56"/>
      <c r="AQ253" s="56" t="str">
        <f t="shared" si="7"/>
        <v/>
      </c>
      <c r="AR253" s="56"/>
    </row>
    <row r="254" spans="1:44" ht="14.85" hidden="1" customHeight="1" x14ac:dyDescent="0.25">
      <c r="A254" s="56" t="s">
        <v>1023</v>
      </c>
      <c r="B254" s="56">
        <v>31</v>
      </c>
      <c r="C254" s="57">
        <v>46233</v>
      </c>
      <c r="D254" s="58">
        <v>32</v>
      </c>
      <c r="E254" s="56" t="s">
        <v>321</v>
      </c>
      <c r="F254" s="56" t="s">
        <v>855</v>
      </c>
      <c r="G254" s="56" t="s">
        <v>99</v>
      </c>
      <c r="H254" s="56" t="s">
        <v>100</v>
      </c>
      <c r="I254" s="56" t="s">
        <v>101</v>
      </c>
      <c r="J254" s="56" t="s">
        <v>102</v>
      </c>
      <c r="K254" s="56" t="s">
        <v>103</v>
      </c>
      <c r="L254" s="56" t="s">
        <v>1024</v>
      </c>
      <c r="M254" s="56" t="s">
        <v>1025</v>
      </c>
      <c r="N254" s="56" t="s">
        <v>864</v>
      </c>
      <c r="O254" s="56" t="s">
        <v>865</v>
      </c>
      <c r="P254" s="56" t="s">
        <v>860</v>
      </c>
      <c r="Q254" s="59" t="s">
        <v>118</v>
      </c>
      <c r="R254" s="57">
        <v>46237</v>
      </c>
      <c r="S254" s="57">
        <v>46238</v>
      </c>
      <c r="T254" s="56" t="s">
        <v>291</v>
      </c>
      <c r="U25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254" s="57"/>
      <c r="W254" s="57"/>
      <c r="X254" s="60" t="str">
        <f>IF(OR(Bitacora_2[[#This Row],[ETD Real]]="",Bitacora_2[[#This Row],[ETD Doc]]=""),"",Bitacora_2[[#This Row],[ETD Doc]]-Bitacora_2[[#This Row],[ETD Real]])</f>
        <v/>
      </c>
      <c r="Y254" s="60" t="str">
        <f>IF(OR(Bitacora_2[[#This Row],[ATA DOC]]="",Bitacora_2[[#This Row],[ETA Real]]=""),"",Bitacora_2[[#This Row],[ETA Real]]-Bitacora_2[[#This Row],[ATA DOC]])</f>
        <v/>
      </c>
      <c r="Z254" s="58"/>
      <c r="AA254" s="58"/>
      <c r="AB254" s="58"/>
      <c r="AC254" s="58"/>
      <c r="AD254" s="58"/>
      <c r="AE254" s="58"/>
      <c r="AF254" s="58"/>
      <c r="AG254" s="58"/>
      <c r="AH254" s="58"/>
      <c r="AI254" s="61" t="str">
        <f ca="1">IF(AND(OR(E254="US EAST",E254="US WEST",E254="US SOUTH"),I254="SEA",Bitacora_2[[#This Row],[ETD Real]]-TODAY()&gt;=3,Bitacora_2[[#This Row],[ISF]]&lt;&gt;"X"),"Pending",
IF(AND(OR(E254="US EAST",E254="US WEST",E254="US SOUTH"),I254="SEA",Bitacora_2[[#This Row],[ETD Real]]-TODAY()=2,Bitacora_2[[#This Row],[ISF]]&lt;&gt;"X"),"Urgente",
IF(AND(OR(E254="US EAST",E254="US WEST",E254="US SOUTH"),I254="SEA",Bitacora_2[[#This Row],[ETD Real]]-TODAY()&lt;=1,Bitacora_2[[#This Row],[ISF]]&lt;&gt;"X"),"Muy Urgente",
IF(AND(OR(E254="US EAST",E254="US WEST",E254="US SOUTH"),I254="SEA",Bitacora_2[[#This Row],[ISF]]="X"),"Sent",""))))</f>
        <v/>
      </c>
      <c r="AJ25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4" s="56"/>
      <c r="AL254" s="56"/>
      <c r="AM254" s="56" t="str">
        <f>+IF(OR(Bitacora_2[[#This Row],[Exportador]]="INVERSIONES JORDIE",Bitacora_2[[#This Row],[Exportador]]="TAL S.A."), "Tercero", "Propio")</f>
        <v>Propio</v>
      </c>
      <c r="AN25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4" s="56" t="s">
        <v>5</v>
      </c>
      <c r="AP254" s="56"/>
      <c r="AQ254" s="56" t="str">
        <f t="shared" si="7"/>
        <v/>
      </c>
      <c r="AR254" s="56"/>
    </row>
    <row r="255" spans="1:44" ht="14.85" hidden="1" customHeight="1" x14ac:dyDescent="0.25">
      <c r="A255" s="56" t="s">
        <v>1026</v>
      </c>
      <c r="B255" s="56">
        <v>31</v>
      </c>
      <c r="C255" s="57">
        <v>46233</v>
      </c>
      <c r="D255" s="58">
        <v>33</v>
      </c>
      <c r="E255" s="56" t="s">
        <v>150</v>
      </c>
      <c r="F255" s="56" t="s">
        <v>8</v>
      </c>
      <c r="G255" s="56" t="s">
        <v>99</v>
      </c>
      <c r="H255" s="56" t="s">
        <v>100</v>
      </c>
      <c r="I255" s="56" t="s">
        <v>140</v>
      </c>
      <c r="J255" s="56" t="s">
        <v>102</v>
      </c>
      <c r="K255" s="56" t="s">
        <v>103</v>
      </c>
      <c r="L255" s="56" t="s">
        <v>1027</v>
      </c>
      <c r="M255" s="56" t="s">
        <v>1028</v>
      </c>
      <c r="N255" s="56" t="s">
        <v>186</v>
      </c>
      <c r="O255" s="56" t="s">
        <v>813</v>
      </c>
      <c r="P255" s="56" t="s">
        <v>869</v>
      </c>
      <c r="Q255" s="59" t="s">
        <v>1029</v>
      </c>
      <c r="R255" s="57">
        <v>46233</v>
      </c>
      <c r="S255" s="57">
        <v>46248</v>
      </c>
      <c r="T255" s="56" t="s">
        <v>147</v>
      </c>
      <c r="U25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46237</v>
      </c>
      <c r="V255" s="57">
        <v>46237</v>
      </c>
      <c r="W255" s="57">
        <v>46237</v>
      </c>
      <c r="X255" s="60">
        <f>IF(OR(Bitacora_2[[#This Row],[ETD Real]]="",Bitacora_2[[#This Row],[ETD Doc]]=""),"",Bitacora_2[[#This Row],[ETD Doc]]-Bitacora_2[[#This Row],[ETD Real]])</f>
        <v>4</v>
      </c>
      <c r="Y255" s="60">
        <f>IF(OR(Bitacora_2[[#This Row],[ATA DOC]]="",Bitacora_2[[#This Row],[ETA Real]]=""),"",Bitacora_2[[#This Row],[ETA Real]]-Bitacora_2[[#This Row],[ATA DOC]])</f>
        <v>11</v>
      </c>
      <c r="Z255" s="58" t="s">
        <v>156</v>
      </c>
      <c r="AA255" s="58" t="s">
        <v>157</v>
      </c>
      <c r="AB255" s="58" t="s">
        <v>157</v>
      </c>
      <c r="AC255" s="58" t="s">
        <v>157</v>
      </c>
      <c r="AD255" s="58" t="s">
        <v>157</v>
      </c>
      <c r="AE255" s="58" t="s">
        <v>157</v>
      </c>
      <c r="AF255" s="58" t="s">
        <v>157</v>
      </c>
      <c r="AG255" s="58"/>
      <c r="AH255" s="58"/>
      <c r="AI255" s="61" t="str">
        <f ca="1">IF(AND(OR(E255="US EAST",E255="US WEST",E255="US SOUTH"),I255="SEA",Bitacora_2[[#This Row],[ETD Real]]-TODAY()&gt;=3,Bitacora_2[[#This Row],[ISF]]&lt;&gt;"X"),"Pending",
IF(AND(OR(E255="US EAST",E255="US WEST",E255="US SOUTH"),I255="SEA",Bitacora_2[[#This Row],[ETD Real]]-TODAY()=2,Bitacora_2[[#This Row],[ISF]]&lt;&gt;"X"),"Urgente",
IF(AND(OR(E255="US EAST",E255="US WEST",E255="US SOUTH"),I255="SEA",Bitacora_2[[#This Row],[ETD Real]]-TODAY()&lt;=1,Bitacora_2[[#This Row],[ISF]]&lt;&gt;"X"),"Muy Urgente",
IF(AND(OR(E255="US EAST",E255="US WEST",E255="US SOUTH"),I255="SEA",Bitacora_2[[#This Row],[ISF]]="X"),"Sent",""))))</f>
        <v>Sent</v>
      </c>
      <c r="AJ25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5" s="56"/>
      <c r="AL255" s="56"/>
      <c r="AM255" s="56" t="str">
        <f>+IF(OR(Bitacora_2[[#This Row],[Exportador]]="INVERSIONES JORDIE",Bitacora_2[[#This Row],[Exportador]]="TAL S.A."), "Tercero", "Propio")</f>
        <v>Propio</v>
      </c>
      <c r="AN25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5" s="56" t="s">
        <v>5</v>
      </c>
      <c r="AP255" s="57">
        <v>46244</v>
      </c>
      <c r="AQ255" s="56" t="str">
        <f t="shared" si="7"/>
        <v>Released</v>
      </c>
      <c r="AR255" s="56"/>
    </row>
    <row r="256" spans="1:44" ht="14.85" hidden="1" customHeight="1" x14ac:dyDescent="0.25">
      <c r="A256" s="56" t="s">
        <v>1030</v>
      </c>
      <c r="B256" s="56">
        <v>31</v>
      </c>
      <c r="C256" s="57">
        <v>46233</v>
      </c>
      <c r="D256" s="58">
        <v>34</v>
      </c>
      <c r="E256" s="56" t="s">
        <v>423</v>
      </c>
      <c r="F256" s="56" t="s">
        <v>424</v>
      </c>
      <c r="G256" s="56" t="s">
        <v>99</v>
      </c>
      <c r="H256" s="56" t="s">
        <v>100</v>
      </c>
      <c r="I256" s="56" t="s">
        <v>140</v>
      </c>
      <c r="J256" s="56" t="s">
        <v>102</v>
      </c>
      <c r="K256" s="56" t="s">
        <v>103</v>
      </c>
      <c r="L256" s="56" t="s">
        <v>1031</v>
      </c>
      <c r="M256" s="56" t="s">
        <v>1032</v>
      </c>
      <c r="N256" s="56" t="s">
        <v>427</v>
      </c>
      <c r="O256" s="56" t="s">
        <v>601</v>
      </c>
      <c r="P256" s="56" t="s">
        <v>428</v>
      </c>
      <c r="Q256" s="59" t="s">
        <v>1033</v>
      </c>
      <c r="R256" s="57">
        <v>46235</v>
      </c>
      <c r="S256" s="57">
        <v>46253</v>
      </c>
      <c r="T256" s="56" t="s">
        <v>147</v>
      </c>
      <c r="U25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56" s="57">
        <v>46239</v>
      </c>
      <c r="W256" s="57">
        <v>46239</v>
      </c>
      <c r="X256" s="60">
        <f>IF(OR(Bitacora_2[[#This Row],[ETD Real]]="",Bitacora_2[[#This Row],[ETD Doc]]=""),"",Bitacora_2[[#This Row],[ETD Doc]]-Bitacora_2[[#This Row],[ETD Real]])</f>
        <v>4</v>
      </c>
      <c r="Y256" s="60">
        <f>IF(OR(Bitacora_2[[#This Row],[ATA DOC]]="",Bitacora_2[[#This Row],[ETA Real]]=""),"",Bitacora_2[[#This Row],[ETA Real]]-Bitacora_2[[#This Row],[ATA DOC]])</f>
        <v>14</v>
      </c>
      <c r="Z256" s="58" t="s">
        <v>156</v>
      </c>
      <c r="AA256" s="58" t="s">
        <v>46</v>
      </c>
      <c r="AB256" s="58"/>
      <c r="AC256" s="58" t="s">
        <v>46</v>
      </c>
      <c r="AD256" s="58" t="s">
        <v>46</v>
      </c>
      <c r="AE256" s="58" t="s">
        <v>46</v>
      </c>
      <c r="AF256" s="58"/>
      <c r="AG256" s="58"/>
      <c r="AH256" s="58"/>
      <c r="AI256" s="61" t="str">
        <f ca="1">IF(AND(OR(E256="US EAST",E256="US WEST",E256="US SOUTH"),I256="SEA",Bitacora_2[[#This Row],[ETD Real]]-TODAY()&gt;=3,Bitacora_2[[#This Row],[ISF]]&lt;&gt;"X"),"Pending",
IF(AND(OR(E256="US EAST",E256="US WEST",E256="US SOUTH"),I256="SEA",Bitacora_2[[#This Row],[ETD Real]]-TODAY()=2,Bitacora_2[[#This Row],[ISF]]&lt;&gt;"X"),"Urgente",
IF(AND(OR(E256="US EAST",E256="US WEST",E256="US SOUTH"),I256="SEA",Bitacora_2[[#This Row],[ETD Real]]-TODAY()&lt;=1,Bitacora_2[[#This Row],[ISF]]&lt;&gt;"X"),"Muy Urgente",
IF(AND(OR(E256="US EAST",E256="US WEST",E256="US SOUTH"),I256="SEA",Bitacora_2[[#This Row],[ISF]]="X"),"Sent",""))))</f>
        <v/>
      </c>
      <c r="AJ25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6" s="56"/>
      <c r="AL256" s="56"/>
      <c r="AM256" s="56" t="str">
        <f>+IF(OR(Bitacora_2[[#This Row],[Exportador]]="INVERSIONES JORDIE",Bitacora_2[[#This Row],[Exportador]]="TAL S.A."), "Tercero", "Propio")</f>
        <v>Propio</v>
      </c>
      <c r="AN25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6" s="56" t="s">
        <v>5</v>
      </c>
      <c r="AP256" s="57">
        <f>R256+10</f>
        <v>46245</v>
      </c>
      <c r="AQ256" s="56" t="str">
        <f t="shared" si="7"/>
        <v>Released</v>
      </c>
      <c r="AR256" s="56"/>
    </row>
    <row r="257" spans="1:44" ht="14.85" hidden="1" customHeight="1" x14ac:dyDescent="0.25">
      <c r="A257" s="56" t="s">
        <v>1034</v>
      </c>
      <c r="B257" s="56">
        <v>31</v>
      </c>
      <c r="C257" s="57">
        <v>46233</v>
      </c>
      <c r="D257" s="58">
        <v>36</v>
      </c>
      <c r="E257" s="56" t="s">
        <v>223</v>
      </c>
      <c r="F257" s="56" t="s">
        <v>277</v>
      </c>
      <c r="G257" s="56" t="s">
        <v>99</v>
      </c>
      <c r="H257" s="56" t="s">
        <v>100</v>
      </c>
      <c r="I257" s="56" t="s">
        <v>140</v>
      </c>
      <c r="J257" s="56" t="s">
        <v>102</v>
      </c>
      <c r="K257" s="56" t="s">
        <v>103</v>
      </c>
      <c r="L257" s="56" t="s">
        <v>1035</v>
      </c>
      <c r="M257" s="56" t="s">
        <v>1036</v>
      </c>
      <c r="N257" s="56" t="s">
        <v>227</v>
      </c>
      <c r="O257" s="56" t="s">
        <v>228</v>
      </c>
      <c r="P257" s="56" t="s">
        <v>893</v>
      </c>
      <c r="Q257" s="59" t="s">
        <v>1037</v>
      </c>
      <c r="R257" s="57">
        <v>46235</v>
      </c>
      <c r="S257" s="57">
        <v>46268</v>
      </c>
      <c r="T257" s="56" t="s">
        <v>147</v>
      </c>
      <c r="U25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257" s="57">
        <v>46241</v>
      </c>
      <c r="W257" s="57">
        <v>46247</v>
      </c>
      <c r="X257" s="60">
        <f>IF(OR(Bitacora_2[[#This Row],[ETD Real]]="",Bitacora_2[[#This Row],[ETD Doc]]=""),"",Bitacora_2[[#This Row],[ETD Doc]]-Bitacora_2[[#This Row],[ETD Real]])</f>
        <v>6</v>
      </c>
      <c r="Y257" s="60">
        <f>IF(OR(Bitacora_2[[#This Row],[ATA DOC]]="",Bitacora_2[[#This Row],[ETA Real]]=""),"",Bitacora_2[[#This Row],[ETA Real]]-Bitacora_2[[#This Row],[ATA DOC]])</f>
        <v>21</v>
      </c>
      <c r="Z257" s="58">
        <v>3884435936</v>
      </c>
      <c r="AA257" s="58" t="s">
        <v>46</v>
      </c>
      <c r="AB257" s="58" t="s">
        <v>46</v>
      </c>
      <c r="AC257" s="58" t="s">
        <v>46</v>
      </c>
      <c r="AD257" s="58" t="s">
        <v>46</v>
      </c>
      <c r="AE257" s="58" t="s">
        <v>46</v>
      </c>
      <c r="AF257" s="58"/>
      <c r="AG257" s="58"/>
      <c r="AH257" s="58" t="s">
        <v>46</v>
      </c>
      <c r="AI257" s="61" t="str">
        <f ca="1">IF(AND(OR(E257="US EAST",E257="US WEST",E257="US SOUTH"),I257="SEA",Bitacora_2[[#This Row],[ETD Real]]-TODAY()&gt;=3,Bitacora_2[[#This Row],[ISF]]&lt;&gt;"X"),"Pending",
IF(AND(OR(E257="US EAST",E257="US WEST",E257="US SOUTH"),I257="SEA",Bitacora_2[[#This Row],[ETD Real]]-TODAY()=2,Bitacora_2[[#This Row],[ISF]]&lt;&gt;"X"),"Urgente",
IF(AND(OR(E257="US EAST",E257="US WEST",E257="US SOUTH"),I257="SEA",Bitacora_2[[#This Row],[ETD Real]]-TODAY()&lt;=1,Bitacora_2[[#This Row],[ISF]]&lt;&gt;"X"),"Muy Urgente",
IF(AND(OR(E257="US EAST",E257="US WEST",E257="US SOUTH"),I257="SEA",Bitacora_2[[#This Row],[ISF]]="X"),"Sent",""))))</f>
        <v/>
      </c>
      <c r="AJ25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7" s="56"/>
      <c r="AL257" s="56"/>
      <c r="AM257" s="56" t="str">
        <f>+IF(OR(Bitacora_2[[#This Row],[Exportador]]="INVERSIONES JORDIE",Bitacora_2[[#This Row],[Exportador]]="TAL S.A."), "Tercero", "Propio")</f>
        <v>Propio</v>
      </c>
      <c r="AN25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7" s="56" t="s">
        <v>5</v>
      </c>
      <c r="AP257" s="57">
        <v>46260</v>
      </c>
      <c r="AQ257" s="56" t="str">
        <f t="shared" si="7"/>
        <v>Released</v>
      </c>
      <c r="AR257" s="56"/>
    </row>
    <row r="258" spans="1:44" ht="14.85" hidden="1" customHeight="1" x14ac:dyDescent="0.25">
      <c r="A258" s="56" t="s">
        <v>1038</v>
      </c>
      <c r="B258" s="56">
        <v>31</v>
      </c>
      <c r="C258" s="57">
        <v>46233</v>
      </c>
      <c r="D258" s="58">
        <v>34</v>
      </c>
      <c r="E258" s="56" t="s">
        <v>254</v>
      </c>
      <c r="F258" s="56" t="s">
        <v>255</v>
      </c>
      <c r="G258" s="56" t="s">
        <v>99</v>
      </c>
      <c r="H258" s="56" t="s">
        <v>100</v>
      </c>
      <c r="I258" s="56" t="s">
        <v>140</v>
      </c>
      <c r="J258" s="56" t="s">
        <v>102</v>
      </c>
      <c r="K258" s="56" t="s">
        <v>103</v>
      </c>
      <c r="L258" s="56" t="s">
        <v>1039</v>
      </c>
      <c r="M258" s="56" t="s">
        <v>1040</v>
      </c>
      <c r="N258" s="56" t="s">
        <v>288</v>
      </c>
      <c r="O258" s="56" t="s">
        <v>289</v>
      </c>
      <c r="P258" s="56" t="s">
        <v>260</v>
      </c>
      <c r="Q258" s="59" t="s">
        <v>1041</v>
      </c>
      <c r="R258" s="57">
        <v>46236</v>
      </c>
      <c r="S258" s="57">
        <v>46251</v>
      </c>
      <c r="T258" s="56" t="s">
        <v>262</v>
      </c>
      <c r="U25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58" s="57">
        <v>46241</v>
      </c>
      <c r="W258" s="57">
        <v>46245</v>
      </c>
      <c r="X258" s="60">
        <f>IF(OR(Bitacora_2[[#This Row],[ETD Real]]="",Bitacora_2[[#This Row],[ETD Doc]]=""),"",Bitacora_2[[#This Row],[ETD Doc]]-Bitacora_2[[#This Row],[ETD Real]])</f>
        <v>5</v>
      </c>
      <c r="Y258" s="60">
        <f>IF(OR(Bitacora_2[[#This Row],[ATA DOC]]="",Bitacora_2[[#This Row],[ETA Real]]=""),"",Bitacora_2[[#This Row],[ETA Real]]-Bitacora_2[[#This Row],[ATA DOC]])</f>
        <v>6</v>
      </c>
      <c r="Z258" s="58">
        <v>1554617131</v>
      </c>
      <c r="AA258" s="58" t="s">
        <v>46</v>
      </c>
      <c r="AB258" s="58"/>
      <c r="AC258" s="58" t="s">
        <v>46</v>
      </c>
      <c r="AD258" s="58" t="s">
        <v>46</v>
      </c>
      <c r="AE258" s="58" t="s">
        <v>46</v>
      </c>
      <c r="AF258" s="58"/>
      <c r="AG258" s="58"/>
      <c r="AH258" s="58"/>
      <c r="AI258" s="61" t="str">
        <f ca="1">IF(AND(OR(E258="US EAST",E258="US WEST",E258="US SOUTH"),I258="SEA",Bitacora_2[[#This Row],[ETD Real]]-TODAY()&gt;=3,Bitacora_2[[#This Row],[ISF]]&lt;&gt;"X"),"Pending",
IF(AND(OR(E258="US EAST",E258="US WEST",E258="US SOUTH"),I258="SEA",Bitacora_2[[#This Row],[ETD Real]]-TODAY()=2,Bitacora_2[[#This Row],[ISF]]&lt;&gt;"X"),"Urgente",
IF(AND(OR(E258="US EAST",E258="US WEST",E258="US SOUTH"),I258="SEA",Bitacora_2[[#This Row],[ETD Real]]-TODAY()&lt;=1,Bitacora_2[[#This Row],[ISF]]&lt;&gt;"X"),"Muy Urgente",
IF(AND(OR(E258="US EAST",E258="US WEST",E258="US SOUTH"),I258="SEA",Bitacora_2[[#This Row],[ISF]]="X"),"Sent",""))))</f>
        <v/>
      </c>
      <c r="AJ25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8" s="56"/>
      <c r="AL258" s="56"/>
      <c r="AM258" s="56" t="str">
        <f>+IF(OR(Bitacora_2[[#This Row],[Exportador]]="INVERSIONES JORDIE",Bitacora_2[[#This Row],[Exportador]]="TAL S.A."), "Tercero", "Propio")</f>
        <v>Propio</v>
      </c>
      <c r="AN25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8" s="56" t="s">
        <v>5</v>
      </c>
      <c r="AP258" s="57">
        <f>R258+7</f>
        <v>46243</v>
      </c>
      <c r="AQ258" s="56" t="str">
        <f t="shared" ref="AQ258:AQ321" si="10">IF(I258="SEA",IF(AP258="","On Hold","Released"),"")</f>
        <v>Released</v>
      </c>
      <c r="AR258" s="56"/>
    </row>
    <row r="259" spans="1:44" ht="14.85" hidden="1" customHeight="1" x14ac:dyDescent="0.25">
      <c r="A259" s="56" t="s">
        <v>1042</v>
      </c>
      <c r="B259" s="56">
        <v>31</v>
      </c>
      <c r="C259" s="57">
        <v>46233</v>
      </c>
      <c r="D259" s="58">
        <v>36</v>
      </c>
      <c r="E259" s="56" t="s">
        <v>223</v>
      </c>
      <c r="F259" s="56" t="s">
        <v>277</v>
      </c>
      <c r="G259" s="56" t="s">
        <v>99</v>
      </c>
      <c r="H259" s="56" t="s">
        <v>100</v>
      </c>
      <c r="I259" s="56" t="s">
        <v>140</v>
      </c>
      <c r="J259" s="56" t="s">
        <v>102</v>
      </c>
      <c r="K259" s="56" t="s">
        <v>103</v>
      </c>
      <c r="L259" s="56" t="s">
        <v>1043</v>
      </c>
      <c r="M259" s="56" t="s">
        <v>1044</v>
      </c>
      <c r="N259" s="56" t="s">
        <v>227</v>
      </c>
      <c r="O259" s="56" t="s">
        <v>228</v>
      </c>
      <c r="P259" s="56" t="s">
        <v>893</v>
      </c>
      <c r="Q259" s="59" t="s">
        <v>1037</v>
      </c>
      <c r="R259" s="57">
        <v>46235</v>
      </c>
      <c r="S259" s="57">
        <v>46268</v>
      </c>
      <c r="T259" s="56" t="s">
        <v>147</v>
      </c>
      <c r="U25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259" s="57">
        <v>46241</v>
      </c>
      <c r="W259" s="57">
        <v>46247</v>
      </c>
      <c r="X259" s="60">
        <f>IF(OR(Bitacora_2[[#This Row],[ETD Real]]="",Bitacora_2[[#This Row],[ETD Doc]]=""),"",Bitacora_2[[#This Row],[ETD Doc]]-Bitacora_2[[#This Row],[ETD Real]])</f>
        <v>6</v>
      </c>
      <c r="Y259" s="60">
        <f>IF(OR(Bitacora_2[[#This Row],[ATA DOC]]="",Bitacora_2[[#This Row],[ETA Real]]=""),"",Bitacora_2[[#This Row],[ETA Real]]-Bitacora_2[[#This Row],[ATA DOC]])</f>
        <v>21</v>
      </c>
      <c r="Z259" s="58">
        <v>3884435936</v>
      </c>
      <c r="AA259" s="58" t="s">
        <v>46</v>
      </c>
      <c r="AB259" s="58" t="s">
        <v>46</v>
      </c>
      <c r="AC259" s="58" t="s">
        <v>46</v>
      </c>
      <c r="AD259" s="58" t="s">
        <v>46</v>
      </c>
      <c r="AE259" s="58" t="s">
        <v>46</v>
      </c>
      <c r="AF259" s="58"/>
      <c r="AG259" s="58"/>
      <c r="AH259" s="58" t="s">
        <v>46</v>
      </c>
      <c r="AI259" s="61" t="str">
        <f ca="1">IF(AND(OR(E259="US EAST",E259="US WEST",E259="US SOUTH"),I259="SEA",Bitacora_2[[#This Row],[ETD Real]]-TODAY()&gt;=3,Bitacora_2[[#This Row],[ISF]]&lt;&gt;"X"),"Pending",
IF(AND(OR(E259="US EAST",E259="US WEST",E259="US SOUTH"),I259="SEA",Bitacora_2[[#This Row],[ETD Real]]-TODAY()=2,Bitacora_2[[#This Row],[ISF]]&lt;&gt;"X"),"Urgente",
IF(AND(OR(E259="US EAST",E259="US WEST",E259="US SOUTH"),I259="SEA",Bitacora_2[[#This Row],[ETD Real]]-TODAY()&lt;=1,Bitacora_2[[#This Row],[ISF]]&lt;&gt;"X"),"Muy Urgente",
IF(AND(OR(E259="US EAST",E259="US WEST",E259="US SOUTH"),I259="SEA",Bitacora_2[[#This Row],[ISF]]="X"),"Sent",""))))</f>
        <v/>
      </c>
      <c r="AJ25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59" s="56"/>
      <c r="AL259" s="56"/>
      <c r="AM259" s="56" t="str">
        <f>+IF(OR(Bitacora_2[[#This Row],[Exportador]]="INVERSIONES JORDIE",Bitacora_2[[#This Row],[Exportador]]="TAL S.A."), "Tercero", "Propio")</f>
        <v>Propio</v>
      </c>
      <c r="AN25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59" s="56"/>
      <c r="AP259" s="57">
        <v>46260</v>
      </c>
      <c r="AQ259" s="56" t="str">
        <f t="shared" si="10"/>
        <v>Released</v>
      </c>
      <c r="AR259" s="56"/>
    </row>
    <row r="260" spans="1:44" ht="14.85" hidden="1" customHeight="1" x14ac:dyDescent="0.25">
      <c r="A260" s="56" t="s">
        <v>1045</v>
      </c>
      <c r="B260" s="56">
        <v>31</v>
      </c>
      <c r="C260" s="57">
        <v>46233</v>
      </c>
      <c r="D260" s="58">
        <v>32</v>
      </c>
      <c r="E260" s="56" t="s">
        <v>321</v>
      </c>
      <c r="F260" s="56" t="s">
        <v>919</v>
      </c>
      <c r="G260" s="56" t="s">
        <v>99</v>
      </c>
      <c r="H260" s="56" t="s">
        <v>100</v>
      </c>
      <c r="I260" s="56" t="s">
        <v>101</v>
      </c>
      <c r="J260" s="56" t="s">
        <v>102</v>
      </c>
      <c r="K260" s="56" t="s">
        <v>103</v>
      </c>
      <c r="L260" s="56" t="s">
        <v>1046</v>
      </c>
      <c r="M260" s="56" t="s">
        <v>1047</v>
      </c>
      <c r="N260" s="56" t="s">
        <v>615</v>
      </c>
      <c r="O260" s="56" t="s">
        <v>616</v>
      </c>
      <c r="P260" s="56" t="s">
        <v>298</v>
      </c>
      <c r="Q260" s="59" t="s">
        <v>118</v>
      </c>
      <c r="R260" s="57">
        <v>46234</v>
      </c>
      <c r="S260" s="57">
        <v>46236</v>
      </c>
      <c r="T260" s="56" t="s">
        <v>1048</v>
      </c>
      <c r="U26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46234</v>
      </c>
      <c r="V260" s="57"/>
      <c r="W260" s="57"/>
      <c r="X260" s="60" t="str">
        <f>IF(OR(Bitacora_2[[#This Row],[ETD Real]]="",Bitacora_2[[#This Row],[ETD Doc]]=""),"",Bitacora_2[[#This Row],[ETD Doc]]-Bitacora_2[[#This Row],[ETD Real]])</f>
        <v/>
      </c>
      <c r="Y260" s="60" t="str">
        <f>IF(OR(Bitacora_2[[#This Row],[ATA DOC]]="",Bitacora_2[[#This Row],[ETA Real]]=""),"",Bitacora_2[[#This Row],[ETA Real]]-Bitacora_2[[#This Row],[ATA DOC]])</f>
        <v/>
      </c>
      <c r="Z260" s="58"/>
      <c r="AA260" s="58"/>
      <c r="AB260" s="58"/>
      <c r="AC260" s="58"/>
      <c r="AD260" s="58"/>
      <c r="AE260" s="58"/>
      <c r="AF260" s="58"/>
      <c r="AG260" s="58"/>
      <c r="AH260" s="58"/>
      <c r="AI260" s="61" t="str">
        <f ca="1">IF(AND(OR(E260="US EAST",E260="US WEST",E260="US SOUTH"),I260="SEA",Bitacora_2[[#This Row],[ETD Real]]-TODAY()&gt;=3,Bitacora_2[[#This Row],[ISF]]&lt;&gt;"X"),"Pending",
IF(AND(OR(E260="US EAST",E260="US WEST",E260="US SOUTH"),I260="SEA",Bitacora_2[[#This Row],[ETD Real]]-TODAY()=2,Bitacora_2[[#This Row],[ISF]]&lt;&gt;"X"),"Urgente",
IF(AND(OR(E260="US EAST",E260="US WEST",E260="US SOUTH"),I260="SEA",Bitacora_2[[#This Row],[ETD Real]]-TODAY()&lt;=1,Bitacora_2[[#This Row],[ISF]]&lt;&gt;"X"),"Muy Urgente",
IF(AND(OR(E260="US EAST",E260="US WEST",E260="US SOUTH"),I260="SEA",Bitacora_2[[#This Row],[ISF]]="X"),"Sent",""))))</f>
        <v/>
      </c>
      <c r="AJ26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0" s="56"/>
      <c r="AL260" s="56"/>
      <c r="AM260" s="56" t="str">
        <f>+IF(OR(Bitacora_2[[#This Row],[Exportador]]="INVERSIONES JORDIE",Bitacora_2[[#This Row],[Exportador]]="TAL S.A."), "Tercero", "Propio")</f>
        <v>Propio</v>
      </c>
      <c r="AN26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0" s="56" t="s">
        <v>5</v>
      </c>
      <c r="AP260" s="56"/>
      <c r="AQ260" s="56" t="str">
        <f t="shared" si="10"/>
        <v/>
      </c>
      <c r="AR260" s="56"/>
    </row>
    <row r="261" spans="1:44" ht="14.85" hidden="1" customHeight="1" x14ac:dyDescent="0.25">
      <c r="A261" s="56" t="s">
        <v>1049</v>
      </c>
      <c r="B261" s="56">
        <v>31</v>
      </c>
      <c r="C261" s="57">
        <v>46233</v>
      </c>
      <c r="D261" s="58">
        <v>32</v>
      </c>
      <c r="E261" s="56" t="s">
        <v>321</v>
      </c>
      <c r="F261" s="56" t="s">
        <v>612</v>
      </c>
      <c r="G261" s="56" t="s">
        <v>99</v>
      </c>
      <c r="H261" s="56" t="s">
        <v>100</v>
      </c>
      <c r="I261" s="56" t="s">
        <v>101</v>
      </c>
      <c r="J261" s="56" t="s">
        <v>102</v>
      </c>
      <c r="K261" s="56" t="s">
        <v>103</v>
      </c>
      <c r="L261" s="56" t="s">
        <v>1050</v>
      </c>
      <c r="M261" s="56" t="s">
        <v>1051</v>
      </c>
      <c r="N261" s="56" t="s">
        <v>615</v>
      </c>
      <c r="O261" s="56" t="s">
        <v>616</v>
      </c>
      <c r="P261" s="56" t="s">
        <v>303</v>
      </c>
      <c r="Q261" s="59" t="s">
        <v>118</v>
      </c>
      <c r="R261" s="57">
        <v>46235</v>
      </c>
      <c r="S261" s="57">
        <v>46237</v>
      </c>
      <c r="T261" s="56" t="s">
        <v>109</v>
      </c>
      <c r="U26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261" s="57"/>
      <c r="W261" s="57"/>
      <c r="X261" s="60" t="str">
        <f>IF(OR(Bitacora_2[[#This Row],[ETD Real]]="",Bitacora_2[[#This Row],[ETD Doc]]=""),"",Bitacora_2[[#This Row],[ETD Doc]]-Bitacora_2[[#This Row],[ETD Real]])</f>
        <v/>
      </c>
      <c r="Y261" s="60" t="str">
        <f>IF(OR(Bitacora_2[[#This Row],[ATA DOC]]="",Bitacora_2[[#This Row],[ETA Real]]=""),"",Bitacora_2[[#This Row],[ETA Real]]-Bitacora_2[[#This Row],[ATA DOC]])</f>
        <v/>
      </c>
      <c r="Z261" s="58"/>
      <c r="AA261" s="58"/>
      <c r="AB261" s="58"/>
      <c r="AC261" s="58"/>
      <c r="AD261" s="58"/>
      <c r="AE261" s="58"/>
      <c r="AF261" s="58"/>
      <c r="AG261" s="58"/>
      <c r="AH261" s="58"/>
      <c r="AI261" s="61" t="str">
        <f ca="1">IF(AND(OR(E261="US EAST",E261="US WEST",E261="US SOUTH"),I261="SEA",Bitacora_2[[#This Row],[ETD Real]]-TODAY()&gt;=3,Bitacora_2[[#This Row],[ISF]]&lt;&gt;"X"),"Pending",
IF(AND(OR(E261="US EAST",E261="US WEST",E261="US SOUTH"),I261="SEA",Bitacora_2[[#This Row],[ETD Real]]-TODAY()=2,Bitacora_2[[#This Row],[ISF]]&lt;&gt;"X"),"Urgente",
IF(AND(OR(E261="US EAST",E261="US WEST",E261="US SOUTH"),I261="SEA",Bitacora_2[[#This Row],[ETD Real]]-TODAY()&lt;=1,Bitacora_2[[#This Row],[ISF]]&lt;&gt;"X"),"Muy Urgente",
IF(AND(OR(E261="US EAST",E261="US WEST",E261="US SOUTH"),I261="SEA",Bitacora_2[[#This Row],[ISF]]="X"),"Sent",""))))</f>
        <v/>
      </c>
      <c r="AJ26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1" s="56"/>
      <c r="AL261" s="56"/>
      <c r="AM261" s="56" t="str">
        <f>+IF(OR(Bitacora_2[[#This Row],[Exportador]]="INVERSIONES JORDIE",Bitacora_2[[#This Row],[Exportador]]="TAL S.A."), "Tercero", "Propio")</f>
        <v>Propio</v>
      </c>
      <c r="AN26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1" s="56" t="s">
        <v>5</v>
      </c>
      <c r="AP261" s="56"/>
      <c r="AQ261" s="56" t="str">
        <f t="shared" si="10"/>
        <v/>
      </c>
      <c r="AR261" s="56"/>
    </row>
    <row r="262" spans="1:44" ht="14.85" hidden="1" customHeight="1" x14ac:dyDescent="0.25">
      <c r="A262" s="56" t="s">
        <v>1052</v>
      </c>
      <c r="B262" s="56">
        <v>31</v>
      </c>
      <c r="C262" s="57">
        <v>46234</v>
      </c>
      <c r="D262" s="58">
        <v>34</v>
      </c>
      <c r="E262" s="56" t="s">
        <v>254</v>
      </c>
      <c r="F262" s="56" t="s">
        <v>255</v>
      </c>
      <c r="G262" s="56" t="s">
        <v>99</v>
      </c>
      <c r="H262" s="56" t="s">
        <v>100</v>
      </c>
      <c r="I262" s="56" t="s">
        <v>140</v>
      </c>
      <c r="J262" s="56" t="s">
        <v>102</v>
      </c>
      <c r="K262" s="56" t="s">
        <v>103</v>
      </c>
      <c r="L262" s="56" t="s">
        <v>1053</v>
      </c>
      <c r="M262" s="56" t="s">
        <v>1054</v>
      </c>
      <c r="N262" s="56" t="s">
        <v>258</v>
      </c>
      <c r="O262" s="56" t="s">
        <v>259</v>
      </c>
      <c r="P262" s="56" t="s">
        <v>260</v>
      </c>
      <c r="Q262" s="59" t="s">
        <v>1041</v>
      </c>
      <c r="R262" s="57">
        <v>46236</v>
      </c>
      <c r="S262" s="57">
        <v>46251</v>
      </c>
      <c r="T262" s="56" t="s">
        <v>262</v>
      </c>
      <c r="U26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62" s="57">
        <v>46241</v>
      </c>
      <c r="W262" s="57">
        <v>46245</v>
      </c>
      <c r="X262" s="60">
        <f>IF(OR(Bitacora_2[[#This Row],[ETD Real]]="",Bitacora_2[[#This Row],[ETD Doc]]=""),"",Bitacora_2[[#This Row],[ETD Doc]]-Bitacora_2[[#This Row],[ETD Real]])</f>
        <v>5</v>
      </c>
      <c r="Y262" s="60">
        <f>IF(OR(Bitacora_2[[#This Row],[ATA DOC]]="",Bitacora_2[[#This Row],[ETA Real]]=""),"",Bitacora_2[[#This Row],[ETA Real]]-Bitacora_2[[#This Row],[ATA DOC]])</f>
        <v>6</v>
      </c>
      <c r="Z262" s="58">
        <v>2469832400</v>
      </c>
      <c r="AA262" s="58" t="s">
        <v>157</v>
      </c>
      <c r="AB262" s="58"/>
      <c r="AC262" s="58" t="s">
        <v>157</v>
      </c>
      <c r="AD262" s="58" t="s">
        <v>157</v>
      </c>
      <c r="AE262" s="58" t="s">
        <v>157</v>
      </c>
      <c r="AF262" s="58"/>
      <c r="AG262" s="58"/>
      <c r="AH262" s="58"/>
      <c r="AI262" s="61" t="str">
        <f ca="1">IF(AND(OR(E262="US EAST",E262="US WEST",E262="US SOUTH"),I262="SEA",Bitacora_2[[#This Row],[ETD Real]]-TODAY()&gt;=3,Bitacora_2[[#This Row],[ISF]]&lt;&gt;"X"),"Pending",
IF(AND(OR(E262="US EAST",E262="US WEST",E262="US SOUTH"),I262="SEA",Bitacora_2[[#This Row],[ETD Real]]-TODAY()=2,Bitacora_2[[#This Row],[ISF]]&lt;&gt;"X"),"Urgente",
IF(AND(OR(E262="US EAST",E262="US WEST",E262="US SOUTH"),I262="SEA",Bitacora_2[[#This Row],[ETD Real]]-TODAY()&lt;=1,Bitacora_2[[#This Row],[ISF]]&lt;&gt;"X"),"Muy Urgente",
IF(AND(OR(E262="US EAST",E262="US WEST",E262="US SOUTH"),I262="SEA",Bitacora_2[[#This Row],[ISF]]="X"),"Sent",""))))</f>
        <v/>
      </c>
      <c r="AJ26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2" s="56"/>
      <c r="AL262" s="56"/>
      <c r="AM262" s="56" t="str">
        <f>+IF(OR(Bitacora_2[[#This Row],[Exportador]]="INVERSIONES JORDIE",Bitacora_2[[#This Row],[Exportador]]="TAL S.A."), "Tercero", "Propio")</f>
        <v>Propio</v>
      </c>
      <c r="AN26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2" s="56" t="s">
        <v>5</v>
      </c>
      <c r="AP262" s="57">
        <f t="shared" ref="AP262:AP263" si="11">R262+7</f>
        <v>46243</v>
      </c>
      <c r="AQ262" s="56" t="str">
        <f t="shared" si="10"/>
        <v>Released</v>
      </c>
      <c r="AR262" s="56"/>
    </row>
    <row r="263" spans="1:44" ht="14.85" hidden="1" customHeight="1" x14ac:dyDescent="0.25">
      <c r="A263" s="56" t="s">
        <v>1055</v>
      </c>
      <c r="B263" s="56">
        <v>31</v>
      </c>
      <c r="C263" s="57">
        <v>46234</v>
      </c>
      <c r="D263" s="58">
        <v>34</v>
      </c>
      <c r="E263" s="56" t="s">
        <v>254</v>
      </c>
      <c r="F263" s="56" t="s">
        <v>255</v>
      </c>
      <c r="G263" s="56" t="s">
        <v>99</v>
      </c>
      <c r="H263" s="56" t="s">
        <v>608</v>
      </c>
      <c r="I263" s="56" t="s">
        <v>140</v>
      </c>
      <c r="J263" s="56" t="s">
        <v>102</v>
      </c>
      <c r="K263" s="56" t="s">
        <v>103</v>
      </c>
      <c r="L263" s="56" t="s">
        <v>1056</v>
      </c>
      <c r="M263" s="56" t="s">
        <v>1057</v>
      </c>
      <c r="N263" s="56" t="s">
        <v>526</v>
      </c>
      <c r="O263" s="56" t="s">
        <v>527</v>
      </c>
      <c r="P263" s="56" t="s">
        <v>260</v>
      </c>
      <c r="Q263" s="59" t="s">
        <v>1041</v>
      </c>
      <c r="R263" s="57">
        <v>46236</v>
      </c>
      <c r="S263" s="57">
        <v>46251</v>
      </c>
      <c r="T263" s="56" t="s">
        <v>262</v>
      </c>
      <c r="U26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63" s="57">
        <v>46239</v>
      </c>
      <c r="W263" s="57">
        <v>46239</v>
      </c>
      <c r="X263" s="60">
        <f>IF(OR(Bitacora_2[[#This Row],[ETD Real]]="",Bitacora_2[[#This Row],[ETD Doc]]=""),"",Bitacora_2[[#This Row],[ETD Doc]]-Bitacora_2[[#This Row],[ETD Real]])</f>
        <v>3</v>
      </c>
      <c r="Y263" s="60">
        <f>IF(OR(Bitacora_2[[#This Row],[ATA DOC]]="",Bitacora_2[[#This Row],[ETA Real]]=""),"",Bitacora_2[[#This Row],[ETA Real]]-Bitacora_2[[#This Row],[ATA DOC]])</f>
        <v>12</v>
      </c>
      <c r="Z263" s="58" t="s">
        <v>156</v>
      </c>
      <c r="AA263" s="58" t="s">
        <v>46</v>
      </c>
      <c r="AB263" s="58"/>
      <c r="AC263" s="58" t="s">
        <v>46</v>
      </c>
      <c r="AD263" s="58" t="s">
        <v>46</v>
      </c>
      <c r="AE263" s="58" t="s">
        <v>46</v>
      </c>
      <c r="AF263" s="58"/>
      <c r="AG263" s="58"/>
      <c r="AH263" s="58"/>
      <c r="AI263" s="61" t="str">
        <f ca="1">IF(AND(OR(E263="US EAST",E263="US WEST",E263="US SOUTH"),I263="SEA",Bitacora_2[[#This Row],[ETD Real]]-TODAY()&gt;=3,Bitacora_2[[#This Row],[ISF]]&lt;&gt;"X"),"Pending",
IF(AND(OR(E263="US EAST",E263="US WEST",E263="US SOUTH"),I263="SEA",Bitacora_2[[#This Row],[ETD Real]]-TODAY()=2,Bitacora_2[[#This Row],[ISF]]&lt;&gt;"X"),"Urgente",
IF(AND(OR(E263="US EAST",E263="US WEST",E263="US SOUTH"),I263="SEA",Bitacora_2[[#This Row],[ETD Real]]-TODAY()&lt;=1,Bitacora_2[[#This Row],[ISF]]&lt;&gt;"X"),"Muy Urgente",
IF(AND(OR(E263="US EAST",E263="US WEST",E263="US SOUTH"),I263="SEA",Bitacora_2[[#This Row],[ISF]]="X"),"Sent",""))))</f>
        <v/>
      </c>
      <c r="AJ26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3" s="56"/>
      <c r="AL263" s="56"/>
      <c r="AM263" s="56" t="str">
        <f>+IF(OR(Bitacora_2[[#This Row],[Exportador]]="INVERSIONES JORDIE",Bitacora_2[[#This Row],[Exportador]]="TAL S.A."), "Tercero", "Propio")</f>
        <v>Propio</v>
      </c>
      <c r="AN26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3" s="56" t="s">
        <v>5</v>
      </c>
      <c r="AP263" s="57">
        <f t="shared" si="11"/>
        <v>46243</v>
      </c>
      <c r="AQ263" s="56" t="str">
        <f t="shared" si="10"/>
        <v>Released</v>
      </c>
      <c r="AR263" s="56"/>
    </row>
    <row r="264" spans="1:44" ht="14.85" customHeight="1" x14ac:dyDescent="0.25">
      <c r="A264" s="56" t="s">
        <v>1058</v>
      </c>
      <c r="B264" s="56">
        <v>31</v>
      </c>
      <c r="C264" s="57">
        <v>46234</v>
      </c>
      <c r="D264" s="58">
        <v>32</v>
      </c>
      <c r="E264" s="56" t="s">
        <v>150</v>
      </c>
      <c r="F264" s="56" t="s">
        <v>194</v>
      </c>
      <c r="G264" s="56" t="s">
        <v>99</v>
      </c>
      <c r="H264" s="56" t="s">
        <v>100</v>
      </c>
      <c r="I264" s="56" t="s">
        <v>101</v>
      </c>
      <c r="J264" s="56" t="s">
        <v>102</v>
      </c>
      <c r="K264" s="56" t="s">
        <v>103</v>
      </c>
      <c r="L264" s="56" t="s">
        <v>1059</v>
      </c>
      <c r="M264" s="56" t="s">
        <v>1060</v>
      </c>
      <c r="N264" s="56" t="s">
        <v>186</v>
      </c>
      <c r="O264" s="56" t="s">
        <v>572</v>
      </c>
      <c r="P264" s="56" t="s">
        <v>97</v>
      </c>
      <c r="Q264" s="59" t="s">
        <v>118</v>
      </c>
      <c r="R264" s="57">
        <v>46236</v>
      </c>
      <c r="S264" s="57">
        <v>46237</v>
      </c>
      <c r="T264" s="56" t="s">
        <v>109</v>
      </c>
      <c r="U26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64" s="57"/>
      <c r="W264" s="57"/>
      <c r="X264" s="60" t="str">
        <f>IF(OR(Bitacora_2[[#This Row],[ETD Real]]="",Bitacora_2[[#This Row],[ETD Doc]]=""),"",Bitacora_2[[#This Row],[ETD Doc]]-Bitacora_2[[#This Row],[ETD Real]])</f>
        <v/>
      </c>
      <c r="Y264" s="60" t="str">
        <f>IF(OR(Bitacora_2[[#This Row],[ATA DOC]]="",Bitacora_2[[#This Row],[ETA Real]]=""),"",Bitacora_2[[#This Row],[ETA Real]]-Bitacora_2[[#This Row],[ATA DOC]])</f>
        <v/>
      </c>
      <c r="Z264" s="58"/>
      <c r="AA264" s="58"/>
      <c r="AB264" s="58"/>
      <c r="AC264" s="58"/>
      <c r="AD264" s="58"/>
      <c r="AE264" s="58"/>
      <c r="AF264" s="58"/>
      <c r="AG264" s="58"/>
      <c r="AH264" s="58"/>
      <c r="AI264" s="61" t="str">
        <f ca="1">IF(AND(OR(E264="US EAST",E264="US WEST",E264="US SOUTH"),I264="SEA",Bitacora_2[[#This Row],[ETD Real]]-TODAY()&gt;=3,Bitacora_2[[#This Row],[ISF]]&lt;&gt;"X"),"Pending",
IF(AND(OR(E264="US EAST",E264="US WEST",E264="US SOUTH"),I264="SEA",Bitacora_2[[#This Row],[ETD Real]]-TODAY()=2,Bitacora_2[[#This Row],[ISF]]&lt;&gt;"X"),"Urgente",
IF(AND(OR(E264="US EAST",E264="US WEST",E264="US SOUTH"),I264="SEA",Bitacora_2[[#This Row],[ETD Real]]-TODAY()&lt;=1,Bitacora_2[[#This Row],[ISF]]&lt;&gt;"X"),"Muy Urgente",
IF(AND(OR(E264="US EAST",E264="US WEST",E264="US SOUTH"),I264="SEA",Bitacora_2[[#This Row],[ISF]]="X"),"Sent",""))))</f>
        <v/>
      </c>
      <c r="AJ26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4" s="56"/>
      <c r="AL264" s="56"/>
      <c r="AM264" s="56" t="str">
        <f>+IF(OR(Bitacora_2[[#This Row],[Exportador]]="INVERSIONES JORDIE",Bitacora_2[[#This Row],[Exportador]]="TAL S.A."), "Tercero", "Propio")</f>
        <v>Propio</v>
      </c>
      <c r="AN26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64" s="56" t="s">
        <v>5</v>
      </c>
      <c r="AP264" s="56"/>
      <c r="AQ264" s="56" t="str">
        <f t="shared" si="10"/>
        <v/>
      </c>
      <c r="AR264" s="56"/>
    </row>
    <row r="265" spans="1:44" ht="14.85" customHeight="1" x14ac:dyDescent="0.25">
      <c r="A265" s="56" t="s">
        <v>1061</v>
      </c>
      <c r="B265" s="56">
        <v>31</v>
      </c>
      <c r="C265" s="57">
        <v>46234</v>
      </c>
      <c r="D265" s="58">
        <v>32</v>
      </c>
      <c r="E265" s="56" t="s">
        <v>150</v>
      </c>
      <c r="F265" s="56" t="s">
        <v>194</v>
      </c>
      <c r="G265" s="56" t="s">
        <v>99</v>
      </c>
      <c r="H265" s="56" t="s">
        <v>100</v>
      </c>
      <c r="I265" s="56" t="s">
        <v>101</v>
      </c>
      <c r="J265" s="56" t="s">
        <v>102</v>
      </c>
      <c r="K265" s="56" t="s">
        <v>103</v>
      </c>
      <c r="L265" s="56" t="s">
        <v>1062</v>
      </c>
      <c r="M265" s="56" t="s">
        <v>1060</v>
      </c>
      <c r="N265" s="56" t="s">
        <v>186</v>
      </c>
      <c r="O265" s="56" t="s">
        <v>572</v>
      </c>
      <c r="P265" s="56" t="s">
        <v>97</v>
      </c>
      <c r="Q265" s="59" t="s">
        <v>118</v>
      </c>
      <c r="R265" s="57">
        <v>46236</v>
      </c>
      <c r="S265" s="57">
        <v>46237</v>
      </c>
      <c r="T265" s="56" t="s">
        <v>109</v>
      </c>
      <c r="U26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65" s="57"/>
      <c r="W265" s="57"/>
      <c r="X265" s="60" t="str">
        <f>IF(OR(Bitacora_2[[#This Row],[ETD Real]]="",Bitacora_2[[#This Row],[ETD Doc]]=""),"",Bitacora_2[[#This Row],[ETD Doc]]-Bitacora_2[[#This Row],[ETD Real]])</f>
        <v/>
      </c>
      <c r="Y265" s="60" t="str">
        <f>IF(OR(Bitacora_2[[#This Row],[ATA DOC]]="",Bitacora_2[[#This Row],[ETA Real]]=""),"",Bitacora_2[[#This Row],[ETA Real]]-Bitacora_2[[#This Row],[ATA DOC]])</f>
        <v/>
      </c>
      <c r="Z265" s="58"/>
      <c r="AA265" s="58"/>
      <c r="AB265" s="58"/>
      <c r="AC265" s="58"/>
      <c r="AD265" s="58"/>
      <c r="AE265" s="58"/>
      <c r="AF265" s="58"/>
      <c r="AG265" s="58"/>
      <c r="AH265" s="58"/>
      <c r="AI265" s="61" t="str">
        <f ca="1">IF(AND(OR(E265="US EAST",E265="US WEST",E265="US SOUTH"),I265="SEA",Bitacora_2[[#This Row],[ETD Real]]-TODAY()&gt;=3,Bitacora_2[[#This Row],[ISF]]&lt;&gt;"X"),"Pending",
IF(AND(OR(E265="US EAST",E265="US WEST",E265="US SOUTH"),I265="SEA",Bitacora_2[[#This Row],[ETD Real]]-TODAY()=2,Bitacora_2[[#This Row],[ISF]]&lt;&gt;"X"),"Urgente",
IF(AND(OR(E265="US EAST",E265="US WEST",E265="US SOUTH"),I265="SEA",Bitacora_2[[#This Row],[ETD Real]]-TODAY()&lt;=1,Bitacora_2[[#This Row],[ISF]]&lt;&gt;"X"),"Muy Urgente",
IF(AND(OR(E265="US EAST",E265="US WEST",E265="US SOUTH"),I265="SEA",Bitacora_2[[#This Row],[ISF]]="X"),"Sent",""))))</f>
        <v/>
      </c>
      <c r="AJ26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5" s="56"/>
      <c r="AL265" s="56"/>
      <c r="AM265" s="56" t="str">
        <f>+IF(OR(Bitacora_2[[#This Row],[Exportador]]="INVERSIONES JORDIE",Bitacora_2[[#This Row],[Exportador]]="TAL S.A."), "Tercero", "Propio")</f>
        <v>Propio</v>
      </c>
      <c r="AN26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265" s="56" t="s">
        <v>5</v>
      </c>
      <c r="AP265" s="56"/>
      <c r="AQ265" s="56" t="str">
        <f t="shared" si="10"/>
        <v/>
      </c>
      <c r="AR265" s="56"/>
    </row>
    <row r="266" spans="1:44" ht="14.85" hidden="1" customHeight="1" x14ac:dyDescent="0.25">
      <c r="A266" s="56" t="s">
        <v>1063</v>
      </c>
      <c r="B266" s="56">
        <v>31</v>
      </c>
      <c r="C266" s="57">
        <v>46234</v>
      </c>
      <c r="D266" s="58">
        <v>34</v>
      </c>
      <c r="E266" s="56" t="s">
        <v>254</v>
      </c>
      <c r="F266" s="56" t="s">
        <v>255</v>
      </c>
      <c r="G266" s="56" t="s">
        <v>99</v>
      </c>
      <c r="H266" s="56" t="s">
        <v>100</v>
      </c>
      <c r="I266" s="56" t="s">
        <v>140</v>
      </c>
      <c r="J266" s="56" t="s">
        <v>102</v>
      </c>
      <c r="K266" s="56" t="s">
        <v>103</v>
      </c>
      <c r="L266" s="56" t="s">
        <v>1064</v>
      </c>
      <c r="M266" s="56" t="s">
        <v>1065</v>
      </c>
      <c r="N266" s="56" t="s">
        <v>288</v>
      </c>
      <c r="O266" s="56" t="s">
        <v>289</v>
      </c>
      <c r="P266" s="56" t="s">
        <v>260</v>
      </c>
      <c r="Q266" s="59" t="s">
        <v>1041</v>
      </c>
      <c r="R266" s="57">
        <v>46236</v>
      </c>
      <c r="S266" s="57">
        <v>46251</v>
      </c>
      <c r="T266" s="56" t="s">
        <v>262</v>
      </c>
      <c r="U26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66" s="57">
        <v>46241</v>
      </c>
      <c r="W266" s="57">
        <v>46245</v>
      </c>
      <c r="X266" s="60">
        <f>IF(OR(Bitacora_2[[#This Row],[ETD Real]]="",Bitacora_2[[#This Row],[ETD Doc]]=""),"",Bitacora_2[[#This Row],[ETD Doc]]-Bitacora_2[[#This Row],[ETD Real]])</f>
        <v>5</v>
      </c>
      <c r="Y266" s="60">
        <f>IF(OR(Bitacora_2[[#This Row],[ATA DOC]]="",Bitacora_2[[#This Row],[ETA Real]]=""),"",Bitacora_2[[#This Row],[ETA Real]]-Bitacora_2[[#This Row],[ATA DOC]])</f>
        <v>6</v>
      </c>
      <c r="Z266" s="58">
        <v>1554617131</v>
      </c>
      <c r="AA266" s="58" t="s">
        <v>157</v>
      </c>
      <c r="AB266" s="58"/>
      <c r="AC266" s="58" t="s">
        <v>157</v>
      </c>
      <c r="AD266" s="58" t="s">
        <v>157</v>
      </c>
      <c r="AE266" s="58" t="s">
        <v>157</v>
      </c>
      <c r="AF266" s="58"/>
      <c r="AG266" s="58"/>
      <c r="AH266" s="58"/>
      <c r="AI266" s="61" t="str">
        <f ca="1">IF(AND(OR(E266="US EAST",E266="US WEST",E266="US SOUTH"),I266="SEA",Bitacora_2[[#This Row],[ETD Real]]-TODAY()&gt;=3,Bitacora_2[[#This Row],[ISF]]&lt;&gt;"X"),"Pending",
IF(AND(OR(E266="US EAST",E266="US WEST",E266="US SOUTH"),I266="SEA",Bitacora_2[[#This Row],[ETD Real]]-TODAY()=2,Bitacora_2[[#This Row],[ISF]]&lt;&gt;"X"),"Urgente",
IF(AND(OR(E266="US EAST",E266="US WEST",E266="US SOUTH"),I266="SEA",Bitacora_2[[#This Row],[ETD Real]]-TODAY()&lt;=1,Bitacora_2[[#This Row],[ISF]]&lt;&gt;"X"),"Muy Urgente",
IF(AND(OR(E266="US EAST",E266="US WEST",E266="US SOUTH"),I266="SEA",Bitacora_2[[#This Row],[ISF]]="X"),"Sent",""))))</f>
        <v/>
      </c>
      <c r="AJ26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6" s="56"/>
      <c r="AL266" s="56"/>
      <c r="AM266" s="56" t="str">
        <f>+IF(OR(Bitacora_2[[#This Row],[Exportador]]="INVERSIONES JORDIE",Bitacora_2[[#This Row],[Exportador]]="TAL S.A."), "Tercero", "Propio")</f>
        <v>Propio</v>
      </c>
      <c r="AN26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6" s="56" t="s">
        <v>5</v>
      </c>
      <c r="AP266" s="57">
        <f t="shared" ref="AP266:AP267" si="12">R266+7</f>
        <v>46243</v>
      </c>
      <c r="AQ266" s="56" t="str">
        <f t="shared" si="10"/>
        <v>Released</v>
      </c>
      <c r="AR266" s="56"/>
    </row>
    <row r="267" spans="1:44" ht="14.85" hidden="1" customHeight="1" x14ac:dyDescent="0.25">
      <c r="A267" s="56" t="s">
        <v>1066</v>
      </c>
      <c r="B267" s="56">
        <v>31</v>
      </c>
      <c r="C267" s="57">
        <v>46234</v>
      </c>
      <c r="D267" s="58">
        <v>34</v>
      </c>
      <c r="E267" s="56" t="s">
        <v>423</v>
      </c>
      <c r="F267" s="56" t="s">
        <v>1067</v>
      </c>
      <c r="G267" s="56" t="s">
        <v>99</v>
      </c>
      <c r="H267" s="56" t="s">
        <v>608</v>
      </c>
      <c r="I267" s="56" t="s">
        <v>140</v>
      </c>
      <c r="J267" s="56" t="s">
        <v>102</v>
      </c>
      <c r="K267" s="56" t="s">
        <v>103</v>
      </c>
      <c r="L267" s="56" t="s">
        <v>1068</v>
      </c>
      <c r="M267" s="56" t="s">
        <v>1069</v>
      </c>
      <c r="N267" s="56" t="s">
        <v>427</v>
      </c>
      <c r="O267" s="56" t="s">
        <v>1070</v>
      </c>
      <c r="P267" s="56" t="s">
        <v>260</v>
      </c>
      <c r="Q267" s="59" t="s">
        <v>1041</v>
      </c>
      <c r="R267" s="57">
        <v>46236</v>
      </c>
      <c r="S267" s="57">
        <v>46252</v>
      </c>
      <c r="T267" s="56" t="s">
        <v>262</v>
      </c>
      <c r="U26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46239</v>
      </c>
      <c r="V267" s="57">
        <v>46239</v>
      </c>
      <c r="W267" s="57">
        <v>46239</v>
      </c>
      <c r="X267" s="60">
        <f>IF(OR(Bitacora_2[[#This Row],[ETD Real]]="",Bitacora_2[[#This Row],[ETD Doc]]=""),"",Bitacora_2[[#This Row],[ETD Doc]]-Bitacora_2[[#This Row],[ETD Real]])</f>
        <v>3</v>
      </c>
      <c r="Y267" s="60">
        <f>IF(OR(Bitacora_2[[#This Row],[ATA DOC]]="",Bitacora_2[[#This Row],[ETA Real]]=""),"",Bitacora_2[[#This Row],[ETA Real]]-Bitacora_2[[#This Row],[ATA DOC]])</f>
        <v>13</v>
      </c>
      <c r="Z267" s="58" t="s">
        <v>156</v>
      </c>
      <c r="AA267" s="58" t="s">
        <v>46</v>
      </c>
      <c r="AB267" s="58"/>
      <c r="AC267" s="58" t="s">
        <v>46</v>
      </c>
      <c r="AD267" s="58" t="s">
        <v>46</v>
      </c>
      <c r="AE267" s="58" t="s">
        <v>46</v>
      </c>
      <c r="AF267" s="58"/>
      <c r="AG267" s="58"/>
      <c r="AH267" s="58"/>
      <c r="AI267" s="61" t="str">
        <f ca="1">IF(AND(OR(E267="US EAST",E267="US WEST",E267="US SOUTH"),I267="SEA",Bitacora_2[[#This Row],[ETD Real]]-TODAY()&gt;=3,Bitacora_2[[#This Row],[ISF]]&lt;&gt;"X"),"Pending",
IF(AND(OR(E267="US EAST",E267="US WEST",E267="US SOUTH"),I267="SEA",Bitacora_2[[#This Row],[ETD Real]]-TODAY()=2,Bitacora_2[[#This Row],[ISF]]&lt;&gt;"X"),"Urgente",
IF(AND(OR(E267="US EAST",E267="US WEST",E267="US SOUTH"),I267="SEA",Bitacora_2[[#This Row],[ETD Real]]-TODAY()&lt;=1,Bitacora_2[[#This Row],[ISF]]&lt;&gt;"X"),"Muy Urgente",
IF(AND(OR(E267="US EAST",E267="US WEST",E267="US SOUTH"),I267="SEA",Bitacora_2[[#This Row],[ISF]]="X"),"Sent",""))))</f>
        <v/>
      </c>
      <c r="AJ26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7" s="56"/>
      <c r="AL267" s="56"/>
      <c r="AM267" s="56" t="str">
        <f>+IF(OR(Bitacora_2[[#This Row],[Exportador]]="INVERSIONES JORDIE",Bitacora_2[[#This Row],[Exportador]]="TAL S.A."), "Tercero", "Propio")</f>
        <v>Propio</v>
      </c>
      <c r="AN26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7" s="56" t="s">
        <v>5</v>
      </c>
      <c r="AP267" s="57">
        <f t="shared" si="12"/>
        <v>46243</v>
      </c>
      <c r="AQ267" s="56" t="str">
        <f t="shared" si="10"/>
        <v>Released</v>
      </c>
      <c r="AR267" s="56"/>
    </row>
    <row r="268" spans="1:44" ht="14.85" hidden="1" customHeight="1" x14ac:dyDescent="0.25">
      <c r="A268" s="56" t="s">
        <v>1071</v>
      </c>
      <c r="B268" s="56">
        <v>31</v>
      </c>
      <c r="C268" s="57">
        <v>46234</v>
      </c>
      <c r="D268" s="58">
        <v>32</v>
      </c>
      <c r="E268" s="56" t="s">
        <v>97</v>
      </c>
      <c r="F268" s="56" t="s">
        <v>98</v>
      </c>
      <c r="G268" s="56" t="s">
        <v>99</v>
      </c>
      <c r="H268" s="56" t="s">
        <v>100</v>
      </c>
      <c r="I268" s="56" t="s">
        <v>101</v>
      </c>
      <c r="J268" s="56" t="s">
        <v>102</v>
      </c>
      <c r="K268" s="56" t="s">
        <v>103</v>
      </c>
      <c r="L268" s="56" t="s">
        <v>1072</v>
      </c>
      <c r="M268" s="56" t="s">
        <v>1073</v>
      </c>
      <c r="N268" s="56" t="s">
        <v>106</v>
      </c>
      <c r="O268" s="56" t="s">
        <v>123</v>
      </c>
      <c r="P268" s="56" t="s">
        <v>1074</v>
      </c>
      <c r="Q268" s="59" t="s">
        <v>118</v>
      </c>
      <c r="R268" s="57">
        <v>46238</v>
      </c>
      <c r="S268" s="57">
        <v>46238</v>
      </c>
      <c r="T268" s="56" t="s">
        <v>109</v>
      </c>
      <c r="U26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68" s="57"/>
      <c r="W268" s="57"/>
      <c r="X268" s="60" t="str">
        <f>IF(OR(Bitacora_2[[#This Row],[ETD Real]]="",Bitacora_2[[#This Row],[ETD Doc]]=""),"",Bitacora_2[[#This Row],[ETD Doc]]-Bitacora_2[[#This Row],[ETD Real]])</f>
        <v/>
      </c>
      <c r="Y268" s="60" t="str">
        <f>IF(OR(Bitacora_2[[#This Row],[ATA DOC]]="",Bitacora_2[[#This Row],[ETA Real]]=""),"",Bitacora_2[[#This Row],[ETA Real]]-Bitacora_2[[#This Row],[ATA DOC]])</f>
        <v/>
      </c>
      <c r="Z268" s="58"/>
      <c r="AA268" s="58"/>
      <c r="AB268" s="58"/>
      <c r="AC268" s="58"/>
      <c r="AD268" s="58"/>
      <c r="AE268" s="58"/>
      <c r="AF268" s="58"/>
      <c r="AG268" s="58"/>
      <c r="AH268" s="58"/>
      <c r="AI268" s="61" t="str">
        <f ca="1">IF(AND(OR(E268="US EAST",E268="US WEST",E268="US SOUTH"),I268="SEA",Bitacora_2[[#This Row],[ETD Real]]-TODAY()&gt;=3,Bitacora_2[[#This Row],[ISF]]&lt;&gt;"X"),"Pending",
IF(AND(OR(E268="US EAST",E268="US WEST",E268="US SOUTH"),I268="SEA",Bitacora_2[[#This Row],[ETD Real]]-TODAY()=2,Bitacora_2[[#This Row],[ISF]]&lt;&gt;"X"),"Urgente",
IF(AND(OR(E268="US EAST",E268="US WEST",E268="US SOUTH"),I268="SEA",Bitacora_2[[#This Row],[ETD Real]]-TODAY()&lt;=1,Bitacora_2[[#This Row],[ISF]]&lt;&gt;"X"),"Muy Urgente",
IF(AND(OR(E268="US EAST",E268="US WEST",E268="US SOUTH"),I268="SEA",Bitacora_2[[#This Row],[ISF]]="X"),"Sent",""))))</f>
        <v/>
      </c>
      <c r="AJ26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8" s="56"/>
      <c r="AL268" s="56"/>
      <c r="AM268" s="56" t="str">
        <f>+IF(OR(Bitacora_2[[#This Row],[Exportador]]="INVERSIONES JORDIE",Bitacora_2[[#This Row],[Exportador]]="TAL S.A."), "Tercero", "Propio")</f>
        <v>Propio</v>
      </c>
      <c r="AN26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8" s="56" t="s">
        <v>5</v>
      </c>
      <c r="AP268" s="56"/>
      <c r="AQ268" s="56" t="str">
        <f t="shared" si="10"/>
        <v/>
      </c>
      <c r="AR268" s="56"/>
    </row>
    <row r="269" spans="1:44" ht="14.85" hidden="1" customHeight="1" x14ac:dyDescent="0.25">
      <c r="A269" s="56" t="s">
        <v>1075</v>
      </c>
      <c r="B269" s="56">
        <v>31</v>
      </c>
      <c r="C269" s="57">
        <v>46234</v>
      </c>
      <c r="D269" s="58">
        <v>32</v>
      </c>
      <c r="E269" s="56" t="s">
        <v>97</v>
      </c>
      <c r="F269" s="56" t="s">
        <v>98</v>
      </c>
      <c r="G269" s="56" t="s">
        <v>99</v>
      </c>
      <c r="H269" s="56" t="s">
        <v>100</v>
      </c>
      <c r="I269" s="56" t="s">
        <v>101</v>
      </c>
      <c r="J269" s="56" t="s">
        <v>102</v>
      </c>
      <c r="K269" s="56" t="s">
        <v>103</v>
      </c>
      <c r="L269" s="56" t="s">
        <v>1076</v>
      </c>
      <c r="M269" s="56" t="s">
        <v>1077</v>
      </c>
      <c r="N269" s="56" t="s">
        <v>106</v>
      </c>
      <c r="O269" s="56" t="s">
        <v>123</v>
      </c>
      <c r="P269" s="56" t="s">
        <v>97</v>
      </c>
      <c r="Q269" s="59" t="s">
        <v>118</v>
      </c>
      <c r="R269" s="57">
        <v>46238</v>
      </c>
      <c r="S269" s="57">
        <v>46238</v>
      </c>
      <c r="T269" s="56" t="s">
        <v>109</v>
      </c>
      <c r="U26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69" s="57"/>
      <c r="W269" s="57"/>
      <c r="X269" s="60" t="str">
        <f>IF(OR(Bitacora_2[[#This Row],[ETD Real]]="",Bitacora_2[[#This Row],[ETD Doc]]=""),"",Bitacora_2[[#This Row],[ETD Doc]]-Bitacora_2[[#This Row],[ETD Real]])</f>
        <v/>
      </c>
      <c r="Y269" s="60" t="str">
        <f>IF(OR(Bitacora_2[[#This Row],[ATA DOC]]="",Bitacora_2[[#This Row],[ETA Real]]=""),"",Bitacora_2[[#This Row],[ETA Real]]-Bitacora_2[[#This Row],[ATA DOC]])</f>
        <v/>
      </c>
      <c r="Z269" s="58"/>
      <c r="AA269" s="58"/>
      <c r="AB269" s="58"/>
      <c r="AC269" s="58"/>
      <c r="AD269" s="58"/>
      <c r="AE269" s="58"/>
      <c r="AF269" s="58"/>
      <c r="AG269" s="58"/>
      <c r="AH269" s="58"/>
      <c r="AI269" s="61" t="str">
        <f ca="1">IF(AND(OR(E269="US EAST",E269="US WEST",E269="US SOUTH"),I269="SEA",Bitacora_2[[#This Row],[ETD Real]]-TODAY()&gt;=3,Bitacora_2[[#This Row],[ISF]]&lt;&gt;"X"),"Pending",
IF(AND(OR(E269="US EAST",E269="US WEST",E269="US SOUTH"),I269="SEA",Bitacora_2[[#This Row],[ETD Real]]-TODAY()=2,Bitacora_2[[#This Row],[ISF]]&lt;&gt;"X"),"Urgente",
IF(AND(OR(E269="US EAST",E269="US WEST",E269="US SOUTH"),I269="SEA",Bitacora_2[[#This Row],[ETD Real]]-TODAY()&lt;=1,Bitacora_2[[#This Row],[ISF]]&lt;&gt;"X"),"Muy Urgente",
IF(AND(OR(E269="US EAST",E269="US WEST",E269="US SOUTH"),I269="SEA",Bitacora_2[[#This Row],[ISF]]="X"),"Sent",""))))</f>
        <v/>
      </c>
      <c r="AJ26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69" s="56"/>
      <c r="AL269" s="56"/>
      <c r="AM269" s="56" t="str">
        <f>+IF(OR(Bitacora_2[[#This Row],[Exportador]]="INVERSIONES JORDIE",Bitacora_2[[#This Row],[Exportador]]="TAL S.A."), "Tercero", "Propio")</f>
        <v>Propio</v>
      </c>
      <c r="AN26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69" s="56" t="s">
        <v>5</v>
      </c>
      <c r="AP269" s="56"/>
      <c r="AQ269" s="56" t="str">
        <f t="shared" si="10"/>
        <v/>
      </c>
      <c r="AR269" s="56"/>
    </row>
    <row r="270" spans="1:44" ht="14.85" hidden="1" customHeight="1" x14ac:dyDescent="0.25">
      <c r="A270" s="56" t="s">
        <v>1078</v>
      </c>
      <c r="B270" s="56">
        <v>31</v>
      </c>
      <c r="C270" s="57">
        <v>46234</v>
      </c>
      <c r="D270" s="58">
        <v>37</v>
      </c>
      <c r="E270" s="56" t="s">
        <v>321</v>
      </c>
      <c r="F270" s="56" t="s">
        <v>322</v>
      </c>
      <c r="G270" s="56" t="s">
        <v>99</v>
      </c>
      <c r="H270" s="56" t="s">
        <v>135</v>
      </c>
      <c r="I270" s="56" t="s">
        <v>140</v>
      </c>
      <c r="J270" s="56" t="s">
        <v>102</v>
      </c>
      <c r="K270" s="56" t="s">
        <v>103</v>
      </c>
      <c r="L270" s="56" t="s">
        <v>1079</v>
      </c>
      <c r="M270" s="56" t="s">
        <v>1080</v>
      </c>
      <c r="N270" s="56" t="s">
        <v>412</v>
      </c>
      <c r="O270" s="56" t="s">
        <v>412</v>
      </c>
      <c r="P270" s="56" t="s">
        <v>145</v>
      </c>
      <c r="Q270" s="59" t="s">
        <v>1081</v>
      </c>
      <c r="R270" s="57">
        <v>46241</v>
      </c>
      <c r="S270" s="57">
        <v>46274</v>
      </c>
      <c r="T270" s="56"/>
      <c r="U27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270" s="57">
        <v>46261</v>
      </c>
      <c r="W270" s="57">
        <v>46266</v>
      </c>
      <c r="X270" s="60">
        <f>IF(OR(Bitacora_2[[#This Row],[ETD Real]]="",Bitacora_2[[#This Row],[ETD Doc]]=""),"",Bitacora_2[[#This Row],[ETD Doc]]-Bitacora_2[[#This Row],[ETD Real]])</f>
        <v>20</v>
      </c>
      <c r="Y270" s="60">
        <f>IF(OR(Bitacora_2[[#This Row],[ATA DOC]]="",Bitacora_2[[#This Row],[ETA Real]]=""),"",Bitacora_2[[#This Row],[ETA Real]]-Bitacora_2[[#This Row],[ATA DOC]])</f>
        <v>8</v>
      </c>
      <c r="Z270" s="58">
        <v>1573738865</v>
      </c>
      <c r="AA270" s="58" t="s">
        <v>46</v>
      </c>
      <c r="AB270" s="58" t="s">
        <v>46</v>
      </c>
      <c r="AC270" s="58" t="s">
        <v>46</v>
      </c>
      <c r="AD270" s="58" t="s">
        <v>46</v>
      </c>
      <c r="AE270" s="58" t="s">
        <v>46</v>
      </c>
      <c r="AF270" s="58"/>
      <c r="AG270" s="58"/>
      <c r="AH270" s="58" t="s">
        <v>46</v>
      </c>
      <c r="AI270" s="61" t="str">
        <f ca="1">IF(AND(OR(E270="US EAST",E270="US WEST",E270="US SOUTH"),I270="SEA",Bitacora_2[[#This Row],[ETD Real]]-TODAY()&gt;=3,Bitacora_2[[#This Row],[ISF]]&lt;&gt;"X"),"Pending",
IF(AND(OR(E270="US EAST",E270="US WEST",E270="US SOUTH"),I270="SEA",Bitacora_2[[#This Row],[ETD Real]]-TODAY()=2,Bitacora_2[[#This Row],[ISF]]&lt;&gt;"X"),"Urgente",
IF(AND(OR(E270="US EAST",E270="US WEST",E270="US SOUTH"),I270="SEA",Bitacora_2[[#This Row],[ETD Real]]-TODAY()&lt;=1,Bitacora_2[[#This Row],[ISF]]&lt;&gt;"X"),"Muy Urgente",
IF(AND(OR(E270="US EAST",E270="US WEST",E270="US SOUTH"),I270="SEA",Bitacora_2[[#This Row],[ISF]]="X"),"Sent",""))))</f>
        <v/>
      </c>
      <c r="AJ27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0" s="56"/>
      <c r="AL270" s="56"/>
      <c r="AM270" s="56" t="str">
        <f>+IF(OR(Bitacora_2[[#This Row],[Exportador]]="INVERSIONES JORDIE",Bitacora_2[[#This Row],[Exportador]]="TAL S.A."), "Tercero", "Propio")</f>
        <v>Tercero</v>
      </c>
      <c r="AN27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0" s="56" t="s">
        <v>5</v>
      </c>
      <c r="AP270" s="57">
        <v>46254</v>
      </c>
      <c r="AQ270" s="56" t="str">
        <f t="shared" si="10"/>
        <v>Released</v>
      </c>
      <c r="AR270" s="56"/>
    </row>
    <row r="271" spans="1:44" ht="14.85" hidden="1" customHeight="1" x14ac:dyDescent="0.25">
      <c r="A271" s="56" t="s">
        <v>1082</v>
      </c>
      <c r="B271" s="56">
        <v>31</v>
      </c>
      <c r="C271" s="57">
        <v>46234</v>
      </c>
      <c r="D271" s="58">
        <v>34</v>
      </c>
      <c r="E271" s="56" t="s">
        <v>150</v>
      </c>
      <c r="F271" s="56" t="s">
        <v>8</v>
      </c>
      <c r="G271" s="56" t="s">
        <v>99</v>
      </c>
      <c r="H271" s="56" t="s">
        <v>135</v>
      </c>
      <c r="I271" s="56" t="s">
        <v>140</v>
      </c>
      <c r="J271" s="56" t="s">
        <v>102</v>
      </c>
      <c r="K271" s="56" t="s">
        <v>103</v>
      </c>
      <c r="L271" s="56" t="s">
        <v>1083</v>
      </c>
      <c r="M271" s="56" t="s">
        <v>1084</v>
      </c>
      <c r="N271" s="56" t="s">
        <v>621</v>
      </c>
      <c r="O271" s="56" t="s">
        <v>153</v>
      </c>
      <c r="P271" s="56" t="s">
        <v>154</v>
      </c>
      <c r="Q271" s="59" t="s">
        <v>192</v>
      </c>
      <c r="R271" s="57">
        <v>46240</v>
      </c>
      <c r="S271" s="57">
        <v>46251</v>
      </c>
      <c r="T271" s="56"/>
      <c r="U27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71" s="57">
        <v>46245</v>
      </c>
      <c r="W271" s="57">
        <v>46245</v>
      </c>
      <c r="X271" s="60">
        <f>IF(OR(Bitacora_2[[#This Row],[ETD Real]]="",Bitacora_2[[#This Row],[ETD Doc]]=""),"",Bitacora_2[[#This Row],[ETD Doc]]-Bitacora_2[[#This Row],[ETD Real]])</f>
        <v>5</v>
      </c>
      <c r="Y271" s="60">
        <f>IF(OR(Bitacora_2[[#This Row],[ATA DOC]]="",Bitacora_2[[#This Row],[ETA Real]]=""),"",Bitacora_2[[#This Row],[ETA Real]]-Bitacora_2[[#This Row],[ATA DOC]])</f>
        <v>6</v>
      </c>
      <c r="Z271" s="58" t="s">
        <v>156</v>
      </c>
      <c r="AA271" s="58" t="s">
        <v>46</v>
      </c>
      <c r="AB271" s="58" t="s">
        <v>46</v>
      </c>
      <c r="AC271" s="58" t="s">
        <v>46</v>
      </c>
      <c r="AD271" s="58" t="s">
        <v>46</v>
      </c>
      <c r="AE271" s="58" t="s">
        <v>46</v>
      </c>
      <c r="AF271" s="58" t="s">
        <v>157</v>
      </c>
      <c r="AG271" s="58"/>
      <c r="AH271" s="58"/>
      <c r="AI271" s="61" t="str">
        <f ca="1">IF(AND(OR(E271="US EAST",E271="US WEST",E271="US SOUTH"),I271="SEA",Bitacora_2[[#This Row],[ETD Real]]-TODAY()&gt;=3,Bitacora_2[[#This Row],[ISF]]&lt;&gt;"X"),"Pending",
IF(AND(OR(E271="US EAST",E271="US WEST",E271="US SOUTH"),I271="SEA",Bitacora_2[[#This Row],[ETD Real]]-TODAY()=2,Bitacora_2[[#This Row],[ISF]]&lt;&gt;"X"),"Urgente",
IF(AND(OR(E271="US EAST",E271="US WEST",E271="US SOUTH"),I271="SEA",Bitacora_2[[#This Row],[ETD Real]]-TODAY()&lt;=1,Bitacora_2[[#This Row],[ISF]]&lt;&gt;"X"),"Muy Urgente",
IF(AND(OR(E271="US EAST",E271="US WEST",E271="US SOUTH"),I271="SEA",Bitacora_2[[#This Row],[ISF]]="X"),"Sent",""))))</f>
        <v>Sent</v>
      </c>
      <c r="AJ27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1" s="56"/>
      <c r="AL271" s="56"/>
      <c r="AM271" s="56" t="str">
        <f>+IF(OR(Bitacora_2[[#This Row],[Exportador]]="INVERSIONES JORDIE",Bitacora_2[[#This Row],[Exportador]]="TAL S.A."), "Tercero", "Propio")</f>
        <v>Tercero</v>
      </c>
      <c r="AN27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1" s="56" t="s">
        <v>5</v>
      </c>
      <c r="AP271" s="57">
        <v>46249</v>
      </c>
      <c r="AQ271" s="56" t="str">
        <f t="shared" si="10"/>
        <v>Released</v>
      </c>
      <c r="AR271" s="56"/>
    </row>
    <row r="272" spans="1:44" ht="14.85" hidden="1" customHeight="1" x14ac:dyDescent="0.25">
      <c r="A272" s="56" t="s">
        <v>1085</v>
      </c>
      <c r="B272" s="56">
        <v>31</v>
      </c>
      <c r="C272" s="57">
        <v>46235</v>
      </c>
      <c r="D272" s="58">
        <v>34</v>
      </c>
      <c r="E272" s="56" t="s">
        <v>150</v>
      </c>
      <c r="F272" s="56" t="s">
        <v>8</v>
      </c>
      <c r="G272" s="56" t="s">
        <v>99</v>
      </c>
      <c r="H272" s="56" t="s">
        <v>100</v>
      </c>
      <c r="I272" s="56" t="s">
        <v>140</v>
      </c>
      <c r="J272" s="56" t="s">
        <v>102</v>
      </c>
      <c r="K272" s="56" t="s">
        <v>103</v>
      </c>
      <c r="L272" s="56" t="s">
        <v>1086</v>
      </c>
      <c r="M272" s="56" t="s">
        <v>1087</v>
      </c>
      <c r="N272" s="56" t="s">
        <v>186</v>
      </c>
      <c r="O272" s="56" t="s">
        <v>688</v>
      </c>
      <c r="P272" s="56" t="s">
        <v>154</v>
      </c>
      <c r="Q272" s="59" t="s">
        <v>944</v>
      </c>
      <c r="R272" s="57">
        <v>46240</v>
      </c>
      <c r="S272" s="57">
        <v>46250</v>
      </c>
      <c r="T272" s="56" t="s">
        <v>147</v>
      </c>
      <c r="U27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72" s="57">
        <v>46242</v>
      </c>
      <c r="W272" s="57">
        <v>46242</v>
      </c>
      <c r="X272" s="60">
        <f>IF(OR(Bitacora_2[[#This Row],[ETD Real]]="",Bitacora_2[[#This Row],[ETD Doc]]=""),"",Bitacora_2[[#This Row],[ETD Doc]]-Bitacora_2[[#This Row],[ETD Real]])</f>
        <v>2</v>
      </c>
      <c r="Y272" s="60">
        <f>IF(OR(Bitacora_2[[#This Row],[ATA DOC]]="",Bitacora_2[[#This Row],[ETA Real]]=""),"",Bitacora_2[[#This Row],[ETA Real]]-Bitacora_2[[#This Row],[ATA DOC]])</f>
        <v>8</v>
      </c>
      <c r="Z272" s="58" t="s">
        <v>156</v>
      </c>
      <c r="AA272" s="58" t="s">
        <v>46</v>
      </c>
      <c r="AB272" s="58" t="s">
        <v>46</v>
      </c>
      <c r="AC272" s="58" t="s">
        <v>46</v>
      </c>
      <c r="AD272" s="58" t="s">
        <v>46</v>
      </c>
      <c r="AE272" s="58" t="s">
        <v>46</v>
      </c>
      <c r="AF272" s="58" t="s">
        <v>157</v>
      </c>
      <c r="AG272" s="58"/>
      <c r="AH272" s="58"/>
      <c r="AI272" s="61" t="str">
        <f ca="1">IF(AND(OR(E272="US EAST",E272="US WEST",E272="US SOUTH"),I272="SEA",Bitacora_2[[#This Row],[ETD Real]]-TODAY()&gt;=3,Bitacora_2[[#This Row],[ISF]]&lt;&gt;"X"),"Pending",
IF(AND(OR(E272="US EAST",E272="US WEST",E272="US SOUTH"),I272="SEA",Bitacora_2[[#This Row],[ETD Real]]-TODAY()=2,Bitacora_2[[#This Row],[ISF]]&lt;&gt;"X"),"Urgente",
IF(AND(OR(E272="US EAST",E272="US WEST",E272="US SOUTH"),I272="SEA",Bitacora_2[[#This Row],[ETD Real]]-TODAY()&lt;=1,Bitacora_2[[#This Row],[ISF]]&lt;&gt;"X"),"Muy Urgente",
IF(AND(OR(E272="US EAST",E272="US WEST",E272="US SOUTH"),I272="SEA",Bitacora_2[[#This Row],[ISF]]="X"),"Sent",""))))</f>
        <v>Sent</v>
      </c>
      <c r="AJ27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2" s="56"/>
      <c r="AL272" s="56"/>
      <c r="AM272" s="56" t="str">
        <f>+IF(OR(Bitacora_2[[#This Row],[Exportador]]="INVERSIONES JORDIE",Bitacora_2[[#This Row],[Exportador]]="TAL S.A."), "Tercero", "Propio")</f>
        <v>Propio</v>
      </c>
      <c r="AN27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2" s="56" t="s">
        <v>5</v>
      </c>
      <c r="AP272" s="57">
        <v>46247</v>
      </c>
      <c r="AQ272" s="56" t="str">
        <f t="shared" si="10"/>
        <v>Released</v>
      </c>
      <c r="AR272" s="56"/>
    </row>
    <row r="273" spans="1:44" ht="14.85" hidden="1" customHeight="1" x14ac:dyDescent="0.25">
      <c r="A273" s="56" t="s">
        <v>1088</v>
      </c>
      <c r="B273" s="56">
        <v>31</v>
      </c>
      <c r="C273" s="57">
        <v>46235</v>
      </c>
      <c r="D273" s="58">
        <v>34</v>
      </c>
      <c r="E273" s="56" t="s">
        <v>150</v>
      </c>
      <c r="F273" s="56" t="s">
        <v>8</v>
      </c>
      <c r="G273" s="56" t="s">
        <v>99</v>
      </c>
      <c r="H273" s="56" t="s">
        <v>100</v>
      </c>
      <c r="I273" s="56" t="s">
        <v>140</v>
      </c>
      <c r="J273" s="56" t="s">
        <v>102</v>
      </c>
      <c r="K273" s="56" t="s">
        <v>103</v>
      </c>
      <c r="L273" s="56" t="s">
        <v>1089</v>
      </c>
      <c r="M273" s="56" t="s">
        <v>1090</v>
      </c>
      <c r="N273" s="56" t="s">
        <v>186</v>
      </c>
      <c r="O273" s="56" t="s">
        <v>934</v>
      </c>
      <c r="P273" s="56" t="s">
        <v>154</v>
      </c>
      <c r="Q273" s="59" t="s">
        <v>944</v>
      </c>
      <c r="R273" s="57">
        <v>46240</v>
      </c>
      <c r="S273" s="57">
        <v>46250</v>
      </c>
      <c r="T273" s="56" t="s">
        <v>147</v>
      </c>
      <c r="U27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73" s="57">
        <v>46242</v>
      </c>
      <c r="W273" s="57">
        <v>46242</v>
      </c>
      <c r="X273" s="60">
        <f>IF(OR(Bitacora_2[[#This Row],[ETD Real]]="",Bitacora_2[[#This Row],[ETD Doc]]=""),"",Bitacora_2[[#This Row],[ETD Doc]]-Bitacora_2[[#This Row],[ETD Real]])</f>
        <v>2</v>
      </c>
      <c r="Y273" s="60">
        <f>IF(OR(Bitacora_2[[#This Row],[ATA DOC]]="",Bitacora_2[[#This Row],[ETA Real]]=""),"",Bitacora_2[[#This Row],[ETA Real]]-Bitacora_2[[#This Row],[ATA DOC]])</f>
        <v>8</v>
      </c>
      <c r="Z273" s="58" t="s">
        <v>156</v>
      </c>
      <c r="AA273" s="58" t="s">
        <v>46</v>
      </c>
      <c r="AB273" s="58" t="s">
        <v>46</v>
      </c>
      <c r="AC273" s="58" t="s">
        <v>46</v>
      </c>
      <c r="AD273" s="58" t="s">
        <v>46</v>
      </c>
      <c r="AE273" s="58" t="s">
        <v>46</v>
      </c>
      <c r="AF273" s="58" t="s">
        <v>157</v>
      </c>
      <c r="AG273" s="58"/>
      <c r="AH273" s="58"/>
      <c r="AI273" s="61" t="str">
        <f ca="1">IF(AND(OR(E273="US EAST",E273="US WEST",E273="US SOUTH"),I273="SEA",Bitacora_2[[#This Row],[ETD Real]]-TODAY()&gt;=3,Bitacora_2[[#This Row],[ISF]]&lt;&gt;"X"),"Pending",
IF(AND(OR(E273="US EAST",E273="US WEST",E273="US SOUTH"),I273="SEA",Bitacora_2[[#This Row],[ETD Real]]-TODAY()=2,Bitacora_2[[#This Row],[ISF]]&lt;&gt;"X"),"Urgente",
IF(AND(OR(E273="US EAST",E273="US WEST",E273="US SOUTH"),I273="SEA",Bitacora_2[[#This Row],[ETD Real]]-TODAY()&lt;=1,Bitacora_2[[#This Row],[ISF]]&lt;&gt;"X"),"Muy Urgente",
IF(AND(OR(E273="US EAST",E273="US WEST",E273="US SOUTH"),I273="SEA",Bitacora_2[[#This Row],[ISF]]="X"),"Sent",""))))</f>
        <v>Sent</v>
      </c>
      <c r="AJ27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3" s="56"/>
      <c r="AL273" s="56"/>
      <c r="AM273" s="56" t="str">
        <f>+IF(OR(Bitacora_2[[#This Row],[Exportador]]="INVERSIONES JORDIE",Bitacora_2[[#This Row],[Exportador]]="TAL S.A."), "Tercero", "Propio")</f>
        <v>Propio</v>
      </c>
      <c r="AN27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3" s="56" t="s">
        <v>5</v>
      </c>
      <c r="AP273" s="57">
        <v>46247</v>
      </c>
      <c r="AQ273" s="56" t="str">
        <f t="shared" si="10"/>
        <v>Released</v>
      </c>
      <c r="AR273" s="56"/>
    </row>
    <row r="274" spans="1:44" ht="14.85" hidden="1" customHeight="1" x14ac:dyDescent="0.25">
      <c r="A274" s="56" t="s">
        <v>1091</v>
      </c>
      <c r="B274" s="56">
        <v>31</v>
      </c>
      <c r="C274" s="57">
        <v>46235</v>
      </c>
      <c r="D274" s="58">
        <v>34</v>
      </c>
      <c r="E274" s="56" t="s">
        <v>150</v>
      </c>
      <c r="F274" s="56" t="s">
        <v>8</v>
      </c>
      <c r="G274" s="56" t="s">
        <v>99</v>
      </c>
      <c r="H274" s="56" t="s">
        <v>100</v>
      </c>
      <c r="I274" s="56" t="s">
        <v>140</v>
      </c>
      <c r="J274" s="56" t="s">
        <v>102</v>
      </c>
      <c r="K274" s="56" t="s">
        <v>103</v>
      </c>
      <c r="L274" s="56" t="s">
        <v>1092</v>
      </c>
      <c r="M274" s="56" t="s">
        <v>1093</v>
      </c>
      <c r="N274" s="56" t="s">
        <v>186</v>
      </c>
      <c r="O274" s="56" t="s">
        <v>688</v>
      </c>
      <c r="P274" s="56" t="s">
        <v>154</v>
      </c>
      <c r="Q274" s="59" t="s">
        <v>944</v>
      </c>
      <c r="R274" s="57">
        <v>46240</v>
      </c>
      <c r="S274" s="57">
        <v>46250</v>
      </c>
      <c r="T274" s="56" t="s">
        <v>147</v>
      </c>
      <c r="U27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74" s="57">
        <v>46242</v>
      </c>
      <c r="W274" s="57">
        <v>46242</v>
      </c>
      <c r="X274" s="60">
        <f>IF(OR(Bitacora_2[[#This Row],[ETD Real]]="",Bitacora_2[[#This Row],[ETD Doc]]=""),"",Bitacora_2[[#This Row],[ETD Doc]]-Bitacora_2[[#This Row],[ETD Real]])</f>
        <v>2</v>
      </c>
      <c r="Y274" s="60">
        <f>IF(OR(Bitacora_2[[#This Row],[ATA DOC]]="",Bitacora_2[[#This Row],[ETA Real]]=""),"",Bitacora_2[[#This Row],[ETA Real]]-Bitacora_2[[#This Row],[ATA DOC]])</f>
        <v>8</v>
      </c>
      <c r="Z274" s="58" t="s">
        <v>156</v>
      </c>
      <c r="AA274" s="58" t="s">
        <v>46</v>
      </c>
      <c r="AB274" s="58" t="s">
        <v>46</v>
      </c>
      <c r="AC274" s="58" t="s">
        <v>46</v>
      </c>
      <c r="AD274" s="58" t="s">
        <v>46</v>
      </c>
      <c r="AE274" s="58" t="s">
        <v>46</v>
      </c>
      <c r="AF274" s="58" t="s">
        <v>157</v>
      </c>
      <c r="AG274" s="58"/>
      <c r="AH274" s="58"/>
      <c r="AI274" s="61" t="str">
        <f ca="1">IF(AND(OR(E274="US EAST",E274="US WEST",E274="US SOUTH"),I274="SEA",Bitacora_2[[#This Row],[ETD Real]]-TODAY()&gt;=3,Bitacora_2[[#This Row],[ISF]]&lt;&gt;"X"),"Pending",
IF(AND(OR(E274="US EAST",E274="US WEST",E274="US SOUTH"),I274="SEA",Bitacora_2[[#This Row],[ETD Real]]-TODAY()=2,Bitacora_2[[#This Row],[ISF]]&lt;&gt;"X"),"Urgente",
IF(AND(OR(E274="US EAST",E274="US WEST",E274="US SOUTH"),I274="SEA",Bitacora_2[[#This Row],[ETD Real]]-TODAY()&lt;=1,Bitacora_2[[#This Row],[ISF]]&lt;&gt;"X"),"Muy Urgente",
IF(AND(OR(E274="US EAST",E274="US WEST",E274="US SOUTH"),I274="SEA",Bitacora_2[[#This Row],[ISF]]="X"),"Sent",""))))</f>
        <v>Sent</v>
      </c>
      <c r="AJ27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4" s="56"/>
      <c r="AL274" s="56"/>
      <c r="AM274" s="56" t="str">
        <f>+IF(OR(Bitacora_2[[#This Row],[Exportador]]="INVERSIONES JORDIE",Bitacora_2[[#This Row],[Exportador]]="TAL S.A."), "Tercero", "Propio")</f>
        <v>Propio</v>
      </c>
      <c r="AN27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4" s="56" t="s">
        <v>5</v>
      </c>
      <c r="AP274" s="57">
        <v>46247</v>
      </c>
      <c r="AQ274" s="56" t="str">
        <f t="shared" si="10"/>
        <v>Released</v>
      </c>
      <c r="AR274" s="56"/>
    </row>
    <row r="275" spans="1:44" ht="14.85" hidden="1" customHeight="1" x14ac:dyDescent="0.25">
      <c r="A275" s="56" t="s">
        <v>1094</v>
      </c>
      <c r="B275" s="56">
        <v>31</v>
      </c>
      <c r="C275" s="57">
        <v>46235</v>
      </c>
      <c r="D275" s="58">
        <v>34</v>
      </c>
      <c r="E275" s="56" t="s">
        <v>150</v>
      </c>
      <c r="F275" s="56" t="s">
        <v>8</v>
      </c>
      <c r="G275" s="56" t="s">
        <v>99</v>
      </c>
      <c r="H275" s="56" t="s">
        <v>100</v>
      </c>
      <c r="I275" s="56" t="s">
        <v>140</v>
      </c>
      <c r="J275" s="56" t="s">
        <v>102</v>
      </c>
      <c r="K275" s="56" t="s">
        <v>103</v>
      </c>
      <c r="L275" s="56" t="s">
        <v>1095</v>
      </c>
      <c r="M275" s="56" t="s">
        <v>1096</v>
      </c>
      <c r="N275" s="56" t="s">
        <v>186</v>
      </c>
      <c r="O275" s="56" t="s">
        <v>688</v>
      </c>
      <c r="P275" s="56" t="s">
        <v>154</v>
      </c>
      <c r="Q275" s="59" t="s">
        <v>944</v>
      </c>
      <c r="R275" s="57">
        <v>46240</v>
      </c>
      <c r="S275" s="57">
        <v>46250</v>
      </c>
      <c r="T275" s="56" t="s">
        <v>147</v>
      </c>
      <c r="U27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75" s="57">
        <v>46245</v>
      </c>
      <c r="W275" s="57">
        <v>46245</v>
      </c>
      <c r="X275" s="60">
        <f>IF(OR(Bitacora_2[[#This Row],[ETD Real]]="",Bitacora_2[[#This Row],[ETD Doc]]=""),"",Bitacora_2[[#This Row],[ETD Doc]]-Bitacora_2[[#This Row],[ETD Real]])</f>
        <v>5</v>
      </c>
      <c r="Y275" s="60">
        <f>IF(OR(Bitacora_2[[#This Row],[ATA DOC]]="",Bitacora_2[[#This Row],[ETA Real]]=""),"",Bitacora_2[[#This Row],[ETA Real]]-Bitacora_2[[#This Row],[ATA DOC]])</f>
        <v>5</v>
      </c>
      <c r="Z275" s="58" t="s">
        <v>156</v>
      </c>
      <c r="AA275" s="58" t="s">
        <v>46</v>
      </c>
      <c r="AB275" s="58" t="s">
        <v>46</v>
      </c>
      <c r="AC275" s="58" t="s">
        <v>46</v>
      </c>
      <c r="AD275" s="58" t="s">
        <v>46</v>
      </c>
      <c r="AE275" s="58" t="s">
        <v>46</v>
      </c>
      <c r="AF275" s="58" t="s">
        <v>157</v>
      </c>
      <c r="AG275" s="58"/>
      <c r="AH275" s="58"/>
      <c r="AI275" s="61" t="str">
        <f ca="1">IF(AND(OR(E275="US EAST",E275="US WEST",E275="US SOUTH"),I275="SEA",Bitacora_2[[#This Row],[ETD Real]]-TODAY()&gt;=3,Bitacora_2[[#This Row],[ISF]]&lt;&gt;"X"),"Pending",
IF(AND(OR(E275="US EAST",E275="US WEST",E275="US SOUTH"),I275="SEA",Bitacora_2[[#This Row],[ETD Real]]-TODAY()=2,Bitacora_2[[#This Row],[ISF]]&lt;&gt;"X"),"Urgente",
IF(AND(OR(E275="US EAST",E275="US WEST",E275="US SOUTH"),I275="SEA",Bitacora_2[[#This Row],[ETD Real]]-TODAY()&lt;=1,Bitacora_2[[#This Row],[ISF]]&lt;&gt;"X"),"Muy Urgente",
IF(AND(OR(E275="US EAST",E275="US WEST",E275="US SOUTH"),I275="SEA",Bitacora_2[[#This Row],[ISF]]="X"),"Sent",""))))</f>
        <v>Sent</v>
      </c>
      <c r="AJ27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5" s="56"/>
      <c r="AL275" s="56"/>
      <c r="AM275" s="56" t="str">
        <f>+IF(OR(Bitacora_2[[#This Row],[Exportador]]="INVERSIONES JORDIE",Bitacora_2[[#This Row],[Exportador]]="TAL S.A."), "Tercero", "Propio")</f>
        <v>Propio</v>
      </c>
      <c r="AN27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5" s="56" t="s">
        <v>5</v>
      </c>
      <c r="AP275" s="57">
        <v>46247</v>
      </c>
      <c r="AQ275" s="56" t="str">
        <f t="shared" si="10"/>
        <v>Released</v>
      </c>
      <c r="AR275" s="56"/>
    </row>
    <row r="276" spans="1:44" ht="14.85" hidden="1" customHeight="1" x14ac:dyDescent="0.25">
      <c r="A276" s="56" t="s">
        <v>1097</v>
      </c>
      <c r="B276" s="56">
        <v>31</v>
      </c>
      <c r="C276" s="57">
        <v>46235</v>
      </c>
      <c r="D276" s="58">
        <v>32</v>
      </c>
      <c r="E276" s="56" t="s">
        <v>97</v>
      </c>
      <c r="F276" s="56" t="s">
        <v>98</v>
      </c>
      <c r="G276" s="56" t="s">
        <v>99</v>
      </c>
      <c r="H276" s="56" t="s">
        <v>100</v>
      </c>
      <c r="I276" s="56" t="s">
        <v>101</v>
      </c>
      <c r="J276" s="56" t="s">
        <v>102</v>
      </c>
      <c r="K276" s="56" t="s">
        <v>103</v>
      </c>
      <c r="L276" s="56" t="s">
        <v>1098</v>
      </c>
      <c r="M276" s="56" t="s">
        <v>1099</v>
      </c>
      <c r="N276" s="56" t="s">
        <v>106</v>
      </c>
      <c r="O276" s="56" t="s">
        <v>123</v>
      </c>
      <c r="P276" s="56" t="s">
        <v>359</v>
      </c>
      <c r="Q276" s="59" t="s">
        <v>118</v>
      </c>
      <c r="R276" s="57">
        <v>46238</v>
      </c>
      <c r="S276" s="57">
        <v>46238</v>
      </c>
      <c r="T276" s="56" t="s">
        <v>109</v>
      </c>
      <c r="U27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6" s="57"/>
      <c r="W276" s="57"/>
      <c r="X276" s="60" t="str">
        <f>IF(OR(Bitacora_2[[#This Row],[ETD Real]]="",Bitacora_2[[#This Row],[ETD Doc]]=""),"",Bitacora_2[[#This Row],[ETD Doc]]-Bitacora_2[[#This Row],[ETD Real]])</f>
        <v/>
      </c>
      <c r="Y276" s="60" t="str">
        <f>IF(OR(Bitacora_2[[#This Row],[ATA DOC]]="",Bitacora_2[[#This Row],[ETA Real]]=""),"",Bitacora_2[[#This Row],[ETA Real]]-Bitacora_2[[#This Row],[ATA DOC]])</f>
        <v/>
      </c>
      <c r="Z276" s="58"/>
      <c r="AA276" s="58"/>
      <c r="AB276" s="58"/>
      <c r="AC276" s="58"/>
      <c r="AD276" s="58"/>
      <c r="AE276" s="58"/>
      <c r="AF276" s="58"/>
      <c r="AG276" s="58"/>
      <c r="AH276" s="58"/>
      <c r="AI276" s="61" t="str">
        <f ca="1">IF(AND(OR(E276="US EAST",E276="US WEST",E276="US SOUTH"),I276="SEA",Bitacora_2[[#This Row],[ETD Real]]-TODAY()&gt;=3,Bitacora_2[[#This Row],[ISF]]&lt;&gt;"X"),"Pending",
IF(AND(OR(E276="US EAST",E276="US WEST",E276="US SOUTH"),I276="SEA",Bitacora_2[[#This Row],[ETD Real]]-TODAY()=2,Bitacora_2[[#This Row],[ISF]]&lt;&gt;"X"),"Urgente",
IF(AND(OR(E276="US EAST",E276="US WEST",E276="US SOUTH"),I276="SEA",Bitacora_2[[#This Row],[ETD Real]]-TODAY()&lt;=1,Bitacora_2[[#This Row],[ISF]]&lt;&gt;"X"),"Muy Urgente",
IF(AND(OR(E276="US EAST",E276="US WEST",E276="US SOUTH"),I276="SEA",Bitacora_2[[#This Row],[ISF]]="X"),"Sent",""))))</f>
        <v/>
      </c>
      <c r="AJ27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6" s="56"/>
      <c r="AL276" s="56"/>
      <c r="AM276" s="56" t="str">
        <f>+IF(OR(Bitacora_2[[#This Row],[Exportador]]="INVERSIONES JORDIE",Bitacora_2[[#This Row],[Exportador]]="TAL S.A."), "Tercero", "Propio")</f>
        <v>Propio</v>
      </c>
      <c r="AN27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6" s="56"/>
      <c r="AP276" s="56"/>
      <c r="AQ276" s="56" t="str">
        <f t="shared" si="10"/>
        <v/>
      </c>
      <c r="AR276" s="56"/>
    </row>
    <row r="277" spans="1:44" ht="14.85" hidden="1" customHeight="1" x14ac:dyDescent="0.25">
      <c r="A277" s="56" t="s">
        <v>1100</v>
      </c>
      <c r="B277" s="56">
        <v>31</v>
      </c>
      <c r="C277" s="57">
        <v>46235</v>
      </c>
      <c r="D277" s="58">
        <v>32</v>
      </c>
      <c r="E277" s="56" t="s">
        <v>97</v>
      </c>
      <c r="F277" s="56" t="s">
        <v>98</v>
      </c>
      <c r="G277" s="56" t="s">
        <v>99</v>
      </c>
      <c r="H277" s="56" t="s">
        <v>100</v>
      </c>
      <c r="I277" s="56" t="s">
        <v>101</v>
      </c>
      <c r="J277" s="56" t="s">
        <v>102</v>
      </c>
      <c r="K277" s="56" t="s">
        <v>103</v>
      </c>
      <c r="L277" s="56" t="s">
        <v>1101</v>
      </c>
      <c r="M277" s="56" t="s">
        <v>1102</v>
      </c>
      <c r="N277" s="56" t="s">
        <v>106</v>
      </c>
      <c r="O277" s="56" t="s">
        <v>123</v>
      </c>
      <c r="P277" s="56" t="s">
        <v>355</v>
      </c>
      <c r="Q277" s="59" t="s">
        <v>118</v>
      </c>
      <c r="R277" s="57">
        <v>46238</v>
      </c>
      <c r="S277" s="57">
        <v>46238</v>
      </c>
      <c r="T277" s="56" t="s">
        <v>299</v>
      </c>
      <c r="U27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7" s="57"/>
      <c r="W277" s="57"/>
      <c r="X277" s="60" t="str">
        <f>IF(OR(Bitacora_2[[#This Row],[ETD Real]]="",Bitacora_2[[#This Row],[ETD Doc]]=""),"",Bitacora_2[[#This Row],[ETD Doc]]-Bitacora_2[[#This Row],[ETD Real]])</f>
        <v/>
      </c>
      <c r="Y277" s="60" t="str">
        <f>IF(OR(Bitacora_2[[#This Row],[ATA DOC]]="",Bitacora_2[[#This Row],[ETA Real]]=""),"",Bitacora_2[[#This Row],[ETA Real]]-Bitacora_2[[#This Row],[ATA DOC]])</f>
        <v/>
      </c>
      <c r="Z277" s="58"/>
      <c r="AA277" s="58"/>
      <c r="AB277" s="58"/>
      <c r="AC277" s="58"/>
      <c r="AD277" s="58"/>
      <c r="AE277" s="58"/>
      <c r="AF277" s="58"/>
      <c r="AG277" s="58"/>
      <c r="AH277" s="58"/>
      <c r="AI277" s="61" t="str">
        <f ca="1">IF(AND(OR(E277="US EAST",E277="US WEST",E277="US SOUTH"),I277="SEA",Bitacora_2[[#This Row],[ETD Real]]-TODAY()&gt;=3,Bitacora_2[[#This Row],[ISF]]&lt;&gt;"X"),"Pending",
IF(AND(OR(E277="US EAST",E277="US WEST",E277="US SOUTH"),I277="SEA",Bitacora_2[[#This Row],[ETD Real]]-TODAY()=2,Bitacora_2[[#This Row],[ISF]]&lt;&gt;"X"),"Urgente",
IF(AND(OR(E277="US EAST",E277="US WEST",E277="US SOUTH"),I277="SEA",Bitacora_2[[#This Row],[ETD Real]]-TODAY()&lt;=1,Bitacora_2[[#This Row],[ISF]]&lt;&gt;"X"),"Muy Urgente",
IF(AND(OR(E277="US EAST",E277="US WEST",E277="US SOUTH"),I277="SEA",Bitacora_2[[#This Row],[ISF]]="X"),"Sent",""))))</f>
        <v/>
      </c>
      <c r="AJ27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7" s="56"/>
      <c r="AL277" s="56"/>
      <c r="AM277" s="56" t="str">
        <f>+IF(OR(Bitacora_2[[#This Row],[Exportador]]="INVERSIONES JORDIE",Bitacora_2[[#This Row],[Exportador]]="TAL S.A."), "Tercero", "Propio")</f>
        <v>Propio</v>
      </c>
      <c r="AN27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7" s="56"/>
      <c r="AP277" s="56"/>
      <c r="AQ277" s="56" t="str">
        <f t="shared" si="10"/>
        <v/>
      </c>
      <c r="AR277" s="56"/>
    </row>
    <row r="278" spans="1:44" ht="14.85" hidden="1" customHeight="1" x14ac:dyDescent="0.25">
      <c r="A278" s="56" t="s">
        <v>1103</v>
      </c>
      <c r="B278" s="56">
        <v>31</v>
      </c>
      <c r="C278" s="57">
        <v>46235</v>
      </c>
      <c r="D278" s="58">
        <v>32</v>
      </c>
      <c r="E278" s="56" t="s">
        <v>97</v>
      </c>
      <c r="F278" s="56" t="s">
        <v>98</v>
      </c>
      <c r="G278" s="56" t="s">
        <v>99</v>
      </c>
      <c r="H278" s="56" t="s">
        <v>100</v>
      </c>
      <c r="I278" s="56" t="s">
        <v>101</v>
      </c>
      <c r="J278" s="56" t="s">
        <v>102</v>
      </c>
      <c r="K278" s="56" t="s">
        <v>103</v>
      </c>
      <c r="L278" s="56" t="s">
        <v>1104</v>
      </c>
      <c r="M278" s="56" t="s">
        <v>1105</v>
      </c>
      <c r="N278" s="56" t="s">
        <v>106</v>
      </c>
      <c r="O278" s="56" t="s">
        <v>123</v>
      </c>
      <c r="P278" s="56" t="s">
        <v>97</v>
      </c>
      <c r="Q278" s="59" t="s">
        <v>118</v>
      </c>
      <c r="R278" s="57">
        <v>46238</v>
      </c>
      <c r="S278" s="57">
        <v>46238</v>
      </c>
      <c r="T278" s="56" t="s">
        <v>617</v>
      </c>
      <c r="U27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8" s="57"/>
      <c r="W278" s="57"/>
      <c r="X278" s="60" t="str">
        <f>IF(OR(Bitacora_2[[#This Row],[ETD Real]]="",Bitacora_2[[#This Row],[ETD Doc]]=""),"",Bitacora_2[[#This Row],[ETD Doc]]-Bitacora_2[[#This Row],[ETD Real]])</f>
        <v/>
      </c>
      <c r="Y278" s="60" t="str">
        <f>IF(OR(Bitacora_2[[#This Row],[ATA DOC]]="",Bitacora_2[[#This Row],[ETA Real]]=""),"",Bitacora_2[[#This Row],[ETA Real]]-Bitacora_2[[#This Row],[ATA DOC]])</f>
        <v/>
      </c>
      <c r="Z278" s="58"/>
      <c r="AA278" s="58"/>
      <c r="AB278" s="58"/>
      <c r="AC278" s="58"/>
      <c r="AD278" s="58"/>
      <c r="AE278" s="58"/>
      <c r="AF278" s="58"/>
      <c r="AG278" s="58"/>
      <c r="AH278" s="58"/>
      <c r="AI278" s="61" t="str">
        <f ca="1">IF(AND(OR(E278="US EAST",E278="US WEST",E278="US SOUTH"),I278="SEA",Bitacora_2[[#This Row],[ETD Real]]-TODAY()&gt;=3,Bitacora_2[[#This Row],[ISF]]&lt;&gt;"X"),"Pending",
IF(AND(OR(E278="US EAST",E278="US WEST",E278="US SOUTH"),I278="SEA",Bitacora_2[[#This Row],[ETD Real]]-TODAY()=2,Bitacora_2[[#This Row],[ISF]]&lt;&gt;"X"),"Urgente",
IF(AND(OR(E278="US EAST",E278="US WEST",E278="US SOUTH"),I278="SEA",Bitacora_2[[#This Row],[ETD Real]]-TODAY()&lt;=1,Bitacora_2[[#This Row],[ISF]]&lt;&gt;"X"),"Muy Urgente",
IF(AND(OR(E278="US EAST",E278="US WEST",E278="US SOUTH"),I278="SEA",Bitacora_2[[#This Row],[ISF]]="X"),"Sent",""))))</f>
        <v/>
      </c>
      <c r="AJ27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8" s="56"/>
      <c r="AL278" s="56"/>
      <c r="AM278" s="56" t="str">
        <f>+IF(OR(Bitacora_2[[#This Row],[Exportador]]="INVERSIONES JORDIE",Bitacora_2[[#This Row],[Exportador]]="TAL S.A."), "Tercero", "Propio")</f>
        <v>Propio</v>
      </c>
      <c r="AN27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8" s="56"/>
      <c r="AP278" s="56"/>
      <c r="AQ278" s="56" t="str">
        <f t="shared" si="10"/>
        <v/>
      </c>
      <c r="AR278" s="56"/>
    </row>
    <row r="279" spans="1:44" ht="14.85" hidden="1" customHeight="1" x14ac:dyDescent="0.25">
      <c r="A279" s="56" t="s">
        <v>1106</v>
      </c>
      <c r="B279" s="56">
        <v>31</v>
      </c>
      <c r="C279" s="57">
        <v>46235</v>
      </c>
      <c r="D279" s="58">
        <v>32</v>
      </c>
      <c r="E279" s="56" t="s">
        <v>97</v>
      </c>
      <c r="F279" s="56" t="s">
        <v>98</v>
      </c>
      <c r="G279" s="56" t="s">
        <v>99</v>
      </c>
      <c r="H279" s="56" t="s">
        <v>100</v>
      </c>
      <c r="I279" s="56" t="s">
        <v>101</v>
      </c>
      <c r="J279" s="56" t="s">
        <v>102</v>
      </c>
      <c r="K279" s="56" t="s">
        <v>103</v>
      </c>
      <c r="L279" s="56" t="s">
        <v>1107</v>
      </c>
      <c r="M279" s="56" t="s">
        <v>1108</v>
      </c>
      <c r="N279" s="56" t="s">
        <v>106</v>
      </c>
      <c r="O279" s="56" t="s">
        <v>123</v>
      </c>
      <c r="P279" s="56" t="s">
        <v>97</v>
      </c>
      <c r="Q279" s="59" t="s">
        <v>118</v>
      </c>
      <c r="R279" s="57">
        <v>46238</v>
      </c>
      <c r="S279" s="57">
        <v>46238</v>
      </c>
      <c r="T279" s="56" t="s">
        <v>617</v>
      </c>
      <c r="U27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79" s="57"/>
      <c r="W279" s="57"/>
      <c r="X279" s="60" t="str">
        <f>IF(OR(Bitacora_2[[#This Row],[ETD Real]]="",Bitacora_2[[#This Row],[ETD Doc]]=""),"",Bitacora_2[[#This Row],[ETD Doc]]-Bitacora_2[[#This Row],[ETD Real]])</f>
        <v/>
      </c>
      <c r="Y279" s="60" t="str">
        <f>IF(OR(Bitacora_2[[#This Row],[ATA DOC]]="",Bitacora_2[[#This Row],[ETA Real]]=""),"",Bitacora_2[[#This Row],[ETA Real]]-Bitacora_2[[#This Row],[ATA DOC]])</f>
        <v/>
      </c>
      <c r="Z279" s="58"/>
      <c r="AA279" s="58"/>
      <c r="AB279" s="58"/>
      <c r="AC279" s="58"/>
      <c r="AD279" s="58"/>
      <c r="AE279" s="58"/>
      <c r="AF279" s="58"/>
      <c r="AG279" s="58"/>
      <c r="AH279" s="58"/>
      <c r="AI279" s="61" t="str">
        <f ca="1">IF(AND(OR(E279="US EAST",E279="US WEST",E279="US SOUTH"),I279="SEA",Bitacora_2[[#This Row],[ETD Real]]-TODAY()&gt;=3,Bitacora_2[[#This Row],[ISF]]&lt;&gt;"X"),"Pending",
IF(AND(OR(E279="US EAST",E279="US WEST",E279="US SOUTH"),I279="SEA",Bitacora_2[[#This Row],[ETD Real]]-TODAY()=2,Bitacora_2[[#This Row],[ISF]]&lt;&gt;"X"),"Urgente",
IF(AND(OR(E279="US EAST",E279="US WEST",E279="US SOUTH"),I279="SEA",Bitacora_2[[#This Row],[ETD Real]]-TODAY()&lt;=1,Bitacora_2[[#This Row],[ISF]]&lt;&gt;"X"),"Muy Urgente",
IF(AND(OR(E279="US EAST",E279="US WEST",E279="US SOUTH"),I279="SEA",Bitacora_2[[#This Row],[ISF]]="X"),"Sent",""))))</f>
        <v/>
      </c>
      <c r="AJ27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79" s="56"/>
      <c r="AL279" s="56"/>
      <c r="AM279" s="56" t="str">
        <f>+IF(OR(Bitacora_2[[#This Row],[Exportador]]="INVERSIONES JORDIE",Bitacora_2[[#This Row],[Exportador]]="TAL S.A."), "Tercero", "Propio")</f>
        <v>Propio</v>
      </c>
      <c r="AN27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79" s="56"/>
      <c r="AP279" s="56"/>
      <c r="AQ279" s="56" t="str">
        <f t="shared" si="10"/>
        <v/>
      </c>
      <c r="AR279" s="56"/>
    </row>
    <row r="280" spans="1:44" ht="14.85" hidden="1" customHeight="1" x14ac:dyDescent="0.25">
      <c r="A280" s="56" t="s">
        <v>1109</v>
      </c>
      <c r="B280" s="56">
        <v>31</v>
      </c>
      <c r="C280" s="57">
        <v>46235</v>
      </c>
      <c r="D280" s="58">
        <v>32</v>
      </c>
      <c r="E280" s="56" t="s">
        <v>97</v>
      </c>
      <c r="F280" s="56" t="s">
        <v>98</v>
      </c>
      <c r="G280" s="56" t="s">
        <v>99</v>
      </c>
      <c r="H280" s="56" t="s">
        <v>100</v>
      </c>
      <c r="I280" s="56" t="s">
        <v>101</v>
      </c>
      <c r="J280" s="56" t="s">
        <v>102</v>
      </c>
      <c r="K280" s="56" t="s">
        <v>103</v>
      </c>
      <c r="L280" s="56" t="s">
        <v>1110</v>
      </c>
      <c r="M280" s="56" t="s">
        <v>1111</v>
      </c>
      <c r="N280" s="56" t="s">
        <v>106</v>
      </c>
      <c r="O280" s="56" t="s">
        <v>123</v>
      </c>
      <c r="P280" s="56" t="s">
        <v>97</v>
      </c>
      <c r="Q280" s="59" t="s">
        <v>118</v>
      </c>
      <c r="R280" s="57">
        <v>46238</v>
      </c>
      <c r="S280" s="57">
        <v>46238</v>
      </c>
      <c r="T280" s="56" t="s">
        <v>617</v>
      </c>
      <c r="U28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80" s="57"/>
      <c r="W280" s="57"/>
      <c r="X280" s="60" t="str">
        <f>IF(OR(Bitacora_2[[#This Row],[ETD Real]]="",Bitacora_2[[#This Row],[ETD Doc]]=""),"",Bitacora_2[[#This Row],[ETD Doc]]-Bitacora_2[[#This Row],[ETD Real]])</f>
        <v/>
      </c>
      <c r="Y280" s="60" t="str">
        <f>IF(OR(Bitacora_2[[#This Row],[ATA DOC]]="",Bitacora_2[[#This Row],[ETA Real]]=""),"",Bitacora_2[[#This Row],[ETA Real]]-Bitacora_2[[#This Row],[ATA DOC]])</f>
        <v/>
      </c>
      <c r="Z280" s="58"/>
      <c r="AA280" s="58"/>
      <c r="AB280" s="58"/>
      <c r="AC280" s="58"/>
      <c r="AD280" s="58"/>
      <c r="AE280" s="58"/>
      <c r="AF280" s="58"/>
      <c r="AG280" s="58"/>
      <c r="AH280" s="58"/>
      <c r="AI280" s="61" t="str">
        <f ca="1">IF(AND(OR(E280="US EAST",E280="US WEST",E280="US SOUTH"),I280="SEA",Bitacora_2[[#This Row],[ETD Real]]-TODAY()&gt;=3,Bitacora_2[[#This Row],[ISF]]&lt;&gt;"X"),"Pending",
IF(AND(OR(E280="US EAST",E280="US WEST",E280="US SOUTH"),I280="SEA",Bitacora_2[[#This Row],[ETD Real]]-TODAY()=2,Bitacora_2[[#This Row],[ISF]]&lt;&gt;"X"),"Urgente",
IF(AND(OR(E280="US EAST",E280="US WEST",E280="US SOUTH"),I280="SEA",Bitacora_2[[#This Row],[ETD Real]]-TODAY()&lt;=1,Bitacora_2[[#This Row],[ISF]]&lt;&gt;"X"),"Muy Urgente",
IF(AND(OR(E280="US EAST",E280="US WEST",E280="US SOUTH"),I280="SEA",Bitacora_2[[#This Row],[ISF]]="X"),"Sent",""))))</f>
        <v/>
      </c>
      <c r="AJ28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0" s="56"/>
      <c r="AL280" s="56"/>
      <c r="AM280" s="56" t="str">
        <f>+IF(OR(Bitacora_2[[#This Row],[Exportador]]="INVERSIONES JORDIE",Bitacora_2[[#This Row],[Exportador]]="TAL S.A."), "Tercero", "Propio")</f>
        <v>Propio</v>
      </c>
      <c r="AN28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0" s="56" t="s">
        <v>5</v>
      </c>
      <c r="AP280" s="56"/>
      <c r="AQ280" s="56" t="str">
        <f t="shared" si="10"/>
        <v/>
      </c>
      <c r="AR280" s="56"/>
    </row>
    <row r="281" spans="1:44" ht="14.85" hidden="1" customHeight="1" x14ac:dyDescent="0.25">
      <c r="A281" s="56" t="s">
        <v>1112</v>
      </c>
      <c r="B281" s="56">
        <v>31</v>
      </c>
      <c r="C281" s="57">
        <v>46235</v>
      </c>
      <c r="D281" s="58">
        <v>32</v>
      </c>
      <c r="E281" s="56" t="s">
        <v>97</v>
      </c>
      <c r="F281" s="56" t="s">
        <v>125</v>
      </c>
      <c r="G281" s="56" t="s">
        <v>99</v>
      </c>
      <c r="H281" s="56" t="s">
        <v>100</v>
      </c>
      <c r="I281" s="56" t="s">
        <v>101</v>
      </c>
      <c r="J281" s="56" t="s">
        <v>102</v>
      </c>
      <c r="K281" s="56" t="s">
        <v>103</v>
      </c>
      <c r="L281" s="56" t="s">
        <v>1113</v>
      </c>
      <c r="M281" s="56" t="s">
        <v>1114</v>
      </c>
      <c r="N281" s="56" t="s">
        <v>115</v>
      </c>
      <c r="O281" s="56" t="s">
        <v>116</v>
      </c>
      <c r="P281" s="56" t="s">
        <v>97</v>
      </c>
      <c r="Q281" s="59" t="s">
        <v>118</v>
      </c>
      <c r="R281" s="57">
        <v>46236</v>
      </c>
      <c r="S281" s="57">
        <v>46236</v>
      </c>
      <c r="T281" s="56" t="s">
        <v>109</v>
      </c>
      <c r="U28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46236</v>
      </c>
      <c r="V281" s="57"/>
      <c r="W281" s="57"/>
      <c r="X281" s="60" t="str">
        <f>IF(OR(Bitacora_2[[#This Row],[ETD Real]]="",Bitacora_2[[#This Row],[ETD Doc]]=""),"",Bitacora_2[[#This Row],[ETD Doc]]-Bitacora_2[[#This Row],[ETD Real]])</f>
        <v/>
      </c>
      <c r="Y281" s="60" t="str">
        <f>IF(OR(Bitacora_2[[#This Row],[ATA DOC]]="",Bitacora_2[[#This Row],[ETA Real]]=""),"",Bitacora_2[[#This Row],[ETA Real]]-Bitacora_2[[#This Row],[ATA DOC]])</f>
        <v/>
      </c>
      <c r="Z281" s="58"/>
      <c r="AA281" s="58"/>
      <c r="AB281" s="58"/>
      <c r="AC281" s="58"/>
      <c r="AD281" s="58"/>
      <c r="AE281" s="58"/>
      <c r="AF281" s="58"/>
      <c r="AG281" s="58"/>
      <c r="AH281" s="58"/>
      <c r="AI281" s="61" t="str">
        <f ca="1">IF(AND(OR(E281="US EAST",E281="US WEST",E281="US SOUTH"),I281="SEA",Bitacora_2[[#This Row],[ETD Real]]-TODAY()&gt;=3,Bitacora_2[[#This Row],[ISF]]&lt;&gt;"X"),"Pending",
IF(AND(OR(E281="US EAST",E281="US WEST",E281="US SOUTH"),I281="SEA",Bitacora_2[[#This Row],[ETD Real]]-TODAY()=2,Bitacora_2[[#This Row],[ISF]]&lt;&gt;"X"),"Urgente",
IF(AND(OR(E281="US EAST",E281="US WEST",E281="US SOUTH"),I281="SEA",Bitacora_2[[#This Row],[ETD Real]]-TODAY()&lt;=1,Bitacora_2[[#This Row],[ISF]]&lt;&gt;"X"),"Muy Urgente",
IF(AND(OR(E281="US EAST",E281="US WEST",E281="US SOUTH"),I281="SEA",Bitacora_2[[#This Row],[ISF]]="X"),"Sent",""))))</f>
        <v/>
      </c>
      <c r="AJ28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1" s="56"/>
      <c r="AL281" s="56"/>
      <c r="AM281" s="56" t="str">
        <f>+IF(OR(Bitacora_2[[#This Row],[Exportador]]="INVERSIONES JORDIE",Bitacora_2[[#This Row],[Exportador]]="TAL S.A."), "Tercero", "Propio")</f>
        <v>Propio</v>
      </c>
      <c r="AN28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1" s="56" t="s">
        <v>5</v>
      </c>
      <c r="AP281" s="56"/>
      <c r="AQ281" s="56" t="str">
        <f t="shared" si="10"/>
        <v/>
      </c>
      <c r="AR281" s="56"/>
    </row>
    <row r="282" spans="1:44" ht="14.85" hidden="1" customHeight="1" x14ac:dyDescent="0.25">
      <c r="A282" s="56" t="s">
        <v>1115</v>
      </c>
      <c r="B282" s="56">
        <v>32</v>
      </c>
      <c r="C282" s="57">
        <v>46236</v>
      </c>
      <c r="D282" s="58">
        <v>34</v>
      </c>
      <c r="E282" s="56" t="s">
        <v>940</v>
      </c>
      <c r="F282" s="56" t="s">
        <v>14</v>
      </c>
      <c r="G282" s="56" t="s">
        <v>99</v>
      </c>
      <c r="H282" s="56" t="s">
        <v>100</v>
      </c>
      <c r="I282" s="56" t="s">
        <v>140</v>
      </c>
      <c r="J282" s="56" t="s">
        <v>102</v>
      </c>
      <c r="K282" s="56" t="s">
        <v>103</v>
      </c>
      <c r="L282" s="56" t="s">
        <v>1116</v>
      </c>
      <c r="M282" s="56" t="s">
        <v>1117</v>
      </c>
      <c r="N282" s="56" t="s">
        <v>943</v>
      </c>
      <c r="O282" s="56" t="s">
        <v>820</v>
      </c>
      <c r="P282" s="56" t="s">
        <v>154</v>
      </c>
      <c r="Q282" s="59" t="s">
        <v>1118</v>
      </c>
      <c r="R282" s="57">
        <v>46247</v>
      </c>
      <c r="S282" s="57">
        <v>46254</v>
      </c>
      <c r="T282" s="56" t="s">
        <v>147</v>
      </c>
      <c r="U28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46248</v>
      </c>
      <c r="V282" s="57">
        <v>46248</v>
      </c>
      <c r="W282" s="57">
        <v>46248</v>
      </c>
      <c r="X282" s="60">
        <f>IF(OR(Bitacora_2[[#This Row],[ETD Real]]="",Bitacora_2[[#This Row],[ETD Doc]]=""),"",Bitacora_2[[#This Row],[ETD Doc]]-Bitacora_2[[#This Row],[ETD Real]])</f>
        <v>1</v>
      </c>
      <c r="Y282" s="60">
        <f>IF(OR(Bitacora_2[[#This Row],[ATA DOC]]="",Bitacora_2[[#This Row],[ETA Real]]=""),"",Bitacora_2[[#This Row],[ETA Real]]-Bitacora_2[[#This Row],[ATA DOC]])</f>
        <v>6</v>
      </c>
      <c r="Z282" s="58" t="s">
        <v>156</v>
      </c>
      <c r="AA282" s="58" t="s">
        <v>157</v>
      </c>
      <c r="AB282" s="58" t="s">
        <v>157</v>
      </c>
      <c r="AC282" s="58" t="s">
        <v>157</v>
      </c>
      <c r="AD282" s="58" t="s">
        <v>157</v>
      </c>
      <c r="AE282" s="58" t="s">
        <v>157</v>
      </c>
      <c r="AF282" s="58" t="s">
        <v>157</v>
      </c>
      <c r="AG282" s="58"/>
      <c r="AH282" s="58"/>
      <c r="AI282" s="61" t="str">
        <f ca="1">IF(AND(OR(E282="US EAST",E282="US WEST",E282="US SOUTH"),I282="SEA",Bitacora_2[[#This Row],[ETD Real]]-TODAY()&gt;=3,Bitacora_2[[#This Row],[ISF]]&lt;&gt;"X"),"Pending",
IF(AND(OR(E282="US EAST",E282="US WEST",E282="US SOUTH"),I282="SEA",Bitacora_2[[#This Row],[ETD Real]]-TODAY()=2,Bitacora_2[[#This Row],[ISF]]&lt;&gt;"X"),"Urgente",
IF(AND(OR(E282="US EAST",E282="US WEST",E282="US SOUTH"),I282="SEA",Bitacora_2[[#This Row],[ETD Real]]-TODAY()&lt;=1,Bitacora_2[[#This Row],[ISF]]&lt;&gt;"X"),"Muy Urgente",
IF(AND(OR(E282="US EAST",E282="US WEST",E282="US SOUTH"),I282="SEA",Bitacora_2[[#This Row],[ISF]]="X"),"Sent",""))))</f>
        <v>Sent</v>
      </c>
      <c r="AJ28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2" s="56"/>
      <c r="AL282" s="56"/>
      <c r="AM282" s="56" t="str">
        <f>+IF(OR(Bitacora_2[[#This Row],[Exportador]]="INVERSIONES JORDIE",Bitacora_2[[#This Row],[Exportador]]="TAL S.A."), "Tercero", "Propio")</f>
        <v>Propio</v>
      </c>
      <c r="AN28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2" s="56" t="s">
        <v>5</v>
      </c>
      <c r="AP282" s="57">
        <v>46253</v>
      </c>
      <c r="AQ282" s="56" t="str">
        <f t="shared" si="10"/>
        <v>Released</v>
      </c>
      <c r="AR282" s="56"/>
    </row>
    <row r="283" spans="1:44" ht="14.85" hidden="1" customHeight="1" x14ac:dyDescent="0.25">
      <c r="A283" s="56" t="s">
        <v>1119</v>
      </c>
      <c r="B283" s="56">
        <v>32</v>
      </c>
      <c r="C283" s="57">
        <v>46236</v>
      </c>
      <c r="D283" s="58">
        <v>34</v>
      </c>
      <c r="E283" s="56" t="s">
        <v>672</v>
      </c>
      <c r="F283" s="56" t="s">
        <v>17</v>
      </c>
      <c r="G283" s="56" t="s">
        <v>99</v>
      </c>
      <c r="H283" s="56" t="s">
        <v>100</v>
      </c>
      <c r="I283" s="56" t="s">
        <v>140</v>
      </c>
      <c r="J283" s="56" t="s">
        <v>102</v>
      </c>
      <c r="K283" s="56" t="s">
        <v>103</v>
      </c>
      <c r="L283" s="56" t="s">
        <v>1120</v>
      </c>
      <c r="M283" s="56" t="s">
        <v>1121</v>
      </c>
      <c r="N283" s="56" t="s">
        <v>675</v>
      </c>
      <c r="O283" s="56" t="s">
        <v>820</v>
      </c>
      <c r="P283" s="56" t="s">
        <v>676</v>
      </c>
      <c r="Q283" s="59" t="s">
        <v>1122</v>
      </c>
      <c r="R283" s="57">
        <v>46244</v>
      </c>
      <c r="S283" s="57">
        <v>46254</v>
      </c>
      <c r="T283" s="56" t="s">
        <v>147</v>
      </c>
      <c r="U28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83" s="57">
        <v>46245</v>
      </c>
      <c r="W283" s="57">
        <v>46245</v>
      </c>
      <c r="X283" s="60">
        <f>IF(OR(Bitacora_2[[#This Row],[ETD Real]]="",Bitacora_2[[#This Row],[ETD Doc]]=""),"",Bitacora_2[[#This Row],[ETD Doc]]-Bitacora_2[[#This Row],[ETD Real]])</f>
        <v>1</v>
      </c>
      <c r="Y283" s="60">
        <f>IF(OR(Bitacora_2[[#This Row],[ATA DOC]]="",Bitacora_2[[#This Row],[ETA Real]]=""),"",Bitacora_2[[#This Row],[ETA Real]]-Bitacora_2[[#This Row],[ATA DOC]])</f>
        <v>9</v>
      </c>
      <c r="Z283" s="58" t="s">
        <v>156</v>
      </c>
      <c r="AA283" s="58" t="s">
        <v>46</v>
      </c>
      <c r="AB283" s="58" t="s">
        <v>46</v>
      </c>
      <c r="AC283" s="58" t="s">
        <v>46</v>
      </c>
      <c r="AD283" s="58" t="s">
        <v>46</v>
      </c>
      <c r="AE283" s="58" t="s">
        <v>46</v>
      </c>
      <c r="AF283" s="58" t="s">
        <v>157</v>
      </c>
      <c r="AG283" s="58"/>
      <c r="AH283" s="58"/>
      <c r="AI283" s="61" t="str">
        <f ca="1">IF(AND(OR(E283="US EAST",E283="US WEST",E283="US SOUTH"),I283="SEA",Bitacora_2[[#This Row],[ETD Real]]-TODAY()&gt;=3,Bitacora_2[[#This Row],[ISF]]&lt;&gt;"X"),"Pending",
IF(AND(OR(E283="US EAST",E283="US WEST",E283="US SOUTH"),I283="SEA",Bitacora_2[[#This Row],[ETD Real]]-TODAY()=2,Bitacora_2[[#This Row],[ISF]]&lt;&gt;"X"),"Urgente",
IF(AND(OR(E283="US EAST",E283="US WEST",E283="US SOUTH"),I283="SEA",Bitacora_2[[#This Row],[ETD Real]]-TODAY()&lt;=1,Bitacora_2[[#This Row],[ISF]]&lt;&gt;"X"),"Muy Urgente",
IF(AND(OR(E283="US EAST",E283="US WEST",E283="US SOUTH"),I283="SEA",Bitacora_2[[#This Row],[ISF]]="X"),"Sent",""))))</f>
        <v>Sent</v>
      </c>
      <c r="AJ28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3" s="56"/>
      <c r="AL283" s="56"/>
      <c r="AM283" s="56" t="str">
        <f>+IF(OR(Bitacora_2[[#This Row],[Exportador]]="INVERSIONES JORDIE",Bitacora_2[[#This Row],[Exportador]]="TAL S.A."), "Tercero", "Propio")</f>
        <v>Propio</v>
      </c>
      <c r="AN28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3" s="56" t="s">
        <v>5</v>
      </c>
      <c r="AP283" s="57">
        <v>46248</v>
      </c>
      <c r="AQ283" s="56" t="str">
        <f t="shared" si="10"/>
        <v>Released</v>
      </c>
      <c r="AR283" s="56"/>
    </row>
    <row r="284" spans="1:44" ht="14.85" hidden="1" customHeight="1" x14ac:dyDescent="0.25">
      <c r="A284" s="56" t="s">
        <v>1123</v>
      </c>
      <c r="B284" s="56">
        <v>32</v>
      </c>
      <c r="C284" s="57">
        <v>46236</v>
      </c>
      <c r="D284" s="58">
        <v>34</v>
      </c>
      <c r="E284" s="56" t="s">
        <v>672</v>
      </c>
      <c r="F284" s="56" t="s">
        <v>17</v>
      </c>
      <c r="G284" s="56" t="s">
        <v>99</v>
      </c>
      <c r="H284" s="56" t="s">
        <v>100</v>
      </c>
      <c r="I284" s="56" t="s">
        <v>140</v>
      </c>
      <c r="J284" s="56" t="s">
        <v>102</v>
      </c>
      <c r="K284" s="56" t="s">
        <v>103</v>
      </c>
      <c r="L284" s="56" t="s">
        <v>1124</v>
      </c>
      <c r="M284" s="56" t="s">
        <v>1125</v>
      </c>
      <c r="N284" s="56" t="s">
        <v>675</v>
      </c>
      <c r="O284" s="56" t="s">
        <v>688</v>
      </c>
      <c r="P284" s="56" t="s">
        <v>676</v>
      </c>
      <c r="Q284" s="59" t="s">
        <v>1122</v>
      </c>
      <c r="R284" s="57">
        <v>46244</v>
      </c>
      <c r="S284" s="57">
        <v>46254</v>
      </c>
      <c r="T284" s="56" t="s">
        <v>147</v>
      </c>
      <c r="U28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84" s="57">
        <v>46245</v>
      </c>
      <c r="W284" s="57">
        <v>46245</v>
      </c>
      <c r="X284" s="60">
        <f>IF(OR(Bitacora_2[[#This Row],[ETD Real]]="",Bitacora_2[[#This Row],[ETD Doc]]=""),"",Bitacora_2[[#This Row],[ETD Doc]]-Bitacora_2[[#This Row],[ETD Real]])</f>
        <v>1</v>
      </c>
      <c r="Y284" s="60">
        <f>IF(OR(Bitacora_2[[#This Row],[ATA DOC]]="",Bitacora_2[[#This Row],[ETA Real]]=""),"",Bitacora_2[[#This Row],[ETA Real]]-Bitacora_2[[#This Row],[ATA DOC]])</f>
        <v>9</v>
      </c>
      <c r="Z284" s="58" t="s">
        <v>156</v>
      </c>
      <c r="AA284" s="58" t="s">
        <v>46</v>
      </c>
      <c r="AB284" s="58" t="s">
        <v>46</v>
      </c>
      <c r="AC284" s="58" t="s">
        <v>46</v>
      </c>
      <c r="AD284" s="58" t="s">
        <v>46</v>
      </c>
      <c r="AE284" s="58" t="s">
        <v>46</v>
      </c>
      <c r="AF284" s="58" t="s">
        <v>157</v>
      </c>
      <c r="AG284" s="58"/>
      <c r="AH284" s="58"/>
      <c r="AI284" s="61" t="str">
        <f ca="1">IF(AND(OR(E284="US EAST",E284="US WEST",E284="US SOUTH"),I284="SEA",Bitacora_2[[#This Row],[ETD Real]]-TODAY()&gt;=3,Bitacora_2[[#This Row],[ISF]]&lt;&gt;"X"),"Pending",
IF(AND(OR(E284="US EAST",E284="US WEST",E284="US SOUTH"),I284="SEA",Bitacora_2[[#This Row],[ETD Real]]-TODAY()=2,Bitacora_2[[#This Row],[ISF]]&lt;&gt;"X"),"Urgente",
IF(AND(OR(E284="US EAST",E284="US WEST",E284="US SOUTH"),I284="SEA",Bitacora_2[[#This Row],[ETD Real]]-TODAY()&lt;=1,Bitacora_2[[#This Row],[ISF]]&lt;&gt;"X"),"Muy Urgente",
IF(AND(OR(E284="US EAST",E284="US WEST",E284="US SOUTH"),I284="SEA",Bitacora_2[[#This Row],[ISF]]="X"),"Sent",""))))</f>
        <v>Sent</v>
      </c>
      <c r="AJ28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4" s="56"/>
      <c r="AL284" s="56"/>
      <c r="AM284" s="56" t="str">
        <f>+IF(OR(Bitacora_2[[#This Row],[Exportador]]="INVERSIONES JORDIE",Bitacora_2[[#This Row],[Exportador]]="TAL S.A."), "Tercero", "Propio")</f>
        <v>Propio</v>
      </c>
      <c r="AN28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4" s="56" t="s">
        <v>5</v>
      </c>
      <c r="AP284" s="57">
        <v>46248</v>
      </c>
      <c r="AQ284" s="56" t="str">
        <f t="shared" si="10"/>
        <v>Released</v>
      </c>
      <c r="AR284" s="56"/>
    </row>
    <row r="285" spans="1:44" ht="14.85" hidden="1" customHeight="1" x14ac:dyDescent="0.25">
      <c r="A285" s="56" t="s">
        <v>1126</v>
      </c>
      <c r="B285" s="56">
        <v>32</v>
      </c>
      <c r="C285" s="57">
        <v>46236</v>
      </c>
      <c r="D285" s="58">
        <v>34</v>
      </c>
      <c r="E285" s="56" t="s">
        <v>940</v>
      </c>
      <c r="F285" s="56" t="s">
        <v>14</v>
      </c>
      <c r="G285" s="56" t="s">
        <v>99</v>
      </c>
      <c r="H285" s="56" t="s">
        <v>100</v>
      </c>
      <c r="I285" s="56" t="s">
        <v>140</v>
      </c>
      <c r="J285" s="56" t="s">
        <v>102</v>
      </c>
      <c r="K285" s="56" t="s">
        <v>103</v>
      </c>
      <c r="L285" s="56" t="s">
        <v>1127</v>
      </c>
      <c r="M285" s="56" t="s">
        <v>1128</v>
      </c>
      <c r="N285" s="56" t="s">
        <v>943</v>
      </c>
      <c r="O285" s="56" t="s">
        <v>820</v>
      </c>
      <c r="P285" s="56" t="s">
        <v>154</v>
      </c>
      <c r="Q285" s="59" t="s">
        <v>1118</v>
      </c>
      <c r="R285" s="57">
        <v>46247</v>
      </c>
      <c r="S285" s="57">
        <v>46254</v>
      </c>
      <c r="T285" s="56" t="s">
        <v>147</v>
      </c>
      <c r="U28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46248</v>
      </c>
      <c r="V285" s="57">
        <v>46248</v>
      </c>
      <c r="W285" s="57">
        <v>46248</v>
      </c>
      <c r="X285" s="60">
        <f>IF(OR(Bitacora_2[[#This Row],[ETD Real]]="",Bitacora_2[[#This Row],[ETD Doc]]=""),"",Bitacora_2[[#This Row],[ETD Doc]]-Bitacora_2[[#This Row],[ETD Real]])</f>
        <v>1</v>
      </c>
      <c r="Y285" s="60">
        <f>IF(OR(Bitacora_2[[#This Row],[ATA DOC]]="",Bitacora_2[[#This Row],[ETA Real]]=""),"",Bitacora_2[[#This Row],[ETA Real]]-Bitacora_2[[#This Row],[ATA DOC]])</f>
        <v>6</v>
      </c>
      <c r="Z285" s="58" t="s">
        <v>156</v>
      </c>
      <c r="AA285" s="58" t="s">
        <v>157</v>
      </c>
      <c r="AB285" s="58" t="s">
        <v>157</v>
      </c>
      <c r="AC285" s="58" t="s">
        <v>157</v>
      </c>
      <c r="AD285" s="58" t="s">
        <v>157</v>
      </c>
      <c r="AE285" s="58" t="s">
        <v>157</v>
      </c>
      <c r="AF285" s="58" t="s">
        <v>157</v>
      </c>
      <c r="AG285" s="58"/>
      <c r="AH285" s="58"/>
      <c r="AI285" s="61" t="str">
        <f ca="1">IF(AND(OR(E285="US EAST",E285="US WEST",E285="US SOUTH"),I285="SEA",Bitacora_2[[#This Row],[ETD Real]]-TODAY()&gt;=3,Bitacora_2[[#This Row],[ISF]]&lt;&gt;"X"),"Pending",
IF(AND(OR(E285="US EAST",E285="US WEST",E285="US SOUTH"),I285="SEA",Bitacora_2[[#This Row],[ETD Real]]-TODAY()=2,Bitacora_2[[#This Row],[ISF]]&lt;&gt;"X"),"Urgente",
IF(AND(OR(E285="US EAST",E285="US WEST",E285="US SOUTH"),I285="SEA",Bitacora_2[[#This Row],[ETD Real]]-TODAY()&lt;=1,Bitacora_2[[#This Row],[ISF]]&lt;&gt;"X"),"Muy Urgente",
IF(AND(OR(E285="US EAST",E285="US WEST",E285="US SOUTH"),I285="SEA",Bitacora_2[[#This Row],[ISF]]="X"),"Sent",""))))</f>
        <v>Sent</v>
      </c>
      <c r="AJ28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5" s="56"/>
      <c r="AL285" s="56"/>
      <c r="AM285" s="56" t="str">
        <f>+IF(OR(Bitacora_2[[#This Row],[Exportador]]="INVERSIONES JORDIE",Bitacora_2[[#This Row],[Exportador]]="TAL S.A."), "Tercero", "Propio")</f>
        <v>Propio</v>
      </c>
      <c r="AN28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5" s="56" t="s">
        <v>5</v>
      </c>
      <c r="AP285" s="57">
        <v>46253</v>
      </c>
      <c r="AQ285" s="56" t="str">
        <f t="shared" si="10"/>
        <v>Released</v>
      </c>
      <c r="AR285" s="56"/>
    </row>
    <row r="286" spans="1:44" ht="14.85" hidden="1" customHeight="1" x14ac:dyDescent="0.25">
      <c r="A286" s="56" t="s">
        <v>1129</v>
      </c>
      <c r="B286" s="56">
        <v>32</v>
      </c>
      <c r="C286" s="57">
        <v>46236</v>
      </c>
      <c r="D286" s="58">
        <v>36</v>
      </c>
      <c r="E286" s="56" t="s">
        <v>223</v>
      </c>
      <c r="F286" s="56" t="s">
        <v>277</v>
      </c>
      <c r="G286" s="56" t="s">
        <v>99</v>
      </c>
      <c r="H286" s="56" t="s">
        <v>100</v>
      </c>
      <c r="I286" s="56" t="s">
        <v>140</v>
      </c>
      <c r="J286" s="56" t="s">
        <v>102</v>
      </c>
      <c r="K286" s="56" t="s">
        <v>103</v>
      </c>
      <c r="L286" s="56" t="s">
        <v>1130</v>
      </c>
      <c r="M286" s="56" t="s">
        <v>1131</v>
      </c>
      <c r="N286" s="56" t="s">
        <v>227</v>
      </c>
      <c r="O286" s="56" t="s">
        <v>228</v>
      </c>
      <c r="P286" s="56" t="s">
        <v>145</v>
      </c>
      <c r="Q286" s="59" t="s">
        <v>1132</v>
      </c>
      <c r="R286" s="57">
        <v>46241</v>
      </c>
      <c r="S286" s="57">
        <v>46270</v>
      </c>
      <c r="T286" s="56" t="s">
        <v>147</v>
      </c>
      <c r="U28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86" s="57">
        <v>46256</v>
      </c>
      <c r="W286" s="57">
        <v>46260</v>
      </c>
      <c r="X286" s="60">
        <f>IF(OR(Bitacora_2[[#This Row],[ETD Real]]="",Bitacora_2[[#This Row],[ETD Doc]]=""),"",Bitacora_2[[#This Row],[ETD Doc]]-Bitacora_2[[#This Row],[ETD Real]])</f>
        <v>15</v>
      </c>
      <c r="Y286" s="60">
        <f>IF(OR(Bitacora_2[[#This Row],[ATA DOC]]="",Bitacora_2[[#This Row],[ETA Real]]=""),"",Bitacora_2[[#This Row],[ETA Real]]-Bitacora_2[[#This Row],[ATA DOC]])</f>
        <v>10</v>
      </c>
      <c r="Z286" s="58">
        <v>7764614642</v>
      </c>
      <c r="AA286" s="58" t="s">
        <v>46</v>
      </c>
      <c r="AB286" s="58" t="s">
        <v>46</v>
      </c>
      <c r="AC286" s="58" t="s">
        <v>46</v>
      </c>
      <c r="AD286" s="58" t="s">
        <v>46</v>
      </c>
      <c r="AE286" s="58" t="s">
        <v>46</v>
      </c>
      <c r="AF286" s="58"/>
      <c r="AG286" s="58"/>
      <c r="AH286" s="58" t="s">
        <v>46</v>
      </c>
      <c r="AI286" s="61" t="str">
        <f ca="1">IF(AND(OR(E286="US EAST",E286="US WEST",E286="US SOUTH"),I286="SEA",Bitacora_2[[#This Row],[ETD Real]]-TODAY()&gt;=3,Bitacora_2[[#This Row],[ISF]]&lt;&gt;"X"),"Pending",
IF(AND(OR(E286="US EAST",E286="US WEST",E286="US SOUTH"),I286="SEA",Bitacora_2[[#This Row],[ETD Real]]-TODAY()=2,Bitacora_2[[#This Row],[ISF]]&lt;&gt;"X"),"Urgente",
IF(AND(OR(E286="US EAST",E286="US WEST",E286="US SOUTH"),I286="SEA",Bitacora_2[[#This Row],[ETD Real]]-TODAY()&lt;=1,Bitacora_2[[#This Row],[ISF]]&lt;&gt;"X"),"Muy Urgente",
IF(AND(OR(E286="US EAST",E286="US WEST",E286="US SOUTH"),I286="SEA",Bitacora_2[[#This Row],[ISF]]="X"),"Sent",""))))</f>
        <v/>
      </c>
      <c r="AJ28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6" s="56"/>
      <c r="AL286" s="56"/>
      <c r="AM286" s="56" t="str">
        <f>+IF(OR(Bitacora_2[[#This Row],[Exportador]]="INVERSIONES JORDIE",Bitacora_2[[#This Row],[Exportador]]="TAL S.A."), "Tercero", "Propio")</f>
        <v>Propio</v>
      </c>
      <c r="AN28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6" s="56" t="s">
        <v>5</v>
      </c>
      <c r="AP286" s="57">
        <v>46254</v>
      </c>
      <c r="AQ286" s="56" t="str">
        <f t="shared" si="10"/>
        <v>Released</v>
      </c>
      <c r="AR286" s="56"/>
    </row>
    <row r="287" spans="1:44" ht="14.85" hidden="1" customHeight="1" x14ac:dyDescent="0.25">
      <c r="A287" s="56" t="s">
        <v>1133</v>
      </c>
      <c r="B287" s="56">
        <v>32</v>
      </c>
      <c r="C287" s="57">
        <v>46236</v>
      </c>
      <c r="D287" s="58">
        <v>35</v>
      </c>
      <c r="E287" s="56" t="s">
        <v>321</v>
      </c>
      <c r="F287" s="56" t="s">
        <v>855</v>
      </c>
      <c r="G287" s="56" t="s">
        <v>99</v>
      </c>
      <c r="H287" s="56" t="s">
        <v>100</v>
      </c>
      <c r="I287" s="56" t="s">
        <v>101</v>
      </c>
      <c r="J287" s="56" t="s">
        <v>102</v>
      </c>
      <c r="K287" s="56" t="s">
        <v>103</v>
      </c>
      <c r="L287" s="56" t="s">
        <v>1134</v>
      </c>
      <c r="M287" s="56" t="s">
        <v>1135</v>
      </c>
      <c r="N287" s="56" t="s">
        <v>858</v>
      </c>
      <c r="O287" s="56" t="s">
        <v>859</v>
      </c>
      <c r="P287" s="56" t="s">
        <v>860</v>
      </c>
      <c r="Q287" s="59" t="s">
        <v>118</v>
      </c>
      <c r="R287" s="57">
        <v>46256</v>
      </c>
      <c r="S287" s="57">
        <v>46257</v>
      </c>
      <c r="T287" s="56" t="s">
        <v>291</v>
      </c>
      <c r="U28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46256</v>
      </c>
      <c r="V287" s="57"/>
      <c r="W287" s="57"/>
      <c r="X287" s="60" t="str">
        <f>IF(OR(Bitacora_2[[#This Row],[ETD Real]]="",Bitacora_2[[#This Row],[ETD Doc]]=""),"",Bitacora_2[[#This Row],[ETD Doc]]-Bitacora_2[[#This Row],[ETD Real]])</f>
        <v/>
      </c>
      <c r="Y287" s="60" t="str">
        <f>IF(OR(Bitacora_2[[#This Row],[ATA DOC]]="",Bitacora_2[[#This Row],[ETA Real]]=""),"",Bitacora_2[[#This Row],[ETA Real]]-Bitacora_2[[#This Row],[ATA DOC]])</f>
        <v/>
      </c>
      <c r="Z287" s="58"/>
      <c r="AA287" s="58"/>
      <c r="AB287" s="58"/>
      <c r="AC287" s="58"/>
      <c r="AD287" s="58"/>
      <c r="AE287" s="58"/>
      <c r="AF287" s="58"/>
      <c r="AG287" s="58"/>
      <c r="AH287" s="58"/>
      <c r="AI287" s="61" t="str">
        <f ca="1">IF(AND(OR(E287="US EAST",E287="US WEST",E287="US SOUTH"),I287="SEA",Bitacora_2[[#This Row],[ETD Real]]-TODAY()&gt;=3,Bitacora_2[[#This Row],[ISF]]&lt;&gt;"X"),"Pending",
IF(AND(OR(E287="US EAST",E287="US WEST",E287="US SOUTH"),I287="SEA",Bitacora_2[[#This Row],[ETD Real]]-TODAY()=2,Bitacora_2[[#This Row],[ISF]]&lt;&gt;"X"),"Urgente",
IF(AND(OR(E287="US EAST",E287="US WEST",E287="US SOUTH"),I287="SEA",Bitacora_2[[#This Row],[ETD Real]]-TODAY()&lt;=1,Bitacora_2[[#This Row],[ISF]]&lt;&gt;"X"),"Muy Urgente",
IF(AND(OR(E287="US EAST",E287="US WEST",E287="US SOUTH"),I287="SEA",Bitacora_2[[#This Row],[ISF]]="X"),"Sent",""))))</f>
        <v/>
      </c>
      <c r="AJ28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7" s="56"/>
      <c r="AL287" s="56"/>
      <c r="AM287" s="56" t="str">
        <f>+IF(OR(Bitacora_2[[#This Row],[Exportador]]="INVERSIONES JORDIE",Bitacora_2[[#This Row],[Exportador]]="TAL S.A."), "Tercero", "Propio")</f>
        <v>Propio</v>
      </c>
      <c r="AN28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7" s="56" t="s">
        <v>5</v>
      </c>
      <c r="AP287" s="56"/>
      <c r="AQ287" s="56" t="str">
        <f t="shared" si="10"/>
        <v/>
      </c>
      <c r="AR287" s="56"/>
    </row>
    <row r="288" spans="1:44" ht="14.85" hidden="1" customHeight="1" x14ac:dyDescent="0.25">
      <c r="A288" s="56" t="s">
        <v>1136</v>
      </c>
      <c r="B288" s="56">
        <v>32</v>
      </c>
      <c r="C288" s="57">
        <v>46236</v>
      </c>
      <c r="D288" s="58">
        <v>35</v>
      </c>
      <c r="E288" s="56" t="s">
        <v>321</v>
      </c>
      <c r="F288" s="56" t="s">
        <v>855</v>
      </c>
      <c r="G288" s="56" t="s">
        <v>99</v>
      </c>
      <c r="H288" s="56" t="s">
        <v>100</v>
      </c>
      <c r="I288" s="56" t="s">
        <v>101</v>
      </c>
      <c r="J288" s="56" t="s">
        <v>102</v>
      </c>
      <c r="K288" s="56" t="s">
        <v>103</v>
      </c>
      <c r="L288" s="56" t="s">
        <v>1137</v>
      </c>
      <c r="M288" s="56" t="s">
        <v>1138</v>
      </c>
      <c r="N288" s="56" t="s">
        <v>864</v>
      </c>
      <c r="O288" s="56" t="s">
        <v>865</v>
      </c>
      <c r="P288" s="56" t="s">
        <v>860</v>
      </c>
      <c r="Q288" s="59" t="s">
        <v>118</v>
      </c>
      <c r="R288" s="57">
        <v>46256</v>
      </c>
      <c r="S288" s="57">
        <v>46257</v>
      </c>
      <c r="T288" s="56" t="s">
        <v>218</v>
      </c>
      <c r="U28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46256</v>
      </c>
      <c r="V288" s="57"/>
      <c r="W288" s="57"/>
      <c r="X288" s="60" t="str">
        <f>IF(OR(Bitacora_2[[#This Row],[ETD Real]]="",Bitacora_2[[#This Row],[ETD Doc]]=""),"",Bitacora_2[[#This Row],[ETD Doc]]-Bitacora_2[[#This Row],[ETD Real]])</f>
        <v/>
      </c>
      <c r="Y288" s="60" t="str">
        <f>IF(OR(Bitacora_2[[#This Row],[ATA DOC]]="",Bitacora_2[[#This Row],[ETA Real]]=""),"",Bitacora_2[[#This Row],[ETA Real]]-Bitacora_2[[#This Row],[ATA DOC]])</f>
        <v/>
      </c>
      <c r="Z288" s="58"/>
      <c r="AA288" s="58"/>
      <c r="AB288" s="58"/>
      <c r="AC288" s="58"/>
      <c r="AD288" s="58"/>
      <c r="AE288" s="58"/>
      <c r="AF288" s="58"/>
      <c r="AG288" s="58"/>
      <c r="AH288" s="58"/>
      <c r="AI288" s="61" t="str">
        <f ca="1">IF(AND(OR(E288="US EAST",E288="US WEST",E288="US SOUTH"),I288="SEA",Bitacora_2[[#This Row],[ETD Real]]-TODAY()&gt;=3,Bitacora_2[[#This Row],[ISF]]&lt;&gt;"X"),"Pending",
IF(AND(OR(E288="US EAST",E288="US WEST",E288="US SOUTH"),I288="SEA",Bitacora_2[[#This Row],[ETD Real]]-TODAY()=2,Bitacora_2[[#This Row],[ISF]]&lt;&gt;"X"),"Urgente",
IF(AND(OR(E288="US EAST",E288="US WEST",E288="US SOUTH"),I288="SEA",Bitacora_2[[#This Row],[ETD Real]]-TODAY()&lt;=1,Bitacora_2[[#This Row],[ISF]]&lt;&gt;"X"),"Muy Urgente",
IF(AND(OR(E288="US EAST",E288="US WEST",E288="US SOUTH"),I288="SEA",Bitacora_2[[#This Row],[ISF]]="X"),"Sent",""))))</f>
        <v/>
      </c>
      <c r="AJ28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8" s="56"/>
      <c r="AL288" s="56"/>
      <c r="AM288" s="56" t="str">
        <f>+IF(OR(Bitacora_2[[#This Row],[Exportador]]="INVERSIONES JORDIE",Bitacora_2[[#This Row],[Exportador]]="TAL S.A."), "Tercero", "Propio")</f>
        <v>Propio</v>
      </c>
      <c r="AN28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8" s="56" t="s">
        <v>5</v>
      </c>
      <c r="AP288" s="56"/>
      <c r="AQ288" s="56" t="str">
        <f t="shared" si="10"/>
        <v/>
      </c>
      <c r="AR288" s="56"/>
    </row>
    <row r="289" spans="1:44" ht="14.85" hidden="1" customHeight="1" x14ac:dyDescent="0.25">
      <c r="A289" s="56" t="s">
        <v>1139</v>
      </c>
      <c r="B289" s="56">
        <v>32</v>
      </c>
      <c r="C289" s="57">
        <v>46236</v>
      </c>
      <c r="D289" s="58">
        <v>36</v>
      </c>
      <c r="E289" s="56" t="s">
        <v>223</v>
      </c>
      <c r="F289" s="56" t="s">
        <v>277</v>
      </c>
      <c r="G289" s="56" t="s">
        <v>99</v>
      </c>
      <c r="H289" s="56" t="s">
        <v>100</v>
      </c>
      <c r="I289" s="56" t="s">
        <v>140</v>
      </c>
      <c r="J289" s="56" t="s">
        <v>102</v>
      </c>
      <c r="K289" s="56" t="s">
        <v>103</v>
      </c>
      <c r="L289" s="56" t="s">
        <v>1140</v>
      </c>
      <c r="M289" s="56" t="s">
        <v>1141</v>
      </c>
      <c r="N289" s="56" t="s">
        <v>329</v>
      </c>
      <c r="O289" s="56" t="s">
        <v>330</v>
      </c>
      <c r="P289" s="56" t="s">
        <v>145</v>
      </c>
      <c r="Q289" s="59" t="s">
        <v>1132</v>
      </c>
      <c r="R289" s="57">
        <v>46241</v>
      </c>
      <c r="S289" s="57">
        <v>46270</v>
      </c>
      <c r="T289" s="56" t="s">
        <v>147</v>
      </c>
      <c r="U28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289" s="57">
        <v>46254</v>
      </c>
      <c r="W289" s="57">
        <v>46258</v>
      </c>
      <c r="X289" s="60">
        <f>IF(OR(Bitacora_2[[#This Row],[ETD Real]]="",Bitacora_2[[#This Row],[ETD Doc]]=""),"",Bitacora_2[[#This Row],[ETD Doc]]-Bitacora_2[[#This Row],[ETD Real]])</f>
        <v>13</v>
      </c>
      <c r="Y289" s="60">
        <f>IF(OR(Bitacora_2[[#This Row],[ATA DOC]]="",Bitacora_2[[#This Row],[ETA Real]]=""),"",Bitacora_2[[#This Row],[ETA Real]]-Bitacora_2[[#This Row],[ATA DOC]])</f>
        <v>12</v>
      </c>
      <c r="Z289" s="58">
        <v>7764495281</v>
      </c>
      <c r="AA289" s="58" t="s">
        <v>46</v>
      </c>
      <c r="AB289" s="58" t="s">
        <v>46</v>
      </c>
      <c r="AC289" s="58" t="s">
        <v>46</v>
      </c>
      <c r="AD289" s="58" t="s">
        <v>46</v>
      </c>
      <c r="AE289" s="58" t="s">
        <v>46</v>
      </c>
      <c r="AF289" s="58"/>
      <c r="AG289" s="58"/>
      <c r="AH289" s="58" t="s">
        <v>46</v>
      </c>
      <c r="AI289" s="61" t="str">
        <f ca="1">IF(AND(OR(E289="US EAST",E289="US WEST",E289="US SOUTH"),I289="SEA",Bitacora_2[[#This Row],[ETD Real]]-TODAY()&gt;=3,Bitacora_2[[#This Row],[ISF]]&lt;&gt;"X"),"Pending",
IF(AND(OR(E289="US EAST",E289="US WEST",E289="US SOUTH"),I289="SEA",Bitacora_2[[#This Row],[ETD Real]]-TODAY()=2,Bitacora_2[[#This Row],[ISF]]&lt;&gt;"X"),"Urgente",
IF(AND(OR(E289="US EAST",E289="US WEST",E289="US SOUTH"),I289="SEA",Bitacora_2[[#This Row],[ETD Real]]-TODAY()&lt;=1,Bitacora_2[[#This Row],[ISF]]&lt;&gt;"X"),"Muy Urgente",
IF(AND(OR(E289="US EAST",E289="US WEST",E289="US SOUTH"),I289="SEA",Bitacora_2[[#This Row],[ISF]]="X"),"Sent",""))))</f>
        <v/>
      </c>
      <c r="AJ28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89" s="56"/>
      <c r="AL289" s="56"/>
      <c r="AM289" s="56" t="str">
        <f>+IF(OR(Bitacora_2[[#This Row],[Exportador]]="INVERSIONES JORDIE",Bitacora_2[[#This Row],[Exportador]]="TAL S.A."), "Tercero", "Propio")</f>
        <v>Propio</v>
      </c>
      <c r="AN28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89" s="56"/>
      <c r="AP289" s="57">
        <v>46254</v>
      </c>
      <c r="AQ289" s="56" t="str">
        <f t="shared" si="10"/>
        <v>Released</v>
      </c>
      <c r="AR289" s="56"/>
    </row>
    <row r="290" spans="1:44" ht="14.85" hidden="1" customHeight="1" x14ac:dyDescent="0.25">
      <c r="A290" s="56" t="s">
        <v>1142</v>
      </c>
      <c r="B290" s="56">
        <v>32</v>
      </c>
      <c r="C290" s="57">
        <v>46236</v>
      </c>
      <c r="D290" s="58">
        <v>36</v>
      </c>
      <c r="E290" s="56" t="s">
        <v>223</v>
      </c>
      <c r="F290" s="56" t="s">
        <v>277</v>
      </c>
      <c r="G290" s="56" t="s">
        <v>99</v>
      </c>
      <c r="H290" s="56" t="s">
        <v>100</v>
      </c>
      <c r="I290" s="56" t="s">
        <v>140</v>
      </c>
      <c r="J290" s="56" t="s">
        <v>102</v>
      </c>
      <c r="K290" s="56" t="s">
        <v>103</v>
      </c>
      <c r="L290" s="56" t="s">
        <v>1143</v>
      </c>
      <c r="M290" s="56" t="s">
        <v>1144</v>
      </c>
      <c r="N290" s="56" t="s">
        <v>227</v>
      </c>
      <c r="O290" s="56" t="s">
        <v>228</v>
      </c>
      <c r="P290" s="56" t="s">
        <v>145</v>
      </c>
      <c r="Q290" s="59" t="s">
        <v>1132</v>
      </c>
      <c r="R290" s="57">
        <v>46241</v>
      </c>
      <c r="S290" s="57">
        <v>46270</v>
      </c>
      <c r="T290" s="56" t="s">
        <v>147</v>
      </c>
      <c r="U29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0" s="57">
        <v>46256</v>
      </c>
      <c r="W290" s="57">
        <v>46260</v>
      </c>
      <c r="X290" s="60">
        <f>IF(OR(Bitacora_2[[#This Row],[ETD Real]]="",Bitacora_2[[#This Row],[ETD Doc]]=""),"",Bitacora_2[[#This Row],[ETD Doc]]-Bitacora_2[[#This Row],[ETD Real]])</f>
        <v>15</v>
      </c>
      <c r="Y290" s="60">
        <f>IF(OR(Bitacora_2[[#This Row],[ATA DOC]]="",Bitacora_2[[#This Row],[ETA Real]]=""),"",Bitacora_2[[#This Row],[ETA Real]]-Bitacora_2[[#This Row],[ATA DOC]])</f>
        <v>10</v>
      </c>
      <c r="Z290" s="58">
        <v>7764614642</v>
      </c>
      <c r="AA290" s="58" t="s">
        <v>46</v>
      </c>
      <c r="AB290" s="58" t="s">
        <v>46</v>
      </c>
      <c r="AC290" s="58" t="s">
        <v>46</v>
      </c>
      <c r="AD290" s="58" t="s">
        <v>46</v>
      </c>
      <c r="AE290" s="58" t="s">
        <v>46</v>
      </c>
      <c r="AF290" s="58"/>
      <c r="AG290" s="58"/>
      <c r="AH290" s="58" t="s">
        <v>46</v>
      </c>
      <c r="AI290" s="61" t="str">
        <f ca="1">IF(AND(OR(E290="US EAST",E290="US WEST",E290="US SOUTH"),I290="SEA",Bitacora_2[[#This Row],[ETD Real]]-TODAY()&gt;=3,Bitacora_2[[#This Row],[ISF]]&lt;&gt;"X"),"Pending",
IF(AND(OR(E290="US EAST",E290="US WEST",E290="US SOUTH"),I290="SEA",Bitacora_2[[#This Row],[ETD Real]]-TODAY()=2,Bitacora_2[[#This Row],[ISF]]&lt;&gt;"X"),"Urgente",
IF(AND(OR(E290="US EAST",E290="US WEST",E290="US SOUTH"),I290="SEA",Bitacora_2[[#This Row],[ETD Real]]-TODAY()&lt;=1,Bitacora_2[[#This Row],[ISF]]&lt;&gt;"X"),"Muy Urgente",
IF(AND(OR(E290="US EAST",E290="US WEST",E290="US SOUTH"),I290="SEA",Bitacora_2[[#This Row],[ISF]]="X"),"Sent",""))))</f>
        <v/>
      </c>
      <c r="AJ29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0" s="56"/>
      <c r="AL290" s="56"/>
      <c r="AM290" s="56" t="str">
        <f>+IF(OR(Bitacora_2[[#This Row],[Exportador]]="INVERSIONES JORDIE",Bitacora_2[[#This Row],[Exportador]]="TAL S.A."), "Tercero", "Propio")</f>
        <v>Propio</v>
      </c>
      <c r="AN29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0" s="56"/>
      <c r="AP290" s="57">
        <v>46254</v>
      </c>
      <c r="AQ290" s="56" t="str">
        <f t="shared" si="10"/>
        <v>Released</v>
      </c>
      <c r="AR290" s="56"/>
    </row>
    <row r="291" spans="1:44" ht="14.85" hidden="1" customHeight="1" x14ac:dyDescent="0.25">
      <c r="A291" s="56" t="s">
        <v>1145</v>
      </c>
      <c r="B291" s="56">
        <v>32</v>
      </c>
      <c r="C291" s="57">
        <v>46236</v>
      </c>
      <c r="D291" s="58">
        <v>36</v>
      </c>
      <c r="E291" s="56" t="s">
        <v>223</v>
      </c>
      <c r="F291" s="56" t="s">
        <v>277</v>
      </c>
      <c r="G291" s="56" t="s">
        <v>99</v>
      </c>
      <c r="H291" s="56" t="s">
        <v>100</v>
      </c>
      <c r="I291" s="56" t="s">
        <v>140</v>
      </c>
      <c r="J291" s="56" t="s">
        <v>102</v>
      </c>
      <c r="K291" s="56" t="s">
        <v>103</v>
      </c>
      <c r="L291" s="56" t="s">
        <v>1146</v>
      </c>
      <c r="M291" s="56" t="s">
        <v>1147</v>
      </c>
      <c r="N291" s="56" t="s">
        <v>227</v>
      </c>
      <c r="O291" s="56" t="s">
        <v>228</v>
      </c>
      <c r="P291" s="56" t="s">
        <v>145</v>
      </c>
      <c r="Q291" s="59" t="s">
        <v>1132</v>
      </c>
      <c r="R291" s="57">
        <v>46241</v>
      </c>
      <c r="S291" s="57">
        <v>46270</v>
      </c>
      <c r="T291" s="56" t="s">
        <v>147</v>
      </c>
      <c r="U29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1" s="57">
        <v>46256</v>
      </c>
      <c r="W291" s="57">
        <v>46260</v>
      </c>
      <c r="X291" s="60">
        <f>IF(OR(Bitacora_2[[#This Row],[ETD Real]]="",Bitacora_2[[#This Row],[ETD Doc]]=""),"",Bitacora_2[[#This Row],[ETD Doc]]-Bitacora_2[[#This Row],[ETD Real]])</f>
        <v>15</v>
      </c>
      <c r="Y291" s="60">
        <f>IF(OR(Bitacora_2[[#This Row],[ATA DOC]]="",Bitacora_2[[#This Row],[ETA Real]]=""),"",Bitacora_2[[#This Row],[ETA Real]]-Bitacora_2[[#This Row],[ATA DOC]])</f>
        <v>10</v>
      </c>
      <c r="Z291" s="58">
        <v>7764614642</v>
      </c>
      <c r="AA291" s="58" t="s">
        <v>46</v>
      </c>
      <c r="AB291" s="58" t="s">
        <v>46</v>
      </c>
      <c r="AC291" s="58" t="s">
        <v>46</v>
      </c>
      <c r="AD291" s="58" t="s">
        <v>46</v>
      </c>
      <c r="AE291" s="58" t="s">
        <v>46</v>
      </c>
      <c r="AF291" s="58"/>
      <c r="AG291" s="58"/>
      <c r="AH291" s="58" t="s">
        <v>46</v>
      </c>
      <c r="AI291" s="61" t="str">
        <f ca="1">IF(AND(OR(E291="US EAST",E291="US WEST",E291="US SOUTH"),I291="SEA",Bitacora_2[[#This Row],[ETD Real]]-TODAY()&gt;=3,Bitacora_2[[#This Row],[ISF]]&lt;&gt;"X"),"Pending",
IF(AND(OR(E291="US EAST",E291="US WEST",E291="US SOUTH"),I291="SEA",Bitacora_2[[#This Row],[ETD Real]]-TODAY()=2,Bitacora_2[[#This Row],[ISF]]&lt;&gt;"X"),"Urgente",
IF(AND(OR(E291="US EAST",E291="US WEST",E291="US SOUTH"),I291="SEA",Bitacora_2[[#This Row],[ETD Real]]-TODAY()&lt;=1,Bitacora_2[[#This Row],[ISF]]&lt;&gt;"X"),"Muy Urgente",
IF(AND(OR(E291="US EAST",E291="US WEST",E291="US SOUTH"),I291="SEA",Bitacora_2[[#This Row],[ISF]]="X"),"Sent",""))))</f>
        <v/>
      </c>
      <c r="AJ29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1" s="56"/>
      <c r="AL291" s="56"/>
      <c r="AM291" s="56" t="str">
        <f>+IF(OR(Bitacora_2[[#This Row],[Exportador]]="INVERSIONES JORDIE",Bitacora_2[[#This Row],[Exportador]]="TAL S.A."), "Tercero", "Propio")</f>
        <v>Propio</v>
      </c>
      <c r="AN29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1" s="56" t="s">
        <v>5</v>
      </c>
      <c r="AP291" s="57">
        <v>46254</v>
      </c>
      <c r="AQ291" s="56" t="str">
        <f t="shared" si="10"/>
        <v>Released</v>
      </c>
      <c r="AR291" s="56"/>
    </row>
    <row r="292" spans="1:44" ht="14.85" hidden="1" customHeight="1" x14ac:dyDescent="0.25">
      <c r="A292" s="56" t="s">
        <v>1148</v>
      </c>
      <c r="B292" s="56">
        <v>32</v>
      </c>
      <c r="C292" s="57">
        <v>46236</v>
      </c>
      <c r="D292" s="58">
        <v>36</v>
      </c>
      <c r="E292" s="56" t="s">
        <v>223</v>
      </c>
      <c r="F292" s="56" t="s">
        <v>277</v>
      </c>
      <c r="G292" s="56" t="s">
        <v>99</v>
      </c>
      <c r="H292" s="56" t="s">
        <v>100</v>
      </c>
      <c r="I292" s="56" t="s">
        <v>140</v>
      </c>
      <c r="J292" s="56" t="s">
        <v>102</v>
      </c>
      <c r="K292" s="56" t="s">
        <v>103</v>
      </c>
      <c r="L292" s="56" t="s">
        <v>1149</v>
      </c>
      <c r="M292" s="56" t="s">
        <v>1150</v>
      </c>
      <c r="N292" s="56" t="s">
        <v>227</v>
      </c>
      <c r="O292" s="56" t="s">
        <v>228</v>
      </c>
      <c r="P292" s="56" t="s">
        <v>145</v>
      </c>
      <c r="Q292" s="59" t="s">
        <v>1132</v>
      </c>
      <c r="R292" s="57">
        <v>46241</v>
      </c>
      <c r="S292" s="57">
        <v>46270</v>
      </c>
      <c r="T292" s="56" t="s">
        <v>147</v>
      </c>
      <c r="U29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2" s="57">
        <v>46256</v>
      </c>
      <c r="W292" s="57">
        <v>46260</v>
      </c>
      <c r="X292" s="60">
        <f>IF(OR(Bitacora_2[[#This Row],[ETD Real]]="",Bitacora_2[[#This Row],[ETD Doc]]=""),"",Bitacora_2[[#This Row],[ETD Doc]]-Bitacora_2[[#This Row],[ETD Real]])</f>
        <v>15</v>
      </c>
      <c r="Y292" s="60">
        <f>IF(OR(Bitacora_2[[#This Row],[ATA DOC]]="",Bitacora_2[[#This Row],[ETA Real]]=""),"",Bitacora_2[[#This Row],[ETA Real]]-Bitacora_2[[#This Row],[ATA DOC]])</f>
        <v>10</v>
      </c>
      <c r="Z292" s="58">
        <v>7764614642</v>
      </c>
      <c r="AA292" s="58" t="s">
        <v>46</v>
      </c>
      <c r="AB292" s="58" t="s">
        <v>46</v>
      </c>
      <c r="AC292" s="58" t="s">
        <v>46</v>
      </c>
      <c r="AD292" s="58" t="s">
        <v>46</v>
      </c>
      <c r="AE292" s="58" t="s">
        <v>46</v>
      </c>
      <c r="AF292" s="58"/>
      <c r="AG292" s="58"/>
      <c r="AH292" s="58" t="s">
        <v>46</v>
      </c>
      <c r="AI292" s="61" t="str">
        <f ca="1">IF(AND(OR(E292="US EAST",E292="US WEST",E292="US SOUTH"),I292="SEA",Bitacora_2[[#This Row],[ETD Real]]-TODAY()&gt;=3,Bitacora_2[[#This Row],[ISF]]&lt;&gt;"X"),"Pending",
IF(AND(OR(E292="US EAST",E292="US WEST",E292="US SOUTH"),I292="SEA",Bitacora_2[[#This Row],[ETD Real]]-TODAY()=2,Bitacora_2[[#This Row],[ISF]]&lt;&gt;"X"),"Urgente",
IF(AND(OR(E292="US EAST",E292="US WEST",E292="US SOUTH"),I292="SEA",Bitacora_2[[#This Row],[ETD Real]]-TODAY()&lt;=1,Bitacora_2[[#This Row],[ISF]]&lt;&gt;"X"),"Muy Urgente",
IF(AND(OR(E292="US EAST",E292="US WEST",E292="US SOUTH"),I292="SEA",Bitacora_2[[#This Row],[ISF]]="X"),"Sent",""))))</f>
        <v/>
      </c>
      <c r="AJ29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2" s="56"/>
      <c r="AL292" s="56"/>
      <c r="AM292" s="56" t="str">
        <f>+IF(OR(Bitacora_2[[#This Row],[Exportador]]="INVERSIONES JORDIE",Bitacora_2[[#This Row],[Exportador]]="TAL S.A."), "Tercero", "Propio")</f>
        <v>Propio</v>
      </c>
      <c r="AN29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2" s="56" t="s">
        <v>5</v>
      </c>
      <c r="AP292" s="57">
        <v>46254</v>
      </c>
      <c r="AQ292" s="56" t="str">
        <f t="shared" si="10"/>
        <v>Released</v>
      </c>
      <c r="AR292" s="56"/>
    </row>
    <row r="293" spans="1:44" ht="14.85" hidden="1" customHeight="1" x14ac:dyDescent="0.25">
      <c r="A293" s="56" t="s">
        <v>1151</v>
      </c>
      <c r="B293" s="56">
        <v>32</v>
      </c>
      <c r="C293" s="57">
        <v>46236</v>
      </c>
      <c r="D293" s="58">
        <v>32</v>
      </c>
      <c r="E293" s="56" t="s">
        <v>97</v>
      </c>
      <c r="F293" s="56" t="s">
        <v>125</v>
      </c>
      <c r="G293" s="56" t="s">
        <v>99</v>
      </c>
      <c r="H293" s="56" t="s">
        <v>100</v>
      </c>
      <c r="I293" s="56" t="s">
        <v>101</v>
      </c>
      <c r="J293" s="56" t="s">
        <v>102</v>
      </c>
      <c r="K293" s="56" t="s">
        <v>103</v>
      </c>
      <c r="L293" s="56" t="s">
        <v>1152</v>
      </c>
      <c r="M293" s="56" t="s">
        <v>1153</v>
      </c>
      <c r="N293" s="56" t="s">
        <v>115</v>
      </c>
      <c r="O293" s="56" t="s">
        <v>116</v>
      </c>
      <c r="P293" s="56" t="s">
        <v>97</v>
      </c>
      <c r="Q293" s="59" t="s">
        <v>118</v>
      </c>
      <c r="R293" s="57">
        <v>46238</v>
      </c>
      <c r="S293" s="57">
        <v>46239</v>
      </c>
      <c r="T293" s="56" t="s">
        <v>109</v>
      </c>
      <c r="U29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93" s="57"/>
      <c r="W293" s="57"/>
      <c r="X293" s="60" t="str">
        <f>IF(OR(Bitacora_2[[#This Row],[ETD Real]]="",Bitacora_2[[#This Row],[ETD Doc]]=""),"",Bitacora_2[[#This Row],[ETD Doc]]-Bitacora_2[[#This Row],[ETD Real]])</f>
        <v/>
      </c>
      <c r="Y293" s="60" t="str">
        <f>IF(OR(Bitacora_2[[#This Row],[ATA DOC]]="",Bitacora_2[[#This Row],[ETA Real]]=""),"",Bitacora_2[[#This Row],[ETA Real]]-Bitacora_2[[#This Row],[ATA DOC]])</f>
        <v/>
      </c>
      <c r="Z293" s="58"/>
      <c r="AA293" s="58"/>
      <c r="AB293" s="58"/>
      <c r="AC293" s="58"/>
      <c r="AD293" s="58"/>
      <c r="AE293" s="58"/>
      <c r="AF293" s="58"/>
      <c r="AG293" s="58"/>
      <c r="AH293" s="58"/>
      <c r="AI293" s="61" t="str">
        <f ca="1">IF(AND(OR(E293="US EAST",E293="US WEST",E293="US SOUTH"),I293="SEA",Bitacora_2[[#This Row],[ETD Real]]-TODAY()&gt;=3,Bitacora_2[[#This Row],[ISF]]&lt;&gt;"X"),"Pending",
IF(AND(OR(E293="US EAST",E293="US WEST",E293="US SOUTH"),I293="SEA",Bitacora_2[[#This Row],[ETD Real]]-TODAY()=2,Bitacora_2[[#This Row],[ISF]]&lt;&gt;"X"),"Urgente",
IF(AND(OR(E293="US EAST",E293="US WEST",E293="US SOUTH"),I293="SEA",Bitacora_2[[#This Row],[ETD Real]]-TODAY()&lt;=1,Bitacora_2[[#This Row],[ISF]]&lt;&gt;"X"),"Muy Urgente",
IF(AND(OR(E293="US EAST",E293="US WEST",E293="US SOUTH"),I293="SEA",Bitacora_2[[#This Row],[ISF]]="X"),"Sent",""))))</f>
        <v/>
      </c>
      <c r="AJ29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3" s="56"/>
      <c r="AL293" s="56"/>
      <c r="AM293" s="56" t="str">
        <f>+IF(OR(Bitacora_2[[#This Row],[Exportador]]="INVERSIONES JORDIE",Bitacora_2[[#This Row],[Exportador]]="TAL S.A."), "Tercero", "Propio")</f>
        <v>Propio</v>
      </c>
      <c r="AN29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3" s="56" t="s">
        <v>5</v>
      </c>
      <c r="AP293" s="56">
        <v>46247</v>
      </c>
      <c r="AQ293" s="56" t="str">
        <f t="shared" si="10"/>
        <v/>
      </c>
      <c r="AR293" s="56"/>
    </row>
    <row r="294" spans="1:44" ht="14.85" hidden="1" customHeight="1" x14ac:dyDescent="0.25">
      <c r="A294" s="56" t="s">
        <v>1154</v>
      </c>
      <c r="B294" s="56">
        <v>32</v>
      </c>
      <c r="C294" s="57">
        <v>46236</v>
      </c>
      <c r="D294" s="58">
        <v>32</v>
      </c>
      <c r="E294" s="56" t="s">
        <v>97</v>
      </c>
      <c r="F294" s="56" t="s">
        <v>125</v>
      </c>
      <c r="G294" s="56" t="s">
        <v>99</v>
      </c>
      <c r="H294" s="56" t="s">
        <v>100</v>
      </c>
      <c r="I294" s="56" t="s">
        <v>101</v>
      </c>
      <c r="J294" s="56" t="s">
        <v>102</v>
      </c>
      <c r="K294" s="56" t="s">
        <v>103</v>
      </c>
      <c r="L294" s="56" t="s">
        <v>1155</v>
      </c>
      <c r="M294" s="56" t="s">
        <v>1156</v>
      </c>
      <c r="N294" s="56" t="s">
        <v>115</v>
      </c>
      <c r="O294" s="56" t="s">
        <v>116</v>
      </c>
      <c r="P294" s="56" t="s">
        <v>97</v>
      </c>
      <c r="Q294" s="59" t="s">
        <v>118</v>
      </c>
      <c r="R294" s="57">
        <v>46238</v>
      </c>
      <c r="S294" s="57">
        <v>46239</v>
      </c>
      <c r="T294" s="56" t="s">
        <v>109</v>
      </c>
      <c r="U29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46238</v>
      </c>
      <c r="V294" s="57"/>
      <c r="W294" s="57"/>
      <c r="X294" s="60" t="str">
        <f>IF(OR(Bitacora_2[[#This Row],[ETD Real]]="",Bitacora_2[[#This Row],[ETD Doc]]=""),"",Bitacora_2[[#This Row],[ETD Doc]]-Bitacora_2[[#This Row],[ETD Real]])</f>
        <v/>
      </c>
      <c r="Y294" s="60" t="str">
        <f>IF(OR(Bitacora_2[[#This Row],[ATA DOC]]="",Bitacora_2[[#This Row],[ETA Real]]=""),"",Bitacora_2[[#This Row],[ETA Real]]-Bitacora_2[[#This Row],[ATA DOC]])</f>
        <v/>
      </c>
      <c r="Z294" s="58"/>
      <c r="AA294" s="58"/>
      <c r="AB294" s="58"/>
      <c r="AC294" s="58"/>
      <c r="AD294" s="58"/>
      <c r="AE294" s="58"/>
      <c r="AF294" s="58"/>
      <c r="AG294" s="58"/>
      <c r="AH294" s="58"/>
      <c r="AI294" s="61" t="str">
        <f ca="1">IF(AND(OR(E294="US EAST",E294="US WEST",E294="US SOUTH"),I294="SEA",Bitacora_2[[#This Row],[ETD Real]]-TODAY()&gt;=3,Bitacora_2[[#This Row],[ISF]]&lt;&gt;"X"),"Pending",
IF(AND(OR(E294="US EAST",E294="US WEST",E294="US SOUTH"),I294="SEA",Bitacora_2[[#This Row],[ETD Real]]-TODAY()=2,Bitacora_2[[#This Row],[ISF]]&lt;&gt;"X"),"Urgente",
IF(AND(OR(E294="US EAST",E294="US WEST",E294="US SOUTH"),I294="SEA",Bitacora_2[[#This Row],[ETD Real]]-TODAY()&lt;=1,Bitacora_2[[#This Row],[ISF]]&lt;&gt;"X"),"Muy Urgente",
IF(AND(OR(E294="US EAST",E294="US WEST",E294="US SOUTH"),I294="SEA",Bitacora_2[[#This Row],[ISF]]="X"),"Sent",""))))</f>
        <v/>
      </c>
      <c r="AJ29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4" s="56"/>
      <c r="AL294" s="56"/>
      <c r="AM294" s="56" t="str">
        <f>+IF(OR(Bitacora_2[[#This Row],[Exportador]]="INVERSIONES JORDIE",Bitacora_2[[#This Row],[Exportador]]="TAL S.A."), "Tercero", "Propio")</f>
        <v>Propio</v>
      </c>
      <c r="AN29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4" s="56" t="s">
        <v>5</v>
      </c>
      <c r="AP294" s="56">
        <v>46247</v>
      </c>
      <c r="AQ294" s="56" t="str">
        <f t="shared" si="10"/>
        <v/>
      </c>
      <c r="AR294" s="56"/>
    </row>
    <row r="295" spans="1:44" ht="14.85" hidden="1" customHeight="1" x14ac:dyDescent="0.25">
      <c r="A295" s="56" t="s">
        <v>1157</v>
      </c>
      <c r="B295" s="56">
        <v>32</v>
      </c>
      <c r="C295" s="57">
        <v>46236</v>
      </c>
      <c r="D295" s="58">
        <v>34</v>
      </c>
      <c r="E295" s="56" t="s">
        <v>150</v>
      </c>
      <c r="F295" s="56" t="s">
        <v>8</v>
      </c>
      <c r="G295" s="56" t="s">
        <v>99</v>
      </c>
      <c r="H295" s="56" t="s">
        <v>100</v>
      </c>
      <c r="I295" s="56" t="s">
        <v>140</v>
      </c>
      <c r="J295" s="56" t="s">
        <v>102</v>
      </c>
      <c r="K295" s="56" t="s">
        <v>103</v>
      </c>
      <c r="L295" s="56" t="s">
        <v>1158</v>
      </c>
      <c r="M295" s="56" t="s">
        <v>1159</v>
      </c>
      <c r="N295" s="56" t="s">
        <v>186</v>
      </c>
      <c r="O295" s="56" t="s">
        <v>688</v>
      </c>
      <c r="P295" s="56" t="s">
        <v>154</v>
      </c>
      <c r="Q295" s="59" t="s">
        <v>944</v>
      </c>
      <c r="R295" s="57">
        <v>46240</v>
      </c>
      <c r="S295" s="57">
        <v>46250</v>
      </c>
      <c r="T295" s="56" t="s">
        <v>147</v>
      </c>
      <c r="U29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95" s="57">
        <v>46242</v>
      </c>
      <c r="W295" s="57">
        <v>46242</v>
      </c>
      <c r="X295" s="60">
        <f>IF(OR(Bitacora_2[[#This Row],[ETD Real]]="",Bitacora_2[[#This Row],[ETD Doc]]=""),"",Bitacora_2[[#This Row],[ETD Doc]]-Bitacora_2[[#This Row],[ETD Real]])</f>
        <v>2</v>
      </c>
      <c r="Y295" s="60">
        <f>IF(OR(Bitacora_2[[#This Row],[ATA DOC]]="",Bitacora_2[[#This Row],[ETA Real]]=""),"",Bitacora_2[[#This Row],[ETA Real]]-Bitacora_2[[#This Row],[ATA DOC]])</f>
        <v>8</v>
      </c>
      <c r="Z295" s="58" t="s">
        <v>156</v>
      </c>
      <c r="AA295" s="58" t="s">
        <v>46</v>
      </c>
      <c r="AB295" s="58" t="s">
        <v>46</v>
      </c>
      <c r="AC295" s="58" t="s">
        <v>46</v>
      </c>
      <c r="AD295" s="58" t="s">
        <v>46</v>
      </c>
      <c r="AE295" s="58" t="s">
        <v>46</v>
      </c>
      <c r="AF295" s="58" t="s">
        <v>157</v>
      </c>
      <c r="AG295" s="58"/>
      <c r="AH295" s="58"/>
      <c r="AI295" s="61" t="str">
        <f ca="1">IF(AND(OR(E295="US EAST",E295="US WEST",E295="US SOUTH"),I295="SEA",Bitacora_2[[#This Row],[ETD Real]]-TODAY()&gt;=3,Bitacora_2[[#This Row],[ISF]]&lt;&gt;"X"),"Pending",
IF(AND(OR(E295="US EAST",E295="US WEST",E295="US SOUTH"),I295="SEA",Bitacora_2[[#This Row],[ETD Real]]-TODAY()=2,Bitacora_2[[#This Row],[ISF]]&lt;&gt;"X"),"Urgente",
IF(AND(OR(E295="US EAST",E295="US WEST",E295="US SOUTH"),I295="SEA",Bitacora_2[[#This Row],[ETD Real]]-TODAY()&lt;=1,Bitacora_2[[#This Row],[ISF]]&lt;&gt;"X"),"Muy Urgente",
IF(AND(OR(E295="US EAST",E295="US WEST",E295="US SOUTH"),I295="SEA",Bitacora_2[[#This Row],[ISF]]="X"),"Sent",""))))</f>
        <v>Sent</v>
      </c>
      <c r="AJ29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5" s="56"/>
      <c r="AL295" s="56"/>
      <c r="AM295" s="56" t="str">
        <f>+IF(OR(Bitacora_2[[#This Row],[Exportador]]="INVERSIONES JORDIE",Bitacora_2[[#This Row],[Exportador]]="TAL S.A."), "Tercero", "Propio")</f>
        <v>Propio</v>
      </c>
      <c r="AN29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5" s="56" t="s">
        <v>5</v>
      </c>
      <c r="AP295" s="57">
        <v>46247</v>
      </c>
      <c r="AQ295" s="56" t="str">
        <f t="shared" si="10"/>
        <v>Released</v>
      </c>
      <c r="AR295" s="56"/>
    </row>
    <row r="296" spans="1:44" ht="14.85" hidden="1" customHeight="1" x14ac:dyDescent="0.25">
      <c r="A296" s="56" t="s">
        <v>1160</v>
      </c>
      <c r="B296" s="56">
        <v>32</v>
      </c>
      <c r="C296" s="57">
        <v>46236</v>
      </c>
      <c r="D296" s="58">
        <v>34</v>
      </c>
      <c r="E296" s="56" t="s">
        <v>150</v>
      </c>
      <c r="F296" s="56" t="s">
        <v>8</v>
      </c>
      <c r="G296" s="56" t="s">
        <v>99</v>
      </c>
      <c r="H296" s="56" t="s">
        <v>100</v>
      </c>
      <c r="I296" s="56" t="s">
        <v>140</v>
      </c>
      <c r="J296" s="56" t="s">
        <v>102</v>
      </c>
      <c r="K296" s="56" t="s">
        <v>103</v>
      </c>
      <c r="L296" s="56" t="s">
        <v>1161</v>
      </c>
      <c r="M296" s="56" t="s">
        <v>1162</v>
      </c>
      <c r="N296" s="56" t="s">
        <v>186</v>
      </c>
      <c r="O296" s="56" t="s">
        <v>153</v>
      </c>
      <c r="P296" s="56" t="s">
        <v>154</v>
      </c>
      <c r="Q296" s="59" t="s">
        <v>944</v>
      </c>
      <c r="R296" s="57">
        <v>46240</v>
      </c>
      <c r="S296" s="57">
        <v>46250</v>
      </c>
      <c r="T296" s="56" t="s">
        <v>147</v>
      </c>
      <c r="U29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296" s="57">
        <v>46242</v>
      </c>
      <c r="W296" s="57">
        <v>46242</v>
      </c>
      <c r="X296" s="60">
        <f>IF(OR(Bitacora_2[[#This Row],[ETD Real]]="",Bitacora_2[[#This Row],[ETD Doc]]=""),"",Bitacora_2[[#This Row],[ETD Doc]]-Bitacora_2[[#This Row],[ETD Real]])</f>
        <v>2</v>
      </c>
      <c r="Y296" s="60">
        <f>IF(OR(Bitacora_2[[#This Row],[ATA DOC]]="",Bitacora_2[[#This Row],[ETA Real]]=""),"",Bitacora_2[[#This Row],[ETA Real]]-Bitacora_2[[#This Row],[ATA DOC]])</f>
        <v>8</v>
      </c>
      <c r="Z296" s="58" t="s">
        <v>156</v>
      </c>
      <c r="AA296" s="58" t="s">
        <v>46</v>
      </c>
      <c r="AB296" s="58" t="s">
        <v>46</v>
      </c>
      <c r="AC296" s="58" t="s">
        <v>46</v>
      </c>
      <c r="AD296" s="58" t="s">
        <v>46</v>
      </c>
      <c r="AE296" s="58" t="s">
        <v>46</v>
      </c>
      <c r="AF296" s="58" t="s">
        <v>157</v>
      </c>
      <c r="AG296" s="58"/>
      <c r="AH296" s="58"/>
      <c r="AI296" s="61" t="str">
        <f ca="1">IF(AND(OR(E296="US EAST",E296="US WEST",E296="US SOUTH"),I296="SEA",Bitacora_2[[#This Row],[ETD Real]]-TODAY()&gt;=3,Bitacora_2[[#This Row],[ISF]]&lt;&gt;"X"),"Pending",
IF(AND(OR(E296="US EAST",E296="US WEST",E296="US SOUTH"),I296="SEA",Bitacora_2[[#This Row],[ETD Real]]-TODAY()=2,Bitacora_2[[#This Row],[ISF]]&lt;&gt;"X"),"Urgente",
IF(AND(OR(E296="US EAST",E296="US WEST",E296="US SOUTH"),I296="SEA",Bitacora_2[[#This Row],[ETD Real]]-TODAY()&lt;=1,Bitacora_2[[#This Row],[ISF]]&lt;&gt;"X"),"Muy Urgente",
IF(AND(OR(E296="US EAST",E296="US WEST",E296="US SOUTH"),I296="SEA",Bitacora_2[[#This Row],[ISF]]="X"),"Sent",""))))</f>
        <v>Sent</v>
      </c>
      <c r="AJ29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6" s="56"/>
      <c r="AL296" s="56"/>
      <c r="AM296" s="56" t="str">
        <f>+IF(OR(Bitacora_2[[#This Row],[Exportador]]="INVERSIONES JORDIE",Bitacora_2[[#This Row],[Exportador]]="TAL S.A."), "Tercero", "Propio")</f>
        <v>Propio</v>
      </c>
      <c r="AN29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6" s="56" t="s">
        <v>5</v>
      </c>
      <c r="AP296" s="57">
        <v>46247</v>
      </c>
      <c r="AQ296" s="56" t="str">
        <f t="shared" si="10"/>
        <v>Released</v>
      </c>
      <c r="AR296" s="56"/>
    </row>
    <row r="297" spans="1:44" ht="14.85" hidden="1" customHeight="1" x14ac:dyDescent="0.25">
      <c r="A297" s="56" t="s">
        <v>1163</v>
      </c>
      <c r="B297" s="56">
        <v>32</v>
      </c>
      <c r="C297" s="57">
        <v>46236</v>
      </c>
      <c r="D297" s="58">
        <v>36</v>
      </c>
      <c r="E297" s="56" t="s">
        <v>223</v>
      </c>
      <c r="F297" s="56" t="s">
        <v>277</v>
      </c>
      <c r="G297" s="56" t="s">
        <v>99</v>
      </c>
      <c r="H297" s="56" t="s">
        <v>100</v>
      </c>
      <c r="I297" s="56" t="s">
        <v>140</v>
      </c>
      <c r="J297" s="56" t="s">
        <v>102</v>
      </c>
      <c r="K297" s="56" t="s">
        <v>103</v>
      </c>
      <c r="L297" s="56" t="s">
        <v>1164</v>
      </c>
      <c r="M297" s="56" t="s">
        <v>1165</v>
      </c>
      <c r="N297" s="56" t="s">
        <v>227</v>
      </c>
      <c r="O297" s="56" t="s">
        <v>228</v>
      </c>
      <c r="P297" s="56" t="s">
        <v>145</v>
      </c>
      <c r="Q297" s="59" t="s">
        <v>1132</v>
      </c>
      <c r="R297" s="57">
        <v>46241</v>
      </c>
      <c r="S297" s="57">
        <v>46270</v>
      </c>
      <c r="T297" s="56" t="s">
        <v>147</v>
      </c>
      <c r="U29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297" s="57">
        <v>46256</v>
      </c>
      <c r="W297" s="57">
        <v>46260</v>
      </c>
      <c r="X297" s="60">
        <f>IF(OR(Bitacora_2[[#This Row],[ETD Real]]="",Bitacora_2[[#This Row],[ETD Doc]]=""),"",Bitacora_2[[#This Row],[ETD Doc]]-Bitacora_2[[#This Row],[ETD Real]])</f>
        <v>15</v>
      </c>
      <c r="Y297" s="60">
        <f>IF(OR(Bitacora_2[[#This Row],[ATA DOC]]="",Bitacora_2[[#This Row],[ETA Real]]=""),"",Bitacora_2[[#This Row],[ETA Real]]-Bitacora_2[[#This Row],[ATA DOC]])</f>
        <v>10</v>
      </c>
      <c r="Z297" s="58">
        <v>7764614642</v>
      </c>
      <c r="AA297" s="58" t="s">
        <v>157</v>
      </c>
      <c r="AB297" s="58" t="s">
        <v>157</v>
      </c>
      <c r="AC297" s="58" t="s">
        <v>157</v>
      </c>
      <c r="AD297" s="58" t="s">
        <v>157</v>
      </c>
      <c r="AE297" s="58" t="s">
        <v>157</v>
      </c>
      <c r="AF297" s="58"/>
      <c r="AG297" s="58"/>
      <c r="AH297" s="58" t="s">
        <v>157</v>
      </c>
      <c r="AI297" s="61" t="str">
        <f ca="1">IF(AND(OR(E297="US EAST",E297="US WEST",E297="US SOUTH"),I297="SEA",Bitacora_2[[#This Row],[ETD Real]]-TODAY()&gt;=3,Bitacora_2[[#This Row],[ISF]]&lt;&gt;"X"),"Pending",
IF(AND(OR(E297="US EAST",E297="US WEST",E297="US SOUTH"),I297="SEA",Bitacora_2[[#This Row],[ETD Real]]-TODAY()=2,Bitacora_2[[#This Row],[ISF]]&lt;&gt;"X"),"Urgente",
IF(AND(OR(E297="US EAST",E297="US WEST",E297="US SOUTH"),I297="SEA",Bitacora_2[[#This Row],[ETD Real]]-TODAY()&lt;=1,Bitacora_2[[#This Row],[ISF]]&lt;&gt;"X"),"Muy Urgente",
IF(AND(OR(E297="US EAST",E297="US WEST",E297="US SOUTH"),I297="SEA",Bitacora_2[[#This Row],[ISF]]="X"),"Sent",""))))</f>
        <v/>
      </c>
      <c r="AJ29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7" s="56"/>
      <c r="AL297" s="56"/>
      <c r="AM297" s="56" t="str">
        <f>+IF(OR(Bitacora_2[[#This Row],[Exportador]]="INVERSIONES JORDIE",Bitacora_2[[#This Row],[Exportador]]="TAL S.A."), "Tercero", "Propio")</f>
        <v>Propio</v>
      </c>
      <c r="AN29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7" s="56" t="s">
        <v>5</v>
      </c>
      <c r="AP297" s="57">
        <v>46248</v>
      </c>
      <c r="AQ297" s="56" t="str">
        <f t="shared" si="10"/>
        <v>Released</v>
      </c>
      <c r="AR297" s="56"/>
    </row>
    <row r="298" spans="1:44" ht="14.85" hidden="1" customHeight="1" x14ac:dyDescent="0.25">
      <c r="A298" s="56" t="s">
        <v>1166</v>
      </c>
      <c r="B298" s="56">
        <v>32</v>
      </c>
      <c r="C298" s="57">
        <v>46237</v>
      </c>
      <c r="D298" s="58">
        <v>34</v>
      </c>
      <c r="E298" s="56" t="s">
        <v>672</v>
      </c>
      <c r="F298" s="56" t="s">
        <v>17</v>
      </c>
      <c r="G298" s="56" t="s">
        <v>99</v>
      </c>
      <c r="H298" s="56" t="s">
        <v>100</v>
      </c>
      <c r="I298" s="56" t="s">
        <v>140</v>
      </c>
      <c r="J298" s="56" t="s">
        <v>102</v>
      </c>
      <c r="K298" s="56" t="s">
        <v>103</v>
      </c>
      <c r="L298" s="56" t="s">
        <v>1167</v>
      </c>
      <c r="M298" s="56" t="s">
        <v>1168</v>
      </c>
      <c r="N298" s="56" t="s">
        <v>675</v>
      </c>
      <c r="O298" s="56" t="s">
        <v>153</v>
      </c>
      <c r="P298" s="56" t="s">
        <v>676</v>
      </c>
      <c r="Q298" s="59" t="s">
        <v>1122</v>
      </c>
      <c r="R298" s="57">
        <v>46244</v>
      </c>
      <c r="S298" s="57">
        <v>46254</v>
      </c>
      <c r="T298" s="56" t="s">
        <v>147</v>
      </c>
      <c r="U29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98" s="57">
        <v>46245</v>
      </c>
      <c r="W298" s="57">
        <v>46245</v>
      </c>
      <c r="X298" s="60">
        <f>IF(OR(Bitacora_2[[#This Row],[ETD Real]]="",Bitacora_2[[#This Row],[ETD Doc]]=""),"",Bitacora_2[[#This Row],[ETD Doc]]-Bitacora_2[[#This Row],[ETD Real]])</f>
        <v>1</v>
      </c>
      <c r="Y298" s="60">
        <f>IF(OR(Bitacora_2[[#This Row],[ATA DOC]]="",Bitacora_2[[#This Row],[ETA Real]]=""),"",Bitacora_2[[#This Row],[ETA Real]]-Bitacora_2[[#This Row],[ATA DOC]])</f>
        <v>9</v>
      </c>
      <c r="Z298" s="58" t="s">
        <v>156</v>
      </c>
      <c r="AA298" s="58" t="s">
        <v>46</v>
      </c>
      <c r="AB298" s="58" t="s">
        <v>46</v>
      </c>
      <c r="AC298" s="58" t="s">
        <v>46</v>
      </c>
      <c r="AD298" s="58" t="s">
        <v>46</v>
      </c>
      <c r="AE298" s="58" t="s">
        <v>46</v>
      </c>
      <c r="AF298" s="58" t="s">
        <v>157</v>
      </c>
      <c r="AG298" s="58"/>
      <c r="AH298" s="58"/>
      <c r="AI298" s="61" t="str">
        <f ca="1">IF(AND(OR(E298="US EAST",E298="US WEST",E298="US SOUTH"),I298="SEA",Bitacora_2[[#This Row],[ETD Real]]-TODAY()&gt;=3,Bitacora_2[[#This Row],[ISF]]&lt;&gt;"X"),"Pending",
IF(AND(OR(E298="US EAST",E298="US WEST",E298="US SOUTH"),I298="SEA",Bitacora_2[[#This Row],[ETD Real]]-TODAY()=2,Bitacora_2[[#This Row],[ISF]]&lt;&gt;"X"),"Urgente",
IF(AND(OR(E298="US EAST",E298="US WEST",E298="US SOUTH"),I298="SEA",Bitacora_2[[#This Row],[ETD Real]]-TODAY()&lt;=1,Bitacora_2[[#This Row],[ISF]]&lt;&gt;"X"),"Muy Urgente",
IF(AND(OR(E298="US EAST",E298="US WEST",E298="US SOUTH"),I298="SEA",Bitacora_2[[#This Row],[ISF]]="X"),"Sent",""))))</f>
        <v>Sent</v>
      </c>
      <c r="AJ29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8" s="56"/>
      <c r="AL298" s="56"/>
      <c r="AM298" s="56" t="str">
        <f>+IF(OR(Bitacora_2[[#This Row],[Exportador]]="INVERSIONES JORDIE",Bitacora_2[[#This Row],[Exportador]]="TAL S.A."), "Tercero", "Propio")</f>
        <v>Propio</v>
      </c>
      <c r="AN29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8" s="56" t="s">
        <v>5</v>
      </c>
      <c r="AP298" s="57">
        <v>46247</v>
      </c>
      <c r="AQ298" s="56" t="str">
        <f t="shared" si="10"/>
        <v>Released</v>
      </c>
      <c r="AR298" s="56"/>
    </row>
    <row r="299" spans="1:44" ht="14.85" hidden="1" customHeight="1" x14ac:dyDescent="0.25">
      <c r="A299" s="56" t="s">
        <v>1169</v>
      </c>
      <c r="B299" s="56">
        <v>32</v>
      </c>
      <c r="C299" s="57">
        <v>46237</v>
      </c>
      <c r="D299" s="58">
        <v>34</v>
      </c>
      <c r="E299" s="56" t="s">
        <v>672</v>
      </c>
      <c r="F299" s="56" t="s">
        <v>17</v>
      </c>
      <c r="G299" s="56" t="s">
        <v>99</v>
      </c>
      <c r="H299" s="56" t="s">
        <v>100</v>
      </c>
      <c r="I299" s="56" t="s">
        <v>140</v>
      </c>
      <c r="J299" s="56" t="s">
        <v>102</v>
      </c>
      <c r="K299" s="56" t="s">
        <v>103</v>
      </c>
      <c r="L299" s="56" t="s">
        <v>1170</v>
      </c>
      <c r="M299" s="56" t="s">
        <v>1171</v>
      </c>
      <c r="N299" s="56" t="s">
        <v>675</v>
      </c>
      <c r="O299" s="56" t="s">
        <v>153</v>
      </c>
      <c r="P299" s="56" t="s">
        <v>676</v>
      </c>
      <c r="Q299" s="59" t="s">
        <v>1122</v>
      </c>
      <c r="R299" s="57">
        <v>46244</v>
      </c>
      <c r="S299" s="57">
        <v>46254</v>
      </c>
      <c r="T299" s="56" t="s">
        <v>147</v>
      </c>
      <c r="U29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299" s="57">
        <v>46245</v>
      </c>
      <c r="W299" s="57">
        <v>46245</v>
      </c>
      <c r="X299" s="60">
        <f>IF(OR(Bitacora_2[[#This Row],[ETD Real]]="",Bitacora_2[[#This Row],[ETD Doc]]=""),"",Bitacora_2[[#This Row],[ETD Doc]]-Bitacora_2[[#This Row],[ETD Real]])</f>
        <v>1</v>
      </c>
      <c r="Y299" s="60">
        <f>IF(OR(Bitacora_2[[#This Row],[ATA DOC]]="",Bitacora_2[[#This Row],[ETA Real]]=""),"",Bitacora_2[[#This Row],[ETA Real]]-Bitacora_2[[#This Row],[ATA DOC]])</f>
        <v>9</v>
      </c>
      <c r="Z299" s="58" t="s">
        <v>156</v>
      </c>
      <c r="AA299" s="58" t="s">
        <v>46</v>
      </c>
      <c r="AB299" s="58" t="s">
        <v>46</v>
      </c>
      <c r="AC299" s="58" t="s">
        <v>46</v>
      </c>
      <c r="AD299" s="58" t="s">
        <v>46</v>
      </c>
      <c r="AE299" s="58" t="s">
        <v>46</v>
      </c>
      <c r="AF299" s="58" t="s">
        <v>157</v>
      </c>
      <c r="AG299" s="58"/>
      <c r="AH299" s="58"/>
      <c r="AI299" s="61" t="str">
        <f ca="1">IF(AND(OR(E299="US EAST",E299="US WEST",E299="US SOUTH"),I299="SEA",Bitacora_2[[#This Row],[ETD Real]]-TODAY()&gt;=3,Bitacora_2[[#This Row],[ISF]]&lt;&gt;"X"),"Pending",
IF(AND(OR(E299="US EAST",E299="US WEST",E299="US SOUTH"),I299="SEA",Bitacora_2[[#This Row],[ETD Real]]-TODAY()=2,Bitacora_2[[#This Row],[ISF]]&lt;&gt;"X"),"Urgente",
IF(AND(OR(E299="US EAST",E299="US WEST",E299="US SOUTH"),I299="SEA",Bitacora_2[[#This Row],[ETD Real]]-TODAY()&lt;=1,Bitacora_2[[#This Row],[ISF]]&lt;&gt;"X"),"Muy Urgente",
IF(AND(OR(E299="US EAST",E299="US WEST",E299="US SOUTH"),I299="SEA",Bitacora_2[[#This Row],[ISF]]="X"),"Sent",""))))</f>
        <v>Sent</v>
      </c>
      <c r="AJ29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299" s="56"/>
      <c r="AL299" s="56"/>
      <c r="AM299" s="56" t="str">
        <f>+IF(OR(Bitacora_2[[#This Row],[Exportador]]="INVERSIONES JORDIE",Bitacora_2[[#This Row],[Exportador]]="TAL S.A."), "Tercero", "Propio")</f>
        <v>Propio</v>
      </c>
      <c r="AN29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299" s="56" t="s">
        <v>5</v>
      </c>
      <c r="AP299" s="57">
        <v>46247</v>
      </c>
      <c r="AQ299" s="56" t="str">
        <f t="shared" si="10"/>
        <v>Released</v>
      </c>
      <c r="AR299" s="56"/>
    </row>
    <row r="300" spans="1:44" ht="14.85" hidden="1" customHeight="1" x14ac:dyDescent="0.25">
      <c r="A300" s="56" t="s">
        <v>1172</v>
      </c>
      <c r="B300" s="56">
        <v>32</v>
      </c>
      <c r="C300" s="57">
        <v>46237</v>
      </c>
      <c r="D300" s="58">
        <v>34</v>
      </c>
      <c r="E300" s="56" t="s">
        <v>150</v>
      </c>
      <c r="F300" s="56" t="s">
        <v>8</v>
      </c>
      <c r="G300" s="56" t="s">
        <v>99</v>
      </c>
      <c r="H300" s="56" t="s">
        <v>100</v>
      </c>
      <c r="I300" s="56" t="s">
        <v>140</v>
      </c>
      <c r="J300" s="56" t="s">
        <v>102</v>
      </c>
      <c r="K300" s="56" t="s">
        <v>103</v>
      </c>
      <c r="L300" s="56" t="s">
        <v>1173</v>
      </c>
      <c r="M300" s="56" t="s">
        <v>1174</v>
      </c>
      <c r="N300" s="56" t="s">
        <v>186</v>
      </c>
      <c r="O300" s="56" t="s">
        <v>813</v>
      </c>
      <c r="P300" s="56" t="s">
        <v>154</v>
      </c>
      <c r="Q300" s="59" t="s">
        <v>944</v>
      </c>
      <c r="R300" s="57">
        <v>46240</v>
      </c>
      <c r="S300" s="57">
        <v>46250</v>
      </c>
      <c r="T300" s="56" t="s">
        <v>147</v>
      </c>
      <c r="U30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0" s="57">
        <v>46242</v>
      </c>
      <c r="W300" s="57">
        <v>46242</v>
      </c>
      <c r="X300" s="60">
        <f>IF(OR(Bitacora_2[[#This Row],[ETD Real]]="",Bitacora_2[[#This Row],[ETD Doc]]=""),"",Bitacora_2[[#This Row],[ETD Doc]]-Bitacora_2[[#This Row],[ETD Real]])</f>
        <v>2</v>
      </c>
      <c r="Y300" s="60">
        <f>IF(OR(Bitacora_2[[#This Row],[ATA DOC]]="",Bitacora_2[[#This Row],[ETA Real]]=""),"",Bitacora_2[[#This Row],[ETA Real]]-Bitacora_2[[#This Row],[ATA DOC]])</f>
        <v>8</v>
      </c>
      <c r="Z300" s="58" t="s">
        <v>156</v>
      </c>
      <c r="AA300" s="58" t="s">
        <v>46</v>
      </c>
      <c r="AB300" s="58" t="s">
        <v>46</v>
      </c>
      <c r="AC300" s="58" t="s">
        <v>46</v>
      </c>
      <c r="AD300" s="58" t="s">
        <v>46</v>
      </c>
      <c r="AE300" s="58" t="s">
        <v>46</v>
      </c>
      <c r="AF300" s="58" t="s">
        <v>157</v>
      </c>
      <c r="AG300" s="58"/>
      <c r="AH300" s="58"/>
      <c r="AI300" s="61" t="str">
        <f ca="1">IF(AND(OR(E300="US EAST",E300="US WEST",E300="US SOUTH"),I300="SEA",Bitacora_2[[#This Row],[ETD Real]]-TODAY()&gt;=3,Bitacora_2[[#This Row],[ISF]]&lt;&gt;"X"),"Pending",
IF(AND(OR(E300="US EAST",E300="US WEST",E300="US SOUTH"),I300="SEA",Bitacora_2[[#This Row],[ETD Real]]-TODAY()=2,Bitacora_2[[#This Row],[ISF]]&lt;&gt;"X"),"Urgente",
IF(AND(OR(E300="US EAST",E300="US WEST",E300="US SOUTH"),I300="SEA",Bitacora_2[[#This Row],[ETD Real]]-TODAY()&lt;=1,Bitacora_2[[#This Row],[ISF]]&lt;&gt;"X"),"Muy Urgente",
IF(AND(OR(E300="US EAST",E300="US WEST",E300="US SOUTH"),I300="SEA",Bitacora_2[[#This Row],[ISF]]="X"),"Sent",""))))</f>
        <v>Sent</v>
      </c>
      <c r="AJ30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0" s="56"/>
      <c r="AL300" s="56"/>
      <c r="AM300" s="56" t="str">
        <f>+IF(OR(Bitacora_2[[#This Row],[Exportador]]="INVERSIONES JORDIE",Bitacora_2[[#This Row],[Exportador]]="TAL S.A."), "Tercero", "Propio")</f>
        <v>Propio</v>
      </c>
      <c r="AN30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0" s="56" t="s">
        <v>5</v>
      </c>
      <c r="AP300" s="57">
        <v>46247</v>
      </c>
      <c r="AQ300" s="56" t="str">
        <f t="shared" si="10"/>
        <v>Released</v>
      </c>
      <c r="AR300" s="56"/>
    </row>
    <row r="301" spans="1:44" ht="14.85" hidden="1" customHeight="1" x14ac:dyDescent="0.25">
      <c r="A301" s="56" t="s">
        <v>1175</v>
      </c>
      <c r="B301" s="56">
        <v>32</v>
      </c>
      <c r="C301" s="57">
        <v>46237</v>
      </c>
      <c r="D301" s="58">
        <v>34</v>
      </c>
      <c r="E301" s="56" t="s">
        <v>150</v>
      </c>
      <c r="F301" s="56" t="s">
        <v>8</v>
      </c>
      <c r="G301" s="56" t="s">
        <v>99</v>
      </c>
      <c r="H301" s="56" t="s">
        <v>100</v>
      </c>
      <c r="I301" s="56" t="s">
        <v>140</v>
      </c>
      <c r="J301" s="56" t="s">
        <v>102</v>
      </c>
      <c r="K301" s="56" t="s">
        <v>103</v>
      </c>
      <c r="L301" s="56" t="s">
        <v>1176</v>
      </c>
      <c r="M301" s="56" t="s">
        <v>1177</v>
      </c>
      <c r="N301" s="56" t="s">
        <v>186</v>
      </c>
      <c r="O301" s="56" t="s">
        <v>688</v>
      </c>
      <c r="P301" s="56" t="s">
        <v>154</v>
      </c>
      <c r="Q301" s="59" t="s">
        <v>944</v>
      </c>
      <c r="R301" s="57">
        <v>46240</v>
      </c>
      <c r="S301" s="57">
        <v>46250</v>
      </c>
      <c r="T301" s="56" t="s">
        <v>147</v>
      </c>
      <c r="U30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1" s="57">
        <v>46242</v>
      </c>
      <c r="W301" s="57">
        <v>46242</v>
      </c>
      <c r="X301" s="60">
        <f>IF(OR(Bitacora_2[[#This Row],[ETD Real]]="",Bitacora_2[[#This Row],[ETD Doc]]=""),"",Bitacora_2[[#This Row],[ETD Doc]]-Bitacora_2[[#This Row],[ETD Real]])</f>
        <v>2</v>
      </c>
      <c r="Y301" s="60">
        <f>IF(OR(Bitacora_2[[#This Row],[ATA DOC]]="",Bitacora_2[[#This Row],[ETA Real]]=""),"",Bitacora_2[[#This Row],[ETA Real]]-Bitacora_2[[#This Row],[ATA DOC]])</f>
        <v>8</v>
      </c>
      <c r="Z301" s="58" t="s">
        <v>156</v>
      </c>
      <c r="AA301" s="58" t="s">
        <v>46</v>
      </c>
      <c r="AB301" s="58" t="s">
        <v>46</v>
      </c>
      <c r="AC301" s="58" t="s">
        <v>46</v>
      </c>
      <c r="AD301" s="58" t="s">
        <v>46</v>
      </c>
      <c r="AE301" s="58" t="s">
        <v>46</v>
      </c>
      <c r="AF301" s="58" t="s">
        <v>157</v>
      </c>
      <c r="AG301" s="58"/>
      <c r="AH301" s="58"/>
      <c r="AI301" s="61" t="str">
        <f ca="1">IF(AND(OR(E301="US EAST",E301="US WEST",E301="US SOUTH"),I301="SEA",Bitacora_2[[#This Row],[ETD Real]]-TODAY()&gt;=3,Bitacora_2[[#This Row],[ISF]]&lt;&gt;"X"),"Pending",
IF(AND(OR(E301="US EAST",E301="US WEST",E301="US SOUTH"),I301="SEA",Bitacora_2[[#This Row],[ETD Real]]-TODAY()=2,Bitacora_2[[#This Row],[ISF]]&lt;&gt;"X"),"Urgente",
IF(AND(OR(E301="US EAST",E301="US WEST",E301="US SOUTH"),I301="SEA",Bitacora_2[[#This Row],[ETD Real]]-TODAY()&lt;=1,Bitacora_2[[#This Row],[ISF]]&lt;&gt;"X"),"Muy Urgente",
IF(AND(OR(E301="US EAST",E301="US WEST",E301="US SOUTH"),I301="SEA",Bitacora_2[[#This Row],[ISF]]="X"),"Sent",""))))</f>
        <v>Sent</v>
      </c>
      <c r="AJ30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1" s="56"/>
      <c r="AL301" s="56"/>
      <c r="AM301" s="56" t="str">
        <f>+IF(OR(Bitacora_2[[#This Row],[Exportador]]="INVERSIONES JORDIE",Bitacora_2[[#This Row],[Exportador]]="TAL S.A."), "Tercero", "Propio")</f>
        <v>Propio</v>
      </c>
      <c r="AN30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1" s="56" t="s">
        <v>5</v>
      </c>
      <c r="AP301" s="57">
        <v>46247</v>
      </c>
      <c r="AQ301" s="56" t="str">
        <f t="shared" si="10"/>
        <v>Released</v>
      </c>
      <c r="AR301" s="56"/>
    </row>
    <row r="302" spans="1:44" ht="14.85" hidden="1" customHeight="1" x14ac:dyDescent="0.25">
      <c r="A302" s="56" t="s">
        <v>1178</v>
      </c>
      <c r="B302" s="56">
        <v>32</v>
      </c>
      <c r="C302" s="57">
        <v>46237</v>
      </c>
      <c r="D302" s="58">
        <v>34</v>
      </c>
      <c r="E302" s="56" t="s">
        <v>150</v>
      </c>
      <c r="F302" s="56" t="s">
        <v>8</v>
      </c>
      <c r="G302" s="56" t="s">
        <v>99</v>
      </c>
      <c r="H302" s="56" t="s">
        <v>100</v>
      </c>
      <c r="I302" s="56" t="s">
        <v>140</v>
      </c>
      <c r="J302" s="56" t="s">
        <v>102</v>
      </c>
      <c r="K302" s="56" t="s">
        <v>103</v>
      </c>
      <c r="L302" s="56" t="s">
        <v>1179</v>
      </c>
      <c r="M302" s="56" t="s">
        <v>1180</v>
      </c>
      <c r="N302" s="56" t="s">
        <v>186</v>
      </c>
      <c r="O302" s="56" t="s">
        <v>572</v>
      </c>
      <c r="P302" s="56" t="s">
        <v>154</v>
      </c>
      <c r="Q302" s="59" t="s">
        <v>944</v>
      </c>
      <c r="R302" s="57">
        <v>46240</v>
      </c>
      <c r="S302" s="57">
        <v>46250</v>
      </c>
      <c r="T302" s="56" t="s">
        <v>147</v>
      </c>
      <c r="U30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2" s="57">
        <v>46242</v>
      </c>
      <c r="W302" s="57">
        <v>46242</v>
      </c>
      <c r="X302" s="60">
        <f>IF(OR(Bitacora_2[[#This Row],[ETD Real]]="",Bitacora_2[[#This Row],[ETD Doc]]=""),"",Bitacora_2[[#This Row],[ETD Doc]]-Bitacora_2[[#This Row],[ETD Real]])</f>
        <v>2</v>
      </c>
      <c r="Y302" s="60">
        <f>IF(OR(Bitacora_2[[#This Row],[ATA DOC]]="",Bitacora_2[[#This Row],[ETA Real]]=""),"",Bitacora_2[[#This Row],[ETA Real]]-Bitacora_2[[#This Row],[ATA DOC]])</f>
        <v>8</v>
      </c>
      <c r="Z302" s="58" t="s">
        <v>156</v>
      </c>
      <c r="AA302" s="58" t="s">
        <v>46</v>
      </c>
      <c r="AB302" s="58" t="s">
        <v>46</v>
      </c>
      <c r="AC302" s="58" t="s">
        <v>46</v>
      </c>
      <c r="AD302" s="58" t="s">
        <v>46</v>
      </c>
      <c r="AE302" s="58" t="s">
        <v>46</v>
      </c>
      <c r="AF302" s="58" t="s">
        <v>157</v>
      </c>
      <c r="AG302" s="58"/>
      <c r="AH302" s="58"/>
      <c r="AI302" s="61" t="str">
        <f ca="1">IF(AND(OR(E302="US EAST",E302="US WEST",E302="US SOUTH"),I302="SEA",Bitacora_2[[#This Row],[ETD Real]]-TODAY()&gt;=3,Bitacora_2[[#This Row],[ISF]]&lt;&gt;"X"),"Pending",
IF(AND(OR(E302="US EAST",E302="US WEST",E302="US SOUTH"),I302="SEA",Bitacora_2[[#This Row],[ETD Real]]-TODAY()=2,Bitacora_2[[#This Row],[ISF]]&lt;&gt;"X"),"Urgente",
IF(AND(OR(E302="US EAST",E302="US WEST",E302="US SOUTH"),I302="SEA",Bitacora_2[[#This Row],[ETD Real]]-TODAY()&lt;=1,Bitacora_2[[#This Row],[ISF]]&lt;&gt;"X"),"Muy Urgente",
IF(AND(OR(E302="US EAST",E302="US WEST",E302="US SOUTH"),I302="SEA",Bitacora_2[[#This Row],[ISF]]="X"),"Sent",""))))</f>
        <v>Sent</v>
      </c>
      <c r="AJ30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2" s="56"/>
      <c r="AL302" s="56"/>
      <c r="AM302" s="56" t="str">
        <f>+IF(OR(Bitacora_2[[#This Row],[Exportador]]="INVERSIONES JORDIE",Bitacora_2[[#This Row],[Exportador]]="TAL S.A."), "Tercero", "Propio")</f>
        <v>Propio</v>
      </c>
      <c r="AN30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2" s="56" t="s">
        <v>5</v>
      </c>
      <c r="AP302" s="57">
        <v>46247</v>
      </c>
      <c r="AQ302" s="56" t="str">
        <f t="shared" si="10"/>
        <v>Released</v>
      </c>
      <c r="AR302" s="56"/>
    </row>
    <row r="303" spans="1:44" ht="14.85" hidden="1" customHeight="1" x14ac:dyDescent="0.25">
      <c r="A303" s="56" t="s">
        <v>1181</v>
      </c>
      <c r="B303" s="56">
        <v>32</v>
      </c>
      <c r="C303" s="57">
        <v>46237</v>
      </c>
      <c r="D303" s="58">
        <v>37</v>
      </c>
      <c r="E303" s="56" t="s">
        <v>321</v>
      </c>
      <c r="F303" s="56" t="s">
        <v>322</v>
      </c>
      <c r="G303" s="56" t="s">
        <v>99</v>
      </c>
      <c r="H303" s="56" t="s">
        <v>100</v>
      </c>
      <c r="I303" s="56" t="s">
        <v>140</v>
      </c>
      <c r="J303" s="56" t="s">
        <v>102</v>
      </c>
      <c r="K303" s="56" t="s">
        <v>103</v>
      </c>
      <c r="L303" s="56" t="s">
        <v>1182</v>
      </c>
      <c r="M303" s="56" t="s">
        <v>1183</v>
      </c>
      <c r="N303" s="56" t="s">
        <v>325</v>
      </c>
      <c r="O303" s="56" t="s">
        <v>325</v>
      </c>
      <c r="P303" s="56" t="s">
        <v>145</v>
      </c>
      <c r="Q303" s="59" t="s">
        <v>1132</v>
      </c>
      <c r="R303" s="57">
        <v>46241</v>
      </c>
      <c r="S303" s="57">
        <v>46274</v>
      </c>
      <c r="T303" s="56" t="s">
        <v>147</v>
      </c>
      <c r="U30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303" s="57">
        <v>46254</v>
      </c>
      <c r="W303" s="57">
        <v>46258</v>
      </c>
      <c r="X303" s="60">
        <f>IF(OR(Bitacora_2[[#This Row],[ETD Real]]="",Bitacora_2[[#This Row],[ETD Doc]]=""),"",Bitacora_2[[#This Row],[ETD Doc]]-Bitacora_2[[#This Row],[ETD Real]])</f>
        <v>13</v>
      </c>
      <c r="Y303" s="60">
        <f>IF(OR(Bitacora_2[[#This Row],[ATA DOC]]="",Bitacora_2[[#This Row],[ETA Real]]=""),"",Bitacora_2[[#This Row],[ETA Real]]-Bitacora_2[[#This Row],[ATA DOC]])</f>
        <v>16</v>
      </c>
      <c r="Z303" s="58">
        <v>4493891183</v>
      </c>
      <c r="AA303" s="58" t="s">
        <v>157</v>
      </c>
      <c r="AB303" s="58" t="s">
        <v>157</v>
      </c>
      <c r="AC303" s="58" t="s">
        <v>157</v>
      </c>
      <c r="AD303" s="58" t="s">
        <v>157</v>
      </c>
      <c r="AE303" s="58" t="s">
        <v>157</v>
      </c>
      <c r="AF303" s="58"/>
      <c r="AG303" s="58"/>
      <c r="AH303" s="58" t="s">
        <v>157</v>
      </c>
      <c r="AI303" s="61" t="str">
        <f ca="1">IF(AND(OR(E303="US EAST",E303="US WEST",E303="US SOUTH"),I303="SEA",Bitacora_2[[#This Row],[ETD Real]]-TODAY()&gt;=3,Bitacora_2[[#This Row],[ISF]]&lt;&gt;"X"),"Pending",
IF(AND(OR(E303="US EAST",E303="US WEST",E303="US SOUTH"),I303="SEA",Bitacora_2[[#This Row],[ETD Real]]-TODAY()=2,Bitacora_2[[#This Row],[ISF]]&lt;&gt;"X"),"Urgente",
IF(AND(OR(E303="US EAST",E303="US WEST",E303="US SOUTH"),I303="SEA",Bitacora_2[[#This Row],[ETD Real]]-TODAY()&lt;=1,Bitacora_2[[#This Row],[ISF]]&lt;&gt;"X"),"Muy Urgente",
IF(AND(OR(E303="US EAST",E303="US WEST",E303="US SOUTH"),I303="SEA",Bitacora_2[[#This Row],[ISF]]="X"),"Sent",""))))</f>
        <v/>
      </c>
      <c r="AJ30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3" s="56"/>
      <c r="AL303" s="56"/>
      <c r="AM303" s="56" t="str">
        <f>+IF(OR(Bitacora_2[[#This Row],[Exportador]]="INVERSIONES JORDIE",Bitacora_2[[#This Row],[Exportador]]="TAL S.A."), "Tercero", "Propio")</f>
        <v>Propio</v>
      </c>
      <c r="AN30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3" s="56" t="s">
        <v>5</v>
      </c>
      <c r="AP303" s="57">
        <v>46247</v>
      </c>
      <c r="AQ303" s="56" t="str">
        <f t="shared" si="10"/>
        <v>Released</v>
      </c>
      <c r="AR303" s="56"/>
    </row>
    <row r="304" spans="1:44" ht="14.85" hidden="1" customHeight="1" x14ac:dyDescent="0.25">
      <c r="A304" s="56" t="s">
        <v>1184</v>
      </c>
      <c r="B304" s="56">
        <v>32</v>
      </c>
      <c r="C304" s="57">
        <v>46237</v>
      </c>
      <c r="D304" s="58">
        <v>34</v>
      </c>
      <c r="E304" s="56" t="s">
        <v>150</v>
      </c>
      <c r="F304" s="56" t="s">
        <v>8</v>
      </c>
      <c r="G304" s="56" t="s">
        <v>99</v>
      </c>
      <c r="H304" s="56" t="s">
        <v>100</v>
      </c>
      <c r="I304" s="56" t="s">
        <v>140</v>
      </c>
      <c r="J304" s="56" t="s">
        <v>102</v>
      </c>
      <c r="K304" s="56" t="s">
        <v>103</v>
      </c>
      <c r="L304" s="56" t="s">
        <v>1185</v>
      </c>
      <c r="M304" s="56" t="s">
        <v>1186</v>
      </c>
      <c r="N304" s="56" t="s">
        <v>186</v>
      </c>
      <c r="O304" s="56" t="s">
        <v>813</v>
      </c>
      <c r="P304" s="56" t="s">
        <v>154</v>
      </c>
      <c r="Q304" s="59" t="s">
        <v>944</v>
      </c>
      <c r="R304" s="57">
        <v>46240</v>
      </c>
      <c r="S304" s="57">
        <v>46250</v>
      </c>
      <c r="T304" s="56" t="s">
        <v>147</v>
      </c>
      <c r="U30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4" s="57">
        <v>46242</v>
      </c>
      <c r="W304" s="57">
        <v>46242</v>
      </c>
      <c r="X304" s="60">
        <f>IF(OR(Bitacora_2[[#This Row],[ETD Real]]="",Bitacora_2[[#This Row],[ETD Doc]]=""),"",Bitacora_2[[#This Row],[ETD Doc]]-Bitacora_2[[#This Row],[ETD Real]])</f>
        <v>2</v>
      </c>
      <c r="Y304" s="60">
        <f>IF(OR(Bitacora_2[[#This Row],[ATA DOC]]="",Bitacora_2[[#This Row],[ETA Real]]=""),"",Bitacora_2[[#This Row],[ETA Real]]-Bitacora_2[[#This Row],[ATA DOC]])</f>
        <v>8</v>
      </c>
      <c r="Z304" s="58" t="s">
        <v>156</v>
      </c>
      <c r="AA304" s="58" t="s">
        <v>46</v>
      </c>
      <c r="AB304" s="58" t="s">
        <v>46</v>
      </c>
      <c r="AC304" s="58" t="s">
        <v>46</v>
      </c>
      <c r="AD304" s="58" t="s">
        <v>46</v>
      </c>
      <c r="AE304" s="58" t="s">
        <v>46</v>
      </c>
      <c r="AF304" s="58" t="s">
        <v>157</v>
      </c>
      <c r="AG304" s="58"/>
      <c r="AH304" s="58"/>
      <c r="AI304" s="61" t="str">
        <f ca="1">IF(AND(OR(E304="US EAST",E304="US WEST",E304="US SOUTH"),I304="SEA",Bitacora_2[[#This Row],[ETD Real]]-TODAY()&gt;=3,Bitacora_2[[#This Row],[ISF]]&lt;&gt;"X"),"Pending",
IF(AND(OR(E304="US EAST",E304="US WEST",E304="US SOUTH"),I304="SEA",Bitacora_2[[#This Row],[ETD Real]]-TODAY()=2,Bitacora_2[[#This Row],[ISF]]&lt;&gt;"X"),"Urgente",
IF(AND(OR(E304="US EAST",E304="US WEST",E304="US SOUTH"),I304="SEA",Bitacora_2[[#This Row],[ETD Real]]-TODAY()&lt;=1,Bitacora_2[[#This Row],[ISF]]&lt;&gt;"X"),"Muy Urgente",
IF(AND(OR(E304="US EAST",E304="US WEST",E304="US SOUTH"),I304="SEA",Bitacora_2[[#This Row],[ISF]]="X"),"Sent",""))))</f>
        <v>Sent</v>
      </c>
      <c r="AJ30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4" s="56"/>
      <c r="AL304" s="56"/>
      <c r="AM304" s="56" t="str">
        <f>+IF(OR(Bitacora_2[[#This Row],[Exportador]]="INVERSIONES JORDIE",Bitacora_2[[#This Row],[Exportador]]="TAL S.A."), "Tercero", "Propio")</f>
        <v>Propio</v>
      </c>
      <c r="AN30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4" s="56" t="s">
        <v>5</v>
      </c>
      <c r="AP304" s="57">
        <v>46247</v>
      </c>
      <c r="AQ304" s="56" t="str">
        <f t="shared" si="10"/>
        <v>Released</v>
      </c>
      <c r="AR304" s="56"/>
    </row>
    <row r="305" spans="1:50" ht="14.85" hidden="1" customHeight="1" x14ac:dyDescent="0.25">
      <c r="A305" s="56" t="s">
        <v>1187</v>
      </c>
      <c r="B305" s="56">
        <v>32</v>
      </c>
      <c r="C305" s="57">
        <v>46237</v>
      </c>
      <c r="D305" s="58">
        <v>34</v>
      </c>
      <c r="E305" s="56" t="s">
        <v>150</v>
      </c>
      <c r="F305" s="56" t="s">
        <v>8</v>
      </c>
      <c r="G305" s="56" t="s">
        <v>99</v>
      </c>
      <c r="H305" s="56" t="s">
        <v>100</v>
      </c>
      <c r="I305" s="56" t="s">
        <v>140</v>
      </c>
      <c r="J305" s="56" t="s">
        <v>102</v>
      </c>
      <c r="K305" s="56" t="s">
        <v>103</v>
      </c>
      <c r="L305" s="56" t="s">
        <v>1188</v>
      </c>
      <c r="M305" s="56" t="s">
        <v>1189</v>
      </c>
      <c r="N305" s="56" t="s">
        <v>186</v>
      </c>
      <c r="O305" s="56" t="s">
        <v>688</v>
      </c>
      <c r="P305" s="56" t="s">
        <v>154</v>
      </c>
      <c r="Q305" s="59" t="s">
        <v>944</v>
      </c>
      <c r="R305" s="57">
        <v>46240</v>
      </c>
      <c r="S305" s="57">
        <v>46250</v>
      </c>
      <c r="T305" s="56" t="s">
        <v>147</v>
      </c>
      <c r="U30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05" s="57">
        <v>46242</v>
      </c>
      <c r="W305" s="57">
        <v>46242</v>
      </c>
      <c r="X305" s="60">
        <f>IF(OR(Bitacora_2[[#This Row],[ETD Real]]="",Bitacora_2[[#This Row],[ETD Doc]]=""),"",Bitacora_2[[#This Row],[ETD Doc]]-Bitacora_2[[#This Row],[ETD Real]])</f>
        <v>2</v>
      </c>
      <c r="Y305" s="60">
        <f>IF(OR(Bitacora_2[[#This Row],[ATA DOC]]="",Bitacora_2[[#This Row],[ETA Real]]=""),"",Bitacora_2[[#This Row],[ETA Real]]-Bitacora_2[[#This Row],[ATA DOC]])</f>
        <v>8</v>
      </c>
      <c r="Z305" s="58" t="s">
        <v>156</v>
      </c>
      <c r="AA305" s="58" t="s">
        <v>46</v>
      </c>
      <c r="AB305" s="58" t="s">
        <v>46</v>
      </c>
      <c r="AC305" s="58" t="s">
        <v>46</v>
      </c>
      <c r="AD305" s="58" t="s">
        <v>46</v>
      </c>
      <c r="AE305" s="58" t="s">
        <v>46</v>
      </c>
      <c r="AF305" s="58" t="s">
        <v>157</v>
      </c>
      <c r="AG305" s="58"/>
      <c r="AH305" s="58"/>
      <c r="AI305" s="61" t="str">
        <f ca="1">IF(AND(OR(E305="US EAST",E305="US WEST",E305="US SOUTH"),I305="SEA",Bitacora_2[[#This Row],[ETD Real]]-TODAY()&gt;=3,Bitacora_2[[#This Row],[ISF]]&lt;&gt;"X"),"Pending",
IF(AND(OR(E305="US EAST",E305="US WEST",E305="US SOUTH"),I305="SEA",Bitacora_2[[#This Row],[ETD Real]]-TODAY()=2,Bitacora_2[[#This Row],[ISF]]&lt;&gt;"X"),"Urgente",
IF(AND(OR(E305="US EAST",E305="US WEST",E305="US SOUTH"),I305="SEA",Bitacora_2[[#This Row],[ETD Real]]-TODAY()&lt;=1,Bitacora_2[[#This Row],[ISF]]&lt;&gt;"X"),"Muy Urgente",
IF(AND(OR(E305="US EAST",E305="US WEST",E305="US SOUTH"),I305="SEA",Bitacora_2[[#This Row],[ISF]]="X"),"Sent",""))))</f>
        <v>Sent</v>
      </c>
      <c r="AJ30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5" s="56"/>
      <c r="AL305" s="56"/>
      <c r="AM305" s="56" t="str">
        <f>+IF(OR(Bitacora_2[[#This Row],[Exportador]]="INVERSIONES JORDIE",Bitacora_2[[#This Row],[Exportador]]="TAL S.A."), "Tercero", "Propio")</f>
        <v>Propio</v>
      </c>
      <c r="AN30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5" s="56" t="s">
        <v>5</v>
      </c>
      <c r="AP305" s="57">
        <v>46247</v>
      </c>
      <c r="AQ305" s="56" t="str">
        <f t="shared" si="10"/>
        <v>Released</v>
      </c>
      <c r="AR305" s="56"/>
    </row>
    <row r="306" spans="1:50" s="50" customFormat="1" ht="14.85" hidden="1" customHeight="1" x14ac:dyDescent="0.25">
      <c r="A306" s="56" t="s">
        <v>1190</v>
      </c>
      <c r="B306" s="56">
        <v>32</v>
      </c>
      <c r="C306" s="57">
        <v>46237</v>
      </c>
      <c r="D306" s="58">
        <v>36</v>
      </c>
      <c r="E306" s="56" t="s">
        <v>223</v>
      </c>
      <c r="F306" s="56" t="s">
        <v>277</v>
      </c>
      <c r="G306" s="56" t="s">
        <v>99</v>
      </c>
      <c r="H306" s="56" t="s">
        <v>100</v>
      </c>
      <c r="I306" s="56" t="s">
        <v>140</v>
      </c>
      <c r="J306" s="56" t="s">
        <v>102</v>
      </c>
      <c r="K306" s="56" t="s">
        <v>103</v>
      </c>
      <c r="L306" s="56" t="s">
        <v>1191</v>
      </c>
      <c r="M306" s="56" t="s">
        <v>1192</v>
      </c>
      <c r="N306" s="56" t="s">
        <v>227</v>
      </c>
      <c r="O306" s="56" t="s">
        <v>228</v>
      </c>
      <c r="P306" s="56" t="s">
        <v>145</v>
      </c>
      <c r="Q306" s="59" t="s">
        <v>1132</v>
      </c>
      <c r="R306" s="57">
        <v>46241</v>
      </c>
      <c r="S306" s="57">
        <v>46270</v>
      </c>
      <c r="T306" s="56" t="s">
        <v>147</v>
      </c>
      <c r="U30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306" s="57">
        <v>46256</v>
      </c>
      <c r="W306" s="57">
        <v>46260</v>
      </c>
      <c r="X306" s="60">
        <f>IF(OR(Bitacora_2[[#This Row],[ETD Real]]="",Bitacora_2[[#This Row],[ETD Doc]]=""),"",Bitacora_2[[#This Row],[ETD Doc]]-Bitacora_2[[#This Row],[ETD Real]])</f>
        <v>15</v>
      </c>
      <c r="Y306" s="60">
        <f>IF(OR(Bitacora_2[[#This Row],[ATA DOC]]="",Bitacora_2[[#This Row],[ETA Real]]=""),"",Bitacora_2[[#This Row],[ETA Real]]-Bitacora_2[[#This Row],[ATA DOC]])</f>
        <v>10</v>
      </c>
      <c r="Z306" s="58">
        <v>7764614642</v>
      </c>
      <c r="AA306" s="58" t="s">
        <v>157</v>
      </c>
      <c r="AB306" s="58" t="s">
        <v>157</v>
      </c>
      <c r="AC306" s="58" t="s">
        <v>157</v>
      </c>
      <c r="AD306" s="58" t="s">
        <v>157</v>
      </c>
      <c r="AE306" s="58" t="s">
        <v>157</v>
      </c>
      <c r="AF306" s="58"/>
      <c r="AG306" s="58"/>
      <c r="AH306" s="58" t="s">
        <v>157</v>
      </c>
      <c r="AI306" s="61" t="str">
        <f ca="1">IF(AND(OR(E306="US EAST",E306="US WEST",E306="US SOUTH"),I306="SEA",Bitacora_2[[#This Row],[ETD Real]]-TODAY()&gt;=3,Bitacora_2[[#This Row],[ISF]]&lt;&gt;"X"),"Pending",
IF(AND(OR(E306="US EAST",E306="US WEST",E306="US SOUTH"),I306="SEA",Bitacora_2[[#This Row],[ETD Real]]-TODAY()=2,Bitacora_2[[#This Row],[ISF]]&lt;&gt;"X"),"Urgente",
IF(AND(OR(E306="US EAST",E306="US WEST",E306="US SOUTH"),I306="SEA",Bitacora_2[[#This Row],[ETD Real]]-TODAY()&lt;=1,Bitacora_2[[#This Row],[ISF]]&lt;&gt;"X"),"Muy Urgente",
IF(AND(OR(E306="US EAST",E306="US WEST",E306="US SOUTH"),I306="SEA",Bitacora_2[[#This Row],[ISF]]="X"),"Sent",""))))</f>
        <v/>
      </c>
      <c r="AJ30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6" s="56"/>
      <c r="AL306" s="56"/>
      <c r="AM306" s="56" t="str">
        <f>+IF(OR(Bitacora_2[[#This Row],[Exportador]]="INVERSIONES JORDIE",Bitacora_2[[#This Row],[Exportador]]="TAL S.A."), "Tercero", "Propio")</f>
        <v>Propio</v>
      </c>
      <c r="AN30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6" s="56" t="s">
        <v>5</v>
      </c>
      <c r="AP306" s="57">
        <v>46249</v>
      </c>
      <c r="AQ306" s="56" t="str">
        <f t="shared" si="10"/>
        <v>Released</v>
      </c>
      <c r="AR306" s="56"/>
    </row>
    <row r="307" spans="1:50" ht="14.85" hidden="1" customHeight="1" x14ac:dyDescent="0.25">
      <c r="A307" s="56" t="s">
        <v>1193</v>
      </c>
      <c r="B307" s="56">
        <v>32</v>
      </c>
      <c r="C307" s="57">
        <v>46237</v>
      </c>
      <c r="D307" s="58">
        <v>36</v>
      </c>
      <c r="E307" s="56" t="s">
        <v>223</v>
      </c>
      <c r="F307" s="56" t="s">
        <v>277</v>
      </c>
      <c r="G307" s="56" t="s">
        <v>99</v>
      </c>
      <c r="H307" s="56" t="s">
        <v>100</v>
      </c>
      <c r="I307" s="56" t="s">
        <v>140</v>
      </c>
      <c r="J307" s="56" t="s">
        <v>102</v>
      </c>
      <c r="K307" s="56" t="s">
        <v>103</v>
      </c>
      <c r="L307" s="56" t="s">
        <v>1194</v>
      </c>
      <c r="M307" s="56" t="s">
        <v>1192</v>
      </c>
      <c r="N307" s="56" t="s">
        <v>227</v>
      </c>
      <c r="O307" s="56" t="s">
        <v>228</v>
      </c>
      <c r="P307" s="56" t="s">
        <v>145</v>
      </c>
      <c r="Q307" s="59" t="s">
        <v>1132</v>
      </c>
      <c r="R307" s="57">
        <v>46241</v>
      </c>
      <c r="S307" s="57">
        <v>46270</v>
      </c>
      <c r="T307" s="56" t="s">
        <v>147</v>
      </c>
      <c r="U30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307" s="57">
        <v>46256</v>
      </c>
      <c r="W307" s="57">
        <v>46260</v>
      </c>
      <c r="X307" s="60">
        <f>IF(OR(Bitacora_2[[#This Row],[ETD Real]]="",Bitacora_2[[#This Row],[ETD Doc]]=""),"",Bitacora_2[[#This Row],[ETD Doc]]-Bitacora_2[[#This Row],[ETD Real]])</f>
        <v>15</v>
      </c>
      <c r="Y307" s="60">
        <f>IF(OR(Bitacora_2[[#This Row],[ATA DOC]]="",Bitacora_2[[#This Row],[ETA Real]]=""),"",Bitacora_2[[#This Row],[ETA Real]]-Bitacora_2[[#This Row],[ATA DOC]])</f>
        <v>10</v>
      </c>
      <c r="Z307" s="58">
        <v>7764614642</v>
      </c>
      <c r="AA307" s="58" t="s">
        <v>157</v>
      </c>
      <c r="AB307" s="58" t="s">
        <v>157</v>
      </c>
      <c r="AC307" s="58" t="s">
        <v>157</v>
      </c>
      <c r="AD307" s="58" t="s">
        <v>157</v>
      </c>
      <c r="AE307" s="58" t="s">
        <v>157</v>
      </c>
      <c r="AF307" s="58"/>
      <c r="AG307" s="58"/>
      <c r="AH307" s="58" t="s">
        <v>157</v>
      </c>
      <c r="AI307" s="61" t="str">
        <f ca="1">IF(AND(OR(E307="US EAST",E307="US WEST",E307="US SOUTH"),I307="SEA",Bitacora_2[[#This Row],[ETD Real]]-TODAY()&gt;=3,Bitacora_2[[#This Row],[ISF]]&lt;&gt;"X"),"Pending",
IF(AND(OR(E307="US EAST",E307="US WEST",E307="US SOUTH"),I307="SEA",Bitacora_2[[#This Row],[ETD Real]]-TODAY()=2,Bitacora_2[[#This Row],[ISF]]&lt;&gt;"X"),"Urgente",
IF(AND(OR(E307="US EAST",E307="US WEST",E307="US SOUTH"),I307="SEA",Bitacora_2[[#This Row],[ETD Real]]-TODAY()&lt;=1,Bitacora_2[[#This Row],[ISF]]&lt;&gt;"X"),"Muy Urgente",
IF(AND(OR(E307="US EAST",E307="US WEST",E307="US SOUTH"),I307="SEA",Bitacora_2[[#This Row],[ISF]]="X"),"Sent",""))))</f>
        <v/>
      </c>
      <c r="AJ30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7" s="56"/>
      <c r="AL307" s="56"/>
      <c r="AM307" s="56" t="str">
        <f>+IF(OR(Bitacora_2[[#This Row],[Exportador]]="INVERSIONES JORDIE",Bitacora_2[[#This Row],[Exportador]]="TAL S.A."), "Tercero", "Propio")</f>
        <v>Propio</v>
      </c>
      <c r="AN30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7" s="56" t="s">
        <v>5</v>
      </c>
      <c r="AP307" s="57">
        <v>46252</v>
      </c>
      <c r="AQ307" s="56" t="str">
        <f t="shared" si="10"/>
        <v>Released</v>
      </c>
      <c r="AR307" s="56"/>
    </row>
    <row r="308" spans="1:50" ht="14.85" hidden="1" customHeight="1" x14ac:dyDescent="0.25">
      <c r="A308" s="56" t="s">
        <v>1195</v>
      </c>
      <c r="B308" s="56">
        <v>32</v>
      </c>
      <c r="C308" s="57">
        <v>46237</v>
      </c>
      <c r="D308" s="58">
        <v>34</v>
      </c>
      <c r="E308" s="56" t="s">
        <v>150</v>
      </c>
      <c r="F308" s="56" t="s">
        <v>8</v>
      </c>
      <c r="G308" s="56" t="s">
        <v>99</v>
      </c>
      <c r="H308" s="56" t="s">
        <v>135</v>
      </c>
      <c r="I308" s="56" t="s">
        <v>140</v>
      </c>
      <c r="J308" s="56" t="s">
        <v>102</v>
      </c>
      <c r="K308" s="56" t="s">
        <v>103</v>
      </c>
      <c r="L308" s="56" t="s">
        <v>1196</v>
      </c>
      <c r="M308" s="56" t="s">
        <v>1197</v>
      </c>
      <c r="N308" s="56" t="s">
        <v>621</v>
      </c>
      <c r="O308" s="56" t="s">
        <v>153</v>
      </c>
      <c r="P308" s="56" t="s">
        <v>154</v>
      </c>
      <c r="Q308" s="59" t="s">
        <v>192</v>
      </c>
      <c r="R308" s="57">
        <v>46240</v>
      </c>
      <c r="S308" s="57">
        <v>46251</v>
      </c>
      <c r="T308" s="56"/>
      <c r="U30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08" s="57">
        <v>46245</v>
      </c>
      <c r="W308" s="57">
        <v>46245</v>
      </c>
      <c r="X308" s="60">
        <f>IF(OR(Bitacora_2[[#This Row],[ETD Real]]="",Bitacora_2[[#This Row],[ETD Doc]]=""),"",Bitacora_2[[#This Row],[ETD Doc]]-Bitacora_2[[#This Row],[ETD Real]])</f>
        <v>5</v>
      </c>
      <c r="Y308" s="60">
        <f>IF(OR(Bitacora_2[[#This Row],[ATA DOC]]="",Bitacora_2[[#This Row],[ETA Real]]=""),"",Bitacora_2[[#This Row],[ETA Real]]-Bitacora_2[[#This Row],[ATA DOC]])</f>
        <v>6</v>
      </c>
      <c r="Z308" s="58" t="s">
        <v>156</v>
      </c>
      <c r="AA308" s="58" t="s">
        <v>46</v>
      </c>
      <c r="AB308" s="58" t="s">
        <v>46</v>
      </c>
      <c r="AC308" s="58" t="s">
        <v>46</v>
      </c>
      <c r="AD308" s="58" t="s">
        <v>46</v>
      </c>
      <c r="AE308" s="58" t="s">
        <v>46</v>
      </c>
      <c r="AF308" s="58" t="s">
        <v>157</v>
      </c>
      <c r="AG308" s="58"/>
      <c r="AH308" s="58"/>
      <c r="AI308" s="61" t="str">
        <f ca="1">IF(AND(OR(E308="US EAST",E308="US WEST",E308="US SOUTH"),I308="SEA",Bitacora_2[[#This Row],[ETD Real]]-TODAY()&gt;=3,Bitacora_2[[#This Row],[ISF]]&lt;&gt;"X"),"Pending",
IF(AND(OR(E308="US EAST",E308="US WEST",E308="US SOUTH"),I308="SEA",Bitacora_2[[#This Row],[ETD Real]]-TODAY()=2,Bitacora_2[[#This Row],[ISF]]&lt;&gt;"X"),"Urgente",
IF(AND(OR(E308="US EAST",E308="US WEST",E308="US SOUTH"),I308="SEA",Bitacora_2[[#This Row],[ETD Real]]-TODAY()&lt;=1,Bitacora_2[[#This Row],[ISF]]&lt;&gt;"X"),"Muy Urgente",
IF(AND(OR(E308="US EAST",E308="US WEST",E308="US SOUTH"),I308="SEA",Bitacora_2[[#This Row],[ISF]]="X"),"Sent",""))))</f>
        <v>Sent</v>
      </c>
      <c r="AJ30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8" s="56" t="s">
        <v>1198</v>
      </c>
      <c r="AL308" s="56" t="s">
        <v>1198</v>
      </c>
      <c r="AM308" s="56" t="str">
        <f>+IF(OR(Bitacora_2[[#This Row],[Exportador]]="INVERSIONES JORDIE",Bitacora_2[[#This Row],[Exportador]]="TAL S.A."), "Tercero", "Propio")</f>
        <v>Tercero</v>
      </c>
      <c r="AN30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8" s="56" t="s">
        <v>5</v>
      </c>
      <c r="AP308" s="57">
        <v>46247</v>
      </c>
      <c r="AQ308" s="56" t="str">
        <f t="shared" si="10"/>
        <v>Released</v>
      </c>
      <c r="AR308" s="56"/>
    </row>
    <row r="309" spans="1:50" ht="14.85" hidden="1" customHeight="1" x14ac:dyDescent="0.25">
      <c r="A309" s="56" t="s">
        <v>1199</v>
      </c>
      <c r="B309" s="56">
        <v>32</v>
      </c>
      <c r="C309" s="57">
        <v>46238</v>
      </c>
      <c r="D309" s="58">
        <v>34</v>
      </c>
      <c r="E309" s="56" t="s">
        <v>150</v>
      </c>
      <c r="F309" s="56" t="s">
        <v>8</v>
      </c>
      <c r="G309" s="56" t="s">
        <v>580</v>
      </c>
      <c r="H309" s="56" t="s">
        <v>581</v>
      </c>
      <c r="I309" s="56" t="s">
        <v>140</v>
      </c>
      <c r="J309" s="56" t="s">
        <v>102</v>
      </c>
      <c r="K309" s="56" t="s">
        <v>103</v>
      </c>
      <c r="L309" s="56" t="s">
        <v>1200</v>
      </c>
      <c r="M309" s="56" t="s">
        <v>1201</v>
      </c>
      <c r="N309" s="56" t="s">
        <v>186</v>
      </c>
      <c r="O309" s="56" t="s">
        <v>584</v>
      </c>
      <c r="P309" s="56" t="s">
        <v>154</v>
      </c>
      <c r="Q309" s="59" t="s">
        <v>1202</v>
      </c>
      <c r="R309" s="57">
        <v>46241</v>
      </c>
      <c r="S309" s="57">
        <v>46250</v>
      </c>
      <c r="T309" s="56" t="s">
        <v>586</v>
      </c>
      <c r="U30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09" s="57">
        <v>46246</v>
      </c>
      <c r="W309" s="57">
        <v>46246</v>
      </c>
      <c r="X309" s="60">
        <f>IF(OR(Bitacora_2[[#This Row],[ETD Real]]="",Bitacora_2[[#This Row],[ETD Doc]]=""),"",Bitacora_2[[#This Row],[ETD Doc]]-Bitacora_2[[#This Row],[ETD Real]])</f>
        <v>5</v>
      </c>
      <c r="Y309" s="60">
        <f>IF(OR(Bitacora_2[[#This Row],[ATA DOC]]="",Bitacora_2[[#This Row],[ETA Real]]=""),"",Bitacora_2[[#This Row],[ETA Real]]-Bitacora_2[[#This Row],[ATA DOC]])</f>
        <v>4</v>
      </c>
      <c r="Z309" s="58" t="s">
        <v>156</v>
      </c>
      <c r="AA309" s="58" t="s">
        <v>157</v>
      </c>
      <c r="AB309" s="58" t="s">
        <v>157</v>
      </c>
      <c r="AC309" s="58" t="s">
        <v>157</v>
      </c>
      <c r="AD309" s="58" t="s">
        <v>157</v>
      </c>
      <c r="AE309" s="58" t="s">
        <v>157</v>
      </c>
      <c r="AF309" s="58" t="s">
        <v>157</v>
      </c>
      <c r="AG309" s="58"/>
      <c r="AH309" s="58" t="s">
        <v>157</v>
      </c>
      <c r="AI309" s="61" t="str">
        <f ca="1">IF(AND(OR(E309="US EAST",E309="US WEST",E309="US SOUTH"),I309="SEA",Bitacora_2[[#This Row],[ETD Real]]-TODAY()&gt;=3,Bitacora_2[[#This Row],[ISF]]&lt;&gt;"X"),"Pending",
IF(AND(OR(E309="US EAST",E309="US WEST",E309="US SOUTH"),I309="SEA",Bitacora_2[[#This Row],[ETD Real]]-TODAY()=2,Bitacora_2[[#This Row],[ISF]]&lt;&gt;"X"),"Urgente",
IF(AND(OR(E309="US EAST",E309="US WEST",E309="US SOUTH"),I309="SEA",Bitacora_2[[#This Row],[ETD Real]]-TODAY()&lt;=1,Bitacora_2[[#This Row],[ISF]]&lt;&gt;"X"),"Muy Urgente",
IF(AND(OR(E309="US EAST",E309="US WEST",E309="US SOUTH"),I309="SEA",Bitacora_2[[#This Row],[ISF]]="X"),"Sent",""))))</f>
        <v>Sent</v>
      </c>
      <c r="AJ30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09" s="56"/>
      <c r="AL309" s="56"/>
      <c r="AM309" s="56" t="str">
        <f>+IF(OR(Bitacora_2[[#This Row],[Exportador]]="INVERSIONES JORDIE",Bitacora_2[[#This Row],[Exportador]]="TAL S.A."), "Tercero", "Propio")</f>
        <v>Propio</v>
      </c>
      <c r="AN30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09" s="56" t="s">
        <v>5</v>
      </c>
      <c r="AP309" s="57">
        <v>46247</v>
      </c>
      <c r="AQ309" s="56" t="str">
        <f t="shared" si="10"/>
        <v>Released</v>
      </c>
      <c r="AR309" s="56"/>
    </row>
    <row r="310" spans="1:50" ht="14.85" hidden="1" customHeight="1" x14ac:dyDescent="0.25">
      <c r="A310" s="56" t="s">
        <v>1203</v>
      </c>
      <c r="B310" s="56">
        <v>32</v>
      </c>
      <c r="C310" s="57">
        <v>46238</v>
      </c>
      <c r="D310" s="58">
        <v>34</v>
      </c>
      <c r="E310" s="56" t="s">
        <v>150</v>
      </c>
      <c r="F310" s="56" t="s">
        <v>8</v>
      </c>
      <c r="G310" s="56" t="s">
        <v>99</v>
      </c>
      <c r="H310" s="56" t="s">
        <v>100</v>
      </c>
      <c r="I310" s="56" t="s">
        <v>140</v>
      </c>
      <c r="J310" s="56" t="s">
        <v>102</v>
      </c>
      <c r="K310" s="56" t="s">
        <v>103</v>
      </c>
      <c r="L310" s="56" t="s">
        <v>1204</v>
      </c>
      <c r="M310" s="56" t="s">
        <v>1205</v>
      </c>
      <c r="N310" s="56" t="s">
        <v>186</v>
      </c>
      <c r="O310" s="56" t="s">
        <v>153</v>
      </c>
      <c r="P310" s="56" t="s">
        <v>154</v>
      </c>
      <c r="Q310" s="59" t="s">
        <v>944</v>
      </c>
      <c r="R310" s="57">
        <v>46240</v>
      </c>
      <c r="S310" s="57">
        <v>46250</v>
      </c>
      <c r="T310" s="56" t="s">
        <v>147</v>
      </c>
      <c r="U31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10" s="57">
        <v>46245</v>
      </c>
      <c r="W310" s="57">
        <v>46245</v>
      </c>
      <c r="X310" s="60">
        <f>IF(OR(Bitacora_2[[#This Row],[ETD Real]]="",Bitacora_2[[#This Row],[ETD Doc]]=""),"",Bitacora_2[[#This Row],[ETD Doc]]-Bitacora_2[[#This Row],[ETD Real]])</f>
        <v>5</v>
      </c>
      <c r="Y310" s="60">
        <f>IF(OR(Bitacora_2[[#This Row],[ATA DOC]]="",Bitacora_2[[#This Row],[ETA Real]]=""),"",Bitacora_2[[#This Row],[ETA Real]]-Bitacora_2[[#This Row],[ATA DOC]])</f>
        <v>5</v>
      </c>
      <c r="Z310" s="58" t="s">
        <v>156</v>
      </c>
      <c r="AA310" s="58" t="s">
        <v>46</v>
      </c>
      <c r="AB310" s="58" t="s">
        <v>46</v>
      </c>
      <c r="AC310" s="58" t="s">
        <v>46</v>
      </c>
      <c r="AD310" s="58" t="s">
        <v>46</v>
      </c>
      <c r="AE310" s="58" t="s">
        <v>46</v>
      </c>
      <c r="AF310" s="58" t="s">
        <v>157</v>
      </c>
      <c r="AG310" s="58"/>
      <c r="AH310" s="58"/>
      <c r="AI310" s="61" t="str">
        <f ca="1">IF(AND(OR(E310="US EAST",E310="US WEST",E310="US SOUTH"),I310="SEA",Bitacora_2[[#This Row],[ETD Real]]-TODAY()&gt;=3,Bitacora_2[[#This Row],[ISF]]&lt;&gt;"X"),"Pending",
IF(AND(OR(E310="US EAST",E310="US WEST",E310="US SOUTH"),I310="SEA",Bitacora_2[[#This Row],[ETD Real]]-TODAY()=2,Bitacora_2[[#This Row],[ISF]]&lt;&gt;"X"),"Urgente",
IF(AND(OR(E310="US EAST",E310="US WEST",E310="US SOUTH"),I310="SEA",Bitacora_2[[#This Row],[ETD Real]]-TODAY()&lt;=1,Bitacora_2[[#This Row],[ISF]]&lt;&gt;"X"),"Muy Urgente",
IF(AND(OR(E310="US EAST",E310="US WEST",E310="US SOUTH"),I310="SEA",Bitacora_2[[#This Row],[ISF]]="X"),"Sent",""))))</f>
        <v>Sent</v>
      </c>
      <c r="AJ31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0" s="56"/>
      <c r="AL310" s="56"/>
      <c r="AM310" s="56" t="str">
        <f>+IF(OR(Bitacora_2[[#This Row],[Exportador]]="INVERSIONES JORDIE",Bitacora_2[[#This Row],[Exportador]]="TAL S.A."), "Tercero", "Propio")</f>
        <v>Propio</v>
      </c>
      <c r="AN31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0" s="56" t="s">
        <v>5</v>
      </c>
      <c r="AP310" s="57">
        <v>46247</v>
      </c>
      <c r="AQ310" s="56" t="str">
        <f t="shared" si="10"/>
        <v>Released</v>
      </c>
      <c r="AR310" s="56"/>
    </row>
    <row r="311" spans="1:50" ht="14.85" hidden="1" customHeight="1" x14ac:dyDescent="0.25">
      <c r="A311" s="56" t="s">
        <v>1206</v>
      </c>
      <c r="B311" s="56">
        <v>32</v>
      </c>
      <c r="C311" s="57">
        <v>46238</v>
      </c>
      <c r="D311" s="58">
        <v>34</v>
      </c>
      <c r="E311" s="56" t="s">
        <v>150</v>
      </c>
      <c r="F311" s="56" t="s">
        <v>8</v>
      </c>
      <c r="G311" s="56" t="s">
        <v>99</v>
      </c>
      <c r="H311" s="56" t="s">
        <v>100</v>
      </c>
      <c r="I311" s="56" t="s">
        <v>140</v>
      </c>
      <c r="J311" s="56" t="s">
        <v>102</v>
      </c>
      <c r="K311" s="56" t="s">
        <v>103</v>
      </c>
      <c r="L311" s="56" t="s">
        <v>1207</v>
      </c>
      <c r="M311" s="56" t="s">
        <v>1208</v>
      </c>
      <c r="N311" s="56" t="s">
        <v>186</v>
      </c>
      <c r="O311" s="56" t="s">
        <v>572</v>
      </c>
      <c r="P311" s="56" t="s">
        <v>154</v>
      </c>
      <c r="Q311" s="59" t="s">
        <v>944</v>
      </c>
      <c r="R311" s="57">
        <v>46240</v>
      </c>
      <c r="S311" s="57">
        <v>46250</v>
      </c>
      <c r="T311" s="56" t="s">
        <v>147</v>
      </c>
      <c r="U31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11" s="57">
        <v>46245</v>
      </c>
      <c r="W311" s="57">
        <v>46245</v>
      </c>
      <c r="X311" s="60">
        <f>IF(OR(Bitacora_2[[#This Row],[ETD Real]]="",Bitacora_2[[#This Row],[ETD Doc]]=""),"",Bitacora_2[[#This Row],[ETD Doc]]-Bitacora_2[[#This Row],[ETD Real]])</f>
        <v>5</v>
      </c>
      <c r="Y311" s="60">
        <f>IF(OR(Bitacora_2[[#This Row],[ATA DOC]]="",Bitacora_2[[#This Row],[ETA Real]]=""),"",Bitacora_2[[#This Row],[ETA Real]]-Bitacora_2[[#This Row],[ATA DOC]])</f>
        <v>5</v>
      </c>
      <c r="Z311" s="58" t="s">
        <v>156</v>
      </c>
      <c r="AA311" s="58" t="s">
        <v>46</v>
      </c>
      <c r="AB311" s="58" t="s">
        <v>46</v>
      </c>
      <c r="AC311" s="58" t="s">
        <v>46</v>
      </c>
      <c r="AD311" s="58" t="s">
        <v>46</v>
      </c>
      <c r="AE311" s="58" t="s">
        <v>46</v>
      </c>
      <c r="AF311" s="58" t="s">
        <v>157</v>
      </c>
      <c r="AG311" s="58"/>
      <c r="AH311" s="58"/>
      <c r="AI311" s="61" t="str">
        <f ca="1">IF(AND(OR(E311="US EAST",E311="US WEST",E311="US SOUTH"),I311="SEA",Bitacora_2[[#This Row],[ETD Real]]-TODAY()&gt;=3,Bitacora_2[[#This Row],[ISF]]&lt;&gt;"X"),"Pending",
IF(AND(OR(E311="US EAST",E311="US WEST",E311="US SOUTH"),I311="SEA",Bitacora_2[[#This Row],[ETD Real]]-TODAY()=2,Bitacora_2[[#This Row],[ISF]]&lt;&gt;"X"),"Urgente",
IF(AND(OR(E311="US EAST",E311="US WEST",E311="US SOUTH"),I311="SEA",Bitacora_2[[#This Row],[ETD Real]]-TODAY()&lt;=1,Bitacora_2[[#This Row],[ISF]]&lt;&gt;"X"),"Muy Urgente",
IF(AND(OR(E311="US EAST",E311="US WEST",E311="US SOUTH"),I311="SEA",Bitacora_2[[#This Row],[ISF]]="X"),"Sent",""))))</f>
        <v>Sent</v>
      </c>
      <c r="AJ31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1" s="56"/>
      <c r="AL311" s="56"/>
      <c r="AM311" s="56" t="str">
        <f>+IF(OR(Bitacora_2[[#This Row],[Exportador]]="INVERSIONES JORDIE",Bitacora_2[[#This Row],[Exportador]]="TAL S.A."), "Tercero", "Propio")</f>
        <v>Propio</v>
      </c>
      <c r="AN31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1" s="56"/>
      <c r="AP311" s="57">
        <v>46247</v>
      </c>
      <c r="AQ311" s="56" t="str">
        <f t="shared" si="10"/>
        <v>Released</v>
      </c>
      <c r="AR311" s="56"/>
    </row>
    <row r="312" spans="1:50" ht="14.85" hidden="1" customHeight="1" x14ac:dyDescent="0.25">
      <c r="A312" s="56" t="s">
        <v>1209</v>
      </c>
      <c r="B312" s="56">
        <v>32</v>
      </c>
      <c r="C312" s="57">
        <v>46238</v>
      </c>
      <c r="D312" s="58">
        <v>34</v>
      </c>
      <c r="E312" s="56" t="s">
        <v>150</v>
      </c>
      <c r="F312" s="56" t="s">
        <v>8</v>
      </c>
      <c r="G312" s="56" t="s">
        <v>99</v>
      </c>
      <c r="H312" s="56" t="s">
        <v>608</v>
      </c>
      <c r="I312" s="56" t="s">
        <v>140</v>
      </c>
      <c r="J312" s="56" t="s">
        <v>102</v>
      </c>
      <c r="K312" s="56" t="s">
        <v>103</v>
      </c>
      <c r="L312" s="56" t="s">
        <v>1210</v>
      </c>
      <c r="M312" s="56" t="s">
        <v>1211</v>
      </c>
      <c r="N312" s="56" t="s">
        <v>186</v>
      </c>
      <c r="O312" s="56" t="s">
        <v>972</v>
      </c>
      <c r="P312" s="56" t="s">
        <v>154</v>
      </c>
      <c r="Q312" s="59" t="s">
        <v>944</v>
      </c>
      <c r="R312" s="57">
        <v>46240</v>
      </c>
      <c r="S312" s="57">
        <v>46250</v>
      </c>
      <c r="T312" s="56" t="s">
        <v>147</v>
      </c>
      <c r="U31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12" s="57">
        <v>46245</v>
      </c>
      <c r="W312" s="57">
        <v>46245</v>
      </c>
      <c r="X312" s="60">
        <f>IF(OR(Bitacora_2[[#This Row],[ETD Real]]="",Bitacora_2[[#This Row],[ETD Doc]]=""),"",Bitacora_2[[#This Row],[ETD Doc]]-Bitacora_2[[#This Row],[ETD Real]])</f>
        <v>5</v>
      </c>
      <c r="Y312" s="60">
        <f>IF(OR(Bitacora_2[[#This Row],[ATA DOC]]="",Bitacora_2[[#This Row],[ETA Real]]=""),"",Bitacora_2[[#This Row],[ETA Real]]-Bitacora_2[[#This Row],[ATA DOC]])</f>
        <v>5</v>
      </c>
      <c r="Z312" s="58" t="s">
        <v>156</v>
      </c>
      <c r="AA312" s="58" t="s">
        <v>157</v>
      </c>
      <c r="AB312" s="58" t="s">
        <v>157</v>
      </c>
      <c r="AC312" s="58" t="s">
        <v>157</v>
      </c>
      <c r="AD312" s="58" t="s">
        <v>157</v>
      </c>
      <c r="AE312" s="58" t="s">
        <v>157</v>
      </c>
      <c r="AF312" s="58" t="s">
        <v>157</v>
      </c>
      <c r="AG312" s="58"/>
      <c r="AH312" s="58"/>
      <c r="AI312" s="61" t="str">
        <f ca="1">IF(AND(OR(E312="US EAST",E312="US WEST",E312="US SOUTH"),I312="SEA",Bitacora_2[[#This Row],[ETD Real]]-TODAY()&gt;=3,Bitacora_2[[#This Row],[ISF]]&lt;&gt;"X"),"Pending",
IF(AND(OR(E312="US EAST",E312="US WEST",E312="US SOUTH"),I312="SEA",Bitacora_2[[#This Row],[ETD Real]]-TODAY()=2,Bitacora_2[[#This Row],[ISF]]&lt;&gt;"X"),"Urgente",
IF(AND(OR(E312="US EAST",E312="US WEST",E312="US SOUTH"),I312="SEA",Bitacora_2[[#This Row],[ETD Real]]-TODAY()&lt;=1,Bitacora_2[[#This Row],[ISF]]&lt;&gt;"X"),"Muy Urgente",
IF(AND(OR(E312="US EAST",E312="US WEST",E312="US SOUTH"),I312="SEA",Bitacora_2[[#This Row],[ISF]]="X"),"Sent",""))))</f>
        <v>Sent</v>
      </c>
      <c r="AJ31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2" s="56"/>
      <c r="AL312" s="56"/>
      <c r="AM312" s="56" t="str">
        <f>+IF(OR(Bitacora_2[[#This Row],[Exportador]]="INVERSIONES JORDIE",Bitacora_2[[#This Row],[Exportador]]="TAL S.A."), "Tercero", "Propio")</f>
        <v>Propio</v>
      </c>
      <c r="AN31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2" s="56"/>
      <c r="AP312" s="57">
        <v>46247</v>
      </c>
      <c r="AQ312" s="56" t="str">
        <f t="shared" si="10"/>
        <v>Released</v>
      </c>
      <c r="AR312" s="56"/>
    </row>
    <row r="313" spans="1:50" ht="14.85" hidden="1" customHeight="1" x14ac:dyDescent="0.25">
      <c r="A313" s="56" t="s">
        <v>1212</v>
      </c>
      <c r="B313" s="56">
        <v>32</v>
      </c>
      <c r="C313" s="57">
        <v>46238</v>
      </c>
      <c r="D313" s="58">
        <v>34</v>
      </c>
      <c r="E313" s="56" t="s">
        <v>97</v>
      </c>
      <c r="F313" s="56" t="s">
        <v>111</v>
      </c>
      <c r="G313" s="56" t="s">
        <v>99</v>
      </c>
      <c r="H313" s="56" t="s">
        <v>100</v>
      </c>
      <c r="I313" s="56" t="s">
        <v>112</v>
      </c>
      <c r="J313" s="56" t="s">
        <v>102</v>
      </c>
      <c r="K313" s="56" t="s">
        <v>103</v>
      </c>
      <c r="L313" s="56" t="s">
        <v>1213</v>
      </c>
      <c r="M313" s="56" t="s">
        <v>1214</v>
      </c>
      <c r="N313" s="56" t="s">
        <v>115</v>
      </c>
      <c r="O313" s="56" t="s">
        <v>116</v>
      </c>
      <c r="P313" s="56" t="s">
        <v>117</v>
      </c>
      <c r="Q313" s="59" t="s">
        <v>118</v>
      </c>
      <c r="R313" s="57">
        <v>46239</v>
      </c>
      <c r="S313" s="57">
        <v>46254</v>
      </c>
      <c r="T313" s="56" t="s">
        <v>1215</v>
      </c>
      <c r="U313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13" s="57"/>
      <c r="W313" s="57"/>
      <c r="X313" s="60" t="str">
        <f>IF(OR(Bitacora_2[[#This Row],[ETD Real]]="",Bitacora_2[[#This Row],[ETD Doc]]=""),"",Bitacora_2[[#This Row],[ETD Doc]]-Bitacora_2[[#This Row],[ETD Real]])</f>
        <v/>
      </c>
      <c r="Y313" s="60" t="str">
        <f>IF(OR(Bitacora_2[[#This Row],[ATA DOC]]="",Bitacora_2[[#This Row],[ETA Real]]=""),"",Bitacora_2[[#This Row],[ETA Real]]-Bitacora_2[[#This Row],[ATA DOC]])</f>
        <v/>
      </c>
      <c r="Z313" s="58"/>
      <c r="AA313" s="58"/>
      <c r="AB313" s="58"/>
      <c r="AC313" s="58"/>
      <c r="AD313" s="58"/>
      <c r="AE313" s="58"/>
      <c r="AF313" s="58"/>
      <c r="AG313" s="58"/>
      <c r="AH313" s="58"/>
      <c r="AI313" s="61" t="str">
        <f ca="1">IF(AND(OR(E313="US EAST",E313="US WEST",E313="US SOUTH"),I313="SEA",Bitacora_2[[#This Row],[ETD Real]]-TODAY()&gt;=3,Bitacora_2[[#This Row],[ISF]]&lt;&gt;"X"),"Pending",
IF(AND(OR(E313="US EAST",E313="US WEST",E313="US SOUTH"),I313="SEA",Bitacora_2[[#This Row],[ETD Real]]-TODAY()=2,Bitacora_2[[#This Row],[ISF]]&lt;&gt;"X"),"Urgente",
IF(AND(OR(E313="US EAST",E313="US WEST",E313="US SOUTH"),I313="SEA",Bitacora_2[[#This Row],[ETD Real]]-TODAY()&lt;=1,Bitacora_2[[#This Row],[ISF]]&lt;&gt;"X"),"Muy Urgente",
IF(AND(OR(E313="US EAST",E313="US WEST",E313="US SOUTH"),I313="SEA",Bitacora_2[[#This Row],[ISF]]="X"),"Sent",""))))</f>
        <v/>
      </c>
      <c r="AJ31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3" s="56"/>
      <c r="AL313" s="56"/>
      <c r="AM313" s="56" t="str">
        <f>+IF(OR(Bitacora_2[[#This Row],[Exportador]]="INVERSIONES JORDIE",Bitacora_2[[#This Row],[Exportador]]="TAL S.A."), "Tercero", "Propio")</f>
        <v>Propio</v>
      </c>
      <c r="AN31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13" s="56" t="s">
        <v>5</v>
      </c>
      <c r="AP313" s="56"/>
      <c r="AQ313" s="56" t="str">
        <f t="shared" si="10"/>
        <v/>
      </c>
      <c r="AR313" s="56"/>
    </row>
    <row r="314" spans="1:50" ht="14.85" hidden="1" customHeight="1" x14ac:dyDescent="0.25">
      <c r="A314" s="56" t="s">
        <v>1216</v>
      </c>
      <c r="B314" s="56">
        <v>32</v>
      </c>
      <c r="C314" s="57">
        <v>46238</v>
      </c>
      <c r="D314" s="58">
        <v>34</v>
      </c>
      <c r="E314" s="56" t="s">
        <v>97</v>
      </c>
      <c r="F314" s="56" t="s">
        <v>111</v>
      </c>
      <c r="G314" s="56" t="s">
        <v>99</v>
      </c>
      <c r="H314" s="56" t="s">
        <v>100</v>
      </c>
      <c r="I314" s="56" t="s">
        <v>112</v>
      </c>
      <c r="J314" s="56" t="s">
        <v>102</v>
      </c>
      <c r="K314" s="56" t="s">
        <v>103</v>
      </c>
      <c r="L314" s="56" t="s">
        <v>1217</v>
      </c>
      <c r="M314" s="56" t="s">
        <v>1218</v>
      </c>
      <c r="N314" s="56" t="s">
        <v>115</v>
      </c>
      <c r="O314" s="56" t="s">
        <v>116</v>
      </c>
      <c r="P314" s="56" t="s">
        <v>117</v>
      </c>
      <c r="Q314" s="59" t="s">
        <v>118</v>
      </c>
      <c r="R314" s="57">
        <v>46239</v>
      </c>
      <c r="S314" s="57">
        <v>46254</v>
      </c>
      <c r="T314" s="56" t="s">
        <v>1215</v>
      </c>
      <c r="U314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14" s="57"/>
      <c r="W314" s="57"/>
      <c r="X314" s="60" t="str">
        <f>IF(OR(Bitacora_2[[#This Row],[ETD Real]]="",Bitacora_2[[#This Row],[ETD Doc]]=""),"",Bitacora_2[[#This Row],[ETD Doc]]-Bitacora_2[[#This Row],[ETD Real]])</f>
        <v/>
      </c>
      <c r="Y314" s="60" t="str">
        <f>IF(OR(Bitacora_2[[#This Row],[ATA DOC]]="",Bitacora_2[[#This Row],[ETA Real]]=""),"",Bitacora_2[[#This Row],[ETA Real]]-Bitacora_2[[#This Row],[ATA DOC]])</f>
        <v/>
      </c>
      <c r="Z314" s="58"/>
      <c r="AA314" s="58"/>
      <c r="AB314" s="58"/>
      <c r="AC314" s="58"/>
      <c r="AD314" s="58"/>
      <c r="AE314" s="58"/>
      <c r="AF314" s="58"/>
      <c r="AG314" s="58"/>
      <c r="AH314" s="58"/>
      <c r="AI314" s="61" t="str">
        <f ca="1">IF(AND(OR(E314="US EAST",E314="US WEST",E314="US SOUTH"),I314="SEA",Bitacora_2[[#This Row],[ETD Real]]-TODAY()&gt;=3,Bitacora_2[[#This Row],[ISF]]&lt;&gt;"X"),"Pending",
IF(AND(OR(E314="US EAST",E314="US WEST",E314="US SOUTH"),I314="SEA",Bitacora_2[[#This Row],[ETD Real]]-TODAY()=2,Bitacora_2[[#This Row],[ISF]]&lt;&gt;"X"),"Urgente",
IF(AND(OR(E314="US EAST",E314="US WEST",E314="US SOUTH"),I314="SEA",Bitacora_2[[#This Row],[ETD Real]]-TODAY()&lt;=1,Bitacora_2[[#This Row],[ISF]]&lt;&gt;"X"),"Muy Urgente",
IF(AND(OR(E314="US EAST",E314="US WEST",E314="US SOUTH"),I314="SEA",Bitacora_2[[#This Row],[ISF]]="X"),"Sent",""))))</f>
        <v/>
      </c>
      <c r="AJ31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4" s="56"/>
      <c r="AL314" s="56"/>
      <c r="AM314" s="56" t="str">
        <f>+IF(OR(Bitacora_2[[#This Row],[Exportador]]="INVERSIONES JORDIE",Bitacora_2[[#This Row],[Exportador]]="TAL S.A."), "Tercero", "Propio")</f>
        <v>Propio</v>
      </c>
      <c r="AN31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14" s="56" t="s">
        <v>5</v>
      </c>
      <c r="AP314" s="56">
        <v>46252</v>
      </c>
      <c r="AQ314" s="56" t="str">
        <f t="shared" si="10"/>
        <v/>
      </c>
      <c r="AR314" s="56"/>
    </row>
    <row r="315" spans="1:50" ht="14.85" hidden="1" customHeight="1" x14ac:dyDescent="0.25">
      <c r="A315" s="56" t="s">
        <v>1219</v>
      </c>
      <c r="B315" s="56">
        <v>32</v>
      </c>
      <c r="C315" s="57">
        <v>46238</v>
      </c>
      <c r="D315" s="58">
        <v>35</v>
      </c>
      <c r="E315" s="56" t="s">
        <v>150</v>
      </c>
      <c r="F315" s="56" t="s">
        <v>8</v>
      </c>
      <c r="G315" s="56" t="s">
        <v>99</v>
      </c>
      <c r="H315" s="56" t="s">
        <v>135</v>
      </c>
      <c r="I315" s="56" t="s">
        <v>140</v>
      </c>
      <c r="J315" s="56" t="s">
        <v>102</v>
      </c>
      <c r="K315" s="56" t="s">
        <v>103</v>
      </c>
      <c r="L315" s="56" t="s">
        <v>1220</v>
      </c>
      <c r="M315" s="56" t="s">
        <v>1221</v>
      </c>
      <c r="N315" s="56" t="s">
        <v>621</v>
      </c>
      <c r="O315" s="56" t="s">
        <v>153</v>
      </c>
      <c r="P315" s="56" t="s">
        <v>154</v>
      </c>
      <c r="Q315" s="59" t="s">
        <v>622</v>
      </c>
      <c r="R315" s="57">
        <v>46247</v>
      </c>
      <c r="S315" s="57">
        <v>46258</v>
      </c>
      <c r="T315" s="56"/>
      <c r="U31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15" s="57">
        <v>46252</v>
      </c>
      <c r="W315" s="57">
        <v>46252</v>
      </c>
      <c r="X315" s="60">
        <f>IF(OR(Bitacora_2[[#This Row],[ETD Real]]="",Bitacora_2[[#This Row],[ETD Doc]]=""),"",Bitacora_2[[#This Row],[ETD Doc]]-Bitacora_2[[#This Row],[ETD Real]])</f>
        <v>5</v>
      </c>
      <c r="Y315" s="60">
        <f>IF(OR(Bitacora_2[[#This Row],[ATA DOC]]="",Bitacora_2[[#This Row],[ETA Real]]=""),"",Bitacora_2[[#This Row],[ETA Real]]-Bitacora_2[[#This Row],[ATA DOC]])</f>
        <v>6</v>
      </c>
      <c r="Z315" s="58" t="s">
        <v>156</v>
      </c>
      <c r="AA315" s="58" t="s">
        <v>157</v>
      </c>
      <c r="AB315" s="58" t="s">
        <v>157</v>
      </c>
      <c r="AC315" s="58" t="s">
        <v>157</v>
      </c>
      <c r="AD315" s="58" t="s">
        <v>157</v>
      </c>
      <c r="AE315" s="58" t="s">
        <v>157</v>
      </c>
      <c r="AF315" s="58" t="s">
        <v>157</v>
      </c>
      <c r="AG315" s="58"/>
      <c r="AH315" s="58"/>
      <c r="AI315" s="61" t="str">
        <f ca="1">IF(AND(OR(E315="US EAST",E315="US WEST",E315="US SOUTH"),I315="SEA",Bitacora_2[[#This Row],[ETD Real]]-TODAY()&gt;=3,Bitacora_2[[#This Row],[ISF]]&lt;&gt;"X"),"Pending",
IF(AND(OR(E315="US EAST",E315="US WEST",E315="US SOUTH"),I315="SEA",Bitacora_2[[#This Row],[ETD Real]]-TODAY()=2,Bitacora_2[[#This Row],[ISF]]&lt;&gt;"X"),"Urgente",
IF(AND(OR(E315="US EAST",E315="US WEST",E315="US SOUTH"),I315="SEA",Bitacora_2[[#This Row],[ETD Real]]-TODAY()&lt;=1,Bitacora_2[[#This Row],[ISF]]&lt;&gt;"X"),"Muy Urgente",
IF(AND(OR(E315="US EAST",E315="US WEST",E315="US SOUTH"),I315="SEA",Bitacora_2[[#This Row],[ISF]]="X"),"Sent",""))))</f>
        <v>Sent</v>
      </c>
      <c r="AJ31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5" s="56"/>
      <c r="AL315" s="56"/>
      <c r="AM315" s="56" t="str">
        <f>+IF(OR(Bitacora_2[[#This Row],[Exportador]]="INVERSIONES JORDIE",Bitacora_2[[#This Row],[Exportador]]="TAL S.A."), "Tercero", "Propio")</f>
        <v>Tercero</v>
      </c>
      <c r="AN31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5" s="56" t="s">
        <v>5</v>
      </c>
      <c r="AP315" s="57">
        <v>46255</v>
      </c>
      <c r="AQ315" s="56" t="str">
        <f t="shared" si="10"/>
        <v>Released</v>
      </c>
      <c r="AR315" s="56"/>
    </row>
    <row r="316" spans="1:50" ht="14.85" hidden="1" customHeight="1" x14ac:dyDescent="0.25">
      <c r="A316" s="56" t="s">
        <v>1222</v>
      </c>
      <c r="B316" s="56">
        <v>32</v>
      </c>
      <c r="C316" s="57">
        <v>46239</v>
      </c>
      <c r="D316" s="58">
        <v>34</v>
      </c>
      <c r="E316" s="56" t="s">
        <v>150</v>
      </c>
      <c r="F316" s="56" t="s">
        <v>8</v>
      </c>
      <c r="G316" s="56" t="s">
        <v>580</v>
      </c>
      <c r="H316" s="56" t="s">
        <v>581</v>
      </c>
      <c r="I316" s="56" t="s">
        <v>140</v>
      </c>
      <c r="J316" s="56" t="s">
        <v>102</v>
      </c>
      <c r="K316" s="56" t="s">
        <v>103</v>
      </c>
      <c r="L316" s="56" t="s">
        <v>1223</v>
      </c>
      <c r="M316" s="56" t="s">
        <v>1224</v>
      </c>
      <c r="N316" s="56" t="s">
        <v>186</v>
      </c>
      <c r="O316" s="56" t="s">
        <v>584</v>
      </c>
      <c r="P316" s="56" t="s">
        <v>154</v>
      </c>
      <c r="Q316" s="59" t="s">
        <v>1202</v>
      </c>
      <c r="R316" s="57">
        <v>46241</v>
      </c>
      <c r="S316" s="57">
        <v>46250</v>
      </c>
      <c r="T316" s="56" t="s">
        <v>586</v>
      </c>
      <c r="U31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16" s="57">
        <v>46246</v>
      </c>
      <c r="W316" s="57">
        <v>46246</v>
      </c>
      <c r="X316" s="60">
        <f>IF(OR(Bitacora_2[[#This Row],[ETD Real]]="",Bitacora_2[[#This Row],[ETD Doc]]=""),"",Bitacora_2[[#This Row],[ETD Doc]]-Bitacora_2[[#This Row],[ETD Real]])</f>
        <v>5</v>
      </c>
      <c r="Y316" s="60">
        <f>IF(OR(Bitacora_2[[#This Row],[ATA DOC]]="",Bitacora_2[[#This Row],[ETA Real]]=""),"",Bitacora_2[[#This Row],[ETA Real]]-Bitacora_2[[#This Row],[ATA DOC]])</f>
        <v>4</v>
      </c>
      <c r="Z316" s="58" t="s">
        <v>156</v>
      </c>
      <c r="AA316" s="58" t="s">
        <v>157</v>
      </c>
      <c r="AB316" s="58" t="s">
        <v>157</v>
      </c>
      <c r="AC316" s="58" t="s">
        <v>157</v>
      </c>
      <c r="AD316" s="58" t="s">
        <v>157</v>
      </c>
      <c r="AE316" s="58" t="s">
        <v>157</v>
      </c>
      <c r="AF316" s="58" t="s">
        <v>157</v>
      </c>
      <c r="AG316" s="58"/>
      <c r="AH316" s="58" t="s">
        <v>157</v>
      </c>
      <c r="AI316" s="61" t="str">
        <f ca="1">IF(AND(OR(E316="US EAST",E316="US WEST",E316="US SOUTH"),I316="SEA",Bitacora_2[[#This Row],[ETD Real]]-TODAY()&gt;=3,Bitacora_2[[#This Row],[ISF]]&lt;&gt;"X"),"Pending",
IF(AND(OR(E316="US EAST",E316="US WEST",E316="US SOUTH"),I316="SEA",Bitacora_2[[#This Row],[ETD Real]]-TODAY()=2,Bitacora_2[[#This Row],[ISF]]&lt;&gt;"X"),"Urgente",
IF(AND(OR(E316="US EAST",E316="US WEST",E316="US SOUTH"),I316="SEA",Bitacora_2[[#This Row],[ETD Real]]-TODAY()&lt;=1,Bitacora_2[[#This Row],[ISF]]&lt;&gt;"X"),"Muy Urgente",
IF(AND(OR(E316="US EAST",E316="US WEST",E316="US SOUTH"),I316="SEA",Bitacora_2[[#This Row],[ISF]]="X"),"Sent",""))))</f>
        <v>Sent</v>
      </c>
      <c r="AJ31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6" s="56"/>
      <c r="AL316" s="56"/>
      <c r="AM316" s="56" t="str">
        <f>+IF(OR(Bitacora_2[[#This Row],[Exportador]]="INVERSIONES JORDIE",Bitacora_2[[#This Row],[Exportador]]="TAL S.A."), "Tercero", "Propio")</f>
        <v>Propio</v>
      </c>
      <c r="AN31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6" s="56" t="s">
        <v>5</v>
      </c>
      <c r="AP316" s="57">
        <v>46247</v>
      </c>
      <c r="AQ316" s="56" t="str">
        <f t="shared" si="10"/>
        <v>Released</v>
      </c>
      <c r="AR316" s="56"/>
    </row>
    <row r="317" spans="1:50" ht="14.85" hidden="1" customHeight="1" x14ac:dyDescent="0.25">
      <c r="A317" s="56" t="s">
        <v>1225</v>
      </c>
      <c r="B317" s="56">
        <v>32</v>
      </c>
      <c r="C317" s="57">
        <v>46239</v>
      </c>
      <c r="D317" s="58">
        <v>33</v>
      </c>
      <c r="E317" s="56" t="s">
        <v>321</v>
      </c>
      <c r="F317" s="56" t="s">
        <v>855</v>
      </c>
      <c r="G317" s="56" t="s">
        <v>99</v>
      </c>
      <c r="H317" s="56" t="s">
        <v>100</v>
      </c>
      <c r="I317" s="56" t="s">
        <v>101</v>
      </c>
      <c r="J317" s="56" t="s">
        <v>102</v>
      </c>
      <c r="K317" s="56" t="s">
        <v>103</v>
      </c>
      <c r="L317" s="56" t="s">
        <v>1226</v>
      </c>
      <c r="M317" s="56" t="s">
        <v>1227</v>
      </c>
      <c r="N317" s="56" t="s">
        <v>858</v>
      </c>
      <c r="O317" s="56" t="s">
        <v>859</v>
      </c>
      <c r="P317" s="56" t="s">
        <v>860</v>
      </c>
      <c r="Q317" s="59" t="s">
        <v>118</v>
      </c>
      <c r="R317" s="57">
        <v>46242</v>
      </c>
      <c r="S317" s="57">
        <v>46243</v>
      </c>
      <c r="T317" s="56" t="s">
        <v>218</v>
      </c>
      <c r="U31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17" s="57"/>
      <c r="W317" s="57"/>
      <c r="X317" s="60" t="str">
        <f>IF(OR(Bitacora_2[[#This Row],[ETD Real]]="",Bitacora_2[[#This Row],[ETD Doc]]=""),"",Bitacora_2[[#This Row],[ETD Doc]]-Bitacora_2[[#This Row],[ETD Real]])</f>
        <v/>
      </c>
      <c r="Y317" s="60" t="str">
        <f>IF(OR(Bitacora_2[[#This Row],[ATA DOC]]="",Bitacora_2[[#This Row],[ETA Real]]=""),"",Bitacora_2[[#This Row],[ETA Real]]-Bitacora_2[[#This Row],[ATA DOC]])</f>
        <v/>
      </c>
      <c r="Z317" s="58"/>
      <c r="AA317" s="58"/>
      <c r="AB317" s="58"/>
      <c r="AC317" s="58"/>
      <c r="AD317" s="58"/>
      <c r="AE317" s="58"/>
      <c r="AF317" s="58"/>
      <c r="AG317" s="58"/>
      <c r="AH317" s="58"/>
      <c r="AI317" s="61" t="str">
        <f ca="1">IF(AND(OR(E317="US EAST",E317="US WEST",E317="US SOUTH"),I317="SEA",Bitacora_2[[#This Row],[ETD Real]]-TODAY()&gt;=3,Bitacora_2[[#This Row],[ISF]]&lt;&gt;"X"),"Pending",
IF(AND(OR(E317="US EAST",E317="US WEST",E317="US SOUTH"),I317="SEA",Bitacora_2[[#This Row],[ETD Real]]-TODAY()=2,Bitacora_2[[#This Row],[ISF]]&lt;&gt;"X"),"Urgente",
IF(AND(OR(E317="US EAST",E317="US WEST",E317="US SOUTH"),I317="SEA",Bitacora_2[[#This Row],[ETD Real]]-TODAY()&lt;=1,Bitacora_2[[#This Row],[ISF]]&lt;&gt;"X"),"Muy Urgente",
IF(AND(OR(E317="US EAST",E317="US WEST",E317="US SOUTH"),I317="SEA",Bitacora_2[[#This Row],[ISF]]="X"),"Sent",""))))</f>
        <v/>
      </c>
      <c r="AJ31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7" s="56"/>
      <c r="AL317" s="56"/>
      <c r="AM317" s="56" t="str">
        <f>+IF(OR(Bitacora_2[[#This Row],[Exportador]]="INVERSIONES JORDIE",Bitacora_2[[#This Row],[Exportador]]="TAL S.A."), "Tercero", "Propio")</f>
        <v>Propio</v>
      </c>
      <c r="AN31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7" s="56" t="s">
        <v>5</v>
      </c>
      <c r="AP317" s="56"/>
      <c r="AQ317" s="56" t="str">
        <f t="shared" si="10"/>
        <v/>
      </c>
      <c r="AR317" s="56"/>
      <c r="AS317" s="46"/>
      <c r="AT317" s="46"/>
      <c r="AU317" s="46"/>
      <c r="AV317" s="46"/>
      <c r="AW317" s="46"/>
      <c r="AX317" s="46"/>
    </row>
    <row r="318" spans="1:50" ht="14.85" hidden="1" customHeight="1" x14ac:dyDescent="0.25">
      <c r="A318" s="56" t="s">
        <v>1228</v>
      </c>
      <c r="B318" s="56">
        <v>32</v>
      </c>
      <c r="C318" s="57">
        <v>46239</v>
      </c>
      <c r="D318" s="58">
        <v>33</v>
      </c>
      <c r="E318" s="56" t="s">
        <v>321</v>
      </c>
      <c r="F318" s="56" t="s">
        <v>855</v>
      </c>
      <c r="G318" s="56" t="s">
        <v>99</v>
      </c>
      <c r="H318" s="56" t="s">
        <v>100</v>
      </c>
      <c r="I318" s="56" t="s">
        <v>101</v>
      </c>
      <c r="J318" s="56" t="s">
        <v>102</v>
      </c>
      <c r="K318" s="56" t="s">
        <v>103</v>
      </c>
      <c r="L318" s="56" t="s">
        <v>1229</v>
      </c>
      <c r="M318" s="56" t="s">
        <v>1230</v>
      </c>
      <c r="N318" s="56" t="s">
        <v>864</v>
      </c>
      <c r="O318" s="56" t="s">
        <v>865</v>
      </c>
      <c r="P318" s="56" t="s">
        <v>860</v>
      </c>
      <c r="Q318" s="59" t="s">
        <v>118</v>
      </c>
      <c r="R318" s="57">
        <v>46242</v>
      </c>
      <c r="S318" s="57">
        <v>46243</v>
      </c>
      <c r="T318" s="56" t="s">
        <v>291</v>
      </c>
      <c r="U31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46242</v>
      </c>
      <c r="V318" s="57"/>
      <c r="W318" s="57"/>
      <c r="X318" s="60" t="str">
        <f>IF(OR(Bitacora_2[[#This Row],[ETD Real]]="",Bitacora_2[[#This Row],[ETD Doc]]=""),"",Bitacora_2[[#This Row],[ETD Doc]]-Bitacora_2[[#This Row],[ETD Real]])</f>
        <v/>
      </c>
      <c r="Y318" s="60" t="str">
        <f>IF(OR(Bitacora_2[[#This Row],[ATA DOC]]="",Bitacora_2[[#This Row],[ETA Real]]=""),"",Bitacora_2[[#This Row],[ETA Real]]-Bitacora_2[[#This Row],[ATA DOC]])</f>
        <v/>
      </c>
      <c r="Z318" s="58"/>
      <c r="AA318" s="58"/>
      <c r="AB318" s="58"/>
      <c r="AC318" s="58"/>
      <c r="AD318" s="58"/>
      <c r="AE318" s="58"/>
      <c r="AF318" s="58"/>
      <c r="AG318" s="58"/>
      <c r="AH318" s="58"/>
      <c r="AI318" s="61" t="str">
        <f ca="1">IF(AND(OR(E318="US EAST",E318="US WEST",E318="US SOUTH"),I318="SEA",Bitacora_2[[#This Row],[ETD Real]]-TODAY()&gt;=3,Bitacora_2[[#This Row],[ISF]]&lt;&gt;"X"),"Pending",
IF(AND(OR(E318="US EAST",E318="US WEST",E318="US SOUTH"),I318="SEA",Bitacora_2[[#This Row],[ETD Real]]-TODAY()=2,Bitacora_2[[#This Row],[ISF]]&lt;&gt;"X"),"Urgente",
IF(AND(OR(E318="US EAST",E318="US WEST",E318="US SOUTH"),I318="SEA",Bitacora_2[[#This Row],[ETD Real]]-TODAY()&lt;=1,Bitacora_2[[#This Row],[ISF]]&lt;&gt;"X"),"Muy Urgente",
IF(AND(OR(E318="US EAST",E318="US WEST",E318="US SOUTH"),I318="SEA",Bitacora_2[[#This Row],[ISF]]="X"),"Sent",""))))</f>
        <v/>
      </c>
      <c r="AJ31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8" s="56"/>
      <c r="AL318" s="56"/>
      <c r="AM318" s="56" t="str">
        <f>+IF(OR(Bitacora_2[[#This Row],[Exportador]]="INVERSIONES JORDIE",Bitacora_2[[#This Row],[Exportador]]="TAL S.A."), "Tercero", "Propio")</f>
        <v>Propio</v>
      </c>
      <c r="AN31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8" s="56"/>
      <c r="AP318" s="56"/>
      <c r="AQ318" s="56" t="str">
        <f t="shared" si="10"/>
        <v/>
      </c>
      <c r="AR318" s="56"/>
    </row>
    <row r="319" spans="1:50" ht="14.85" hidden="1" customHeight="1" x14ac:dyDescent="0.25">
      <c r="A319" s="56" t="s">
        <v>1231</v>
      </c>
      <c r="B319" s="56">
        <v>32</v>
      </c>
      <c r="C319" s="57">
        <v>46240</v>
      </c>
      <c r="D319" s="58">
        <v>35</v>
      </c>
      <c r="E319" s="56" t="s">
        <v>254</v>
      </c>
      <c r="F319" s="56" t="s">
        <v>255</v>
      </c>
      <c r="G319" s="56" t="s">
        <v>99</v>
      </c>
      <c r="H319" s="56" t="s">
        <v>100</v>
      </c>
      <c r="I319" s="56" t="s">
        <v>140</v>
      </c>
      <c r="J319" s="56" t="s">
        <v>102</v>
      </c>
      <c r="K319" s="56" t="s">
        <v>103</v>
      </c>
      <c r="L319" s="56" t="s">
        <v>1232</v>
      </c>
      <c r="M319" s="56" t="s">
        <v>1233</v>
      </c>
      <c r="N319" s="56" t="s">
        <v>288</v>
      </c>
      <c r="O319" s="56" t="s">
        <v>289</v>
      </c>
      <c r="P319" s="56" t="s">
        <v>260</v>
      </c>
      <c r="Q319" s="59" t="s">
        <v>1234</v>
      </c>
      <c r="R319" s="57">
        <v>46242</v>
      </c>
      <c r="S319" s="57">
        <v>46258</v>
      </c>
      <c r="T319" s="56" t="s">
        <v>262</v>
      </c>
      <c r="U31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19" s="57">
        <v>46247</v>
      </c>
      <c r="W319" s="57">
        <v>46251</v>
      </c>
      <c r="X319" s="60">
        <f>IF(OR(Bitacora_2[[#This Row],[ETD Real]]="",Bitacora_2[[#This Row],[ETD Doc]]=""),"",Bitacora_2[[#This Row],[ETD Doc]]-Bitacora_2[[#This Row],[ETD Real]])</f>
        <v>5</v>
      </c>
      <c r="Y319" s="60">
        <f>IF(OR(Bitacora_2[[#This Row],[ATA DOC]]="",Bitacora_2[[#This Row],[ETA Real]]=""),"",Bitacora_2[[#This Row],[ETA Real]]-Bitacora_2[[#This Row],[ATA DOC]])</f>
        <v>7</v>
      </c>
      <c r="Z319" s="58">
        <v>5862282381</v>
      </c>
      <c r="AA319" s="58" t="s">
        <v>46</v>
      </c>
      <c r="AB319" s="58"/>
      <c r="AC319" s="58" t="s">
        <v>46</v>
      </c>
      <c r="AD319" s="58" t="s">
        <v>46</v>
      </c>
      <c r="AE319" s="58" t="s">
        <v>46</v>
      </c>
      <c r="AF319" s="58"/>
      <c r="AG319" s="58"/>
      <c r="AH319" s="58"/>
      <c r="AI319" s="61" t="str">
        <f ca="1">IF(AND(OR(E319="US EAST",E319="US WEST",E319="US SOUTH"),I319="SEA",Bitacora_2[[#This Row],[ETD Real]]-TODAY()&gt;=3,Bitacora_2[[#This Row],[ISF]]&lt;&gt;"X"),"Pending",
IF(AND(OR(E319="US EAST",E319="US WEST",E319="US SOUTH"),I319="SEA",Bitacora_2[[#This Row],[ETD Real]]-TODAY()=2,Bitacora_2[[#This Row],[ISF]]&lt;&gt;"X"),"Urgente",
IF(AND(OR(E319="US EAST",E319="US WEST",E319="US SOUTH"),I319="SEA",Bitacora_2[[#This Row],[ETD Real]]-TODAY()&lt;=1,Bitacora_2[[#This Row],[ISF]]&lt;&gt;"X"),"Muy Urgente",
IF(AND(OR(E319="US EAST",E319="US WEST",E319="US SOUTH"),I319="SEA",Bitacora_2[[#This Row],[ISF]]="X"),"Sent",""))))</f>
        <v/>
      </c>
      <c r="AJ31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19" s="56"/>
      <c r="AL319" s="56"/>
      <c r="AM319" s="56" t="str">
        <f>+IF(OR(Bitacora_2[[#This Row],[Exportador]]="INVERSIONES JORDIE",Bitacora_2[[#This Row],[Exportador]]="TAL S.A."), "Tercero", "Propio")</f>
        <v>Propio</v>
      </c>
      <c r="AN31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19" s="56"/>
      <c r="AP319" s="57">
        <f>R319+7</f>
        <v>46249</v>
      </c>
      <c r="AQ319" s="56" t="str">
        <f t="shared" si="10"/>
        <v>Released</v>
      </c>
      <c r="AR319" s="56"/>
    </row>
    <row r="320" spans="1:50" ht="14.85" hidden="1" customHeight="1" x14ac:dyDescent="0.25">
      <c r="A320" s="56" t="s">
        <v>1235</v>
      </c>
      <c r="B320" s="56">
        <v>32</v>
      </c>
      <c r="C320" s="57">
        <v>46240</v>
      </c>
      <c r="D320" s="58">
        <v>35</v>
      </c>
      <c r="E320" s="56" t="s">
        <v>423</v>
      </c>
      <c r="F320" s="56" t="s">
        <v>424</v>
      </c>
      <c r="G320" s="56" t="s">
        <v>99</v>
      </c>
      <c r="H320" s="56" t="s">
        <v>100</v>
      </c>
      <c r="I320" s="56" t="s">
        <v>140</v>
      </c>
      <c r="J320" s="56" t="s">
        <v>102</v>
      </c>
      <c r="K320" s="56" t="s">
        <v>103</v>
      </c>
      <c r="L320" s="56" t="s">
        <v>1236</v>
      </c>
      <c r="M320" s="56" t="s">
        <v>1237</v>
      </c>
      <c r="N320" s="56" t="s">
        <v>427</v>
      </c>
      <c r="O320" s="56" t="s">
        <v>601</v>
      </c>
      <c r="P320" s="56" t="s">
        <v>428</v>
      </c>
      <c r="Q320" s="59" t="s">
        <v>1238</v>
      </c>
      <c r="R320" s="57">
        <v>46242</v>
      </c>
      <c r="S320" s="57">
        <v>46260</v>
      </c>
      <c r="T320" s="56" t="s">
        <v>147</v>
      </c>
      <c r="U32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320" s="57">
        <v>46247</v>
      </c>
      <c r="W320" s="57">
        <v>46247</v>
      </c>
      <c r="X320" s="60">
        <f>IF(OR(Bitacora_2[[#This Row],[ETD Real]]="",Bitacora_2[[#This Row],[ETD Doc]]=""),"",Bitacora_2[[#This Row],[ETD Doc]]-Bitacora_2[[#This Row],[ETD Real]])</f>
        <v>5</v>
      </c>
      <c r="Y320" s="60">
        <f>IF(OR(Bitacora_2[[#This Row],[ATA DOC]]="",Bitacora_2[[#This Row],[ETA Real]]=""),"",Bitacora_2[[#This Row],[ETA Real]]-Bitacora_2[[#This Row],[ATA DOC]])</f>
        <v>13</v>
      </c>
      <c r="Z320" s="58" t="s">
        <v>156</v>
      </c>
      <c r="AA320" s="58" t="s">
        <v>46</v>
      </c>
      <c r="AB320" s="58"/>
      <c r="AC320" s="58" t="s">
        <v>46</v>
      </c>
      <c r="AD320" s="58" t="s">
        <v>46</v>
      </c>
      <c r="AE320" s="58" t="s">
        <v>46</v>
      </c>
      <c r="AF320" s="58"/>
      <c r="AG320" s="58"/>
      <c r="AH320" s="58"/>
      <c r="AI320" s="61" t="str">
        <f ca="1">IF(AND(OR(E320="US EAST",E320="US WEST",E320="US SOUTH"),I320="SEA",Bitacora_2[[#This Row],[ETD Real]]-TODAY()&gt;=3,Bitacora_2[[#This Row],[ISF]]&lt;&gt;"X"),"Pending",
IF(AND(OR(E320="US EAST",E320="US WEST",E320="US SOUTH"),I320="SEA",Bitacora_2[[#This Row],[ETD Real]]-TODAY()=2,Bitacora_2[[#This Row],[ISF]]&lt;&gt;"X"),"Urgente",
IF(AND(OR(E320="US EAST",E320="US WEST",E320="US SOUTH"),I320="SEA",Bitacora_2[[#This Row],[ETD Real]]-TODAY()&lt;=1,Bitacora_2[[#This Row],[ISF]]&lt;&gt;"X"),"Muy Urgente",
IF(AND(OR(E320="US EAST",E320="US WEST",E320="US SOUTH"),I320="SEA",Bitacora_2[[#This Row],[ISF]]="X"),"Sent",""))))</f>
        <v/>
      </c>
      <c r="AJ32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0" s="56"/>
      <c r="AL320" s="56"/>
      <c r="AM320" s="56" t="str">
        <f>+IF(OR(Bitacora_2[[#This Row],[Exportador]]="INVERSIONES JORDIE",Bitacora_2[[#This Row],[Exportador]]="TAL S.A."), "Tercero", "Propio")</f>
        <v>Propio</v>
      </c>
      <c r="AN32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0" s="56"/>
      <c r="AP320" s="57">
        <v>46255</v>
      </c>
      <c r="AQ320" s="56" t="str">
        <f t="shared" si="10"/>
        <v>Released</v>
      </c>
      <c r="AR320" s="56"/>
    </row>
    <row r="321" spans="1:44" ht="14.85" hidden="1" customHeight="1" x14ac:dyDescent="0.25">
      <c r="A321" s="56" t="s">
        <v>1239</v>
      </c>
      <c r="B321" s="56">
        <v>32</v>
      </c>
      <c r="C321" s="57">
        <v>46240</v>
      </c>
      <c r="D321" s="58">
        <v>35</v>
      </c>
      <c r="E321" s="56" t="s">
        <v>254</v>
      </c>
      <c r="F321" s="56" t="s">
        <v>255</v>
      </c>
      <c r="G321" s="56" t="s">
        <v>99</v>
      </c>
      <c r="H321" s="56" t="s">
        <v>100</v>
      </c>
      <c r="I321" s="56" t="s">
        <v>140</v>
      </c>
      <c r="J321" s="56" t="s">
        <v>102</v>
      </c>
      <c r="K321" s="56" t="s">
        <v>103</v>
      </c>
      <c r="L321" s="56" t="s">
        <v>1240</v>
      </c>
      <c r="M321" s="56" t="s">
        <v>1241</v>
      </c>
      <c r="N321" s="56" t="s">
        <v>288</v>
      </c>
      <c r="O321" s="56" t="s">
        <v>289</v>
      </c>
      <c r="P321" s="56" t="s">
        <v>260</v>
      </c>
      <c r="Q321" s="59" t="s">
        <v>1234</v>
      </c>
      <c r="R321" s="57">
        <v>46242</v>
      </c>
      <c r="S321" s="57">
        <v>46258</v>
      </c>
      <c r="T321" s="56" t="s">
        <v>262</v>
      </c>
      <c r="U32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321" s="57">
        <v>46248</v>
      </c>
      <c r="W321" s="57">
        <v>46253</v>
      </c>
      <c r="X321" s="60">
        <f>IF(OR(Bitacora_2[[#This Row],[ETD Real]]="",Bitacora_2[[#This Row],[ETD Doc]]=""),"",Bitacora_2[[#This Row],[ETD Doc]]-Bitacora_2[[#This Row],[ETD Real]])</f>
        <v>6</v>
      </c>
      <c r="Y321" s="60">
        <f>IF(OR(Bitacora_2[[#This Row],[ATA DOC]]="",Bitacora_2[[#This Row],[ETA Real]]=""),"",Bitacora_2[[#This Row],[ETA Real]]-Bitacora_2[[#This Row],[ATA DOC]])</f>
        <v>5</v>
      </c>
      <c r="Z321" s="58">
        <v>3573325534</v>
      </c>
      <c r="AA321" s="58" t="s">
        <v>46</v>
      </c>
      <c r="AB321" s="58"/>
      <c r="AC321" s="58" t="s">
        <v>46</v>
      </c>
      <c r="AD321" s="58" t="s">
        <v>46</v>
      </c>
      <c r="AE321" s="58" t="s">
        <v>46</v>
      </c>
      <c r="AF321" s="58"/>
      <c r="AG321" s="58"/>
      <c r="AH321" s="58"/>
      <c r="AI321" s="61" t="str">
        <f ca="1">IF(AND(OR(E321="US EAST",E321="US WEST",E321="US SOUTH"),I321="SEA",Bitacora_2[[#This Row],[ETD Real]]-TODAY()&gt;=3,Bitacora_2[[#This Row],[ISF]]&lt;&gt;"X"),"Pending",
IF(AND(OR(E321="US EAST",E321="US WEST",E321="US SOUTH"),I321="SEA",Bitacora_2[[#This Row],[ETD Real]]-TODAY()=2,Bitacora_2[[#This Row],[ISF]]&lt;&gt;"X"),"Urgente",
IF(AND(OR(E321="US EAST",E321="US WEST",E321="US SOUTH"),I321="SEA",Bitacora_2[[#This Row],[ETD Real]]-TODAY()&lt;=1,Bitacora_2[[#This Row],[ISF]]&lt;&gt;"X"),"Muy Urgente",
IF(AND(OR(E321="US EAST",E321="US WEST",E321="US SOUTH"),I321="SEA",Bitacora_2[[#This Row],[ISF]]="X"),"Sent",""))))</f>
        <v/>
      </c>
      <c r="AJ32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1" s="56"/>
      <c r="AL321" s="56"/>
      <c r="AM321" s="56" t="str">
        <f>+IF(OR(Bitacora_2[[#This Row],[Exportador]]="INVERSIONES JORDIE",Bitacora_2[[#This Row],[Exportador]]="TAL S.A."), "Tercero", "Propio")</f>
        <v>Propio</v>
      </c>
      <c r="AN32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1" s="56"/>
      <c r="AP321" s="57">
        <f>R321+7</f>
        <v>46249</v>
      </c>
      <c r="AQ321" s="56" t="str">
        <f t="shared" si="10"/>
        <v>Released</v>
      </c>
      <c r="AR321" s="56"/>
    </row>
    <row r="322" spans="1:44" ht="0.6" hidden="1" customHeight="1" x14ac:dyDescent="0.25">
      <c r="A322" s="56" t="s">
        <v>1242</v>
      </c>
      <c r="B322" s="56">
        <v>32</v>
      </c>
      <c r="C322" s="57">
        <v>46240</v>
      </c>
      <c r="D322" s="58">
        <v>35</v>
      </c>
      <c r="E322" s="56" t="s">
        <v>423</v>
      </c>
      <c r="F322" s="56" t="s">
        <v>424</v>
      </c>
      <c r="G322" s="56" t="s">
        <v>99</v>
      </c>
      <c r="H322" s="56" t="s">
        <v>100</v>
      </c>
      <c r="I322" s="56" t="s">
        <v>140</v>
      </c>
      <c r="J322" s="56" t="s">
        <v>102</v>
      </c>
      <c r="K322" s="56" t="s">
        <v>103</v>
      </c>
      <c r="L322" s="56" t="s">
        <v>1243</v>
      </c>
      <c r="M322" s="56" t="s">
        <v>1244</v>
      </c>
      <c r="N322" s="56" t="s">
        <v>427</v>
      </c>
      <c r="O322" s="56" t="s">
        <v>1245</v>
      </c>
      <c r="P322" s="56" t="s">
        <v>428</v>
      </c>
      <c r="Q322" s="59" t="s">
        <v>1238</v>
      </c>
      <c r="R322" s="57">
        <v>46242</v>
      </c>
      <c r="S322" s="57">
        <v>46260</v>
      </c>
      <c r="T322" s="56" t="s">
        <v>147</v>
      </c>
      <c r="U32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322" s="57">
        <v>46247</v>
      </c>
      <c r="W322" s="57">
        <v>46247</v>
      </c>
      <c r="X322" s="60">
        <f>IF(OR(Bitacora_2[[#This Row],[ETD Real]]="",Bitacora_2[[#This Row],[ETD Doc]]=""),"",Bitacora_2[[#This Row],[ETD Doc]]-Bitacora_2[[#This Row],[ETD Real]])</f>
        <v>5</v>
      </c>
      <c r="Y322" s="60">
        <f>IF(OR(Bitacora_2[[#This Row],[ATA DOC]]="",Bitacora_2[[#This Row],[ETA Real]]=""),"",Bitacora_2[[#This Row],[ETA Real]]-Bitacora_2[[#This Row],[ATA DOC]])</f>
        <v>13</v>
      </c>
      <c r="Z322" s="58" t="s">
        <v>156</v>
      </c>
      <c r="AA322" s="58" t="s">
        <v>46</v>
      </c>
      <c r="AB322" s="58"/>
      <c r="AC322" s="58" t="s">
        <v>46</v>
      </c>
      <c r="AD322" s="58" t="s">
        <v>46</v>
      </c>
      <c r="AE322" s="58" t="s">
        <v>46</v>
      </c>
      <c r="AF322" s="58"/>
      <c r="AG322" s="58"/>
      <c r="AH322" s="58"/>
      <c r="AI322" s="61" t="str">
        <f ca="1">IF(AND(OR(E322="US EAST",E322="US WEST",E322="US SOUTH"),I322="SEA",Bitacora_2[[#This Row],[ETD Real]]-TODAY()&gt;=3,Bitacora_2[[#This Row],[ISF]]&lt;&gt;"X"),"Pending",
IF(AND(OR(E322="US EAST",E322="US WEST",E322="US SOUTH"),I322="SEA",Bitacora_2[[#This Row],[ETD Real]]-TODAY()=2,Bitacora_2[[#This Row],[ISF]]&lt;&gt;"X"),"Urgente",
IF(AND(OR(E322="US EAST",E322="US WEST",E322="US SOUTH"),I322="SEA",Bitacora_2[[#This Row],[ETD Real]]-TODAY()&lt;=1,Bitacora_2[[#This Row],[ISF]]&lt;&gt;"X"),"Muy Urgente",
IF(AND(OR(E322="US EAST",E322="US WEST",E322="US SOUTH"),I322="SEA",Bitacora_2[[#This Row],[ISF]]="X"),"Sent",""))))</f>
        <v/>
      </c>
      <c r="AJ32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2" s="56"/>
      <c r="AL322" s="56"/>
      <c r="AM322" s="56" t="str">
        <f>+IF(OR(Bitacora_2[[#This Row],[Exportador]]="INVERSIONES JORDIE",Bitacora_2[[#This Row],[Exportador]]="TAL S.A."), "Tercero", "Propio")</f>
        <v>Propio</v>
      </c>
      <c r="AN32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2" s="56" t="s">
        <v>5</v>
      </c>
      <c r="AP322" s="57"/>
      <c r="AQ322" s="56" t="str">
        <f t="shared" ref="AQ322:AQ385" si="13">IF(I322="SEA",IF(AP322="","On Hold","Released"),"")</f>
        <v>On Hold</v>
      </c>
      <c r="AR322" s="56"/>
    </row>
    <row r="323" spans="1:44" ht="14.85" hidden="1" customHeight="1" x14ac:dyDescent="0.25">
      <c r="A323" s="56" t="s">
        <v>1246</v>
      </c>
      <c r="B323" s="56">
        <v>32</v>
      </c>
      <c r="C323" s="57">
        <v>46240</v>
      </c>
      <c r="D323" s="58">
        <v>35</v>
      </c>
      <c r="E323" s="56" t="s">
        <v>254</v>
      </c>
      <c r="F323" s="56" t="s">
        <v>255</v>
      </c>
      <c r="G323" s="56" t="s">
        <v>99</v>
      </c>
      <c r="H323" s="56" t="s">
        <v>100</v>
      </c>
      <c r="I323" s="56" t="s">
        <v>140</v>
      </c>
      <c r="J323" s="56" t="s">
        <v>102</v>
      </c>
      <c r="K323" s="56" t="s">
        <v>103</v>
      </c>
      <c r="L323" s="56" t="s">
        <v>1247</v>
      </c>
      <c r="M323" s="56" t="s">
        <v>1248</v>
      </c>
      <c r="N323" s="56" t="s">
        <v>288</v>
      </c>
      <c r="O323" s="56" t="s">
        <v>289</v>
      </c>
      <c r="P323" s="56" t="s">
        <v>260</v>
      </c>
      <c r="Q323" s="59" t="s">
        <v>1234</v>
      </c>
      <c r="R323" s="57">
        <v>46243</v>
      </c>
      <c r="S323" s="57">
        <v>46258</v>
      </c>
      <c r="T323" s="56" t="s">
        <v>262</v>
      </c>
      <c r="U32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23" s="57">
        <v>46247</v>
      </c>
      <c r="W323" s="57">
        <v>46251</v>
      </c>
      <c r="X323" s="60">
        <f>IF(OR(Bitacora_2[[#This Row],[ETD Real]]="",Bitacora_2[[#This Row],[ETD Doc]]=""),"",Bitacora_2[[#This Row],[ETD Doc]]-Bitacora_2[[#This Row],[ETD Real]])</f>
        <v>4</v>
      </c>
      <c r="Y323" s="60">
        <f>IF(OR(Bitacora_2[[#This Row],[ATA DOC]]="",Bitacora_2[[#This Row],[ETA Real]]=""),"",Bitacora_2[[#This Row],[ETA Real]]-Bitacora_2[[#This Row],[ATA DOC]])</f>
        <v>7</v>
      </c>
      <c r="Z323" s="58">
        <v>5862282381</v>
      </c>
      <c r="AA323" s="58" t="s">
        <v>46</v>
      </c>
      <c r="AB323" s="58"/>
      <c r="AC323" s="58" t="s">
        <v>46</v>
      </c>
      <c r="AD323" s="58" t="s">
        <v>46</v>
      </c>
      <c r="AE323" s="58" t="s">
        <v>46</v>
      </c>
      <c r="AF323" s="58"/>
      <c r="AG323" s="58"/>
      <c r="AH323" s="58"/>
      <c r="AI323" s="61" t="str">
        <f ca="1">IF(AND(OR(E323="US EAST",E323="US WEST",E323="US SOUTH"),I323="SEA",Bitacora_2[[#This Row],[ETD Real]]-TODAY()&gt;=3,Bitacora_2[[#This Row],[ISF]]&lt;&gt;"X"),"Pending",
IF(AND(OR(E323="US EAST",E323="US WEST",E323="US SOUTH"),I323="SEA",Bitacora_2[[#This Row],[ETD Real]]-TODAY()=2,Bitacora_2[[#This Row],[ISF]]&lt;&gt;"X"),"Urgente",
IF(AND(OR(E323="US EAST",E323="US WEST",E323="US SOUTH"),I323="SEA",Bitacora_2[[#This Row],[ETD Real]]-TODAY()&lt;=1,Bitacora_2[[#This Row],[ISF]]&lt;&gt;"X"),"Muy Urgente",
IF(AND(OR(E323="US EAST",E323="US WEST",E323="US SOUTH"),I323="SEA",Bitacora_2[[#This Row],[ISF]]="X"),"Sent",""))))</f>
        <v/>
      </c>
      <c r="AJ32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3" s="56"/>
      <c r="AL323" s="56"/>
      <c r="AM323" s="56" t="str">
        <f>+IF(OR(Bitacora_2[[#This Row],[Exportador]]="INVERSIONES JORDIE",Bitacora_2[[#This Row],[Exportador]]="TAL S.A."), "Tercero", "Propio")</f>
        <v>Propio</v>
      </c>
      <c r="AN32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3" s="56" t="s">
        <v>5</v>
      </c>
      <c r="AP323" s="57">
        <f>R323+7</f>
        <v>46250</v>
      </c>
      <c r="AQ323" s="56" t="str">
        <f t="shared" si="13"/>
        <v>Released</v>
      </c>
      <c r="AR323" s="56"/>
    </row>
    <row r="324" spans="1:44" ht="14.85" hidden="1" customHeight="1" x14ac:dyDescent="0.25">
      <c r="A324" s="56" t="s">
        <v>1249</v>
      </c>
      <c r="B324" s="56">
        <v>32</v>
      </c>
      <c r="C324" s="57">
        <v>46241</v>
      </c>
      <c r="D324" s="58">
        <v>33</v>
      </c>
      <c r="E324" s="56" t="s">
        <v>97</v>
      </c>
      <c r="F324" s="56" t="s">
        <v>98</v>
      </c>
      <c r="G324" s="56" t="s">
        <v>99</v>
      </c>
      <c r="H324" s="56" t="s">
        <v>100</v>
      </c>
      <c r="I324" s="56" t="s">
        <v>101</v>
      </c>
      <c r="J324" s="56" t="s">
        <v>102</v>
      </c>
      <c r="K324" s="56" t="s">
        <v>103</v>
      </c>
      <c r="L324" s="56" t="s">
        <v>1250</v>
      </c>
      <c r="M324" s="56" t="s">
        <v>1251</v>
      </c>
      <c r="N324" s="56" t="s">
        <v>106</v>
      </c>
      <c r="O324" s="56" t="s">
        <v>123</v>
      </c>
      <c r="P324" s="56" t="s">
        <v>97</v>
      </c>
      <c r="Q324" s="59" t="s">
        <v>118</v>
      </c>
      <c r="R324" s="57">
        <v>46245</v>
      </c>
      <c r="S324" s="57">
        <v>46245</v>
      </c>
      <c r="T324" s="56" t="s">
        <v>617</v>
      </c>
      <c r="U32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24" s="57"/>
      <c r="W324" s="57"/>
      <c r="X324" s="60" t="str">
        <f>IF(OR(Bitacora_2[[#This Row],[ETD Real]]="",Bitacora_2[[#This Row],[ETD Doc]]=""),"",Bitacora_2[[#This Row],[ETD Doc]]-Bitacora_2[[#This Row],[ETD Real]])</f>
        <v/>
      </c>
      <c r="Y324" s="60" t="str">
        <f>IF(OR(Bitacora_2[[#This Row],[ATA DOC]]="",Bitacora_2[[#This Row],[ETA Real]]=""),"",Bitacora_2[[#This Row],[ETA Real]]-Bitacora_2[[#This Row],[ATA DOC]])</f>
        <v/>
      </c>
      <c r="Z324" s="58"/>
      <c r="AA324" s="58"/>
      <c r="AB324" s="58"/>
      <c r="AC324" s="58"/>
      <c r="AD324" s="58"/>
      <c r="AE324" s="58"/>
      <c r="AF324" s="58"/>
      <c r="AG324" s="58"/>
      <c r="AH324" s="58"/>
      <c r="AI324" s="61" t="str">
        <f ca="1">IF(AND(OR(E324="US EAST",E324="US WEST",E324="US SOUTH"),I324="SEA",Bitacora_2[[#This Row],[ETD Real]]-TODAY()&gt;=3,Bitacora_2[[#This Row],[ISF]]&lt;&gt;"X"),"Pending",
IF(AND(OR(E324="US EAST",E324="US WEST",E324="US SOUTH"),I324="SEA",Bitacora_2[[#This Row],[ETD Real]]-TODAY()=2,Bitacora_2[[#This Row],[ISF]]&lt;&gt;"X"),"Urgente",
IF(AND(OR(E324="US EAST",E324="US WEST",E324="US SOUTH"),I324="SEA",Bitacora_2[[#This Row],[ETD Real]]-TODAY()&lt;=1,Bitacora_2[[#This Row],[ISF]]&lt;&gt;"X"),"Muy Urgente",
IF(AND(OR(E324="US EAST",E324="US WEST",E324="US SOUTH"),I324="SEA",Bitacora_2[[#This Row],[ISF]]="X"),"Sent",""))))</f>
        <v/>
      </c>
      <c r="AJ32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4" s="56"/>
      <c r="AL324" s="56"/>
      <c r="AM324" s="56" t="str">
        <f>+IF(OR(Bitacora_2[[#This Row],[Exportador]]="INVERSIONES JORDIE",Bitacora_2[[#This Row],[Exportador]]="TAL S.A."), "Tercero", "Propio")</f>
        <v>Propio</v>
      </c>
      <c r="AN32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4" s="56" t="s">
        <v>5</v>
      </c>
      <c r="AP324" s="56"/>
      <c r="AQ324" s="56" t="str">
        <f t="shared" si="13"/>
        <v/>
      </c>
      <c r="AR324" s="56"/>
    </row>
    <row r="325" spans="1:44" ht="14.85" hidden="1" customHeight="1" x14ac:dyDescent="0.25">
      <c r="A325" s="56" t="s">
        <v>1252</v>
      </c>
      <c r="B325" s="56">
        <v>32</v>
      </c>
      <c r="C325" s="57">
        <v>46241</v>
      </c>
      <c r="D325" s="58">
        <v>33</v>
      </c>
      <c r="E325" s="56" t="s">
        <v>97</v>
      </c>
      <c r="F325" s="56" t="s">
        <v>98</v>
      </c>
      <c r="G325" s="56" t="s">
        <v>99</v>
      </c>
      <c r="H325" s="56" t="s">
        <v>100</v>
      </c>
      <c r="I325" s="56" t="s">
        <v>101</v>
      </c>
      <c r="J325" s="56" t="s">
        <v>102</v>
      </c>
      <c r="K325" s="56" t="s">
        <v>103</v>
      </c>
      <c r="L325" s="56" t="s">
        <v>1253</v>
      </c>
      <c r="M325" s="56" t="s">
        <v>1254</v>
      </c>
      <c r="N325" s="56" t="s">
        <v>106</v>
      </c>
      <c r="O325" s="56" t="s">
        <v>123</v>
      </c>
      <c r="P325" s="56" t="s">
        <v>355</v>
      </c>
      <c r="Q325" s="59" t="s">
        <v>118</v>
      </c>
      <c r="R325" s="57">
        <v>46245</v>
      </c>
      <c r="S325" s="57">
        <v>46245</v>
      </c>
      <c r="T325" s="56" t="s">
        <v>299</v>
      </c>
      <c r="U32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25" s="57"/>
      <c r="W325" s="57"/>
      <c r="X325" s="60" t="str">
        <f>IF(OR(Bitacora_2[[#This Row],[ETD Real]]="",Bitacora_2[[#This Row],[ETD Doc]]=""),"",Bitacora_2[[#This Row],[ETD Doc]]-Bitacora_2[[#This Row],[ETD Real]])</f>
        <v/>
      </c>
      <c r="Y325" s="60" t="str">
        <f>IF(OR(Bitacora_2[[#This Row],[ATA DOC]]="",Bitacora_2[[#This Row],[ETA Real]]=""),"",Bitacora_2[[#This Row],[ETA Real]]-Bitacora_2[[#This Row],[ATA DOC]])</f>
        <v/>
      </c>
      <c r="Z325" s="58"/>
      <c r="AA325" s="58"/>
      <c r="AB325" s="58"/>
      <c r="AC325" s="58"/>
      <c r="AD325" s="58"/>
      <c r="AE325" s="58"/>
      <c r="AF325" s="58"/>
      <c r="AG325" s="58"/>
      <c r="AH325" s="58"/>
      <c r="AI325" s="61" t="str">
        <f ca="1">IF(AND(OR(E325="US EAST",E325="US WEST",E325="US SOUTH"),I325="SEA",Bitacora_2[[#This Row],[ETD Real]]-TODAY()&gt;=3,Bitacora_2[[#This Row],[ISF]]&lt;&gt;"X"),"Pending",
IF(AND(OR(E325="US EAST",E325="US WEST",E325="US SOUTH"),I325="SEA",Bitacora_2[[#This Row],[ETD Real]]-TODAY()=2,Bitacora_2[[#This Row],[ISF]]&lt;&gt;"X"),"Urgente",
IF(AND(OR(E325="US EAST",E325="US WEST",E325="US SOUTH"),I325="SEA",Bitacora_2[[#This Row],[ETD Real]]-TODAY()&lt;=1,Bitacora_2[[#This Row],[ISF]]&lt;&gt;"X"),"Muy Urgente",
IF(AND(OR(E325="US EAST",E325="US WEST",E325="US SOUTH"),I325="SEA",Bitacora_2[[#This Row],[ISF]]="X"),"Sent",""))))</f>
        <v/>
      </c>
      <c r="AJ32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5" s="56"/>
      <c r="AL325" s="56"/>
      <c r="AM325" s="56" t="str">
        <f>+IF(OR(Bitacora_2[[#This Row],[Exportador]]="INVERSIONES JORDIE",Bitacora_2[[#This Row],[Exportador]]="TAL S.A."), "Tercero", "Propio")</f>
        <v>Propio</v>
      </c>
      <c r="AN32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5" s="56" t="s">
        <v>5</v>
      </c>
      <c r="AP325" s="56"/>
      <c r="AQ325" s="56" t="str">
        <f t="shared" si="13"/>
        <v/>
      </c>
      <c r="AR325" s="56"/>
    </row>
    <row r="326" spans="1:44" ht="14.85" hidden="1" customHeight="1" x14ac:dyDescent="0.25">
      <c r="A326" s="56" t="s">
        <v>1255</v>
      </c>
      <c r="B326" s="56">
        <v>32</v>
      </c>
      <c r="C326" s="57">
        <v>46241</v>
      </c>
      <c r="D326" s="58">
        <v>33</v>
      </c>
      <c r="E326" s="56" t="s">
        <v>321</v>
      </c>
      <c r="F326" s="56" t="s">
        <v>919</v>
      </c>
      <c r="G326" s="56" t="s">
        <v>99</v>
      </c>
      <c r="H326" s="56" t="s">
        <v>100</v>
      </c>
      <c r="I326" s="56" t="s">
        <v>101</v>
      </c>
      <c r="J326" s="56" t="s">
        <v>102</v>
      </c>
      <c r="K326" s="56" t="s">
        <v>103</v>
      </c>
      <c r="L326" s="56" t="s">
        <v>1256</v>
      </c>
      <c r="M326" s="56" t="s">
        <v>1257</v>
      </c>
      <c r="N326" s="56" t="s">
        <v>615</v>
      </c>
      <c r="O326" s="56" t="s">
        <v>616</v>
      </c>
      <c r="P326" s="56" t="s">
        <v>298</v>
      </c>
      <c r="Q326" s="59" t="s">
        <v>118</v>
      </c>
      <c r="R326" s="57">
        <v>46246</v>
      </c>
      <c r="S326" s="57">
        <v>46247</v>
      </c>
      <c r="T326" s="56" t="s">
        <v>1048</v>
      </c>
      <c r="U32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26" s="57"/>
      <c r="W326" s="57"/>
      <c r="X326" s="60" t="str">
        <f>IF(OR(Bitacora_2[[#This Row],[ETD Real]]="",Bitacora_2[[#This Row],[ETD Doc]]=""),"",Bitacora_2[[#This Row],[ETD Doc]]-Bitacora_2[[#This Row],[ETD Real]])</f>
        <v/>
      </c>
      <c r="Y326" s="60" t="str">
        <f>IF(OR(Bitacora_2[[#This Row],[ATA DOC]]="",Bitacora_2[[#This Row],[ETA Real]]=""),"",Bitacora_2[[#This Row],[ETA Real]]-Bitacora_2[[#This Row],[ATA DOC]])</f>
        <v/>
      </c>
      <c r="Z326" s="58"/>
      <c r="AA326" s="58"/>
      <c r="AB326" s="58"/>
      <c r="AC326" s="58"/>
      <c r="AD326" s="58"/>
      <c r="AE326" s="58"/>
      <c r="AF326" s="58"/>
      <c r="AG326" s="58"/>
      <c r="AH326" s="58"/>
      <c r="AI326" s="61" t="str">
        <f ca="1">IF(AND(OR(E326="US EAST",E326="US WEST",E326="US SOUTH"),I326="SEA",Bitacora_2[[#This Row],[ETD Real]]-TODAY()&gt;=3,Bitacora_2[[#This Row],[ISF]]&lt;&gt;"X"),"Pending",
IF(AND(OR(E326="US EAST",E326="US WEST",E326="US SOUTH"),I326="SEA",Bitacora_2[[#This Row],[ETD Real]]-TODAY()=2,Bitacora_2[[#This Row],[ISF]]&lt;&gt;"X"),"Urgente",
IF(AND(OR(E326="US EAST",E326="US WEST",E326="US SOUTH"),I326="SEA",Bitacora_2[[#This Row],[ETD Real]]-TODAY()&lt;=1,Bitacora_2[[#This Row],[ISF]]&lt;&gt;"X"),"Muy Urgente",
IF(AND(OR(E326="US EAST",E326="US WEST",E326="US SOUTH"),I326="SEA",Bitacora_2[[#This Row],[ISF]]="X"),"Sent",""))))</f>
        <v/>
      </c>
      <c r="AJ32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6" s="56"/>
      <c r="AL326" s="56"/>
      <c r="AM326" s="56" t="str">
        <f>+IF(OR(Bitacora_2[[#This Row],[Exportador]]="INVERSIONES JORDIE",Bitacora_2[[#This Row],[Exportador]]="TAL S.A."), "Tercero", "Propio")</f>
        <v>Propio</v>
      </c>
      <c r="AN32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6" s="56" t="s">
        <v>5</v>
      </c>
      <c r="AP326" s="56"/>
      <c r="AQ326" s="56" t="str">
        <f t="shared" si="13"/>
        <v/>
      </c>
      <c r="AR326" s="56"/>
    </row>
    <row r="327" spans="1:44" ht="14.85" hidden="1" customHeight="1" x14ac:dyDescent="0.25">
      <c r="A327" s="56" t="s">
        <v>1258</v>
      </c>
      <c r="B327" s="56">
        <v>32</v>
      </c>
      <c r="C327" s="57">
        <v>46241</v>
      </c>
      <c r="D327" s="58">
        <v>33</v>
      </c>
      <c r="E327" s="56" t="s">
        <v>321</v>
      </c>
      <c r="F327" s="56" t="s">
        <v>612</v>
      </c>
      <c r="G327" s="56" t="s">
        <v>99</v>
      </c>
      <c r="H327" s="56" t="s">
        <v>100</v>
      </c>
      <c r="I327" s="56" t="s">
        <v>101</v>
      </c>
      <c r="J327" s="56" t="s">
        <v>102</v>
      </c>
      <c r="K327" s="56" t="s">
        <v>103</v>
      </c>
      <c r="L327" s="56" t="s">
        <v>1259</v>
      </c>
      <c r="M327" s="56" t="s">
        <v>1260</v>
      </c>
      <c r="N327" s="56" t="s">
        <v>615</v>
      </c>
      <c r="O327" s="56" t="s">
        <v>616</v>
      </c>
      <c r="P327" s="56" t="s">
        <v>298</v>
      </c>
      <c r="Q327" s="59" t="s">
        <v>118</v>
      </c>
      <c r="R327" s="57">
        <v>46246</v>
      </c>
      <c r="S327" s="57">
        <v>46247</v>
      </c>
      <c r="T327" s="56" t="s">
        <v>109</v>
      </c>
      <c r="U32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46246</v>
      </c>
      <c r="V327" s="57"/>
      <c r="W327" s="57"/>
      <c r="X327" s="60" t="str">
        <f>IF(OR(Bitacora_2[[#This Row],[ETD Real]]="",Bitacora_2[[#This Row],[ETD Doc]]=""),"",Bitacora_2[[#This Row],[ETD Doc]]-Bitacora_2[[#This Row],[ETD Real]])</f>
        <v/>
      </c>
      <c r="Y327" s="60" t="str">
        <f>IF(OR(Bitacora_2[[#This Row],[ATA DOC]]="",Bitacora_2[[#This Row],[ETA Real]]=""),"",Bitacora_2[[#This Row],[ETA Real]]-Bitacora_2[[#This Row],[ATA DOC]])</f>
        <v/>
      </c>
      <c r="Z327" s="58"/>
      <c r="AA327" s="58"/>
      <c r="AB327" s="58"/>
      <c r="AC327" s="58"/>
      <c r="AD327" s="58"/>
      <c r="AE327" s="58"/>
      <c r="AF327" s="58"/>
      <c r="AG327" s="58"/>
      <c r="AH327" s="58"/>
      <c r="AI327" s="61" t="str">
        <f ca="1">IF(AND(OR(E327="US EAST",E327="US WEST",E327="US SOUTH"),I327="SEA",Bitacora_2[[#This Row],[ETD Real]]-TODAY()&gt;=3,Bitacora_2[[#This Row],[ISF]]&lt;&gt;"X"),"Pending",
IF(AND(OR(E327="US EAST",E327="US WEST",E327="US SOUTH"),I327="SEA",Bitacora_2[[#This Row],[ETD Real]]-TODAY()=2,Bitacora_2[[#This Row],[ISF]]&lt;&gt;"X"),"Urgente",
IF(AND(OR(E327="US EAST",E327="US WEST",E327="US SOUTH"),I327="SEA",Bitacora_2[[#This Row],[ETD Real]]-TODAY()&lt;=1,Bitacora_2[[#This Row],[ISF]]&lt;&gt;"X"),"Muy Urgente",
IF(AND(OR(E327="US EAST",E327="US WEST",E327="US SOUTH"),I327="SEA",Bitacora_2[[#This Row],[ISF]]="X"),"Sent",""))))</f>
        <v/>
      </c>
      <c r="AJ32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7" s="56"/>
      <c r="AL327" s="56"/>
      <c r="AM327" s="56" t="str">
        <f>+IF(OR(Bitacora_2[[#This Row],[Exportador]]="INVERSIONES JORDIE",Bitacora_2[[#This Row],[Exportador]]="TAL S.A."), "Tercero", "Propio")</f>
        <v>Propio</v>
      </c>
      <c r="AN32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7" s="56" t="s">
        <v>5</v>
      </c>
      <c r="AP327" s="56"/>
      <c r="AQ327" s="56" t="str">
        <f t="shared" si="13"/>
        <v/>
      </c>
      <c r="AR327" s="56"/>
    </row>
    <row r="328" spans="1:44" ht="14.85" hidden="1" customHeight="1" x14ac:dyDescent="0.25">
      <c r="A328" s="56" t="s">
        <v>1261</v>
      </c>
      <c r="B328" s="56">
        <v>32</v>
      </c>
      <c r="C328" s="57">
        <v>46241</v>
      </c>
      <c r="D328" s="58">
        <v>35</v>
      </c>
      <c r="E328" s="56" t="s">
        <v>254</v>
      </c>
      <c r="F328" s="56" t="s">
        <v>255</v>
      </c>
      <c r="G328" s="56" t="s">
        <v>99</v>
      </c>
      <c r="H328" s="56" t="s">
        <v>608</v>
      </c>
      <c r="I328" s="56" t="s">
        <v>140</v>
      </c>
      <c r="J328" s="56" t="s">
        <v>102</v>
      </c>
      <c r="K328" s="56" t="s">
        <v>103</v>
      </c>
      <c r="L328" s="56" t="s">
        <v>1262</v>
      </c>
      <c r="M328" s="56" t="s">
        <v>1263</v>
      </c>
      <c r="N328" s="56" t="s">
        <v>526</v>
      </c>
      <c r="O328" s="56" t="s">
        <v>527</v>
      </c>
      <c r="P328" s="56" t="s">
        <v>260</v>
      </c>
      <c r="Q328" s="59" t="s">
        <v>1234</v>
      </c>
      <c r="R328" s="57">
        <v>46242</v>
      </c>
      <c r="S328" s="57">
        <v>46258</v>
      </c>
      <c r="T328" s="56" t="s">
        <v>262</v>
      </c>
      <c r="U32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46248</v>
      </c>
      <c r="V328" s="57">
        <v>46248</v>
      </c>
      <c r="W328" s="57">
        <v>46248</v>
      </c>
      <c r="X328" s="60">
        <f>IF(OR(Bitacora_2[[#This Row],[ETD Real]]="",Bitacora_2[[#This Row],[ETD Doc]]=""),"",Bitacora_2[[#This Row],[ETD Doc]]-Bitacora_2[[#This Row],[ETD Real]])</f>
        <v>6</v>
      </c>
      <c r="Y328" s="60">
        <f>IF(OR(Bitacora_2[[#This Row],[ATA DOC]]="",Bitacora_2[[#This Row],[ETA Real]]=""),"",Bitacora_2[[#This Row],[ETA Real]]-Bitacora_2[[#This Row],[ATA DOC]])</f>
        <v>10</v>
      </c>
      <c r="Z328" s="58" t="s">
        <v>156</v>
      </c>
      <c r="AA328" s="58" t="s">
        <v>46</v>
      </c>
      <c r="AB328" s="58"/>
      <c r="AC328" s="58" t="s">
        <v>46</v>
      </c>
      <c r="AD328" s="58" t="s">
        <v>46</v>
      </c>
      <c r="AE328" s="58" t="s">
        <v>46</v>
      </c>
      <c r="AF328" s="58"/>
      <c r="AG328" s="58"/>
      <c r="AH328" s="58"/>
      <c r="AI328" s="61" t="str">
        <f ca="1">IF(AND(OR(E328="US EAST",E328="US WEST",E328="US SOUTH"),I328="SEA",Bitacora_2[[#This Row],[ETD Real]]-TODAY()&gt;=3,Bitacora_2[[#This Row],[ISF]]&lt;&gt;"X"),"Pending",
IF(AND(OR(E328="US EAST",E328="US WEST",E328="US SOUTH"),I328="SEA",Bitacora_2[[#This Row],[ETD Real]]-TODAY()=2,Bitacora_2[[#This Row],[ISF]]&lt;&gt;"X"),"Urgente",
IF(AND(OR(E328="US EAST",E328="US WEST",E328="US SOUTH"),I328="SEA",Bitacora_2[[#This Row],[ETD Real]]-TODAY()&lt;=1,Bitacora_2[[#This Row],[ISF]]&lt;&gt;"X"),"Muy Urgente",
IF(AND(OR(E328="US EAST",E328="US WEST",E328="US SOUTH"),I328="SEA",Bitacora_2[[#This Row],[ISF]]="X"),"Sent",""))))</f>
        <v/>
      </c>
      <c r="AJ32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8" s="56"/>
      <c r="AL328" s="56"/>
      <c r="AM328" s="56" t="str">
        <f>+IF(OR(Bitacora_2[[#This Row],[Exportador]]="INVERSIONES JORDIE",Bitacora_2[[#This Row],[Exportador]]="TAL S.A."), "Tercero", "Propio")</f>
        <v>Propio</v>
      </c>
      <c r="AN32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8" s="56"/>
      <c r="AP328" s="57">
        <f>R328+7</f>
        <v>46249</v>
      </c>
      <c r="AQ328" s="56" t="str">
        <f t="shared" si="13"/>
        <v>Released</v>
      </c>
      <c r="AR328" s="56"/>
    </row>
    <row r="329" spans="1:44" ht="14.85" hidden="1" customHeight="1" x14ac:dyDescent="0.25">
      <c r="A329" s="56" t="s">
        <v>1264</v>
      </c>
      <c r="B329" s="56">
        <v>32</v>
      </c>
      <c r="C329" s="57">
        <v>46241</v>
      </c>
      <c r="D329" s="58">
        <v>36</v>
      </c>
      <c r="E329" s="56" t="s">
        <v>423</v>
      </c>
      <c r="F329" s="56" t="s">
        <v>1265</v>
      </c>
      <c r="G329" s="56" t="s">
        <v>99</v>
      </c>
      <c r="H329" s="56" t="s">
        <v>608</v>
      </c>
      <c r="I329" s="56" t="s">
        <v>140</v>
      </c>
      <c r="J329" s="56" t="s">
        <v>102</v>
      </c>
      <c r="K329" s="56" t="s">
        <v>103</v>
      </c>
      <c r="L329" s="56" t="s">
        <v>1266</v>
      </c>
      <c r="M329" s="56" t="s">
        <v>1267</v>
      </c>
      <c r="N329" s="56" t="s">
        <v>427</v>
      </c>
      <c r="O329" s="56" t="s">
        <v>1268</v>
      </c>
      <c r="P329" s="56" t="s">
        <v>145</v>
      </c>
      <c r="Q329" s="59" t="s">
        <v>1269</v>
      </c>
      <c r="R329" s="57">
        <v>46246</v>
      </c>
      <c r="S329" s="57">
        <v>46265</v>
      </c>
      <c r="T329" s="56" t="s">
        <v>147</v>
      </c>
      <c r="U32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29" s="57">
        <v>46254</v>
      </c>
      <c r="W329" s="57">
        <v>46254</v>
      </c>
      <c r="X329" s="60">
        <f>IF(OR(Bitacora_2[[#This Row],[ETD Real]]="",Bitacora_2[[#This Row],[ETD Doc]]=""),"",Bitacora_2[[#This Row],[ETD Doc]]-Bitacora_2[[#This Row],[ETD Real]])</f>
        <v>8</v>
      </c>
      <c r="Y329" s="60">
        <f>IF(OR(Bitacora_2[[#This Row],[ATA DOC]]="",Bitacora_2[[#This Row],[ETA Real]]=""),"",Bitacora_2[[#This Row],[ETA Real]]-Bitacora_2[[#This Row],[ATA DOC]])</f>
        <v>11</v>
      </c>
      <c r="Z329" s="58" t="s">
        <v>156</v>
      </c>
      <c r="AA329" s="58" t="s">
        <v>46</v>
      </c>
      <c r="AB329" s="58"/>
      <c r="AC329" s="58" t="s">
        <v>46</v>
      </c>
      <c r="AD329" s="58" t="s">
        <v>46</v>
      </c>
      <c r="AE329" s="58" t="s">
        <v>157</v>
      </c>
      <c r="AF329" s="58"/>
      <c r="AG329" s="58"/>
      <c r="AH329" s="58"/>
      <c r="AI329" s="61" t="str">
        <f ca="1">IF(AND(OR(E329="US EAST",E329="US WEST",E329="US SOUTH"),I329="SEA",Bitacora_2[[#This Row],[ETD Real]]-TODAY()&gt;=3,Bitacora_2[[#This Row],[ISF]]&lt;&gt;"X"),"Pending",
IF(AND(OR(E329="US EAST",E329="US WEST",E329="US SOUTH"),I329="SEA",Bitacora_2[[#This Row],[ETD Real]]-TODAY()=2,Bitacora_2[[#This Row],[ISF]]&lt;&gt;"X"),"Urgente",
IF(AND(OR(E329="US EAST",E329="US WEST",E329="US SOUTH"),I329="SEA",Bitacora_2[[#This Row],[ETD Real]]-TODAY()&lt;=1,Bitacora_2[[#This Row],[ISF]]&lt;&gt;"X"),"Muy Urgente",
IF(AND(OR(E329="US EAST",E329="US WEST",E329="US SOUTH"),I329="SEA",Bitacora_2[[#This Row],[ISF]]="X"),"Sent",""))))</f>
        <v/>
      </c>
      <c r="AJ32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29" s="56"/>
      <c r="AL329" s="56"/>
      <c r="AM329" s="56" t="str">
        <f>+IF(OR(Bitacora_2[[#This Row],[Exportador]]="INVERSIONES JORDIE",Bitacora_2[[#This Row],[Exportador]]="TAL S.A."), "Tercero", "Propio")</f>
        <v>Propio</v>
      </c>
      <c r="AN32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29" s="56"/>
      <c r="AP329" s="57">
        <v>46262</v>
      </c>
      <c r="AQ329" s="56" t="str">
        <f t="shared" si="13"/>
        <v>Released</v>
      </c>
      <c r="AR329" s="56"/>
    </row>
    <row r="330" spans="1:44" ht="14.85" hidden="1" customHeight="1" x14ac:dyDescent="0.25">
      <c r="A330" s="56" t="s">
        <v>1270</v>
      </c>
      <c r="B330" s="56">
        <v>32</v>
      </c>
      <c r="C330" s="57">
        <v>46241</v>
      </c>
      <c r="D330" s="58">
        <v>35</v>
      </c>
      <c r="E330" s="56" t="s">
        <v>254</v>
      </c>
      <c r="F330" s="56" t="s">
        <v>255</v>
      </c>
      <c r="G330" s="56" t="s">
        <v>99</v>
      </c>
      <c r="H330" s="56" t="s">
        <v>100</v>
      </c>
      <c r="I330" s="56" t="s">
        <v>140</v>
      </c>
      <c r="J330" s="56" t="s">
        <v>102</v>
      </c>
      <c r="K330" s="56" t="s">
        <v>103</v>
      </c>
      <c r="L330" s="56" t="s">
        <v>1271</v>
      </c>
      <c r="M330" s="56" t="s">
        <v>1272</v>
      </c>
      <c r="N330" s="56" t="s">
        <v>288</v>
      </c>
      <c r="O330" s="56" t="s">
        <v>289</v>
      </c>
      <c r="P330" s="56" t="s">
        <v>260</v>
      </c>
      <c r="Q330" s="59" t="s">
        <v>1234</v>
      </c>
      <c r="R330" s="57">
        <v>46242</v>
      </c>
      <c r="S330" s="57">
        <v>46258</v>
      </c>
      <c r="T330" s="56" t="s">
        <v>262</v>
      </c>
      <c r="U33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330" s="57">
        <v>46248</v>
      </c>
      <c r="W330" s="57">
        <v>46253</v>
      </c>
      <c r="X330" s="60">
        <f>IF(OR(Bitacora_2[[#This Row],[ETD Real]]="",Bitacora_2[[#This Row],[ETD Doc]]=""),"",Bitacora_2[[#This Row],[ETD Doc]]-Bitacora_2[[#This Row],[ETD Real]])</f>
        <v>6</v>
      </c>
      <c r="Y330" s="60">
        <f>IF(OR(Bitacora_2[[#This Row],[ATA DOC]]="",Bitacora_2[[#This Row],[ETA Real]]=""),"",Bitacora_2[[#This Row],[ETA Real]]-Bitacora_2[[#This Row],[ATA DOC]])</f>
        <v>5</v>
      </c>
      <c r="Z330" s="58">
        <v>3573325534</v>
      </c>
      <c r="AA330" s="58" t="s">
        <v>46</v>
      </c>
      <c r="AB330" s="58"/>
      <c r="AC330" s="58" t="s">
        <v>46</v>
      </c>
      <c r="AD330" s="58" t="s">
        <v>46</v>
      </c>
      <c r="AE330" s="58" t="s">
        <v>46</v>
      </c>
      <c r="AF330" s="58"/>
      <c r="AG330" s="58"/>
      <c r="AH330" s="58"/>
      <c r="AI330" s="61" t="str">
        <f ca="1">IF(AND(OR(E330="US EAST",E330="US WEST",E330="US SOUTH"),I330="SEA",Bitacora_2[[#This Row],[ETD Real]]-TODAY()&gt;=3,Bitacora_2[[#This Row],[ISF]]&lt;&gt;"X"),"Pending",
IF(AND(OR(E330="US EAST",E330="US WEST",E330="US SOUTH"),I330="SEA",Bitacora_2[[#This Row],[ETD Real]]-TODAY()=2,Bitacora_2[[#This Row],[ISF]]&lt;&gt;"X"),"Urgente",
IF(AND(OR(E330="US EAST",E330="US WEST",E330="US SOUTH"),I330="SEA",Bitacora_2[[#This Row],[ETD Real]]-TODAY()&lt;=1,Bitacora_2[[#This Row],[ISF]]&lt;&gt;"X"),"Muy Urgente",
IF(AND(OR(E330="US EAST",E330="US WEST",E330="US SOUTH"),I330="SEA",Bitacora_2[[#This Row],[ISF]]="X"),"Sent",""))))</f>
        <v/>
      </c>
      <c r="AJ33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0" s="56"/>
      <c r="AL330" s="56"/>
      <c r="AM330" s="56" t="str">
        <f>+IF(OR(Bitacora_2[[#This Row],[Exportador]]="INVERSIONES JORDIE",Bitacora_2[[#This Row],[Exportador]]="TAL S.A."), "Tercero", "Propio")</f>
        <v>Propio</v>
      </c>
      <c r="AN33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0" s="56"/>
      <c r="AP330" s="57">
        <f>R330+7</f>
        <v>46249</v>
      </c>
      <c r="AQ330" s="56" t="str">
        <f t="shared" si="13"/>
        <v>Released</v>
      </c>
      <c r="AR330" s="56"/>
    </row>
    <row r="331" spans="1:44" ht="14.85" hidden="1" customHeight="1" x14ac:dyDescent="0.25">
      <c r="A331" s="56" t="s">
        <v>1273</v>
      </c>
      <c r="B331" s="56">
        <v>32</v>
      </c>
      <c r="C331" s="57">
        <v>46241</v>
      </c>
      <c r="D331" s="58">
        <v>35</v>
      </c>
      <c r="E331" s="56" t="s">
        <v>254</v>
      </c>
      <c r="F331" s="56" t="s">
        <v>255</v>
      </c>
      <c r="G331" s="56" t="s">
        <v>99</v>
      </c>
      <c r="H331" s="56" t="s">
        <v>100</v>
      </c>
      <c r="I331" s="56" t="s">
        <v>140</v>
      </c>
      <c r="J331" s="56" t="s">
        <v>102</v>
      </c>
      <c r="K331" s="56" t="s">
        <v>103</v>
      </c>
      <c r="L331" s="56" t="s">
        <v>1274</v>
      </c>
      <c r="M331" s="56" t="s">
        <v>1275</v>
      </c>
      <c r="N331" s="56" t="s">
        <v>258</v>
      </c>
      <c r="O331" s="56" t="s">
        <v>259</v>
      </c>
      <c r="P331" s="56" t="s">
        <v>260</v>
      </c>
      <c r="Q331" s="59" t="s">
        <v>1234</v>
      </c>
      <c r="R331" s="57">
        <v>46242</v>
      </c>
      <c r="S331" s="57">
        <v>46257</v>
      </c>
      <c r="T331" s="56" t="s">
        <v>262</v>
      </c>
      <c r="U33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331" s="57">
        <v>46248</v>
      </c>
      <c r="W331" s="57">
        <v>46253</v>
      </c>
      <c r="X331" s="60">
        <f>IF(OR(Bitacora_2[[#This Row],[ETD Real]]="",Bitacora_2[[#This Row],[ETD Doc]]=""),"",Bitacora_2[[#This Row],[ETD Doc]]-Bitacora_2[[#This Row],[ETD Real]])</f>
        <v>6</v>
      </c>
      <c r="Y331" s="60">
        <f>IF(OR(Bitacora_2[[#This Row],[ATA DOC]]="",Bitacora_2[[#This Row],[ETA Real]]=""),"",Bitacora_2[[#This Row],[ETA Real]]-Bitacora_2[[#This Row],[ATA DOC]])</f>
        <v>4</v>
      </c>
      <c r="Z331" s="58">
        <v>3573327391</v>
      </c>
      <c r="AA331" s="58" t="s">
        <v>46</v>
      </c>
      <c r="AB331" s="58"/>
      <c r="AC331" s="58" t="s">
        <v>46</v>
      </c>
      <c r="AD331" s="58" t="s">
        <v>46</v>
      </c>
      <c r="AE331" s="58" t="s">
        <v>46</v>
      </c>
      <c r="AF331" s="58"/>
      <c r="AG331" s="58"/>
      <c r="AH331" s="58"/>
      <c r="AI331" s="61" t="str">
        <f ca="1">IF(AND(OR(E331="US EAST",E331="US WEST",E331="US SOUTH"),I331="SEA",Bitacora_2[[#This Row],[ETD Real]]-TODAY()&gt;=3,Bitacora_2[[#This Row],[ISF]]&lt;&gt;"X"),"Pending",
IF(AND(OR(E331="US EAST",E331="US WEST",E331="US SOUTH"),I331="SEA",Bitacora_2[[#This Row],[ETD Real]]-TODAY()=2,Bitacora_2[[#This Row],[ISF]]&lt;&gt;"X"),"Urgente",
IF(AND(OR(E331="US EAST",E331="US WEST",E331="US SOUTH"),I331="SEA",Bitacora_2[[#This Row],[ETD Real]]-TODAY()&lt;=1,Bitacora_2[[#This Row],[ISF]]&lt;&gt;"X"),"Muy Urgente",
IF(AND(OR(E331="US EAST",E331="US WEST",E331="US SOUTH"),I331="SEA",Bitacora_2[[#This Row],[ISF]]="X"),"Sent",""))))</f>
        <v/>
      </c>
      <c r="AJ33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1" s="56"/>
      <c r="AL331" s="56"/>
      <c r="AM331" s="56" t="str">
        <f>+IF(OR(Bitacora_2[[#This Row],[Exportador]]="INVERSIONES JORDIE",Bitacora_2[[#This Row],[Exportador]]="TAL S.A."), "Tercero", "Propio")</f>
        <v>Propio</v>
      </c>
      <c r="AN33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1" s="56"/>
      <c r="AP331" s="57">
        <f>R331+7</f>
        <v>46249</v>
      </c>
      <c r="AQ331" s="56" t="str">
        <f t="shared" si="13"/>
        <v>Released</v>
      </c>
      <c r="AR331" s="56"/>
    </row>
    <row r="332" spans="1:44" ht="14.85" hidden="1" customHeight="1" x14ac:dyDescent="0.25">
      <c r="A332" s="56" t="s">
        <v>1276</v>
      </c>
      <c r="B332" s="56">
        <v>32</v>
      </c>
      <c r="C332" s="57">
        <v>46241</v>
      </c>
      <c r="D332" s="58">
        <v>38</v>
      </c>
      <c r="E332" s="56" t="s">
        <v>321</v>
      </c>
      <c r="F332" s="56" t="s">
        <v>322</v>
      </c>
      <c r="G332" s="56" t="s">
        <v>99</v>
      </c>
      <c r="H332" s="56" t="s">
        <v>135</v>
      </c>
      <c r="I332" s="56" t="s">
        <v>140</v>
      </c>
      <c r="J332" s="56" t="s">
        <v>102</v>
      </c>
      <c r="K332" s="56" t="s">
        <v>103</v>
      </c>
      <c r="L332" s="56" t="s">
        <v>1277</v>
      </c>
      <c r="M332" s="56" t="s">
        <v>1278</v>
      </c>
      <c r="N332" s="56" t="s">
        <v>634</v>
      </c>
      <c r="O332" s="56" t="s">
        <v>777</v>
      </c>
      <c r="P332" s="56" t="s">
        <v>229</v>
      </c>
      <c r="Q332" s="59" t="s">
        <v>1279</v>
      </c>
      <c r="R332" s="57">
        <v>46248</v>
      </c>
      <c r="S332" s="57">
        <v>46282</v>
      </c>
      <c r="T332" s="56"/>
      <c r="U33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332" s="57">
        <v>46262</v>
      </c>
      <c r="W332" s="57">
        <v>46266</v>
      </c>
      <c r="X332" s="60">
        <f>IF(OR(Bitacora_2[[#This Row],[ETD Real]]="",Bitacora_2[[#This Row],[ETD Doc]]=""),"",Bitacora_2[[#This Row],[ETD Doc]]-Bitacora_2[[#This Row],[ETD Real]])</f>
        <v>14</v>
      </c>
      <c r="Y332" s="60">
        <f>IF(OR(Bitacora_2[[#This Row],[ATA DOC]]="",Bitacora_2[[#This Row],[ETA Real]]=""),"",Bitacora_2[[#This Row],[ETA Real]]-Bitacora_2[[#This Row],[ATA DOC]])</f>
        <v>16</v>
      </c>
      <c r="Z332" s="58">
        <v>2090929540</v>
      </c>
      <c r="AA332" s="58" t="s">
        <v>46</v>
      </c>
      <c r="AB332" s="58" t="s">
        <v>46</v>
      </c>
      <c r="AC332" s="58" t="s">
        <v>46</v>
      </c>
      <c r="AD332" s="58" t="s">
        <v>46</v>
      </c>
      <c r="AE332" s="58" t="s">
        <v>46</v>
      </c>
      <c r="AF332" s="58"/>
      <c r="AG332" s="58"/>
      <c r="AH332" s="58" t="s">
        <v>46</v>
      </c>
      <c r="AI332" s="61" t="str">
        <f ca="1">IF(AND(OR(E332="US EAST",E332="US WEST",E332="US SOUTH"),I332="SEA",Bitacora_2[[#This Row],[ETD Real]]-TODAY()&gt;=3,Bitacora_2[[#This Row],[ISF]]&lt;&gt;"X"),"Pending",
IF(AND(OR(E332="US EAST",E332="US WEST",E332="US SOUTH"),I332="SEA",Bitacora_2[[#This Row],[ETD Real]]-TODAY()=2,Bitacora_2[[#This Row],[ISF]]&lt;&gt;"X"),"Urgente",
IF(AND(OR(E332="US EAST",E332="US WEST",E332="US SOUTH"),I332="SEA",Bitacora_2[[#This Row],[ETD Real]]-TODAY()&lt;=1,Bitacora_2[[#This Row],[ISF]]&lt;&gt;"X"),"Muy Urgente",
IF(AND(OR(E332="US EAST",E332="US WEST",E332="US SOUTH"),I332="SEA",Bitacora_2[[#This Row],[ISF]]="X"),"Sent",""))))</f>
        <v/>
      </c>
      <c r="AJ33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2" s="56"/>
      <c r="AL332" s="56"/>
      <c r="AM332" s="56" t="str">
        <f>+IF(OR(Bitacora_2[[#This Row],[Exportador]]="INVERSIONES JORDIE",Bitacora_2[[#This Row],[Exportador]]="TAL S.A."), "Tercero", "Propio")</f>
        <v>Tercero</v>
      </c>
      <c r="AN33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2" s="56"/>
      <c r="AP332" s="57">
        <v>46268</v>
      </c>
      <c r="AQ332" s="56" t="str">
        <f t="shared" si="13"/>
        <v>Released</v>
      </c>
      <c r="AR332" s="56" t="s">
        <v>1280</v>
      </c>
    </row>
    <row r="333" spans="1:44" ht="14.85" hidden="1" customHeight="1" x14ac:dyDescent="0.25">
      <c r="A333" s="56" t="s">
        <v>1281</v>
      </c>
      <c r="B333" s="56">
        <v>32</v>
      </c>
      <c r="C333" s="57">
        <v>46241</v>
      </c>
      <c r="D333" s="58">
        <v>35</v>
      </c>
      <c r="E333" s="56" t="s">
        <v>150</v>
      </c>
      <c r="F333" s="56" t="s">
        <v>8</v>
      </c>
      <c r="G333" s="56" t="s">
        <v>99</v>
      </c>
      <c r="H333" s="56" t="s">
        <v>135</v>
      </c>
      <c r="I333" s="56" t="s">
        <v>140</v>
      </c>
      <c r="J333" s="56" t="s">
        <v>102</v>
      </c>
      <c r="K333" s="56" t="s">
        <v>103</v>
      </c>
      <c r="L333" s="56" t="s">
        <v>1282</v>
      </c>
      <c r="M333" s="56" t="s">
        <v>1283</v>
      </c>
      <c r="N333" s="56" t="s">
        <v>621</v>
      </c>
      <c r="O333" s="56" t="s">
        <v>972</v>
      </c>
      <c r="P333" s="56" t="s">
        <v>154</v>
      </c>
      <c r="Q333" s="59" t="s">
        <v>622</v>
      </c>
      <c r="R333" s="57">
        <v>46247</v>
      </c>
      <c r="S333" s="57">
        <v>46258</v>
      </c>
      <c r="T333" s="56"/>
      <c r="U33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33" s="57">
        <v>46252</v>
      </c>
      <c r="W333" s="57">
        <v>46252</v>
      </c>
      <c r="X333" s="60">
        <f>IF(OR(Bitacora_2[[#This Row],[ETD Real]]="",Bitacora_2[[#This Row],[ETD Doc]]=""),"",Bitacora_2[[#This Row],[ETD Doc]]-Bitacora_2[[#This Row],[ETD Real]])</f>
        <v>5</v>
      </c>
      <c r="Y333" s="60">
        <f>IF(OR(Bitacora_2[[#This Row],[ATA DOC]]="",Bitacora_2[[#This Row],[ETA Real]]=""),"",Bitacora_2[[#This Row],[ETA Real]]-Bitacora_2[[#This Row],[ATA DOC]])</f>
        <v>6</v>
      </c>
      <c r="Z333" s="58" t="s">
        <v>156</v>
      </c>
      <c r="AA333" s="58" t="s">
        <v>157</v>
      </c>
      <c r="AB333" s="58" t="s">
        <v>157</v>
      </c>
      <c r="AC333" s="58" t="s">
        <v>157</v>
      </c>
      <c r="AD333" s="58" t="s">
        <v>157</v>
      </c>
      <c r="AE333" s="58" t="s">
        <v>157</v>
      </c>
      <c r="AF333" s="58" t="s">
        <v>46</v>
      </c>
      <c r="AG333" s="58"/>
      <c r="AH333" s="58"/>
      <c r="AI333" s="61" t="str">
        <f ca="1">IF(AND(OR(E333="US EAST",E333="US WEST",E333="US SOUTH"),I333="SEA",Bitacora_2[[#This Row],[ETD Real]]-TODAY()&gt;=3,Bitacora_2[[#This Row],[ISF]]&lt;&gt;"X"),"Pending",
IF(AND(OR(E333="US EAST",E333="US WEST",E333="US SOUTH"),I333="SEA",Bitacora_2[[#This Row],[ETD Real]]-TODAY()=2,Bitacora_2[[#This Row],[ISF]]&lt;&gt;"X"),"Urgente",
IF(AND(OR(E333="US EAST",E333="US WEST",E333="US SOUTH"),I333="SEA",Bitacora_2[[#This Row],[ETD Real]]-TODAY()&lt;=1,Bitacora_2[[#This Row],[ISF]]&lt;&gt;"X"),"Muy Urgente",
IF(AND(OR(E333="US EAST",E333="US WEST",E333="US SOUTH"),I333="SEA",Bitacora_2[[#This Row],[ISF]]="X"),"Sent",""))))</f>
        <v>Sent</v>
      </c>
      <c r="AJ33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3" s="56"/>
      <c r="AL333" s="56"/>
      <c r="AM333" s="56" t="str">
        <f>+IF(OR(Bitacora_2[[#This Row],[Exportador]]="INVERSIONES JORDIE",Bitacora_2[[#This Row],[Exportador]]="TAL S.A."), "Tercero", "Propio")</f>
        <v>Tercero</v>
      </c>
      <c r="AN33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3" s="56" t="s">
        <v>5</v>
      </c>
      <c r="AP333" s="57">
        <v>46254</v>
      </c>
      <c r="AQ333" s="56" t="str">
        <f t="shared" si="13"/>
        <v>Released</v>
      </c>
      <c r="AR333" s="56"/>
    </row>
    <row r="334" spans="1:44" ht="14.85" hidden="1" customHeight="1" x14ac:dyDescent="0.25">
      <c r="A334" s="56" t="s">
        <v>1284</v>
      </c>
      <c r="B334" s="56">
        <v>32</v>
      </c>
      <c r="C334" s="57">
        <v>46242</v>
      </c>
      <c r="D334" s="58">
        <v>35</v>
      </c>
      <c r="E334" s="56" t="s">
        <v>150</v>
      </c>
      <c r="F334" s="56" t="s">
        <v>8</v>
      </c>
      <c r="G334" s="56" t="s">
        <v>99</v>
      </c>
      <c r="H334" s="56" t="s">
        <v>100</v>
      </c>
      <c r="I334" s="56" t="s">
        <v>140</v>
      </c>
      <c r="J334" s="56" t="s">
        <v>102</v>
      </c>
      <c r="K334" s="56" t="s">
        <v>103</v>
      </c>
      <c r="L334" s="56" t="s">
        <v>1285</v>
      </c>
      <c r="M334" s="56" t="s">
        <v>1286</v>
      </c>
      <c r="N334" s="56" t="s">
        <v>186</v>
      </c>
      <c r="O334" s="56" t="s">
        <v>688</v>
      </c>
      <c r="P334" s="56" t="s">
        <v>154</v>
      </c>
      <c r="Q334" s="59" t="s">
        <v>1118</v>
      </c>
      <c r="R334" s="57">
        <v>46247</v>
      </c>
      <c r="S334" s="57">
        <v>46257</v>
      </c>
      <c r="T334" s="56" t="s">
        <v>147</v>
      </c>
      <c r="U33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46249</v>
      </c>
      <c r="V334" s="57">
        <v>46249</v>
      </c>
      <c r="W334" s="57">
        <v>46249</v>
      </c>
      <c r="X334" s="60">
        <f>IF(OR(Bitacora_2[[#This Row],[ETD Real]]="",Bitacora_2[[#This Row],[ETD Doc]]=""),"",Bitacora_2[[#This Row],[ETD Doc]]-Bitacora_2[[#This Row],[ETD Real]])</f>
        <v>2</v>
      </c>
      <c r="Y334" s="60">
        <f>IF(OR(Bitacora_2[[#This Row],[ATA DOC]]="",Bitacora_2[[#This Row],[ETA Real]]=""),"",Bitacora_2[[#This Row],[ETA Real]]-Bitacora_2[[#This Row],[ATA DOC]])</f>
        <v>8</v>
      </c>
      <c r="Z334" s="58" t="s">
        <v>156</v>
      </c>
      <c r="AA334" s="58" t="s">
        <v>46</v>
      </c>
      <c r="AB334" s="58" t="s">
        <v>46</v>
      </c>
      <c r="AC334" s="58" t="s">
        <v>46</v>
      </c>
      <c r="AD334" s="58" t="s">
        <v>46</v>
      </c>
      <c r="AE334" s="58" t="s">
        <v>46</v>
      </c>
      <c r="AF334" s="58" t="s">
        <v>46</v>
      </c>
      <c r="AG334" s="58"/>
      <c r="AH334" s="58"/>
      <c r="AI334" s="61" t="str">
        <f ca="1">IF(AND(OR(E334="US EAST",E334="US WEST",E334="US SOUTH"),I334="SEA",Bitacora_2[[#This Row],[ETD Real]]-TODAY()&gt;=3,Bitacora_2[[#This Row],[ISF]]&lt;&gt;"X"),"Pending",
IF(AND(OR(E334="US EAST",E334="US WEST",E334="US SOUTH"),I334="SEA",Bitacora_2[[#This Row],[ETD Real]]-TODAY()=2,Bitacora_2[[#This Row],[ISF]]&lt;&gt;"X"),"Urgente",
IF(AND(OR(E334="US EAST",E334="US WEST",E334="US SOUTH"),I334="SEA",Bitacora_2[[#This Row],[ETD Real]]-TODAY()&lt;=1,Bitacora_2[[#This Row],[ISF]]&lt;&gt;"X"),"Muy Urgente",
IF(AND(OR(E334="US EAST",E334="US WEST",E334="US SOUTH"),I334="SEA",Bitacora_2[[#This Row],[ISF]]="X"),"Sent",""))))</f>
        <v>Sent</v>
      </c>
      <c r="AJ33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4" s="56"/>
      <c r="AL334" s="56"/>
      <c r="AM334" s="56" t="str">
        <f>+IF(OR(Bitacora_2[[#This Row],[Exportador]]="INVERSIONES JORDIE",Bitacora_2[[#This Row],[Exportador]]="TAL S.A."), "Tercero", "Propio")</f>
        <v>Propio</v>
      </c>
      <c r="AN33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4" s="56" t="s">
        <v>5</v>
      </c>
      <c r="AP334" s="57">
        <v>46255</v>
      </c>
      <c r="AQ334" s="56" t="str">
        <f t="shared" si="13"/>
        <v>Released</v>
      </c>
      <c r="AR334" s="56"/>
    </row>
    <row r="335" spans="1:44" ht="14.85" hidden="1" customHeight="1" x14ac:dyDescent="0.25">
      <c r="A335" s="56" t="s">
        <v>1287</v>
      </c>
      <c r="B335" s="56">
        <v>32</v>
      </c>
      <c r="C335" s="57">
        <v>46242</v>
      </c>
      <c r="D335" s="58">
        <v>33</v>
      </c>
      <c r="E335" s="56" t="s">
        <v>97</v>
      </c>
      <c r="F335" s="56" t="s">
        <v>98</v>
      </c>
      <c r="G335" s="56" t="s">
        <v>99</v>
      </c>
      <c r="H335" s="56" t="s">
        <v>100</v>
      </c>
      <c r="I335" s="56" t="s">
        <v>101</v>
      </c>
      <c r="J335" s="56" t="s">
        <v>102</v>
      </c>
      <c r="K335" s="56" t="s">
        <v>103</v>
      </c>
      <c r="L335" s="56" t="s">
        <v>1288</v>
      </c>
      <c r="M335" s="56" t="s">
        <v>1289</v>
      </c>
      <c r="N335" s="56" t="s">
        <v>106</v>
      </c>
      <c r="O335" s="56" t="s">
        <v>123</v>
      </c>
      <c r="P335" s="56" t="s">
        <v>359</v>
      </c>
      <c r="Q335" s="59" t="s">
        <v>118</v>
      </c>
      <c r="R335" s="57">
        <v>46245</v>
      </c>
      <c r="S335" s="57">
        <v>46245</v>
      </c>
      <c r="T335" s="56" t="s">
        <v>109</v>
      </c>
      <c r="U33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5" s="57"/>
      <c r="W335" s="57"/>
      <c r="X335" s="60" t="str">
        <f>IF(OR(Bitacora_2[[#This Row],[ETD Real]]="",Bitacora_2[[#This Row],[ETD Doc]]=""),"",Bitacora_2[[#This Row],[ETD Doc]]-Bitacora_2[[#This Row],[ETD Real]])</f>
        <v/>
      </c>
      <c r="Y335" s="60" t="str">
        <f>IF(OR(Bitacora_2[[#This Row],[ATA DOC]]="",Bitacora_2[[#This Row],[ETA Real]]=""),"",Bitacora_2[[#This Row],[ETA Real]]-Bitacora_2[[#This Row],[ATA DOC]])</f>
        <v/>
      </c>
      <c r="Z335" s="58"/>
      <c r="AA335" s="58"/>
      <c r="AB335" s="58"/>
      <c r="AC335" s="58"/>
      <c r="AD335" s="58"/>
      <c r="AE335" s="58"/>
      <c r="AF335" s="58"/>
      <c r="AG335" s="58"/>
      <c r="AH335" s="58"/>
      <c r="AI335" s="61" t="str">
        <f ca="1">IF(AND(OR(E335="US EAST",E335="US WEST",E335="US SOUTH"),I335="SEA",Bitacora_2[[#This Row],[ETD Real]]-TODAY()&gt;=3,Bitacora_2[[#This Row],[ISF]]&lt;&gt;"X"),"Pending",
IF(AND(OR(E335="US EAST",E335="US WEST",E335="US SOUTH"),I335="SEA",Bitacora_2[[#This Row],[ETD Real]]-TODAY()=2,Bitacora_2[[#This Row],[ISF]]&lt;&gt;"X"),"Urgente",
IF(AND(OR(E335="US EAST",E335="US WEST",E335="US SOUTH"),I335="SEA",Bitacora_2[[#This Row],[ETD Real]]-TODAY()&lt;=1,Bitacora_2[[#This Row],[ISF]]&lt;&gt;"X"),"Muy Urgente",
IF(AND(OR(E335="US EAST",E335="US WEST",E335="US SOUTH"),I335="SEA",Bitacora_2[[#This Row],[ISF]]="X"),"Sent",""))))</f>
        <v/>
      </c>
      <c r="AJ33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5" s="56"/>
      <c r="AL335" s="56"/>
      <c r="AM335" s="56" t="str">
        <f>+IF(OR(Bitacora_2[[#This Row],[Exportador]]="INVERSIONES JORDIE",Bitacora_2[[#This Row],[Exportador]]="TAL S.A."), "Tercero", "Propio")</f>
        <v>Propio</v>
      </c>
      <c r="AN33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5" s="56" t="s">
        <v>5</v>
      </c>
      <c r="AP335" s="56"/>
      <c r="AQ335" s="56" t="str">
        <f t="shared" si="13"/>
        <v/>
      </c>
      <c r="AR335" s="56"/>
    </row>
    <row r="336" spans="1:44" ht="14.85" hidden="1" customHeight="1" x14ac:dyDescent="0.25">
      <c r="A336" s="56" t="s">
        <v>1290</v>
      </c>
      <c r="B336" s="56">
        <v>32</v>
      </c>
      <c r="C336" s="57">
        <v>46242</v>
      </c>
      <c r="D336" s="58">
        <v>33</v>
      </c>
      <c r="E336" s="56" t="s">
        <v>97</v>
      </c>
      <c r="F336" s="56" t="s">
        <v>98</v>
      </c>
      <c r="G336" s="56" t="s">
        <v>99</v>
      </c>
      <c r="H336" s="56" t="s">
        <v>100</v>
      </c>
      <c r="I336" s="56" t="s">
        <v>101</v>
      </c>
      <c r="J336" s="56" t="s">
        <v>102</v>
      </c>
      <c r="K336" s="56" t="s">
        <v>103</v>
      </c>
      <c r="L336" s="56" t="s">
        <v>1291</v>
      </c>
      <c r="M336" s="56" t="s">
        <v>1292</v>
      </c>
      <c r="N336" s="56" t="s">
        <v>106</v>
      </c>
      <c r="O336" s="56" t="s">
        <v>123</v>
      </c>
      <c r="P336" s="56" t="s">
        <v>97</v>
      </c>
      <c r="Q336" s="59" t="s">
        <v>118</v>
      </c>
      <c r="R336" s="57">
        <v>46245</v>
      </c>
      <c r="S336" s="57">
        <v>46245</v>
      </c>
      <c r="T336" s="56" t="s">
        <v>109</v>
      </c>
      <c r="U33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6" s="57"/>
      <c r="W336" s="57"/>
      <c r="X336" s="60" t="str">
        <f>IF(OR(Bitacora_2[[#This Row],[ETD Real]]="",Bitacora_2[[#This Row],[ETD Doc]]=""),"",Bitacora_2[[#This Row],[ETD Doc]]-Bitacora_2[[#This Row],[ETD Real]])</f>
        <v/>
      </c>
      <c r="Y336" s="60" t="str">
        <f>IF(OR(Bitacora_2[[#This Row],[ATA DOC]]="",Bitacora_2[[#This Row],[ETA Real]]=""),"",Bitacora_2[[#This Row],[ETA Real]]-Bitacora_2[[#This Row],[ATA DOC]])</f>
        <v/>
      </c>
      <c r="Z336" s="58"/>
      <c r="AA336" s="58"/>
      <c r="AB336" s="58"/>
      <c r="AC336" s="58"/>
      <c r="AD336" s="58"/>
      <c r="AE336" s="58"/>
      <c r="AF336" s="58"/>
      <c r="AG336" s="58"/>
      <c r="AH336" s="58"/>
      <c r="AI336" s="61" t="str">
        <f ca="1">IF(AND(OR(E336="US EAST",E336="US WEST",E336="US SOUTH"),I336="SEA",Bitacora_2[[#This Row],[ETD Real]]-TODAY()&gt;=3,Bitacora_2[[#This Row],[ISF]]&lt;&gt;"X"),"Pending",
IF(AND(OR(E336="US EAST",E336="US WEST",E336="US SOUTH"),I336="SEA",Bitacora_2[[#This Row],[ETD Real]]-TODAY()=2,Bitacora_2[[#This Row],[ISF]]&lt;&gt;"X"),"Urgente",
IF(AND(OR(E336="US EAST",E336="US WEST",E336="US SOUTH"),I336="SEA",Bitacora_2[[#This Row],[ETD Real]]-TODAY()&lt;=1,Bitacora_2[[#This Row],[ISF]]&lt;&gt;"X"),"Muy Urgente",
IF(AND(OR(E336="US EAST",E336="US WEST",E336="US SOUTH"),I336="SEA",Bitacora_2[[#This Row],[ISF]]="X"),"Sent",""))))</f>
        <v/>
      </c>
      <c r="AJ33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6" s="56"/>
      <c r="AL336" s="56"/>
      <c r="AM336" s="56" t="str">
        <f>+IF(OR(Bitacora_2[[#This Row],[Exportador]]="INVERSIONES JORDIE",Bitacora_2[[#This Row],[Exportador]]="TAL S.A."), "Tercero", "Propio")</f>
        <v>Propio</v>
      </c>
      <c r="AN33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6" s="56" t="s">
        <v>5</v>
      </c>
      <c r="AP336" s="56"/>
      <c r="AQ336" s="56" t="str">
        <f t="shared" si="13"/>
        <v/>
      </c>
      <c r="AR336" s="56"/>
    </row>
    <row r="337" spans="1:44" ht="14.85" hidden="1" customHeight="1" x14ac:dyDescent="0.25">
      <c r="A337" s="56" t="s">
        <v>1293</v>
      </c>
      <c r="B337" s="56">
        <v>32</v>
      </c>
      <c r="C337" s="57">
        <v>46242</v>
      </c>
      <c r="D337" s="58">
        <v>33</v>
      </c>
      <c r="E337" s="56" t="s">
        <v>97</v>
      </c>
      <c r="F337" s="56" t="s">
        <v>125</v>
      </c>
      <c r="G337" s="56" t="s">
        <v>99</v>
      </c>
      <c r="H337" s="56" t="s">
        <v>100</v>
      </c>
      <c r="I337" s="56" t="s">
        <v>101</v>
      </c>
      <c r="J337" s="56" t="s">
        <v>102</v>
      </c>
      <c r="K337" s="56" t="s">
        <v>103</v>
      </c>
      <c r="L337" s="56" t="s">
        <v>1294</v>
      </c>
      <c r="M337" s="56" t="s">
        <v>1295</v>
      </c>
      <c r="N337" s="56" t="s">
        <v>115</v>
      </c>
      <c r="O337" s="56" t="s">
        <v>116</v>
      </c>
      <c r="P337" s="56" t="s">
        <v>97</v>
      </c>
      <c r="Q337" s="59" t="s">
        <v>118</v>
      </c>
      <c r="R337" s="57">
        <v>46245</v>
      </c>
      <c r="S337" s="57">
        <v>46245</v>
      </c>
      <c r="T337" s="56" t="s">
        <v>109</v>
      </c>
      <c r="U33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7" s="57"/>
      <c r="W337" s="57"/>
      <c r="X337" s="60" t="str">
        <f>IF(OR(Bitacora_2[[#This Row],[ETD Real]]="",Bitacora_2[[#This Row],[ETD Doc]]=""),"",Bitacora_2[[#This Row],[ETD Doc]]-Bitacora_2[[#This Row],[ETD Real]])</f>
        <v/>
      </c>
      <c r="Y337" s="60" t="str">
        <f>IF(OR(Bitacora_2[[#This Row],[ATA DOC]]="",Bitacora_2[[#This Row],[ETA Real]]=""),"",Bitacora_2[[#This Row],[ETA Real]]-Bitacora_2[[#This Row],[ATA DOC]])</f>
        <v/>
      </c>
      <c r="Z337" s="58"/>
      <c r="AA337" s="58"/>
      <c r="AB337" s="58"/>
      <c r="AC337" s="58"/>
      <c r="AD337" s="58"/>
      <c r="AE337" s="58"/>
      <c r="AF337" s="58"/>
      <c r="AG337" s="58"/>
      <c r="AH337" s="58"/>
      <c r="AI337" s="61" t="str">
        <f ca="1">IF(AND(OR(E337="US EAST",E337="US WEST",E337="US SOUTH"),I337="SEA",Bitacora_2[[#This Row],[ETD Real]]-TODAY()&gt;=3,Bitacora_2[[#This Row],[ISF]]&lt;&gt;"X"),"Pending",
IF(AND(OR(E337="US EAST",E337="US WEST",E337="US SOUTH"),I337="SEA",Bitacora_2[[#This Row],[ETD Real]]-TODAY()=2,Bitacora_2[[#This Row],[ISF]]&lt;&gt;"X"),"Urgente",
IF(AND(OR(E337="US EAST",E337="US WEST",E337="US SOUTH"),I337="SEA",Bitacora_2[[#This Row],[ETD Real]]-TODAY()&lt;=1,Bitacora_2[[#This Row],[ISF]]&lt;&gt;"X"),"Muy Urgente",
IF(AND(OR(E337="US EAST",E337="US WEST",E337="US SOUTH"),I337="SEA",Bitacora_2[[#This Row],[ISF]]="X"),"Sent",""))))</f>
        <v/>
      </c>
      <c r="AJ33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7" s="56"/>
      <c r="AL337" s="56"/>
      <c r="AM337" s="56" t="str">
        <f>+IF(OR(Bitacora_2[[#This Row],[Exportador]]="INVERSIONES JORDIE",Bitacora_2[[#This Row],[Exportador]]="TAL S.A."), "Tercero", "Propio")</f>
        <v>Propio</v>
      </c>
      <c r="AN33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7" s="56"/>
      <c r="AP337" s="56"/>
      <c r="AQ337" s="56" t="str">
        <f t="shared" si="13"/>
        <v/>
      </c>
      <c r="AR337" s="56"/>
    </row>
    <row r="338" spans="1:44" ht="14.85" hidden="1" customHeight="1" x14ac:dyDescent="0.25">
      <c r="A338" s="56" t="s">
        <v>1296</v>
      </c>
      <c r="B338" s="56">
        <v>32</v>
      </c>
      <c r="C338" s="57">
        <v>46242</v>
      </c>
      <c r="D338" s="58">
        <v>33</v>
      </c>
      <c r="E338" s="56" t="s">
        <v>97</v>
      </c>
      <c r="F338" s="56" t="s">
        <v>125</v>
      </c>
      <c r="G338" s="56" t="s">
        <v>99</v>
      </c>
      <c r="H338" s="56" t="s">
        <v>100</v>
      </c>
      <c r="I338" s="56" t="s">
        <v>101</v>
      </c>
      <c r="J338" s="56" t="s">
        <v>102</v>
      </c>
      <c r="K338" s="56" t="s">
        <v>103</v>
      </c>
      <c r="L338" s="56" t="s">
        <v>1297</v>
      </c>
      <c r="M338" s="56" t="s">
        <v>1298</v>
      </c>
      <c r="N338" s="56" t="s">
        <v>115</v>
      </c>
      <c r="O338" s="56" t="s">
        <v>116</v>
      </c>
      <c r="P338" s="56" t="s">
        <v>97</v>
      </c>
      <c r="Q338" s="59" t="s">
        <v>118</v>
      </c>
      <c r="R338" s="57">
        <v>46245</v>
      </c>
      <c r="S338" s="57">
        <v>46245</v>
      </c>
      <c r="T338" s="56" t="s">
        <v>109</v>
      </c>
      <c r="U33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8" s="57"/>
      <c r="W338" s="57"/>
      <c r="X338" s="60" t="str">
        <f>IF(OR(Bitacora_2[[#This Row],[ETD Real]]="",Bitacora_2[[#This Row],[ETD Doc]]=""),"",Bitacora_2[[#This Row],[ETD Doc]]-Bitacora_2[[#This Row],[ETD Real]])</f>
        <v/>
      </c>
      <c r="Y338" s="60" t="str">
        <f>IF(OR(Bitacora_2[[#This Row],[ATA DOC]]="",Bitacora_2[[#This Row],[ETA Real]]=""),"",Bitacora_2[[#This Row],[ETA Real]]-Bitacora_2[[#This Row],[ATA DOC]])</f>
        <v/>
      </c>
      <c r="Z338" s="58"/>
      <c r="AA338" s="58"/>
      <c r="AB338" s="58"/>
      <c r="AC338" s="58"/>
      <c r="AD338" s="58"/>
      <c r="AE338" s="58"/>
      <c r="AF338" s="58"/>
      <c r="AG338" s="58"/>
      <c r="AH338" s="58"/>
      <c r="AI338" s="61" t="str">
        <f ca="1">IF(AND(OR(E338="US EAST",E338="US WEST",E338="US SOUTH"),I338="SEA",Bitacora_2[[#This Row],[ETD Real]]-TODAY()&gt;=3,Bitacora_2[[#This Row],[ISF]]&lt;&gt;"X"),"Pending",
IF(AND(OR(E338="US EAST",E338="US WEST",E338="US SOUTH"),I338="SEA",Bitacora_2[[#This Row],[ETD Real]]-TODAY()=2,Bitacora_2[[#This Row],[ISF]]&lt;&gt;"X"),"Urgente",
IF(AND(OR(E338="US EAST",E338="US WEST",E338="US SOUTH"),I338="SEA",Bitacora_2[[#This Row],[ETD Real]]-TODAY()&lt;=1,Bitacora_2[[#This Row],[ISF]]&lt;&gt;"X"),"Muy Urgente",
IF(AND(OR(E338="US EAST",E338="US WEST",E338="US SOUTH"),I338="SEA",Bitacora_2[[#This Row],[ISF]]="X"),"Sent",""))))</f>
        <v/>
      </c>
      <c r="AJ33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8" s="56"/>
      <c r="AL338" s="56"/>
      <c r="AM338" s="56" t="str">
        <f>+IF(OR(Bitacora_2[[#This Row],[Exportador]]="INVERSIONES JORDIE",Bitacora_2[[#This Row],[Exportador]]="TAL S.A."), "Tercero", "Propio")</f>
        <v>Propio</v>
      </c>
      <c r="AN33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8" s="56" t="s">
        <v>5</v>
      </c>
      <c r="AP338" s="56"/>
      <c r="AQ338" s="56" t="str">
        <f t="shared" si="13"/>
        <v/>
      </c>
      <c r="AR338" s="56"/>
    </row>
    <row r="339" spans="1:44" ht="14.85" hidden="1" customHeight="1" x14ac:dyDescent="0.25">
      <c r="A339" s="56" t="s">
        <v>1299</v>
      </c>
      <c r="B339" s="56">
        <v>32</v>
      </c>
      <c r="C339" s="57">
        <v>46242</v>
      </c>
      <c r="D339" s="58">
        <v>33</v>
      </c>
      <c r="E339" s="56" t="s">
        <v>97</v>
      </c>
      <c r="F339" s="56" t="s">
        <v>125</v>
      </c>
      <c r="G339" s="56" t="s">
        <v>99</v>
      </c>
      <c r="H339" s="56" t="s">
        <v>100</v>
      </c>
      <c r="I339" s="56" t="s">
        <v>101</v>
      </c>
      <c r="J339" s="56" t="s">
        <v>102</v>
      </c>
      <c r="K339" s="56" t="s">
        <v>103</v>
      </c>
      <c r="L339" s="56" t="s">
        <v>1300</v>
      </c>
      <c r="M339" s="56" t="s">
        <v>1301</v>
      </c>
      <c r="N339" s="56" t="s">
        <v>115</v>
      </c>
      <c r="O339" s="56" t="s">
        <v>116</v>
      </c>
      <c r="P339" s="56" t="s">
        <v>97</v>
      </c>
      <c r="Q339" s="59" t="s">
        <v>118</v>
      </c>
      <c r="R339" s="57">
        <v>46245</v>
      </c>
      <c r="S339" s="57">
        <v>46247</v>
      </c>
      <c r="T339" s="56" t="s">
        <v>1048</v>
      </c>
      <c r="U33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39" s="57"/>
      <c r="W339" s="57"/>
      <c r="X339" s="60" t="str">
        <f>IF(OR(Bitacora_2[[#This Row],[ETD Real]]="",Bitacora_2[[#This Row],[ETD Doc]]=""),"",Bitacora_2[[#This Row],[ETD Doc]]-Bitacora_2[[#This Row],[ETD Real]])</f>
        <v/>
      </c>
      <c r="Y339" s="60" t="str">
        <f>IF(OR(Bitacora_2[[#This Row],[ATA DOC]]="",Bitacora_2[[#This Row],[ETA Real]]=""),"",Bitacora_2[[#This Row],[ETA Real]]-Bitacora_2[[#This Row],[ATA DOC]])</f>
        <v/>
      </c>
      <c r="Z339" s="58"/>
      <c r="AA339" s="58"/>
      <c r="AB339" s="58"/>
      <c r="AC339" s="58"/>
      <c r="AD339" s="58"/>
      <c r="AE339" s="58"/>
      <c r="AF339" s="58"/>
      <c r="AG339" s="58"/>
      <c r="AH339" s="58"/>
      <c r="AI339" s="61" t="str">
        <f ca="1">IF(AND(OR(E339="US EAST",E339="US WEST",E339="US SOUTH"),I339="SEA",Bitacora_2[[#This Row],[ETD Real]]-TODAY()&gt;=3,Bitacora_2[[#This Row],[ISF]]&lt;&gt;"X"),"Pending",
IF(AND(OR(E339="US EAST",E339="US WEST",E339="US SOUTH"),I339="SEA",Bitacora_2[[#This Row],[ETD Real]]-TODAY()=2,Bitacora_2[[#This Row],[ISF]]&lt;&gt;"X"),"Urgente",
IF(AND(OR(E339="US EAST",E339="US WEST",E339="US SOUTH"),I339="SEA",Bitacora_2[[#This Row],[ETD Real]]-TODAY()&lt;=1,Bitacora_2[[#This Row],[ISF]]&lt;&gt;"X"),"Muy Urgente",
IF(AND(OR(E339="US EAST",E339="US WEST",E339="US SOUTH"),I339="SEA",Bitacora_2[[#This Row],[ISF]]="X"),"Sent",""))))</f>
        <v/>
      </c>
      <c r="AJ33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39" s="56"/>
      <c r="AL339" s="56"/>
      <c r="AM339" s="56" t="str">
        <f>+IF(OR(Bitacora_2[[#This Row],[Exportador]]="INVERSIONES JORDIE",Bitacora_2[[#This Row],[Exportador]]="TAL S.A."), "Tercero", "Propio")</f>
        <v>Propio</v>
      </c>
      <c r="AN33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39" s="56" t="s">
        <v>5</v>
      </c>
      <c r="AP339" s="56"/>
      <c r="AQ339" s="56" t="str">
        <f t="shared" si="13"/>
        <v/>
      </c>
      <c r="AR339" s="56"/>
    </row>
    <row r="340" spans="1:44" ht="14.85" hidden="1" customHeight="1" x14ac:dyDescent="0.25">
      <c r="A340" s="56" t="s">
        <v>1302</v>
      </c>
      <c r="B340" s="56">
        <v>32</v>
      </c>
      <c r="C340" s="57">
        <v>46242</v>
      </c>
      <c r="D340" s="58">
        <v>37</v>
      </c>
      <c r="E340" s="56" t="s">
        <v>223</v>
      </c>
      <c r="F340" s="56" t="s">
        <v>277</v>
      </c>
      <c r="G340" s="56" t="s">
        <v>99</v>
      </c>
      <c r="H340" s="56" t="s">
        <v>100</v>
      </c>
      <c r="I340" s="56" t="s">
        <v>140</v>
      </c>
      <c r="J340" s="56" t="s">
        <v>102</v>
      </c>
      <c r="K340" s="56" t="s">
        <v>103</v>
      </c>
      <c r="L340" s="56" t="s">
        <v>1303</v>
      </c>
      <c r="M340" s="56" t="s">
        <v>1304</v>
      </c>
      <c r="N340" s="56" t="s">
        <v>227</v>
      </c>
      <c r="O340" s="56" t="s">
        <v>228</v>
      </c>
      <c r="P340" s="56" t="s">
        <v>145</v>
      </c>
      <c r="Q340" s="59" t="s">
        <v>1305</v>
      </c>
      <c r="R340" s="57">
        <v>46249</v>
      </c>
      <c r="S340" s="57">
        <v>46277</v>
      </c>
      <c r="T340" s="56" t="s">
        <v>147</v>
      </c>
      <c r="U34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40" s="57">
        <v>46264</v>
      </c>
      <c r="W340" s="57">
        <v>46268</v>
      </c>
      <c r="X340" s="60">
        <f>IF(OR(Bitacora_2[[#This Row],[ETD Real]]="",Bitacora_2[[#This Row],[ETD Doc]]=""),"",Bitacora_2[[#This Row],[ETD Doc]]-Bitacora_2[[#This Row],[ETD Real]])</f>
        <v>15</v>
      </c>
      <c r="Y340" s="60">
        <f>IF(OR(Bitacora_2[[#This Row],[ATA DOC]]="",Bitacora_2[[#This Row],[ETA Real]]=""),"",Bitacora_2[[#This Row],[ETA Real]]-Bitacora_2[[#This Row],[ATA DOC]])</f>
        <v>9</v>
      </c>
      <c r="Z340" s="58">
        <v>4567706695</v>
      </c>
      <c r="AA340" s="58" t="s">
        <v>46</v>
      </c>
      <c r="AB340" s="58" t="s">
        <v>46</v>
      </c>
      <c r="AC340" s="58" t="s">
        <v>46</v>
      </c>
      <c r="AD340" s="58" t="s">
        <v>46</v>
      </c>
      <c r="AE340" s="58" t="s">
        <v>46</v>
      </c>
      <c r="AF340" s="58"/>
      <c r="AG340" s="58"/>
      <c r="AH340" s="58" t="s">
        <v>46</v>
      </c>
      <c r="AI340" s="61" t="str">
        <f ca="1">IF(AND(OR(E340="US EAST",E340="US WEST",E340="US SOUTH"),I340="SEA",Bitacora_2[[#This Row],[ETD Real]]-TODAY()&gt;=3,Bitacora_2[[#This Row],[ISF]]&lt;&gt;"X"),"Pending",
IF(AND(OR(E340="US EAST",E340="US WEST",E340="US SOUTH"),I340="SEA",Bitacora_2[[#This Row],[ETD Real]]-TODAY()=2,Bitacora_2[[#This Row],[ISF]]&lt;&gt;"X"),"Urgente",
IF(AND(OR(E340="US EAST",E340="US WEST",E340="US SOUTH"),I340="SEA",Bitacora_2[[#This Row],[ETD Real]]-TODAY()&lt;=1,Bitacora_2[[#This Row],[ISF]]&lt;&gt;"X"),"Muy Urgente",
IF(AND(OR(E340="US EAST",E340="US WEST",E340="US SOUTH"),I340="SEA",Bitacora_2[[#This Row],[ISF]]="X"),"Sent",""))))</f>
        <v/>
      </c>
      <c r="AJ34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0" s="56"/>
      <c r="AL340" s="56"/>
      <c r="AM340" s="56" t="str">
        <f>+IF(OR(Bitacora_2[[#This Row],[Exportador]]="INVERSIONES JORDIE",Bitacora_2[[#This Row],[Exportador]]="TAL S.A."), "Tercero", "Propio")</f>
        <v>Propio</v>
      </c>
      <c r="AN34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0" s="56" t="s">
        <v>5</v>
      </c>
      <c r="AP340" s="57">
        <v>46268</v>
      </c>
      <c r="AQ340" s="56" t="str">
        <f t="shared" si="13"/>
        <v>Released</v>
      </c>
      <c r="AR340" s="56" t="s">
        <v>1280</v>
      </c>
    </row>
    <row r="341" spans="1:44" ht="14.85" hidden="1" customHeight="1" x14ac:dyDescent="0.25">
      <c r="A341" s="56" t="s">
        <v>1306</v>
      </c>
      <c r="B341" s="56">
        <v>32</v>
      </c>
      <c r="C341" s="57">
        <v>46242</v>
      </c>
      <c r="D341" s="58">
        <v>37</v>
      </c>
      <c r="E341" s="56" t="s">
        <v>223</v>
      </c>
      <c r="F341" s="56" t="s">
        <v>277</v>
      </c>
      <c r="G341" s="56" t="s">
        <v>99</v>
      </c>
      <c r="H341" s="56" t="s">
        <v>100</v>
      </c>
      <c r="I341" s="56" t="s">
        <v>140</v>
      </c>
      <c r="J341" s="56" t="s">
        <v>102</v>
      </c>
      <c r="K341" s="56" t="s">
        <v>103</v>
      </c>
      <c r="L341" s="56" t="s">
        <v>1307</v>
      </c>
      <c r="M341" s="56" t="s">
        <v>1308</v>
      </c>
      <c r="N341" s="56" t="s">
        <v>227</v>
      </c>
      <c r="O341" s="56" t="s">
        <v>228</v>
      </c>
      <c r="P341" s="56" t="s">
        <v>145</v>
      </c>
      <c r="Q341" s="59" t="s">
        <v>1305</v>
      </c>
      <c r="R341" s="57">
        <v>46249</v>
      </c>
      <c r="S341" s="57">
        <v>46277</v>
      </c>
      <c r="T341" s="56" t="s">
        <v>147</v>
      </c>
      <c r="U34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41" s="57">
        <v>46264</v>
      </c>
      <c r="W341" s="57">
        <v>46268</v>
      </c>
      <c r="X341" s="60">
        <f>IF(OR(Bitacora_2[[#This Row],[ETD Real]]="",Bitacora_2[[#This Row],[ETD Doc]]=""),"",Bitacora_2[[#This Row],[ETD Doc]]-Bitacora_2[[#This Row],[ETD Real]])</f>
        <v>15</v>
      </c>
      <c r="Y341" s="60">
        <f>IF(OR(Bitacora_2[[#This Row],[ATA DOC]]="",Bitacora_2[[#This Row],[ETA Real]]=""),"",Bitacora_2[[#This Row],[ETA Real]]-Bitacora_2[[#This Row],[ATA DOC]])</f>
        <v>9</v>
      </c>
      <c r="Z341" s="58">
        <v>4567706695</v>
      </c>
      <c r="AA341" s="58" t="s">
        <v>46</v>
      </c>
      <c r="AB341" s="58" t="s">
        <v>46</v>
      </c>
      <c r="AC341" s="58" t="s">
        <v>46</v>
      </c>
      <c r="AD341" s="58" t="s">
        <v>46</v>
      </c>
      <c r="AE341" s="58" t="s">
        <v>46</v>
      </c>
      <c r="AF341" s="58"/>
      <c r="AG341" s="58"/>
      <c r="AH341" s="58" t="s">
        <v>46</v>
      </c>
      <c r="AI341" s="61" t="str">
        <f ca="1">IF(AND(OR(E341="US EAST",E341="US WEST",E341="US SOUTH"),I341="SEA",Bitacora_2[[#This Row],[ETD Real]]-TODAY()&gt;=3,Bitacora_2[[#This Row],[ISF]]&lt;&gt;"X"),"Pending",
IF(AND(OR(E341="US EAST",E341="US WEST",E341="US SOUTH"),I341="SEA",Bitacora_2[[#This Row],[ETD Real]]-TODAY()=2,Bitacora_2[[#This Row],[ISF]]&lt;&gt;"X"),"Urgente",
IF(AND(OR(E341="US EAST",E341="US WEST",E341="US SOUTH"),I341="SEA",Bitacora_2[[#This Row],[ETD Real]]-TODAY()&lt;=1,Bitacora_2[[#This Row],[ISF]]&lt;&gt;"X"),"Muy Urgente",
IF(AND(OR(E341="US EAST",E341="US WEST",E341="US SOUTH"),I341="SEA",Bitacora_2[[#This Row],[ISF]]="X"),"Sent",""))))</f>
        <v/>
      </c>
      <c r="AJ34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1" s="56"/>
      <c r="AL341" s="56"/>
      <c r="AM341" s="56" t="str">
        <f>+IF(OR(Bitacora_2[[#This Row],[Exportador]]="INVERSIONES JORDIE",Bitacora_2[[#This Row],[Exportador]]="TAL S.A."), "Tercero", "Propio")</f>
        <v>Propio</v>
      </c>
      <c r="AN34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1" s="56"/>
      <c r="AP341" s="57">
        <v>46268</v>
      </c>
      <c r="AQ341" s="56" t="str">
        <f t="shared" si="13"/>
        <v>Released</v>
      </c>
      <c r="AR341" s="56" t="s">
        <v>1280</v>
      </c>
    </row>
    <row r="342" spans="1:44" ht="14.85" hidden="1" customHeight="1" x14ac:dyDescent="0.25">
      <c r="A342" s="56" t="s">
        <v>1309</v>
      </c>
      <c r="B342" s="56">
        <v>32</v>
      </c>
      <c r="C342" s="57">
        <v>46242</v>
      </c>
      <c r="D342" s="58">
        <v>35</v>
      </c>
      <c r="E342" s="56" t="s">
        <v>150</v>
      </c>
      <c r="F342" s="56" t="s">
        <v>8</v>
      </c>
      <c r="G342" s="56" t="s">
        <v>99</v>
      </c>
      <c r="H342" s="56" t="s">
        <v>100</v>
      </c>
      <c r="I342" s="56" t="s">
        <v>140</v>
      </c>
      <c r="J342" s="56" t="s">
        <v>102</v>
      </c>
      <c r="K342" s="56" t="s">
        <v>103</v>
      </c>
      <c r="L342" s="56" t="s">
        <v>1310</v>
      </c>
      <c r="M342" s="56" t="s">
        <v>1311</v>
      </c>
      <c r="N342" s="56" t="s">
        <v>1312</v>
      </c>
      <c r="O342" s="56" t="s">
        <v>1313</v>
      </c>
      <c r="P342" s="56" t="s">
        <v>154</v>
      </c>
      <c r="Q342" s="59" t="s">
        <v>1118</v>
      </c>
      <c r="R342" s="57">
        <v>46247</v>
      </c>
      <c r="S342" s="57">
        <v>46257</v>
      </c>
      <c r="T342" s="56" t="s">
        <v>147</v>
      </c>
      <c r="U34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42" s="57">
        <v>46251</v>
      </c>
      <c r="W342" s="57">
        <v>46254</v>
      </c>
      <c r="X342" s="60">
        <f>IF(OR(Bitacora_2[[#This Row],[ETD Real]]="",Bitacora_2[[#This Row],[ETD Doc]]=""),"",Bitacora_2[[#This Row],[ETD Doc]]-Bitacora_2[[#This Row],[ETD Real]])</f>
        <v>4</v>
      </c>
      <c r="Y342" s="60">
        <f>IF(OR(Bitacora_2[[#This Row],[ATA DOC]]="",Bitacora_2[[#This Row],[ETA Real]]=""),"",Bitacora_2[[#This Row],[ETA Real]]-Bitacora_2[[#This Row],[ATA DOC]])</f>
        <v>3</v>
      </c>
      <c r="Z342" s="58">
        <v>2402461025</v>
      </c>
      <c r="AA342" s="58" t="s">
        <v>46</v>
      </c>
      <c r="AB342" s="58" t="s">
        <v>46</v>
      </c>
      <c r="AC342" s="58" t="s">
        <v>46</v>
      </c>
      <c r="AD342" s="58" t="s">
        <v>46</v>
      </c>
      <c r="AE342" s="58" t="s">
        <v>46</v>
      </c>
      <c r="AF342" s="58" t="s">
        <v>46</v>
      </c>
      <c r="AG342" s="58"/>
      <c r="AH342" s="58"/>
      <c r="AI342" s="61" t="str">
        <f ca="1">IF(AND(OR(E342="US EAST",E342="US WEST",E342="US SOUTH"),I342="SEA",Bitacora_2[[#This Row],[ETD Real]]-TODAY()&gt;=3,Bitacora_2[[#This Row],[ISF]]&lt;&gt;"X"),"Pending",
IF(AND(OR(E342="US EAST",E342="US WEST",E342="US SOUTH"),I342="SEA",Bitacora_2[[#This Row],[ETD Real]]-TODAY()=2,Bitacora_2[[#This Row],[ISF]]&lt;&gt;"X"),"Urgente",
IF(AND(OR(E342="US EAST",E342="US WEST",E342="US SOUTH"),I342="SEA",Bitacora_2[[#This Row],[ETD Real]]-TODAY()&lt;=1,Bitacora_2[[#This Row],[ISF]]&lt;&gt;"X"),"Muy Urgente",
IF(AND(OR(E342="US EAST",E342="US WEST",E342="US SOUTH"),I342="SEA",Bitacora_2[[#This Row],[ISF]]="X"),"Sent",""))))</f>
        <v>Sent</v>
      </c>
      <c r="AJ34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2" s="56"/>
      <c r="AL342" s="56"/>
      <c r="AM342" s="56" t="str">
        <f>+IF(OR(Bitacora_2[[#This Row],[Exportador]]="INVERSIONES JORDIE",Bitacora_2[[#This Row],[Exportador]]="TAL S.A."), "Tercero", "Propio")</f>
        <v>Propio</v>
      </c>
      <c r="AN34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2" s="56" t="s">
        <v>5</v>
      </c>
      <c r="AP342" s="57">
        <v>46255</v>
      </c>
      <c r="AQ342" s="56" t="str">
        <f t="shared" si="13"/>
        <v>Released</v>
      </c>
      <c r="AR342" s="56"/>
    </row>
    <row r="343" spans="1:44" ht="14.85" hidden="1" customHeight="1" x14ac:dyDescent="0.25">
      <c r="A343" s="56" t="s">
        <v>1314</v>
      </c>
      <c r="B343" s="56">
        <v>32</v>
      </c>
      <c r="C343" s="57">
        <v>46242</v>
      </c>
      <c r="D343" s="58">
        <v>35</v>
      </c>
      <c r="E343" s="56" t="s">
        <v>150</v>
      </c>
      <c r="F343" s="56" t="s">
        <v>8</v>
      </c>
      <c r="G343" s="56" t="s">
        <v>99</v>
      </c>
      <c r="H343" s="56" t="s">
        <v>100</v>
      </c>
      <c r="I343" s="56" t="s">
        <v>140</v>
      </c>
      <c r="J343" s="56" t="s">
        <v>102</v>
      </c>
      <c r="K343" s="56" t="s">
        <v>103</v>
      </c>
      <c r="L343" s="56" t="s">
        <v>1315</v>
      </c>
      <c r="M343" s="56" t="s">
        <v>1316</v>
      </c>
      <c r="N343" s="56" t="s">
        <v>1312</v>
      </c>
      <c r="O343" s="56" t="s">
        <v>1313</v>
      </c>
      <c r="P343" s="56" t="s">
        <v>154</v>
      </c>
      <c r="Q343" s="59" t="s">
        <v>1118</v>
      </c>
      <c r="R343" s="57">
        <v>46247</v>
      </c>
      <c r="S343" s="57">
        <v>46257</v>
      </c>
      <c r="T343" s="56" t="s">
        <v>147</v>
      </c>
      <c r="U34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43" s="57">
        <v>46251</v>
      </c>
      <c r="W343" s="57">
        <v>46254</v>
      </c>
      <c r="X343" s="60">
        <f>IF(OR(Bitacora_2[[#This Row],[ETD Real]]="",Bitacora_2[[#This Row],[ETD Doc]]=""),"",Bitacora_2[[#This Row],[ETD Doc]]-Bitacora_2[[#This Row],[ETD Real]])</f>
        <v>4</v>
      </c>
      <c r="Y343" s="60">
        <f>IF(OR(Bitacora_2[[#This Row],[ATA DOC]]="",Bitacora_2[[#This Row],[ETA Real]]=""),"",Bitacora_2[[#This Row],[ETA Real]]-Bitacora_2[[#This Row],[ATA DOC]])</f>
        <v>3</v>
      </c>
      <c r="Z343" s="58">
        <v>2402461025</v>
      </c>
      <c r="AA343" s="58" t="s">
        <v>46</v>
      </c>
      <c r="AB343" s="58" t="s">
        <v>46</v>
      </c>
      <c r="AC343" s="58" t="s">
        <v>46</v>
      </c>
      <c r="AD343" s="58" t="s">
        <v>46</v>
      </c>
      <c r="AE343" s="58" t="s">
        <v>46</v>
      </c>
      <c r="AF343" s="58" t="s">
        <v>46</v>
      </c>
      <c r="AG343" s="58"/>
      <c r="AH343" s="58"/>
      <c r="AI343" s="61" t="str">
        <f ca="1">IF(AND(OR(E343="US EAST",E343="US WEST",E343="US SOUTH"),I343="SEA",Bitacora_2[[#This Row],[ETD Real]]-TODAY()&gt;=3,Bitacora_2[[#This Row],[ISF]]&lt;&gt;"X"),"Pending",
IF(AND(OR(E343="US EAST",E343="US WEST",E343="US SOUTH"),I343="SEA",Bitacora_2[[#This Row],[ETD Real]]-TODAY()=2,Bitacora_2[[#This Row],[ISF]]&lt;&gt;"X"),"Urgente",
IF(AND(OR(E343="US EAST",E343="US WEST",E343="US SOUTH"),I343="SEA",Bitacora_2[[#This Row],[ETD Real]]-TODAY()&lt;=1,Bitacora_2[[#This Row],[ISF]]&lt;&gt;"X"),"Muy Urgente",
IF(AND(OR(E343="US EAST",E343="US WEST",E343="US SOUTH"),I343="SEA",Bitacora_2[[#This Row],[ISF]]="X"),"Sent",""))))</f>
        <v>Sent</v>
      </c>
      <c r="AJ34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3" s="56"/>
      <c r="AL343" s="56"/>
      <c r="AM343" s="56" t="str">
        <f>+IF(OR(Bitacora_2[[#This Row],[Exportador]]="INVERSIONES JORDIE",Bitacora_2[[#This Row],[Exportador]]="TAL S.A."), "Tercero", "Propio")</f>
        <v>Propio</v>
      </c>
      <c r="AN34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3" s="56" t="s">
        <v>5</v>
      </c>
      <c r="AP343" s="57">
        <v>46255</v>
      </c>
      <c r="AQ343" s="56" t="str">
        <f t="shared" si="13"/>
        <v>Released</v>
      </c>
      <c r="AR343" s="56"/>
    </row>
    <row r="344" spans="1:44" ht="14.85" hidden="1" customHeight="1" x14ac:dyDescent="0.25">
      <c r="A344" s="56" t="s">
        <v>1317</v>
      </c>
      <c r="B344" s="56">
        <v>32</v>
      </c>
      <c r="C344" s="57">
        <v>46242</v>
      </c>
      <c r="D344" s="58">
        <v>33</v>
      </c>
      <c r="E344" s="56" t="s">
        <v>97</v>
      </c>
      <c r="F344" s="56" t="s">
        <v>125</v>
      </c>
      <c r="G344" s="56" t="s">
        <v>99</v>
      </c>
      <c r="H344" s="56" t="s">
        <v>100</v>
      </c>
      <c r="I344" s="56" t="s">
        <v>101</v>
      </c>
      <c r="J344" s="56" t="s">
        <v>102</v>
      </c>
      <c r="K344" s="56" t="s">
        <v>103</v>
      </c>
      <c r="L344" s="56" t="s">
        <v>1318</v>
      </c>
      <c r="M344" s="56" t="s">
        <v>1319</v>
      </c>
      <c r="N344" s="56" t="s">
        <v>115</v>
      </c>
      <c r="O344" s="56" t="s">
        <v>116</v>
      </c>
      <c r="P344" s="56" t="s">
        <v>97</v>
      </c>
      <c r="Q344" s="59" t="s">
        <v>118</v>
      </c>
      <c r="R344" s="57">
        <v>46245</v>
      </c>
      <c r="S344" s="57">
        <v>46247</v>
      </c>
      <c r="T344" s="56" t="s">
        <v>218</v>
      </c>
      <c r="U34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44" s="57"/>
      <c r="W344" s="57"/>
      <c r="X344" s="60" t="str">
        <f>IF(OR(Bitacora_2[[#This Row],[ETD Real]]="",Bitacora_2[[#This Row],[ETD Doc]]=""),"",Bitacora_2[[#This Row],[ETD Doc]]-Bitacora_2[[#This Row],[ETD Real]])</f>
        <v/>
      </c>
      <c r="Y344" s="60" t="str">
        <f>IF(OR(Bitacora_2[[#This Row],[ATA DOC]]="",Bitacora_2[[#This Row],[ETA Real]]=""),"",Bitacora_2[[#This Row],[ETA Real]]-Bitacora_2[[#This Row],[ATA DOC]])</f>
        <v/>
      </c>
      <c r="Z344" s="58"/>
      <c r="AA344" s="58"/>
      <c r="AB344" s="58"/>
      <c r="AC344" s="58"/>
      <c r="AD344" s="58"/>
      <c r="AE344" s="58"/>
      <c r="AF344" s="58"/>
      <c r="AG344" s="58"/>
      <c r="AH344" s="58"/>
      <c r="AI344" s="61" t="str">
        <f ca="1">IF(AND(OR(E344="US EAST",E344="US WEST",E344="US SOUTH"),I344="SEA",Bitacora_2[[#This Row],[ETD Real]]-TODAY()&gt;=3,Bitacora_2[[#This Row],[ISF]]&lt;&gt;"X"),"Pending",
IF(AND(OR(E344="US EAST",E344="US WEST",E344="US SOUTH"),I344="SEA",Bitacora_2[[#This Row],[ETD Real]]-TODAY()=2,Bitacora_2[[#This Row],[ISF]]&lt;&gt;"X"),"Urgente",
IF(AND(OR(E344="US EAST",E344="US WEST",E344="US SOUTH"),I344="SEA",Bitacora_2[[#This Row],[ETD Real]]-TODAY()&lt;=1,Bitacora_2[[#This Row],[ISF]]&lt;&gt;"X"),"Muy Urgente",
IF(AND(OR(E344="US EAST",E344="US WEST",E344="US SOUTH"),I344="SEA",Bitacora_2[[#This Row],[ISF]]="X"),"Sent",""))))</f>
        <v/>
      </c>
      <c r="AJ34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4" s="56"/>
      <c r="AL344" s="56"/>
      <c r="AM344" s="56" t="str">
        <f>+IF(OR(Bitacora_2[[#This Row],[Exportador]]="INVERSIONES JORDIE",Bitacora_2[[#This Row],[Exportador]]="TAL S.A."), "Tercero", "Propio")</f>
        <v>Propio</v>
      </c>
      <c r="AN34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4" s="56" t="s">
        <v>5</v>
      </c>
      <c r="AP344" s="56"/>
      <c r="AQ344" s="56" t="str">
        <f t="shared" si="13"/>
        <v/>
      </c>
      <c r="AR344" s="56"/>
    </row>
    <row r="345" spans="1:44" ht="14.85" hidden="1" customHeight="1" x14ac:dyDescent="0.25">
      <c r="A345" s="56" t="s">
        <v>1320</v>
      </c>
      <c r="B345" s="56">
        <v>32</v>
      </c>
      <c r="C345" s="57">
        <v>46242</v>
      </c>
      <c r="D345" s="58">
        <v>35</v>
      </c>
      <c r="E345" s="56" t="s">
        <v>150</v>
      </c>
      <c r="F345" s="56" t="s">
        <v>8</v>
      </c>
      <c r="G345" s="56" t="s">
        <v>99</v>
      </c>
      <c r="H345" s="56" t="s">
        <v>100</v>
      </c>
      <c r="I345" s="56" t="s">
        <v>140</v>
      </c>
      <c r="J345" s="56" t="s">
        <v>102</v>
      </c>
      <c r="K345" s="56" t="s">
        <v>103</v>
      </c>
      <c r="L345" s="56" t="s">
        <v>1321</v>
      </c>
      <c r="M345" s="56" t="s">
        <v>1322</v>
      </c>
      <c r="N345" s="56" t="s">
        <v>186</v>
      </c>
      <c r="O345" s="56" t="s">
        <v>934</v>
      </c>
      <c r="P345" s="56" t="s">
        <v>154</v>
      </c>
      <c r="Q345" s="59" t="s">
        <v>1118</v>
      </c>
      <c r="R345" s="57">
        <v>46247</v>
      </c>
      <c r="S345" s="57">
        <v>46257</v>
      </c>
      <c r="T345" s="56" t="s">
        <v>147</v>
      </c>
      <c r="U34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46249</v>
      </c>
      <c r="V345" s="57">
        <v>46249</v>
      </c>
      <c r="W345" s="57">
        <v>46249</v>
      </c>
      <c r="X345" s="60">
        <f>IF(OR(Bitacora_2[[#This Row],[ETD Real]]="",Bitacora_2[[#This Row],[ETD Doc]]=""),"",Bitacora_2[[#This Row],[ETD Doc]]-Bitacora_2[[#This Row],[ETD Real]])</f>
        <v>2</v>
      </c>
      <c r="Y345" s="60">
        <f>IF(OR(Bitacora_2[[#This Row],[ATA DOC]]="",Bitacora_2[[#This Row],[ETA Real]]=""),"",Bitacora_2[[#This Row],[ETA Real]]-Bitacora_2[[#This Row],[ATA DOC]])</f>
        <v>8</v>
      </c>
      <c r="Z345" s="58" t="s">
        <v>156</v>
      </c>
      <c r="AA345" s="58" t="s">
        <v>46</v>
      </c>
      <c r="AB345" s="58" t="s">
        <v>46</v>
      </c>
      <c r="AC345" s="58" t="s">
        <v>46</v>
      </c>
      <c r="AD345" s="58" t="s">
        <v>46</v>
      </c>
      <c r="AE345" s="58" t="s">
        <v>46</v>
      </c>
      <c r="AF345" s="58" t="s">
        <v>46</v>
      </c>
      <c r="AG345" s="58"/>
      <c r="AH345" s="58"/>
      <c r="AI345" s="61" t="str">
        <f ca="1">IF(AND(OR(E345="US EAST",E345="US WEST",E345="US SOUTH"),I345="SEA",Bitacora_2[[#This Row],[ETD Real]]-TODAY()&gt;=3,Bitacora_2[[#This Row],[ISF]]&lt;&gt;"X"),"Pending",
IF(AND(OR(E345="US EAST",E345="US WEST",E345="US SOUTH"),I345="SEA",Bitacora_2[[#This Row],[ETD Real]]-TODAY()=2,Bitacora_2[[#This Row],[ISF]]&lt;&gt;"X"),"Urgente",
IF(AND(OR(E345="US EAST",E345="US WEST",E345="US SOUTH"),I345="SEA",Bitacora_2[[#This Row],[ETD Real]]-TODAY()&lt;=1,Bitacora_2[[#This Row],[ISF]]&lt;&gt;"X"),"Muy Urgente",
IF(AND(OR(E345="US EAST",E345="US WEST",E345="US SOUTH"),I345="SEA",Bitacora_2[[#This Row],[ISF]]="X"),"Sent",""))))</f>
        <v>Sent</v>
      </c>
      <c r="AJ34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5" s="56"/>
      <c r="AL345" s="56"/>
      <c r="AM345" s="56" t="str">
        <f>+IF(OR(Bitacora_2[[#This Row],[Exportador]]="INVERSIONES JORDIE",Bitacora_2[[#This Row],[Exportador]]="TAL S.A."), "Tercero", "Propio")</f>
        <v>Propio</v>
      </c>
      <c r="AN34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5" s="56" t="s">
        <v>5</v>
      </c>
      <c r="AP345" s="57">
        <v>46255</v>
      </c>
      <c r="AQ345" s="56" t="str">
        <f t="shared" si="13"/>
        <v>Released</v>
      </c>
      <c r="AR345" s="56"/>
    </row>
    <row r="346" spans="1:44" ht="14.85" hidden="1" customHeight="1" x14ac:dyDescent="0.25">
      <c r="A346" s="56" t="s">
        <v>1323</v>
      </c>
      <c r="B346" s="56">
        <v>32</v>
      </c>
      <c r="C346" s="57">
        <v>46242</v>
      </c>
      <c r="D346" s="58">
        <v>36</v>
      </c>
      <c r="E346" s="56" t="s">
        <v>423</v>
      </c>
      <c r="F346" s="56" t="s">
        <v>1265</v>
      </c>
      <c r="G346" s="56" t="s">
        <v>99</v>
      </c>
      <c r="H346" s="56" t="s">
        <v>100</v>
      </c>
      <c r="I346" s="56" t="s">
        <v>140</v>
      </c>
      <c r="J346" s="56" t="s">
        <v>102</v>
      </c>
      <c r="K346" s="56" t="s">
        <v>103</v>
      </c>
      <c r="L346" s="56" t="s">
        <v>1324</v>
      </c>
      <c r="M346" s="56" t="s">
        <v>1325</v>
      </c>
      <c r="N346" s="56" t="s">
        <v>427</v>
      </c>
      <c r="O346" s="56" t="s">
        <v>1268</v>
      </c>
      <c r="P346" s="56" t="s">
        <v>145</v>
      </c>
      <c r="Q346" s="59" t="s">
        <v>1326</v>
      </c>
      <c r="R346" s="57">
        <v>46246</v>
      </c>
      <c r="S346" s="57">
        <v>46265</v>
      </c>
      <c r="T346" s="56" t="s">
        <v>147</v>
      </c>
      <c r="U34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46247</v>
      </c>
      <c r="V346" s="57">
        <v>46247</v>
      </c>
      <c r="W346" s="57">
        <v>46247</v>
      </c>
      <c r="X346" s="60">
        <f>IF(OR(Bitacora_2[[#This Row],[ETD Real]]="",Bitacora_2[[#This Row],[ETD Doc]]=""),"",Bitacora_2[[#This Row],[ETD Doc]]-Bitacora_2[[#This Row],[ETD Real]])</f>
        <v>1</v>
      </c>
      <c r="Y346" s="60">
        <f>IF(OR(Bitacora_2[[#This Row],[ATA DOC]]="",Bitacora_2[[#This Row],[ETA Real]]=""),"",Bitacora_2[[#This Row],[ETA Real]]-Bitacora_2[[#This Row],[ATA DOC]])</f>
        <v>18</v>
      </c>
      <c r="Z346" s="58" t="s">
        <v>156</v>
      </c>
      <c r="AA346" s="58" t="s">
        <v>46</v>
      </c>
      <c r="AB346" s="58"/>
      <c r="AC346" s="58" t="s">
        <v>46</v>
      </c>
      <c r="AD346" s="58" t="s">
        <v>46</v>
      </c>
      <c r="AE346" s="58" t="s">
        <v>46</v>
      </c>
      <c r="AF346" s="58"/>
      <c r="AG346" s="58"/>
      <c r="AH346" s="58"/>
      <c r="AI346" s="61" t="str">
        <f ca="1">IF(AND(OR(E346="US EAST",E346="US WEST",E346="US SOUTH"),I346="SEA",Bitacora_2[[#This Row],[ETD Real]]-TODAY()&gt;=3,Bitacora_2[[#This Row],[ISF]]&lt;&gt;"X"),"Pending",
IF(AND(OR(E346="US EAST",E346="US WEST",E346="US SOUTH"),I346="SEA",Bitacora_2[[#This Row],[ETD Real]]-TODAY()=2,Bitacora_2[[#This Row],[ISF]]&lt;&gt;"X"),"Urgente",
IF(AND(OR(E346="US EAST",E346="US WEST",E346="US SOUTH"),I346="SEA",Bitacora_2[[#This Row],[ETD Real]]-TODAY()&lt;=1,Bitacora_2[[#This Row],[ISF]]&lt;&gt;"X"),"Muy Urgente",
IF(AND(OR(E346="US EAST",E346="US WEST",E346="US SOUTH"),I346="SEA",Bitacora_2[[#This Row],[ISF]]="X"),"Sent",""))))</f>
        <v/>
      </c>
      <c r="AJ34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6" s="56"/>
      <c r="AL346" s="56"/>
      <c r="AM346" s="56" t="str">
        <f>+IF(OR(Bitacora_2[[#This Row],[Exportador]]="INVERSIONES JORDIE",Bitacora_2[[#This Row],[Exportador]]="TAL S.A."), "Tercero", "Propio")</f>
        <v>Propio</v>
      </c>
      <c r="AN34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6" s="56" t="s">
        <v>5</v>
      </c>
      <c r="AP346" s="57">
        <v>46262</v>
      </c>
      <c r="AQ346" s="56" t="str">
        <f t="shared" si="13"/>
        <v>Released</v>
      </c>
      <c r="AR346" s="56"/>
    </row>
    <row r="347" spans="1:44" ht="14.85" hidden="1" customHeight="1" x14ac:dyDescent="0.25">
      <c r="A347" s="56" t="s">
        <v>1327</v>
      </c>
      <c r="B347" s="56">
        <v>32</v>
      </c>
      <c r="C347" s="57">
        <v>46242</v>
      </c>
      <c r="D347" s="58">
        <v>38</v>
      </c>
      <c r="E347" s="56" t="s">
        <v>321</v>
      </c>
      <c r="F347" s="56" t="s">
        <v>322</v>
      </c>
      <c r="G347" s="56" t="s">
        <v>99</v>
      </c>
      <c r="H347" s="56" t="s">
        <v>100</v>
      </c>
      <c r="I347" s="56" t="s">
        <v>140</v>
      </c>
      <c r="J347" s="56" t="s">
        <v>102</v>
      </c>
      <c r="K347" s="56" t="s">
        <v>103</v>
      </c>
      <c r="L347" s="56" t="s">
        <v>1328</v>
      </c>
      <c r="M347" s="56" t="s">
        <v>1278</v>
      </c>
      <c r="N347" s="56" t="s">
        <v>325</v>
      </c>
      <c r="O347" s="56" t="s">
        <v>325</v>
      </c>
      <c r="P347" s="56" t="s">
        <v>229</v>
      </c>
      <c r="Q347" s="59" t="s">
        <v>1329</v>
      </c>
      <c r="R347" s="57">
        <v>46248</v>
      </c>
      <c r="S347" s="57">
        <v>46282</v>
      </c>
      <c r="T347" s="56" t="s">
        <v>147</v>
      </c>
      <c r="U34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347" s="57">
        <v>46262</v>
      </c>
      <c r="W347" s="57">
        <v>46266</v>
      </c>
      <c r="X347" s="60">
        <f>IF(OR(Bitacora_2[[#This Row],[ETD Real]]="",Bitacora_2[[#This Row],[ETD Doc]]=""),"",Bitacora_2[[#This Row],[ETD Doc]]-Bitacora_2[[#This Row],[ETD Real]])</f>
        <v>14</v>
      </c>
      <c r="Y347" s="60">
        <f>IF(OR(Bitacora_2[[#This Row],[ATA DOC]]="",Bitacora_2[[#This Row],[ETA Real]]=""),"",Bitacora_2[[#This Row],[ETA Real]]-Bitacora_2[[#This Row],[ATA DOC]])</f>
        <v>16</v>
      </c>
      <c r="Z347" s="58">
        <v>2090929540</v>
      </c>
      <c r="AA347" s="58" t="s">
        <v>46</v>
      </c>
      <c r="AB347" s="58" t="s">
        <v>46</v>
      </c>
      <c r="AC347" s="58" t="s">
        <v>46</v>
      </c>
      <c r="AD347" s="58" t="s">
        <v>46</v>
      </c>
      <c r="AE347" s="58" t="s">
        <v>46</v>
      </c>
      <c r="AF347" s="58"/>
      <c r="AG347" s="58"/>
      <c r="AH347" s="58" t="s">
        <v>46</v>
      </c>
      <c r="AI347" s="61" t="str">
        <f ca="1">IF(AND(OR(E347="US EAST",E347="US WEST",E347="US SOUTH"),I347="SEA",Bitacora_2[[#This Row],[ETD Real]]-TODAY()&gt;=3,Bitacora_2[[#This Row],[ISF]]&lt;&gt;"X"),"Pending",
IF(AND(OR(E347="US EAST",E347="US WEST",E347="US SOUTH"),I347="SEA",Bitacora_2[[#This Row],[ETD Real]]-TODAY()=2,Bitacora_2[[#This Row],[ISF]]&lt;&gt;"X"),"Urgente",
IF(AND(OR(E347="US EAST",E347="US WEST",E347="US SOUTH"),I347="SEA",Bitacora_2[[#This Row],[ETD Real]]-TODAY()&lt;=1,Bitacora_2[[#This Row],[ISF]]&lt;&gt;"X"),"Muy Urgente",
IF(AND(OR(E347="US EAST",E347="US WEST",E347="US SOUTH"),I347="SEA",Bitacora_2[[#This Row],[ISF]]="X"),"Sent",""))))</f>
        <v/>
      </c>
      <c r="AJ34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7" s="56"/>
      <c r="AL347" s="56"/>
      <c r="AM347" s="56" t="str">
        <f>+IF(OR(Bitacora_2[[#This Row],[Exportador]]="INVERSIONES JORDIE",Bitacora_2[[#This Row],[Exportador]]="TAL S.A."), "Tercero", "Propio")</f>
        <v>Propio</v>
      </c>
      <c r="AN34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7" s="56" t="s">
        <v>5</v>
      </c>
      <c r="AP347" s="57">
        <v>46268</v>
      </c>
      <c r="AQ347" s="56" t="str">
        <f t="shared" si="13"/>
        <v>Released</v>
      </c>
      <c r="AR347" s="56" t="s">
        <v>1280</v>
      </c>
    </row>
    <row r="348" spans="1:44" ht="14.85" hidden="1" customHeight="1" x14ac:dyDescent="0.25">
      <c r="A348" s="56" t="s">
        <v>1330</v>
      </c>
      <c r="B348" s="56">
        <v>32</v>
      </c>
      <c r="C348" s="57">
        <v>46242</v>
      </c>
      <c r="D348" s="58">
        <v>33</v>
      </c>
      <c r="E348" s="56" t="s">
        <v>97</v>
      </c>
      <c r="F348" s="56" t="s">
        <v>125</v>
      </c>
      <c r="G348" s="56" t="s">
        <v>99</v>
      </c>
      <c r="H348" s="56" t="s">
        <v>100</v>
      </c>
      <c r="I348" s="56" t="s">
        <v>101</v>
      </c>
      <c r="J348" s="56" t="s">
        <v>102</v>
      </c>
      <c r="K348" s="56" t="s">
        <v>103</v>
      </c>
      <c r="L348" s="56" t="s">
        <v>1331</v>
      </c>
      <c r="M348" s="56" t="s">
        <v>1332</v>
      </c>
      <c r="N348" s="56" t="s">
        <v>115</v>
      </c>
      <c r="O348" s="56" t="s">
        <v>116</v>
      </c>
      <c r="P348" s="56" t="s">
        <v>97</v>
      </c>
      <c r="Q348" s="59" t="s">
        <v>118</v>
      </c>
      <c r="R348" s="57">
        <v>46245</v>
      </c>
      <c r="S348" s="57">
        <v>46245</v>
      </c>
      <c r="T348" s="56" t="s">
        <v>109</v>
      </c>
      <c r="U34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46245</v>
      </c>
      <c r="V348" s="57"/>
      <c r="W348" s="57"/>
      <c r="X348" s="60" t="str">
        <f>IF(OR(Bitacora_2[[#This Row],[ETD Real]]="",Bitacora_2[[#This Row],[ETD Doc]]=""),"",Bitacora_2[[#This Row],[ETD Doc]]-Bitacora_2[[#This Row],[ETD Real]])</f>
        <v/>
      </c>
      <c r="Y348" s="60" t="str">
        <f>IF(OR(Bitacora_2[[#This Row],[ATA DOC]]="",Bitacora_2[[#This Row],[ETA Real]]=""),"",Bitacora_2[[#This Row],[ETA Real]]-Bitacora_2[[#This Row],[ATA DOC]])</f>
        <v/>
      </c>
      <c r="Z348" s="58"/>
      <c r="AA348" s="58"/>
      <c r="AB348" s="58"/>
      <c r="AC348" s="58"/>
      <c r="AD348" s="58"/>
      <c r="AE348" s="58"/>
      <c r="AF348" s="58"/>
      <c r="AG348" s="58"/>
      <c r="AH348" s="58"/>
      <c r="AI348" s="61" t="str">
        <f ca="1">IF(AND(OR(E348="US EAST",E348="US WEST",E348="US SOUTH"),I348="SEA",Bitacora_2[[#This Row],[ETD Real]]-TODAY()&gt;=3,Bitacora_2[[#This Row],[ISF]]&lt;&gt;"X"),"Pending",
IF(AND(OR(E348="US EAST",E348="US WEST",E348="US SOUTH"),I348="SEA",Bitacora_2[[#This Row],[ETD Real]]-TODAY()=2,Bitacora_2[[#This Row],[ISF]]&lt;&gt;"X"),"Urgente",
IF(AND(OR(E348="US EAST",E348="US WEST",E348="US SOUTH"),I348="SEA",Bitacora_2[[#This Row],[ETD Real]]-TODAY()&lt;=1,Bitacora_2[[#This Row],[ISF]]&lt;&gt;"X"),"Muy Urgente",
IF(AND(OR(E348="US EAST",E348="US WEST",E348="US SOUTH"),I348="SEA",Bitacora_2[[#This Row],[ISF]]="X"),"Sent",""))))</f>
        <v/>
      </c>
      <c r="AJ34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8" s="56"/>
      <c r="AL348" s="56"/>
      <c r="AM348" s="56" t="str">
        <f>+IF(OR(Bitacora_2[[#This Row],[Exportador]]="INVERSIONES JORDIE",Bitacora_2[[#This Row],[Exportador]]="TAL S.A."), "Tercero", "Propio")</f>
        <v>Propio</v>
      </c>
      <c r="AN34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8" s="56" t="s">
        <v>5</v>
      </c>
      <c r="AP348" s="56"/>
      <c r="AQ348" s="56" t="str">
        <f t="shared" si="13"/>
        <v/>
      </c>
      <c r="AR348" s="56"/>
    </row>
    <row r="349" spans="1:44" ht="14.85" hidden="1" customHeight="1" x14ac:dyDescent="0.25">
      <c r="A349" s="56" t="s">
        <v>1333</v>
      </c>
      <c r="B349" s="56">
        <v>33</v>
      </c>
      <c r="C349" s="57">
        <v>46243</v>
      </c>
      <c r="D349" s="58">
        <v>36</v>
      </c>
      <c r="E349" s="56" t="s">
        <v>321</v>
      </c>
      <c r="F349" s="56" t="s">
        <v>855</v>
      </c>
      <c r="G349" s="56" t="s">
        <v>99</v>
      </c>
      <c r="H349" s="56" t="s">
        <v>100</v>
      </c>
      <c r="I349" s="56" t="s">
        <v>101</v>
      </c>
      <c r="J349" s="56" t="s">
        <v>102</v>
      </c>
      <c r="K349" s="56" t="s">
        <v>103</v>
      </c>
      <c r="L349" s="56" t="s">
        <v>1334</v>
      </c>
      <c r="M349" s="56" t="s">
        <v>1335</v>
      </c>
      <c r="N349" s="56" t="s">
        <v>858</v>
      </c>
      <c r="O349" s="56" t="s">
        <v>859</v>
      </c>
      <c r="P349" s="56" t="s">
        <v>1336</v>
      </c>
      <c r="Q349" s="59" t="s">
        <v>118</v>
      </c>
      <c r="R349" s="57">
        <v>46263</v>
      </c>
      <c r="S349" s="57">
        <v>46264</v>
      </c>
      <c r="T349" s="56" t="s">
        <v>218</v>
      </c>
      <c r="U34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349" s="57"/>
      <c r="W349" s="57"/>
      <c r="X349" s="60" t="str">
        <f>IF(OR(Bitacora_2[[#This Row],[ETD Real]]="",Bitacora_2[[#This Row],[ETD Doc]]=""),"",Bitacora_2[[#This Row],[ETD Doc]]-Bitacora_2[[#This Row],[ETD Real]])</f>
        <v/>
      </c>
      <c r="Y349" s="60" t="str">
        <f>IF(OR(Bitacora_2[[#This Row],[ATA DOC]]="",Bitacora_2[[#This Row],[ETA Real]]=""),"",Bitacora_2[[#This Row],[ETA Real]]-Bitacora_2[[#This Row],[ATA DOC]])</f>
        <v/>
      </c>
      <c r="Z349" s="58"/>
      <c r="AA349" s="58"/>
      <c r="AB349" s="58"/>
      <c r="AC349" s="58"/>
      <c r="AD349" s="58"/>
      <c r="AE349" s="58"/>
      <c r="AF349" s="58"/>
      <c r="AG349" s="58"/>
      <c r="AH349" s="58"/>
      <c r="AI349" s="61" t="str">
        <f ca="1">IF(AND(OR(E349="US EAST",E349="US WEST",E349="US SOUTH"),I349="SEA",Bitacora_2[[#This Row],[ETD Real]]-TODAY()&gt;=3,Bitacora_2[[#This Row],[ISF]]&lt;&gt;"X"),"Pending",
IF(AND(OR(E349="US EAST",E349="US WEST",E349="US SOUTH"),I349="SEA",Bitacora_2[[#This Row],[ETD Real]]-TODAY()=2,Bitacora_2[[#This Row],[ISF]]&lt;&gt;"X"),"Urgente",
IF(AND(OR(E349="US EAST",E349="US WEST",E349="US SOUTH"),I349="SEA",Bitacora_2[[#This Row],[ETD Real]]-TODAY()&lt;=1,Bitacora_2[[#This Row],[ISF]]&lt;&gt;"X"),"Muy Urgente",
IF(AND(OR(E349="US EAST",E349="US WEST",E349="US SOUTH"),I349="SEA",Bitacora_2[[#This Row],[ISF]]="X"),"Sent",""))))</f>
        <v/>
      </c>
      <c r="AJ34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49" s="56"/>
      <c r="AL349" s="56"/>
      <c r="AM349" s="56" t="str">
        <f>+IF(OR(Bitacora_2[[#This Row],[Exportador]]="INVERSIONES JORDIE",Bitacora_2[[#This Row],[Exportador]]="TAL S.A."), "Tercero", "Propio")</f>
        <v>Propio</v>
      </c>
      <c r="AN34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49" s="56" t="s">
        <v>5</v>
      </c>
      <c r="AP349" s="56"/>
      <c r="AQ349" s="56" t="str">
        <f t="shared" si="13"/>
        <v/>
      </c>
      <c r="AR349" s="56"/>
    </row>
    <row r="350" spans="1:44" ht="14.85" hidden="1" customHeight="1" x14ac:dyDescent="0.25">
      <c r="A350" s="56" t="s">
        <v>1337</v>
      </c>
      <c r="B350" s="56">
        <v>33</v>
      </c>
      <c r="C350" s="57">
        <v>46243</v>
      </c>
      <c r="D350" s="58">
        <v>36</v>
      </c>
      <c r="E350" s="56" t="s">
        <v>321</v>
      </c>
      <c r="F350" s="56" t="s">
        <v>855</v>
      </c>
      <c r="G350" s="56" t="s">
        <v>99</v>
      </c>
      <c r="H350" s="56" t="s">
        <v>100</v>
      </c>
      <c r="I350" s="56" t="s">
        <v>101</v>
      </c>
      <c r="J350" s="56" t="s">
        <v>102</v>
      </c>
      <c r="K350" s="56" t="s">
        <v>103</v>
      </c>
      <c r="L350" s="56" t="s">
        <v>1338</v>
      </c>
      <c r="M350" s="56" t="s">
        <v>1339</v>
      </c>
      <c r="N350" s="56" t="s">
        <v>864</v>
      </c>
      <c r="O350" s="56" t="s">
        <v>865</v>
      </c>
      <c r="P350" s="56" t="s">
        <v>1336</v>
      </c>
      <c r="Q350" s="59" t="s">
        <v>118</v>
      </c>
      <c r="R350" s="57">
        <v>46264</v>
      </c>
      <c r="S350" s="57">
        <v>46265</v>
      </c>
      <c r="T350" s="56" t="s">
        <v>291</v>
      </c>
      <c r="U35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350" s="57"/>
      <c r="W350" s="57"/>
      <c r="X350" s="60" t="str">
        <f>IF(OR(Bitacora_2[[#This Row],[ETD Real]]="",Bitacora_2[[#This Row],[ETD Doc]]=""),"",Bitacora_2[[#This Row],[ETD Doc]]-Bitacora_2[[#This Row],[ETD Real]])</f>
        <v/>
      </c>
      <c r="Y350" s="60" t="str">
        <f>IF(OR(Bitacora_2[[#This Row],[ATA DOC]]="",Bitacora_2[[#This Row],[ETA Real]]=""),"",Bitacora_2[[#This Row],[ETA Real]]-Bitacora_2[[#This Row],[ATA DOC]])</f>
        <v/>
      </c>
      <c r="Z350" s="58"/>
      <c r="AA350" s="58"/>
      <c r="AB350" s="58"/>
      <c r="AC350" s="58"/>
      <c r="AD350" s="58"/>
      <c r="AE350" s="58"/>
      <c r="AF350" s="58"/>
      <c r="AG350" s="58"/>
      <c r="AH350" s="58"/>
      <c r="AI350" s="61" t="str">
        <f ca="1">IF(AND(OR(E350="US EAST",E350="US WEST",E350="US SOUTH"),I350="SEA",Bitacora_2[[#This Row],[ETD Real]]-TODAY()&gt;=3,Bitacora_2[[#This Row],[ISF]]&lt;&gt;"X"),"Pending",
IF(AND(OR(E350="US EAST",E350="US WEST",E350="US SOUTH"),I350="SEA",Bitacora_2[[#This Row],[ETD Real]]-TODAY()=2,Bitacora_2[[#This Row],[ISF]]&lt;&gt;"X"),"Urgente",
IF(AND(OR(E350="US EAST",E350="US WEST",E350="US SOUTH"),I350="SEA",Bitacora_2[[#This Row],[ETD Real]]-TODAY()&lt;=1,Bitacora_2[[#This Row],[ISF]]&lt;&gt;"X"),"Muy Urgente",
IF(AND(OR(E350="US EAST",E350="US WEST",E350="US SOUTH"),I350="SEA",Bitacora_2[[#This Row],[ISF]]="X"),"Sent",""))))</f>
        <v/>
      </c>
      <c r="AJ35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0" s="56"/>
      <c r="AL350" s="56"/>
      <c r="AM350" s="56" t="str">
        <f>+IF(OR(Bitacora_2[[#This Row],[Exportador]]="INVERSIONES JORDIE",Bitacora_2[[#This Row],[Exportador]]="TAL S.A."), "Tercero", "Propio")</f>
        <v>Propio</v>
      </c>
      <c r="AN35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0" s="56"/>
      <c r="AP350" s="56"/>
      <c r="AQ350" s="56" t="str">
        <f t="shared" si="13"/>
        <v/>
      </c>
      <c r="AR350" s="56"/>
    </row>
    <row r="351" spans="1:44" ht="14.85" hidden="1" customHeight="1" x14ac:dyDescent="0.25">
      <c r="A351" s="56" t="s">
        <v>1340</v>
      </c>
      <c r="B351" s="56">
        <v>33</v>
      </c>
      <c r="C351" s="57">
        <v>46243</v>
      </c>
      <c r="D351" s="58">
        <v>37</v>
      </c>
      <c r="E351" s="56" t="s">
        <v>223</v>
      </c>
      <c r="F351" s="56" t="s">
        <v>277</v>
      </c>
      <c r="G351" s="56" t="s">
        <v>99</v>
      </c>
      <c r="H351" s="56" t="s">
        <v>100</v>
      </c>
      <c r="I351" s="56" t="s">
        <v>140</v>
      </c>
      <c r="J351" s="56" t="s">
        <v>102</v>
      </c>
      <c r="K351" s="56" t="s">
        <v>103</v>
      </c>
      <c r="L351" s="56" t="s">
        <v>1341</v>
      </c>
      <c r="M351" s="56" t="s">
        <v>1342</v>
      </c>
      <c r="N351" s="56" t="s">
        <v>227</v>
      </c>
      <c r="O351" s="56" t="s">
        <v>228</v>
      </c>
      <c r="P351" s="56" t="s">
        <v>145</v>
      </c>
      <c r="Q351" s="59" t="s">
        <v>1305</v>
      </c>
      <c r="R351" s="57">
        <v>46249</v>
      </c>
      <c r="S351" s="57">
        <v>46277</v>
      </c>
      <c r="T351" s="56" t="s">
        <v>147</v>
      </c>
      <c r="U35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51" s="57">
        <v>46264</v>
      </c>
      <c r="W351" s="57">
        <v>46268</v>
      </c>
      <c r="X351" s="60">
        <f>IF(OR(Bitacora_2[[#This Row],[ETD Real]]="",Bitacora_2[[#This Row],[ETD Doc]]=""),"",Bitacora_2[[#This Row],[ETD Doc]]-Bitacora_2[[#This Row],[ETD Real]])</f>
        <v>15</v>
      </c>
      <c r="Y351" s="60">
        <f>IF(OR(Bitacora_2[[#This Row],[ATA DOC]]="",Bitacora_2[[#This Row],[ETA Real]]=""),"",Bitacora_2[[#This Row],[ETA Real]]-Bitacora_2[[#This Row],[ATA DOC]])</f>
        <v>9</v>
      </c>
      <c r="Z351" s="58">
        <v>4567706695</v>
      </c>
      <c r="AA351" s="58" t="s">
        <v>46</v>
      </c>
      <c r="AB351" s="58" t="s">
        <v>46</v>
      </c>
      <c r="AC351" s="58" t="s">
        <v>46</v>
      </c>
      <c r="AD351" s="58" t="s">
        <v>46</v>
      </c>
      <c r="AE351" s="58" t="s">
        <v>46</v>
      </c>
      <c r="AF351" s="58"/>
      <c r="AG351" s="58"/>
      <c r="AH351" s="58" t="s">
        <v>46</v>
      </c>
      <c r="AI351" s="61" t="str">
        <f ca="1">IF(AND(OR(E351="US EAST",E351="US WEST",E351="US SOUTH"),I351="SEA",Bitacora_2[[#This Row],[ETD Real]]-TODAY()&gt;=3,Bitacora_2[[#This Row],[ISF]]&lt;&gt;"X"),"Pending",
IF(AND(OR(E351="US EAST",E351="US WEST",E351="US SOUTH"),I351="SEA",Bitacora_2[[#This Row],[ETD Real]]-TODAY()=2,Bitacora_2[[#This Row],[ISF]]&lt;&gt;"X"),"Urgente",
IF(AND(OR(E351="US EAST",E351="US WEST",E351="US SOUTH"),I351="SEA",Bitacora_2[[#This Row],[ETD Real]]-TODAY()&lt;=1,Bitacora_2[[#This Row],[ISF]]&lt;&gt;"X"),"Muy Urgente",
IF(AND(OR(E351="US EAST",E351="US WEST",E351="US SOUTH"),I351="SEA",Bitacora_2[[#This Row],[ISF]]="X"),"Sent",""))))</f>
        <v/>
      </c>
      <c r="AJ35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1" s="56"/>
      <c r="AL351" s="56"/>
      <c r="AM351" s="56" t="str">
        <f>+IF(OR(Bitacora_2[[#This Row],[Exportador]]="INVERSIONES JORDIE",Bitacora_2[[#This Row],[Exportador]]="TAL S.A."), "Tercero", "Propio")</f>
        <v>Propio</v>
      </c>
      <c r="AN35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1" s="56"/>
      <c r="AP351" s="57">
        <v>46268</v>
      </c>
      <c r="AQ351" s="56" t="str">
        <f t="shared" si="13"/>
        <v>Released</v>
      </c>
      <c r="AR351" s="56" t="s">
        <v>1280</v>
      </c>
    </row>
    <row r="352" spans="1:44" ht="14.85" hidden="1" customHeight="1" x14ac:dyDescent="0.25">
      <c r="A352" s="56" t="s">
        <v>1343</v>
      </c>
      <c r="B352" s="56">
        <v>33</v>
      </c>
      <c r="C352" s="57">
        <v>46243</v>
      </c>
      <c r="D352" s="58">
        <v>37</v>
      </c>
      <c r="E352" s="56" t="s">
        <v>223</v>
      </c>
      <c r="F352" s="56" t="s">
        <v>277</v>
      </c>
      <c r="G352" s="56" t="s">
        <v>99</v>
      </c>
      <c r="H352" s="56" t="s">
        <v>100</v>
      </c>
      <c r="I352" s="56" t="s">
        <v>140</v>
      </c>
      <c r="J352" s="56" t="s">
        <v>102</v>
      </c>
      <c r="K352" s="56" t="s">
        <v>103</v>
      </c>
      <c r="L352" s="56" t="s">
        <v>1344</v>
      </c>
      <c r="M352" s="56" t="s">
        <v>1345</v>
      </c>
      <c r="N352" s="56" t="s">
        <v>227</v>
      </c>
      <c r="O352" s="56" t="s">
        <v>228</v>
      </c>
      <c r="P352" s="56" t="s">
        <v>145</v>
      </c>
      <c r="Q352" s="59" t="s">
        <v>1305</v>
      </c>
      <c r="R352" s="57">
        <v>46249</v>
      </c>
      <c r="S352" s="57">
        <v>46277</v>
      </c>
      <c r="T352" s="56" t="s">
        <v>147</v>
      </c>
      <c r="U35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52" s="57">
        <v>46264</v>
      </c>
      <c r="W352" s="57">
        <v>46268</v>
      </c>
      <c r="X352" s="60">
        <f>IF(OR(Bitacora_2[[#This Row],[ETD Real]]="",Bitacora_2[[#This Row],[ETD Doc]]=""),"",Bitacora_2[[#This Row],[ETD Doc]]-Bitacora_2[[#This Row],[ETD Real]])</f>
        <v>15</v>
      </c>
      <c r="Y352" s="60">
        <f>IF(OR(Bitacora_2[[#This Row],[ATA DOC]]="",Bitacora_2[[#This Row],[ETA Real]]=""),"",Bitacora_2[[#This Row],[ETA Real]]-Bitacora_2[[#This Row],[ATA DOC]])</f>
        <v>9</v>
      </c>
      <c r="Z352" s="58">
        <v>4567706695</v>
      </c>
      <c r="AA352" s="58" t="s">
        <v>46</v>
      </c>
      <c r="AB352" s="58" t="s">
        <v>46</v>
      </c>
      <c r="AC352" s="58" t="s">
        <v>46</v>
      </c>
      <c r="AD352" s="58" t="s">
        <v>46</v>
      </c>
      <c r="AE352" s="58" t="s">
        <v>46</v>
      </c>
      <c r="AF352" s="58"/>
      <c r="AG352" s="58"/>
      <c r="AH352" s="58" t="s">
        <v>46</v>
      </c>
      <c r="AI352" s="61" t="str">
        <f ca="1">IF(AND(OR(E352="US EAST",E352="US WEST",E352="US SOUTH"),I352="SEA",Bitacora_2[[#This Row],[ETD Real]]-TODAY()&gt;=3,Bitacora_2[[#This Row],[ISF]]&lt;&gt;"X"),"Pending",
IF(AND(OR(E352="US EAST",E352="US WEST",E352="US SOUTH"),I352="SEA",Bitacora_2[[#This Row],[ETD Real]]-TODAY()=2,Bitacora_2[[#This Row],[ISF]]&lt;&gt;"X"),"Urgente",
IF(AND(OR(E352="US EAST",E352="US WEST",E352="US SOUTH"),I352="SEA",Bitacora_2[[#This Row],[ETD Real]]-TODAY()&lt;=1,Bitacora_2[[#This Row],[ISF]]&lt;&gt;"X"),"Muy Urgente",
IF(AND(OR(E352="US EAST",E352="US WEST",E352="US SOUTH"),I352="SEA",Bitacora_2[[#This Row],[ISF]]="X"),"Sent",""))))</f>
        <v/>
      </c>
      <c r="AJ35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2" s="56"/>
      <c r="AL352" s="56"/>
      <c r="AM352" s="56" t="str">
        <f>+IF(OR(Bitacora_2[[#This Row],[Exportador]]="INVERSIONES JORDIE",Bitacora_2[[#This Row],[Exportador]]="TAL S.A."), "Tercero", "Propio")</f>
        <v>Propio</v>
      </c>
      <c r="AN35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2" s="56"/>
      <c r="AP352" s="57">
        <v>46268</v>
      </c>
      <c r="AQ352" s="56" t="str">
        <f t="shared" si="13"/>
        <v>Released</v>
      </c>
      <c r="AR352" s="56" t="s">
        <v>1280</v>
      </c>
    </row>
    <row r="353" spans="1:44" ht="14.85" hidden="1" customHeight="1" x14ac:dyDescent="0.25">
      <c r="A353" s="56" t="s">
        <v>1346</v>
      </c>
      <c r="B353" s="56">
        <v>33</v>
      </c>
      <c r="C353" s="57">
        <v>46243</v>
      </c>
      <c r="D353" s="58">
        <v>37</v>
      </c>
      <c r="E353" s="56" t="s">
        <v>223</v>
      </c>
      <c r="F353" s="56" t="s">
        <v>277</v>
      </c>
      <c r="G353" s="56" t="s">
        <v>99</v>
      </c>
      <c r="H353" s="56" t="s">
        <v>100</v>
      </c>
      <c r="I353" s="56" t="s">
        <v>140</v>
      </c>
      <c r="J353" s="56" t="s">
        <v>102</v>
      </c>
      <c r="K353" s="56" t="s">
        <v>103</v>
      </c>
      <c r="L353" s="56" t="s">
        <v>1347</v>
      </c>
      <c r="M353" s="56" t="s">
        <v>1348</v>
      </c>
      <c r="N353" s="56" t="s">
        <v>329</v>
      </c>
      <c r="O353" s="56" t="s">
        <v>330</v>
      </c>
      <c r="P353" s="56" t="s">
        <v>145</v>
      </c>
      <c r="Q353" s="59" t="s">
        <v>1305</v>
      </c>
      <c r="R353" s="57">
        <v>46249</v>
      </c>
      <c r="S353" s="57">
        <v>46277</v>
      </c>
      <c r="T353" s="56" t="s">
        <v>147</v>
      </c>
      <c r="U35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353" s="57">
        <v>46263</v>
      </c>
      <c r="W353" s="57">
        <v>46267</v>
      </c>
      <c r="X353" s="60">
        <f>IF(OR(Bitacora_2[[#This Row],[ETD Real]]="",Bitacora_2[[#This Row],[ETD Doc]]=""),"",Bitacora_2[[#This Row],[ETD Doc]]-Bitacora_2[[#This Row],[ETD Real]])</f>
        <v>14</v>
      </c>
      <c r="Y353" s="60">
        <f>IF(OR(Bitacora_2[[#This Row],[ATA DOC]]="",Bitacora_2[[#This Row],[ETA Real]]=""),"",Bitacora_2[[#This Row],[ETA Real]]-Bitacora_2[[#This Row],[ATA DOC]])</f>
        <v>10</v>
      </c>
      <c r="Z353" s="58">
        <v>7965614963</v>
      </c>
      <c r="AA353" s="58" t="s">
        <v>46</v>
      </c>
      <c r="AB353" s="58" t="s">
        <v>46</v>
      </c>
      <c r="AC353" s="58" t="s">
        <v>46</v>
      </c>
      <c r="AD353" s="58" t="s">
        <v>46</v>
      </c>
      <c r="AE353" s="58" t="s">
        <v>46</v>
      </c>
      <c r="AF353" s="58"/>
      <c r="AG353" s="58"/>
      <c r="AH353" s="58" t="s">
        <v>46</v>
      </c>
      <c r="AI353" s="61" t="str">
        <f ca="1">IF(AND(OR(E353="US EAST",E353="US WEST",E353="US SOUTH"),I353="SEA",Bitacora_2[[#This Row],[ETD Real]]-TODAY()&gt;=3,Bitacora_2[[#This Row],[ISF]]&lt;&gt;"X"),"Pending",
IF(AND(OR(E353="US EAST",E353="US WEST",E353="US SOUTH"),I353="SEA",Bitacora_2[[#This Row],[ETD Real]]-TODAY()=2,Bitacora_2[[#This Row],[ISF]]&lt;&gt;"X"),"Urgente",
IF(AND(OR(E353="US EAST",E353="US WEST",E353="US SOUTH"),I353="SEA",Bitacora_2[[#This Row],[ETD Real]]-TODAY()&lt;=1,Bitacora_2[[#This Row],[ISF]]&lt;&gt;"X"),"Muy Urgente",
IF(AND(OR(E353="US EAST",E353="US WEST",E353="US SOUTH"),I353="SEA",Bitacora_2[[#This Row],[ISF]]="X"),"Sent",""))))</f>
        <v/>
      </c>
      <c r="AJ35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3" s="56"/>
      <c r="AL353" s="56"/>
      <c r="AM353" s="56" t="str">
        <f>+IF(OR(Bitacora_2[[#This Row],[Exportador]]="INVERSIONES JORDIE",Bitacora_2[[#This Row],[Exportador]]="TAL S.A."), "Tercero", "Propio")</f>
        <v>Propio</v>
      </c>
      <c r="AN35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3" s="56"/>
      <c r="AP353" s="57">
        <v>46268</v>
      </c>
      <c r="AQ353" s="56" t="str">
        <f t="shared" si="13"/>
        <v>Released</v>
      </c>
      <c r="AR353" s="56" t="s">
        <v>1280</v>
      </c>
    </row>
    <row r="354" spans="1:44" ht="14.85" hidden="1" customHeight="1" x14ac:dyDescent="0.25">
      <c r="A354" s="56" t="s">
        <v>1349</v>
      </c>
      <c r="B354" s="56">
        <v>33</v>
      </c>
      <c r="C354" s="57">
        <v>46243</v>
      </c>
      <c r="D354" s="58">
        <v>35</v>
      </c>
      <c r="E354" s="56" t="s">
        <v>940</v>
      </c>
      <c r="F354" s="56" t="s">
        <v>14</v>
      </c>
      <c r="G354" s="56" t="s">
        <v>99</v>
      </c>
      <c r="H354" s="56" t="s">
        <v>100</v>
      </c>
      <c r="I354" s="56" t="s">
        <v>140</v>
      </c>
      <c r="J354" s="56" t="s">
        <v>102</v>
      </c>
      <c r="K354" s="56" t="s">
        <v>103</v>
      </c>
      <c r="L354" s="56" t="s">
        <v>1350</v>
      </c>
      <c r="M354" s="56" t="s">
        <v>1351</v>
      </c>
      <c r="N354" s="56" t="s">
        <v>943</v>
      </c>
      <c r="O354" s="56" t="s">
        <v>820</v>
      </c>
      <c r="P354" s="56" t="s">
        <v>154</v>
      </c>
      <c r="Q354" s="59" t="s">
        <v>1352</v>
      </c>
      <c r="R354" s="57">
        <v>46254</v>
      </c>
      <c r="S354" s="57">
        <v>46261</v>
      </c>
      <c r="T354" s="56" t="s">
        <v>147</v>
      </c>
      <c r="U35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54" s="57">
        <v>46255</v>
      </c>
      <c r="W354" s="57">
        <v>46255</v>
      </c>
      <c r="X354" s="60">
        <f>IF(OR(Bitacora_2[[#This Row],[ETD Real]]="",Bitacora_2[[#This Row],[ETD Doc]]=""),"",Bitacora_2[[#This Row],[ETD Doc]]-Bitacora_2[[#This Row],[ETD Real]])</f>
        <v>1</v>
      </c>
      <c r="Y354" s="60">
        <f>IF(OR(Bitacora_2[[#This Row],[ATA DOC]]="",Bitacora_2[[#This Row],[ETA Real]]=""),"",Bitacora_2[[#This Row],[ETA Real]]-Bitacora_2[[#This Row],[ATA DOC]])</f>
        <v>6</v>
      </c>
      <c r="Z354" s="58" t="s">
        <v>156</v>
      </c>
      <c r="AA354" s="58" t="s">
        <v>46</v>
      </c>
      <c r="AB354" s="58" t="s">
        <v>46</v>
      </c>
      <c r="AC354" s="58" t="s">
        <v>46</v>
      </c>
      <c r="AD354" s="58" t="s">
        <v>46</v>
      </c>
      <c r="AE354" s="58" t="s">
        <v>46</v>
      </c>
      <c r="AF354" s="58" t="s">
        <v>157</v>
      </c>
      <c r="AG354" s="58"/>
      <c r="AH354" s="58"/>
      <c r="AI354" s="61" t="str">
        <f ca="1">IF(AND(OR(E354="US EAST",E354="US WEST",E354="US SOUTH"),I354="SEA",Bitacora_2[[#This Row],[ETD Real]]-TODAY()&gt;=3,Bitacora_2[[#This Row],[ISF]]&lt;&gt;"X"),"Pending",
IF(AND(OR(E354="US EAST",E354="US WEST",E354="US SOUTH"),I354="SEA",Bitacora_2[[#This Row],[ETD Real]]-TODAY()=2,Bitacora_2[[#This Row],[ISF]]&lt;&gt;"X"),"Urgente",
IF(AND(OR(E354="US EAST",E354="US WEST",E354="US SOUTH"),I354="SEA",Bitacora_2[[#This Row],[ETD Real]]-TODAY()&lt;=1,Bitacora_2[[#This Row],[ISF]]&lt;&gt;"X"),"Muy Urgente",
IF(AND(OR(E354="US EAST",E354="US WEST",E354="US SOUTH"),I354="SEA",Bitacora_2[[#This Row],[ISF]]="X"),"Sent",""))))</f>
        <v>Sent</v>
      </c>
      <c r="AJ35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4" s="56"/>
      <c r="AL354" s="56"/>
      <c r="AM354" s="56" t="str">
        <f>+IF(OR(Bitacora_2[[#This Row],[Exportador]]="INVERSIONES JORDIE",Bitacora_2[[#This Row],[Exportador]]="TAL S.A."), "Tercero", "Propio")</f>
        <v>Propio</v>
      </c>
      <c r="AN35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4" s="56"/>
      <c r="AP354" s="57">
        <v>46257</v>
      </c>
      <c r="AQ354" s="56" t="str">
        <f t="shared" si="13"/>
        <v>Released</v>
      </c>
      <c r="AR354" s="56"/>
    </row>
    <row r="355" spans="1:44" ht="14.85" hidden="1" customHeight="1" x14ac:dyDescent="0.25">
      <c r="A355" s="56" t="s">
        <v>1353</v>
      </c>
      <c r="B355" s="56">
        <v>33</v>
      </c>
      <c r="C355" s="57">
        <v>46243</v>
      </c>
      <c r="D355" s="58">
        <v>37</v>
      </c>
      <c r="E355" s="56" t="s">
        <v>223</v>
      </c>
      <c r="F355" s="56" t="s">
        <v>277</v>
      </c>
      <c r="G355" s="56" t="s">
        <v>99</v>
      </c>
      <c r="H355" s="56" t="s">
        <v>100</v>
      </c>
      <c r="I355" s="56" t="s">
        <v>140</v>
      </c>
      <c r="J355" s="56" t="s">
        <v>102</v>
      </c>
      <c r="K355" s="56" t="s">
        <v>103</v>
      </c>
      <c r="L355" s="56" t="s">
        <v>1354</v>
      </c>
      <c r="M355" s="56" t="s">
        <v>1355</v>
      </c>
      <c r="N355" s="56" t="s">
        <v>494</v>
      </c>
      <c r="O355" s="56" t="s">
        <v>495</v>
      </c>
      <c r="P355" s="56" t="s">
        <v>145</v>
      </c>
      <c r="Q355" s="59" t="s">
        <v>1305</v>
      </c>
      <c r="R355" s="57">
        <v>46249</v>
      </c>
      <c r="S355" s="57">
        <v>46277</v>
      </c>
      <c r="T355" s="56" t="s">
        <v>147</v>
      </c>
      <c r="U35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355" s="57">
        <v>46263</v>
      </c>
      <c r="W355" s="57">
        <v>46267</v>
      </c>
      <c r="X355" s="60">
        <f>IF(OR(Bitacora_2[[#This Row],[ETD Real]]="",Bitacora_2[[#This Row],[ETD Doc]]=""),"",Bitacora_2[[#This Row],[ETD Doc]]-Bitacora_2[[#This Row],[ETD Real]])</f>
        <v>14</v>
      </c>
      <c r="Y355" s="60">
        <f>IF(OR(Bitacora_2[[#This Row],[ATA DOC]]="",Bitacora_2[[#This Row],[ETA Real]]=""),"",Bitacora_2[[#This Row],[ETA Real]]-Bitacora_2[[#This Row],[ATA DOC]])</f>
        <v>10</v>
      </c>
      <c r="Z355" s="58">
        <v>7965624796</v>
      </c>
      <c r="AA355" s="58" t="s">
        <v>46</v>
      </c>
      <c r="AB355" s="58" t="s">
        <v>46</v>
      </c>
      <c r="AC355" s="58" t="s">
        <v>46</v>
      </c>
      <c r="AD355" s="58" t="s">
        <v>46</v>
      </c>
      <c r="AE355" s="58" t="s">
        <v>46</v>
      </c>
      <c r="AF355" s="58"/>
      <c r="AG355" s="58"/>
      <c r="AH355" s="58" t="s">
        <v>46</v>
      </c>
      <c r="AI355" s="61" t="str">
        <f ca="1">IF(AND(OR(E355="US EAST",E355="US WEST",E355="US SOUTH"),I355="SEA",Bitacora_2[[#This Row],[ETD Real]]-TODAY()&gt;=3,Bitacora_2[[#This Row],[ISF]]&lt;&gt;"X"),"Pending",
IF(AND(OR(E355="US EAST",E355="US WEST",E355="US SOUTH"),I355="SEA",Bitacora_2[[#This Row],[ETD Real]]-TODAY()=2,Bitacora_2[[#This Row],[ISF]]&lt;&gt;"X"),"Urgente",
IF(AND(OR(E355="US EAST",E355="US WEST",E355="US SOUTH"),I355="SEA",Bitacora_2[[#This Row],[ETD Real]]-TODAY()&lt;=1,Bitacora_2[[#This Row],[ISF]]&lt;&gt;"X"),"Muy Urgente",
IF(AND(OR(E355="US EAST",E355="US WEST",E355="US SOUTH"),I355="SEA",Bitacora_2[[#This Row],[ISF]]="X"),"Sent",""))))</f>
        <v/>
      </c>
      <c r="AJ35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5" s="56"/>
      <c r="AL355" s="56"/>
      <c r="AM355" s="56" t="str">
        <f>+IF(OR(Bitacora_2[[#This Row],[Exportador]]="INVERSIONES JORDIE",Bitacora_2[[#This Row],[Exportador]]="TAL S.A."), "Tercero", "Propio")</f>
        <v>Propio</v>
      </c>
      <c r="AN35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5" s="56"/>
      <c r="AP355" s="57">
        <v>46268</v>
      </c>
      <c r="AQ355" s="56" t="str">
        <f t="shared" si="13"/>
        <v>Released</v>
      </c>
      <c r="AR355" s="56" t="s">
        <v>1280</v>
      </c>
    </row>
    <row r="356" spans="1:44" ht="14.85" hidden="1" customHeight="1" x14ac:dyDescent="0.25">
      <c r="A356" s="56" t="s">
        <v>1356</v>
      </c>
      <c r="B356" s="56">
        <v>33</v>
      </c>
      <c r="C356" s="57">
        <v>46243</v>
      </c>
      <c r="D356" s="58">
        <v>38</v>
      </c>
      <c r="E356" s="56" t="s">
        <v>223</v>
      </c>
      <c r="F356" s="56" t="s">
        <v>800</v>
      </c>
      <c r="G356" s="56" t="s">
        <v>99</v>
      </c>
      <c r="H356" s="56" t="s">
        <v>100</v>
      </c>
      <c r="I356" s="56" t="s">
        <v>140</v>
      </c>
      <c r="J356" s="56" t="s">
        <v>102</v>
      </c>
      <c r="K356" s="56" t="s">
        <v>103</v>
      </c>
      <c r="L356" s="56" t="s">
        <v>1357</v>
      </c>
      <c r="M356" s="56" t="s">
        <v>1358</v>
      </c>
      <c r="N356" s="56" t="s">
        <v>803</v>
      </c>
      <c r="O356" s="56" t="s">
        <v>804</v>
      </c>
      <c r="P356" s="56" t="s">
        <v>229</v>
      </c>
      <c r="Q356" s="59" t="s">
        <v>1329</v>
      </c>
      <c r="R356" s="57">
        <v>46248</v>
      </c>
      <c r="S356" s="57">
        <v>46279</v>
      </c>
      <c r="T356" s="56" t="s">
        <v>147</v>
      </c>
      <c r="U35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56" s="57">
        <v>46262</v>
      </c>
      <c r="W356" s="57">
        <v>46265</v>
      </c>
      <c r="X356" s="60">
        <f>IF(OR(Bitacora_2[[#This Row],[ETD Real]]="",Bitacora_2[[#This Row],[ETD Doc]]=""),"",Bitacora_2[[#This Row],[ETD Doc]]-Bitacora_2[[#This Row],[ETD Real]])</f>
        <v>14</v>
      </c>
      <c r="Y356" s="60">
        <f>IF(OR(Bitacora_2[[#This Row],[ATA DOC]]="",Bitacora_2[[#This Row],[ETA Real]]=""),"",Bitacora_2[[#This Row],[ETA Real]]-Bitacora_2[[#This Row],[ATA DOC]])</f>
        <v>14</v>
      </c>
      <c r="Z356" s="58">
        <v>1863701416</v>
      </c>
      <c r="AA356" s="58" t="s">
        <v>46</v>
      </c>
      <c r="AB356" s="58" t="s">
        <v>46</v>
      </c>
      <c r="AC356" s="58" t="s">
        <v>46</v>
      </c>
      <c r="AD356" s="58" t="s">
        <v>46</v>
      </c>
      <c r="AE356" s="58" t="s">
        <v>46</v>
      </c>
      <c r="AF356" s="58"/>
      <c r="AG356" s="58"/>
      <c r="AH356" s="58" t="s">
        <v>46</v>
      </c>
      <c r="AI356" s="61" t="str">
        <f ca="1">IF(AND(OR(E356="US EAST",E356="US WEST",E356="US SOUTH"),I356="SEA",Bitacora_2[[#This Row],[ETD Real]]-TODAY()&gt;=3,Bitacora_2[[#This Row],[ISF]]&lt;&gt;"X"),"Pending",
IF(AND(OR(E356="US EAST",E356="US WEST",E356="US SOUTH"),I356="SEA",Bitacora_2[[#This Row],[ETD Real]]-TODAY()=2,Bitacora_2[[#This Row],[ISF]]&lt;&gt;"X"),"Urgente",
IF(AND(OR(E356="US EAST",E356="US WEST",E356="US SOUTH"),I356="SEA",Bitacora_2[[#This Row],[ETD Real]]-TODAY()&lt;=1,Bitacora_2[[#This Row],[ISF]]&lt;&gt;"X"),"Muy Urgente",
IF(AND(OR(E356="US EAST",E356="US WEST",E356="US SOUTH"),I356="SEA",Bitacora_2[[#This Row],[ISF]]="X"),"Sent",""))))</f>
        <v/>
      </c>
      <c r="AJ35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6" s="56"/>
      <c r="AL356" s="56"/>
      <c r="AM356" s="56" t="str">
        <f>+IF(OR(Bitacora_2[[#This Row],[Exportador]]="INVERSIONES JORDIE",Bitacora_2[[#This Row],[Exportador]]="TAL S.A."), "Tercero", "Propio")</f>
        <v>Propio</v>
      </c>
      <c r="AN35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6" s="56"/>
      <c r="AP356" s="57">
        <v>46255</v>
      </c>
      <c r="AQ356" s="56" t="str">
        <f t="shared" si="13"/>
        <v>Released</v>
      </c>
      <c r="AR356" s="56"/>
    </row>
    <row r="357" spans="1:44" ht="14.85" hidden="1" customHeight="1" x14ac:dyDescent="0.25">
      <c r="A357" s="56" t="s">
        <v>1359</v>
      </c>
      <c r="B357" s="56">
        <v>33</v>
      </c>
      <c r="C357" s="57">
        <v>46243</v>
      </c>
      <c r="D357" s="58">
        <v>35</v>
      </c>
      <c r="E357" s="56" t="s">
        <v>672</v>
      </c>
      <c r="F357" s="56" t="s">
        <v>17</v>
      </c>
      <c r="G357" s="56" t="s">
        <v>99</v>
      </c>
      <c r="H357" s="56" t="s">
        <v>100</v>
      </c>
      <c r="I357" s="56" t="s">
        <v>140</v>
      </c>
      <c r="J357" s="56" t="s">
        <v>102</v>
      </c>
      <c r="K357" s="56" t="s">
        <v>103</v>
      </c>
      <c r="L357" s="56" t="s">
        <v>1360</v>
      </c>
      <c r="M357" s="56" t="s">
        <v>1361</v>
      </c>
      <c r="N357" s="56" t="s">
        <v>1362</v>
      </c>
      <c r="O357" s="56" t="s">
        <v>1313</v>
      </c>
      <c r="P357" s="56" t="s">
        <v>676</v>
      </c>
      <c r="Q357" s="59" t="s">
        <v>1363</v>
      </c>
      <c r="R357" s="57">
        <v>46251</v>
      </c>
      <c r="S357" s="57">
        <v>46261</v>
      </c>
      <c r="T357" s="56" t="s">
        <v>147</v>
      </c>
      <c r="U35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57" s="57">
        <v>46254</v>
      </c>
      <c r="W357" s="57">
        <v>46254</v>
      </c>
      <c r="X357" s="60">
        <f>IF(OR(Bitacora_2[[#This Row],[ETD Real]]="",Bitacora_2[[#This Row],[ETD Doc]]=""),"",Bitacora_2[[#This Row],[ETD Doc]]-Bitacora_2[[#This Row],[ETD Real]])</f>
        <v>3</v>
      </c>
      <c r="Y357" s="60">
        <f>IF(OR(Bitacora_2[[#This Row],[ATA DOC]]="",Bitacora_2[[#This Row],[ETA Real]]=""),"",Bitacora_2[[#This Row],[ETA Real]]-Bitacora_2[[#This Row],[ATA DOC]])</f>
        <v>7</v>
      </c>
      <c r="Z357" s="58">
        <v>1089145750</v>
      </c>
      <c r="AA357" s="58" t="s">
        <v>46</v>
      </c>
      <c r="AB357" s="58" t="s">
        <v>46</v>
      </c>
      <c r="AC357" s="58" t="s">
        <v>46</v>
      </c>
      <c r="AD357" s="58" t="s">
        <v>46</v>
      </c>
      <c r="AE357" s="58" t="s">
        <v>46</v>
      </c>
      <c r="AF357" s="58" t="s">
        <v>157</v>
      </c>
      <c r="AG357" s="58"/>
      <c r="AH357" s="58"/>
      <c r="AI357" s="61" t="str">
        <f ca="1">IF(AND(OR(E357="US EAST",E357="US WEST",E357="US SOUTH"),I357="SEA",Bitacora_2[[#This Row],[ETD Real]]-TODAY()&gt;=3,Bitacora_2[[#This Row],[ISF]]&lt;&gt;"X"),"Pending",
IF(AND(OR(E357="US EAST",E357="US WEST",E357="US SOUTH"),I357="SEA",Bitacora_2[[#This Row],[ETD Real]]-TODAY()=2,Bitacora_2[[#This Row],[ISF]]&lt;&gt;"X"),"Urgente",
IF(AND(OR(E357="US EAST",E357="US WEST",E357="US SOUTH"),I357="SEA",Bitacora_2[[#This Row],[ETD Real]]-TODAY()&lt;=1,Bitacora_2[[#This Row],[ISF]]&lt;&gt;"X"),"Muy Urgente",
IF(AND(OR(E357="US EAST",E357="US WEST",E357="US SOUTH"),I357="SEA",Bitacora_2[[#This Row],[ISF]]="X"),"Sent",""))))</f>
        <v>Sent</v>
      </c>
      <c r="AJ35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7" s="56"/>
      <c r="AL357" s="56"/>
      <c r="AM357" s="56" t="str">
        <f>+IF(OR(Bitacora_2[[#This Row],[Exportador]]="INVERSIONES JORDIE",Bitacora_2[[#This Row],[Exportador]]="TAL S.A."), "Tercero", "Propio")</f>
        <v>Propio</v>
      </c>
      <c r="AN35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7" s="56"/>
      <c r="AP357" s="57">
        <v>46255</v>
      </c>
      <c r="AQ357" s="56" t="str">
        <f t="shared" si="13"/>
        <v>Released</v>
      </c>
      <c r="AR357" s="56"/>
    </row>
    <row r="358" spans="1:44" ht="14.85" hidden="1" customHeight="1" x14ac:dyDescent="0.25">
      <c r="A358" s="56" t="s">
        <v>1364</v>
      </c>
      <c r="B358" s="56">
        <v>33</v>
      </c>
      <c r="C358" s="57">
        <v>46243</v>
      </c>
      <c r="D358" s="58">
        <v>35</v>
      </c>
      <c r="E358" s="56" t="s">
        <v>672</v>
      </c>
      <c r="F358" s="56" t="s">
        <v>17</v>
      </c>
      <c r="G358" s="56" t="s">
        <v>99</v>
      </c>
      <c r="H358" s="56" t="s">
        <v>100</v>
      </c>
      <c r="I358" s="56" t="s">
        <v>140</v>
      </c>
      <c r="J358" s="56" t="s">
        <v>102</v>
      </c>
      <c r="K358" s="56" t="s">
        <v>103</v>
      </c>
      <c r="L358" s="56" t="s">
        <v>1365</v>
      </c>
      <c r="M358" s="56" t="s">
        <v>1366</v>
      </c>
      <c r="N358" s="56" t="s">
        <v>675</v>
      </c>
      <c r="O358" s="56" t="s">
        <v>688</v>
      </c>
      <c r="P358" s="56" t="s">
        <v>676</v>
      </c>
      <c r="Q358" s="59" t="s">
        <v>1363</v>
      </c>
      <c r="R358" s="57">
        <v>46251</v>
      </c>
      <c r="S358" s="57">
        <v>46261</v>
      </c>
      <c r="T358" s="56" t="s">
        <v>147</v>
      </c>
      <c r="U35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58" s="57">
        <v>46254</v>
      </c>
      <c r="W358" s="57">
        <v>46254</v>
      </c>
      <c r="X358" s="60">
        <f>IF(OR(Bitacora_2[[#This Row],[ETD Real]]="",Bitacora_2[[#This Row],[ETD Doc]]=""),"",Bitacora_2[[#This Row],[ETD Doc]]-Bitacora_2[[#This Row],[ETD Real]])</f>
        <v>3</v>
      </c>
      <c r="Y358" s="60">
        <f>IF(OR(Bitacora_2[[#This Row],[ATA DOC]]="",Bitacora_2[[#This Row],[ETA Real]]=""),"",Bitacora_2[[#This Row],[ETA Real]]-Bitacora_2[[#This Row],[ATA DOC]])</f>
        <v>7</v>
      </c>
      <c r="Z358" s="58" t="s">
        <v>156</v>
      </c>
      <c r="AA358" s="58" t="s">
        <v>46</v>
      </c>
      <c r="AB358" s="58" t="s">
        <v>46</v>
      </c>
      <c r="AC358" s="58" t="s">
        <v>46</v>
      </c>
      <c r="AD358" s="58" t="s">
        <v>46</v>
      </c>
      <c r="AE358" s="58" t="s">
        <v>46</v>
      </c>
      <c r="AF358" s="58" t="s">
        <v>157</v>
      </c>
      <c r="AG358" s="58"/>
      <c r="AH358" s="58"/>
      <c r="AI358" s="61" t="str">
        <f ca="1">IF(AND(OR(E358="US EAST",E358="US WEST",E358="US SOUTH"),I358="SEA",Bitacora_2[[#This Row],[ETD Real]]-TODAY()&gt;=3,Bitacora_2[[#This Row],[ISF]]&lt;&gt;"X"),"Pending",
IF(AND(OR(E358="US EAST",E358="US WEST",E358="US SOUTH"),I358="SEA",Bitacora_2[[#This Row],[ETD Real]]-TODAY()=2,Bitacora_2[[#This Row],[ISF]]&lt;&gt;"X"),"Urgente",
IF(AND(OR(E358="US EAST",E358="US WEST",E358="US SOUTH"),I358="SEA",Bitacora_2[[#This Row],[ETD Real]]-TODAY()&lt;=1,Bitacora_2[[#This Row],[ISF]]&lt;&gt;"X"),"Muy Urgente",
IF(AND(OR(E358="US EAST",E358="US WEST",E358="US SOUTH"),I358="SEA",Bitacora_2[[#This Row],[ISF]]="X"),"Sent",""))))</f>
        <v>Sent</v>
      </c>
      <c r="AJ35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8" s="56"/>
      <c r="AL358" s="56"/>
      <c r="AM358" s="56" t="str">
        <f>+IF(OR(Bitacora_2[[#This Row],[Exportador]]="INVERSIONES JORDIE",Bitacora_2[[#This Row],[Exportador]]="TAL S.A."), "Tercero", "Propio")</f>
        <v>Propio</v>
      </c>
      <c r="AN35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8" s="56"/>
      <c r="AP358" s="57">
        <v>46255</v>
      </c>
      <c r="AQ358" s="56" t="str">
        <f t="shared" si="13"/>
        <v>Released</v>
      </c>
      <c r="AR358" s="56"/>
    </row>
    <row r="359" spans="1:44" ht="14.85" hidden="1" customHeight="1" x14ac:dyDescent="0.25">
      <c r="A359" s="56" t="s">
        <v>1367</v>
      </c>
      <c r="B359" s="56">
        <v>33</v>
      </c>
      <c r="C359" s="57">
        <v>46243</v>
      </c>
      <c r="D359" s="58">
        <v>35</v>
      </c>
      <c r="E359" s="56" t="s">
        <v>672</v>
      </c>
      <c r="F359" s="56" t="s">
        <v>17</v>
      </c>
      <c r="G359" s="56" t="s">
        <v>99</v>
      </c>
      <c r="H359" s="56" t="s">
        <v>100</v>
      </c>
      <c r="I359" s="56" t="s">
        <v>140</v>
      </c>
      <c r="J359" s="56" t="s">
        <v>102</v>
      </c>
      <c r="K359" s="56" t="s">
        <v>103</v>
      </c>
      <c r="L359" s="56" t="s">
        <v>1368</v>
      </c>
      <c r="M359" s="56" t="s">
        <v>1369</v>
      </c>
      <c r="N359" s="56" t="s">
        <v>675</v>
      </c>
      <c r="O359" s="56" t="s">
        <v>688</v>
      </c>
      <c r="P359" s="56" t="s">
        <v>676</v>
      </c>
      <c r="Q359" s="59" t="s">
        <v>1363</v>
      </c>
      <c r="R359" s="57">
        <v>46251</v>
      </c>
      <c r="S359" s="57">
        <v>46261</v>
      </c>
      <c r="T359" s="56" t="s">
        <v>147</v>
      </c>
      <c r="U35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59" s="57">
        <v>46254</v>
      </c>
      <c r="W359" s="57">
        <v>46254</v>
      </c>
      <c r="X359" s="60">
        <f>IF(OR(Bitacora_2[[#This Row],[ETD Real]]="",Bitacora_2[[#This Row],[ETD Doc]]=""),"",Bitacora_2[[#This Row],[ETD Doc]]-Bitacora_2[[#This Row],[ETD Real]])</f>
        <v>3</v>
      </c>
      <c r="Y359" s="60">
        <f>IF(OR(Bitacora_2[[#This Row],[ATA DOC]]="",Bitacora_2[[#This Row],[ETA Real]]=""),"",Bitacora_2[[#This Row],[ETA Real]]-Bitacora_2[[#This Row],[ATA DOC]])</f>
        <v>7</v>
      </c>
      <c r="Z359" s="58" t="s">
        <v>156</v>
      </c>
      <c r="AA359" s="58" t="s">
        <v>46</v>
      </c>
      <c r="AB359" s="58" t="s">
        <v>46</v>
      </c>
      <c r="AC359" s="58" t="s">
        <v>46</v>
      </c>
      <c r="AD359" s="58" t="s">
        <v>46</v>
      </c>
      <c r="AE359" s="58" t="s">
        <v>46</v>
      </c>
      <c r="AF359" s="58" t="s">
        <v>157</v>
      </c>
      <c r="AG359" s="58"/>
      <c r="AH359" s="58"/>
      <c r="AI359" s="61" t="str">
        <f ca="1">IF(AND(OR(E359="US EAST",E359="US WEST",E359="US SOUTH"),I359="SEA",Bitacora_2[[#This Row],[ETD Real]]-TODAY()&gt;=3,Bitacora_2[[#This Row],[ISF]]&lt;&gt;"X"),"Pending",
IF(AND(OR(E359="US EAST",E359="US WEST",E359="US SOUTH"),I359="SEA",Bitacora_2[[#This Row],[ETD Real]]-TODAY()=2,Bitacora_2[[#This Row],[ISF]]&lt;&gt;"X"),"Urgente",
IF(AND(OR(E359="US EAST",E359="US WEST",E359="US SOUTH"),I359="SEA",Bitacora_2[[#This Row],[ETD Real]]-TODAY()&lt;=1,Bitacora_2[[#This Row],[ISF]]&lt;&gt;"X"),"Muy Urgente",
IF(AND(OR(E359="US EAST",E359="US WEST",E359="US SOUTH"),I359="SEA",Bitacora_2[[#This Row],[ISF]]="X"),"Sent",""))))</f>
        <v>Sent</v>
      </c>
      <c r="AJ35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59" s="56"/>
      <c r="AL359" s="56"/>
      <c r="AM359" s="56" t="str">
        <f>+IF(OR(Bitacora_2[[#This Row],[Exportador]]="INVERSIONES JORDIE",Bitacora_2[[#This Row],[Exportador]]="TAL S.A."), "Tercero", "Propio")</f>
        <v>Propio</v>
      </c>
      <c r="AN35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59" s="56"/>
      <c r="AP359" s="57">
        <v>46255</v>
      </c>
      <c r="AQ359" s="56" t="str">
        <f t="shared" si="13"/>
        <v>Released</v>
      </c>
      <c r="AR359" s="56"/>
    </row>
    <row r="360" spans="1:44" ht="14.85" hidden="1" customHeight="1" x14ac:dyDescent="0.25">
      <c r="A360" s="56" t="s">
        <v>1370</v>
      </c>
      <c r="B360" s="56">
        <v>33</v>
      </c>
      <c r="C360" s="57">
        <v>46243</v>
      </c>
      <c r="D360" s="58">
        <v>36</v>
      </c>
      <c r="E360" s="56" t="s">
        <v>321</v>
      </c>
      <c r="F360" s="56" t="s">
        <v>855</v>
      </c>
      <c r="G360" s="56" t="s">
        <v>99</v>
      </c>
      <c r="H360" s="56" t="s">
        <v>100</v>
      </c>
      <c r="I360" s="56" t="s">
        <v>101</v>
      </c>
      <c r="J360" s="56" t="s">
        <v>102</v>
      </c>
      <c r="K360" s="56" t="s">
        <v>103</v>
      </c>
      <c r="L360" s="56" t="s">
        <v>1371</v>
      </c>
      <c r="M360" s="56" t="s">
        <v>1372</v>
      </c>
      <c r="N360" s="56" t="s">
        <v>858</v>
      </c>
      <c r="O360" s="56" t="s">
        <v>859</v>
      </c>
      <c r="P360" s="56" t="s">
        <v>298</v>
      </c>
      <c r="Q360" s="59" t="s">
        <v>118</v>
      </c>
      <c r="R360" s="57">
        <v>46265</v>
      </c>
      <c r="S360" s="57">
        <v>46267</v>
      </c>
      <c r="T360" s="56" t="s">
        <v>109</v>
      </c>
      <c r="U36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0" s="57"/>
      <c r="W360" s="57"/>
      <c r="X360" s="60" t="str">
        <f>IF(OR(Bitacora_2[[#This Row],[ETD Real]]="",Bitacora_2[[#This Row],[ETD Doc]]=""),"",Bitacora_2[[#This Row],[ETD Doc]]-Bitacora_2[[#This Row],[ETD Real]])</f>
        <v/>
      </c>
      <c r="Y360" s="60" t="str">
        <f>IF(OR(Bitacora_2[[#This Row],[ATA DOC]]="",Bitacora_2[[#This Row],[ETA Real]]=""),"",Bitacora_2[[#This Row],[ETA Real]]-Bitacora_2[[#This Row],[ATA DOC]])</f>
        <v/>
      </c>
      <c r="Z360" s="58"/>
      <c r="AA360" s="58"/>
      <c r="AB360" s="58"/>
      <c r="AC360" s="58"/>
      <c r="AD360" s="58"/>
      <c r="AE360" s="58"/>
      <c r="AF360" s="58"/>
      <c r="AG360" s="58"/>
      <c r="AH360" s="58"/>
      <c r="AI360" s="61" t="str">
        <f ca="1">IF(AND(OR(E360="US EAST",E360="US WEST",E360="US SOUTH"),I360="SEA",Bitacora_2[[#This Row],[ETD Real]]-TODAY()&gt;=3,Bitacora_2[[#This Row],[ISF]]&lt;&gt;"X"),"Pending",
IF(AND(OR(E360="US EAST",E360="US WEST",E360="US SOUTH"),I360="SEA",Bitacora_2[[#This Row],[ETD Real]]-TODAY()=2,Bitacora_2[[#This Row],[ISF]]&lt;&gt;"X"),"Urgente",
IF(AND(OR(E360="US EAST",E360="US WEST",E360="US SOUTH"),I360="SEA",Bitacora_2[[#This Row],[ETD Real]]-TODAY()&lt;=1,Bitacora_2[[#This Row],[ISF]]&lt;&gt;"X"),"Muy Urgente",
IF(AND(OR(E360="US EAST",E360="US WEST",E360="US SOUTH"),I360="SEA",Bitacora_2[[#This Row],[ISF]]="X"),"Sent",""))))</f>
        <v/>
      </c>
      <c r="AJ36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0" s="56"/>
      <c r="AL360" s="56"/>
      <c r="AM360" s="56" t="str">
        <f>+IF(OR(Bitacora_2[[#This Row],[Exportador]]="INVERSIONES JORDIE",Bitacora_2[[#This Row],[Exportador]]="TAL S.A."), "Tercero", "Propio")</f>
        <v>Propio</v>
      </c>
      <c r="AN36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0" s="56"/>
      <c r="AP360" s="56"/>
      <c r="AQ360" s="56" t="str">
        <f t="shared" si="13"/>
        <v/>
      </c>
      <c r="AR360" s="56"/>
    </row>
    <row r="361" spans="1:44" ht="14.85" hidden="1" customHeight="1" x14ac:dyDescent="0.25">
      <c r="A361" s="56" t="s">
        <v>1373</v>
      </c>
      <c r="B361" s="56">
        <v>33</v>
      </c>
      <c r="C361" s="57">
        <v>46243</v>
      </c>
      <c r="D361" s="58">
        <v>36</v>
      </c>
      <c r="E361" s="56" t="s">
        <v>321</v>
      </c>
      <c r="F361" s="56" t="s">
        <v>855</v>
      </c>
      <c r="G361" s="56" t="s">
        <v>99</v>
      </c>
      <c r="H361" s="56" t="s">
        <v>100</v>
      </c>
      <c r="I361" s="56" t="s">
        <v>101</v>
      </c>
      <c r="J361" s="56" t="s">
        <v>102</v>
      </c>
      <c r="K361" s="56" t="s">
        <v>103</v>
      </c>
      <c r="L361" s="56" t="s">
        <v>1374</v>
      </c>
      <c r="M361" s="56" t="s">
        <v>1375</v>
      </c>
      <c r="N361" s="56" t="s">
        <v>864</v>
      </c>
      <c r="O361" s="56" t="s">
        <v>865</v>
      </c>
      <c r="P361" s="56" t="s">
        <v>298</v>
      </c>
      <c r="Q361" s="59" t="s">
        <v>118</v>
      </c>
      <c r="R361" s="57">
        <v>46265</v>
      </c>
      <c r="S361" s="57">
        <v>46267</v>
      </c>
      <c r="T361" s="56" t="s">
        <v>109</v>
      </c>
      <c r="U36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1" s="57"/>
      <c r="W361" s="57"/>
      <c r="X361" s="60" t="str">
        <f>IF(OR(Bitacora_2[[#This Row],[ETD Real]]="",Bitacora_2[[#This Row],[ETD Doc]]=""),"",Bitacora_2[[#This Row],[ETD Doc]]-Bitacora_2[[#This Row],[ETD Real]])</f>
        <v/>
      </c>
      <c r="Y361" s="60" t="str">
        <f>IF(OR(Bitacora_2[[#This Row],[ATA DOC]]="",Bitacora_2[[#This Row],[ETA Real]]=""),"",Bitacora_2[[#This Row],[ETA Real]]-Bitacora_2[[#This Row],[ATA DOC]])</f>
        <v/>
      </c>
      <c r="Z361" s="58"/>
      <c r="AA361" s="58"/>
      <c r="AB361" s="58"/>
      <c r="AC361" s="58"/>
      <c r="AD361" s="58"/>
      <c r="AE361" s="58"/>
      <c r="AF361" s="58"/>
      <c r="AG361" s="58"/>
      <c r="AH361" s="58"/>
      <c r="AI361" s="61" t="str">
        <f ca="1">IF(AND(OR(E361="US EAST",E361="US WEST",E361="US SOUTH"),I361="SEA",Bitacora_2[[#This Row],[ETD Real]]-TODAY()&gt;=3,Bitacora_2[[#This Row],[ISF]]&lt;&gt;"X"),"Pending",
IF(AND(OR(E361="US EAST",E361="US WEST",E361="US SOUTH"),I361="SEA",Bitacora_2[[#This Row],[ETD Real]]-TODAY()=2,Bitacora_2[[#This Row],[ISF]]&lt;&gt;"X"),"Urgente",
IF(AND(OR(E361="US EAST",E361="US WEST",E361="US SOUTH"),I361="SEA",Bitacora_2[[#This Row],[ETD Real]]-TODAY()&lt;=1,Bitacora_2[[#This Row],[ISF]]&lt;&gt;"X"),"Muy Urgente",
IF(AND(OR(E361="US EAST",E361="US WEST",E361="US SOUTH"),I361="SEA",Bitacora_2[[#This Row],[ISF]]="X"),"Sent",""))))</f>
        <v/>
      </c>
      <c r="AJ36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1" s="56"/>
      <c r="AL361" s="56"/>
      <c r="AM361" s="56" t="str">
        <f>+IF(OR(Bitacora_2[[#This Row],[Exportador]]="INVERSIONES JORDIE",Bitacora_2[[#This Row],[Exportador]]="TAL S.A."), "Tercero", "Propio")</f>
        <v>Propio</v>
      </c>
      <c r="AN36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1" s="56"/>
      <c r="AP361" s="56">
        <v>46261</v>
      </c>
      <c r="AQ361" s="56" t="str">
        <f t="shared" si="13"/>
        <v/>
      </c>
      <c r="AR361" s="56"/>
    </row>
    <row r="362" spans="1:44" ht="14.85" hidden="1" customHeight="1" x14ac:dyDescent="0.25">
      <c r="A362" s="56" t="s">
        <v>1376</v>
      </c>
      <c r="B362" s="56">
        <v>33</v>
      </c>
      <c r="C362" s="57">
        <v>46244</v>
      </c>
      <c r="D362" s="58">
        <v>38</v>
      </c>
      <c r="E362" s="56" t="s">
        <v>223</v>
      </c>
      <c r="F362" s="56" t="s">
        <v>224</v>
      </c>
      <c r="G362" s="56" t="s">
        <v>99</v>
      </c>
      <c r="H362" s="56" t="s">
        <v>100</v>
      </c>
      <c r="I362" s="56" t="s">
        <v>140</v>
      </c>
      <c r="J362" s="56" t="s">
        <v>102</v>
      </c>
      <c r="K362" s="56" t="s">
        <v>103</v>
      </c>
      <c r="L362" s="56" t="s">
        <v>1377</v>
      </c>
      <c r="M362" s="56" t="s">
        <v>1378</v>
      </c>
      <c r="N362" s="56" t="s">
        <v>227</v>
      </c>
      <c r="O362" s="56" t="s">
        <v>228</v>
      </c>
      <c r="P362" s="56" t="s">
        <v>229</v>
      </c>
      <c r="Q362" s="59" t="s">
        <v>1329</v>
      </c>
      <c r="R362" s="57">
        <v>46248</v>
      </c>
      <c r="S362" s="57">
        <v>46279</v>
      </c>
      <c r="T362" s="56" t="s">
        <v>147</v>
      </c>
      <c r="U36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2" s="57">
        <v>46262</v>
      </c>
      <c r="W362" s="57">
        <v>46265</v>
      </c>
      <c r="X362" s="60">
        <f>IF(OR(Bitacora_2[[#This Row],[ETD Real]]="",Bitacora_2[[#This Row],[ETD Doc]]=""),"",Bitacora_2[[#This Row],[ETD Doc]]-Bitacora_2[[#This Row],[ETD Real]])</f>
        <v>14</v>
      </c>
      <c r="Y362" s="60">
        <f>IF(OR(Bitacora_2[[#This Row],[ATA DOC]]="",Bitacora_2[[#This Row],[ETA Real]]=""),"",Bitacora_2[[#This Row],[ETA Real]]-Bitacora_2[[#This Row],[ATA DOC]])</f>
        <v>14</v>
      </c>
      <c r="Z362" s="58">
        <v>2090910673</v>
      </c>
      <c r="AA362" s="58" t="s">
        <v>46</v>
      </c>
      <c r="AB362" s="58" t="s">
        <v>46</v>
      </c>
      <c r="AC362" s="58" t="s">
        <v>46</v>
      </c>
      <c r="AD362" s="58" t="s">
        <v>46</v>
      </c>
      <c r="AE362" s="58" t="s">
        <v>46</v>
      </c>
      <c r="AF362" s="58"/>
      <c r="AG362" s="58"/>
      <c r="AH362" s="58" t="s">
        <v>46</v>
      </c>
      <c r="AI362" s="61" t="str">
        <f ca="1">IF(AND(OR(E362="US EAST",E362="US WEST",E362="US SOUTH"),I362="SEA",Bitacora_2[[#This Row],[ETD Real]]-TODAY()&gt;=3,Bitacora_2[[#This Row],[ISF]]&lt;&gt;"X"),"Pending",
IF(AND(OR(E362="US EAST",E362="US WEST",E362="US SOUTH"),I362="SEA",Bitacora_2[[#This Row],[ETD Real]]-TODAY()=2,Bitacora_2[[#This Row],[ISF]]&lt;&gt;"X"),"Urgente",
IF(AND(OR(E362="US EAST",E362="US WEST",E362="US SOUTH"),I362="SEA",Bitacora_2[[#This Row],[ETD Real]]-TODAY()&lt;=1,Bitacora_2[[#This Row],[ISF]]&lt;&gt;"X"),"Muy Urgente",
IF(AND(OR(E362="US EAST",E362="US WEST",E362="US SOUTH"),I362="SEA",Bitacora_2[[#This Row],[ISF]]="X"),"Sent",""))))</f>
        <v/>
      </c>
      <c r="AJ36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2" s="56"/>
      <c r="AL362" s="56"/>
      <c r="AM362" s="56" t="str">
        <f>+IF(OR(Bitacora_2[[#This Row],[Exportador]]="INVERSIONES JORDIE",Bitacora_2[[#This Row],[Exportador]]="TAL S.A."), "Tercero", "Propio")</f>
        <v>Propio</v>
      </c>
      <c r="AN36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2" s="56"/>
      <c r="AP362" s="57">
        <v>46268</v>
      </c>
      <c r="AQ362" s="56" t="str">
        <f t="shared" si="13"/>
        <v>Released</v>
      </c>
      <c r="AR362" s="56" t="s">
        <v>1280</v>
      </c>
    </row>
    <row r="363" spans="1:44" ht="14.85" hidden="1" customHeight="1" x14ac:dyDescent="0.25">
      <c r="A363" s="56" t="s">
        <v>1379</v>
      </c>
      <c r="B363" s="56">
        <v>33</v>
      </c>
      <c r="C363" s="57">
        <v>46244</v>
      </c>
      <c r="D363" s="58">
        <v>37</v>
      </c>
      <c r="E363" s="56" t="s">
        <v>223</v>
      </c>
      <c r="F363" s="56" t="s">
        <v>277</v>
      </c>
      <c r="G363" s="56" t="s">
        <v>99</v>
      </c>
      <c r="H363" s="56" t="s">
        <v>100</v>
      </c>
      <c r="I363" s="56" t="s">
        <v>140</v>
      </c>
      <c r="J363" s="56" t="s">
        <v>102</v>
      </c>
      <c r="K363" s="56" t="s">
        <v>103</v>
      </c>
      <c r="L363" s="56" t="s">
        <v>1380</v>
      </c>
      <c r="M363" s="56" t="s">
        <v>1381</v>
      </c>
      <c r="N363" s="56" t="s">
        <v>227</v>
      </c>
      <c r="O363" s="56" t="s">
        <v>228</v>
      </c>
      <c r="P363" s="56" t="s">
        <v>145</v>
      </c>
      <c r="Q363" s="59" t="s">
        <v>1305</v>
      </c>
      <c r="R363" s="57">
        <v>46248</v>
      </c>
      <c r="S363" s="57">
        <v>46274</v>
      </c>
      <c r="T363" s="56" t="s">
        <v>147</v>
      </c>
      <c r="U36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3" s="57">
        <v>46262</v>
      </c>
      <c r="W363" s="57">
        <v>46265</v>
      </c>
      <c r="X363" s="60">
        <f>IF(OR(Bitacora_2[[#This Row],[ETD Real]]="",Bitacora_2[[#This Row],[ETD Doc]]=""),"",Bitacora_2[[#This Row],[ETD Doc]]-Bitacora_2[[#This Row],[ETD Real]])</f>
        <v>14</v>
      </c>
      <c r="Y363" s="60">
        <f>IF(OR(Bitacora_2[[#This Row],[ATA DOC]]="",Bitacora_2[[#This Row],[ETA Real]]=""),"",Bitacora_2[[#This Row],[ETA Real]]-Bitacora_2[[#This Row],[ATA DOC]])</f>
        <v>9</v>
      </c>
      <c r="Z363" s="58">
        <v>2090910673</v>
      </c>
      <c r="AA363" s="58" t="s">
        <v>46</v>
      </c>
      <c r="AB363" s="58" t="s">
        <v>46</v>
      </c>
      <c r="AC363" s="58" t="s">
        <v>46</v>
      </c>
      <c r="AD363" s="58" t="s">
        <v>46</v>
      </c>
      <c r="AE363" s="58" t="s">
        <v>46</v>
      </c>
      <c r="AF363" s="58"/>
      <c r="AG363" s="58"/>
      <c r="AH363" s="58" t="s">
        <v>46</v>
      </c>
      <c r="AI363" s="61" t="str">
        <f ca="1">IF(AND(OR(E363="US EAST",E363="US WEST",E363="US SOUTH"),I363="SEA",Bitacora_2[[#This Row],[ETD Real]]-TODAY()&gt;=3,Bitacora_2[[#This Row],[ISF]]&lt;&gt;"X"),"Pending",
IF(AND(OR(E363="US EAST",E363="US WEST",E363="US SOUTH"),I363="SEA",Bitacora_2[[#This Row],[ETD Real]]-TODAY()=2,Bitacora_2[[#This Row],[ISF]]&lt;&gt;"X"),"Urgente",
IF(AND(OR(E363="US EAST",E363="US WEST",E363="US SOUTH"),I363="SEA",Bitacora_2[[#This Row],[ETD Real]]-TODAY()&lt;=1,Bitacora_2[[#This Row],[ISF]]&lt;&gt;"X"),"Muy Urgente",
IF(AND(OR(E363="US EAST",E363="US WEST",E363="US SOUTH"),I363="SEA",Bitacora_2[[#This Row],[ISF]]="X"),"Sent",""))))</f>
        <v/>
      </c>
      <c r="AJ36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3" s="56"/>
      <c r="AL363" s="56"/>
      <c r="AM363" s="56" t="str">
        <f>+IF(OR(Bitacora_2[[#This Row],[Exportador]]="INVERSIONES JORDIE",Bitacora_2[[#This Row],[Exportador]]="TAL S.A."), "Tercero", "Propio")</f>
        <v>Propio</v>
      </c>
      <c r="AN36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3" s="56"/>
      <c r="AP363" s="57">
        <v>46268</v>
      </c>
      <c r="AQ363" s="56" t="str">
        <f t="shared" si="13"/>
        <v>Released</v>
      </c>
      <c r="AR363" s="56" t="s">
        <v>1280</v>
      </c>
    </row>
    <row r="364" spans="1:44" ht="14.85" hidden="1" customHeight="1" x14ac:dyDescent="0.25">
      <c r="A364" s="56" t="s">
        <v>1382</v>
      </c>
      <c r="B364" s="56">
        <v>33</v>
      </c>
      <c r="C364" s="57">
        <v>46244</v>
      </c>
      <c r="D364" s="58">
        <v>37</v>
      </c>
      <c r="E364" s="56" t="s">
        <v>97</v>
      </c>
      <c r="F364" s="56" t="s">
        <v>139</v>
      </c>
      <c r="G364" s="56" t="s">
        <v>99</v>
      </c>
      <c r="H364" s="56" t="s">
        <v>100</v>
      </c>
      <c r="I364" s="56" t="s">
        <v>140</v>
      </c>
      <c r="J364" s="56" t="s">
        <v>102</v>
      </c>
      <c r="K364" s="56" t="s">
        <v>103</v>
      </c>
      <c r="L364" s="56" t="s">
        <v>1383</v>
      </c>
      <c r="M364" s="56" t="s">
        <v>1384</v>
      </c>
      <c r="N364" s="56" t="s">
        <v>143</v>
      </c>
      <c r="O364" s="56" t="s">
        <v>144</v>
      </c>
      <c r="P364" s="56" t="s">
        <v>145</v>
      </c>
      <c r="Q364" s="59" t="s">
        <v>1385</v>
      </c>
      <c r="R364" s="57">
        <v>46273</v>
      </c>
      <c r="S364" s="57">
        <v>46277</v>
      </c>
      <c r="T364" s="56" t="s">
        <v>147</v>
      </c>
      <c r="U36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364" s="57">
        <v>46259</v>
      </c>
      <c r="W364" s="57">
        <v>46266</v>
      </c>
      <c r="X364" s="60">
        <f>IF(OR(Bitacora_2[[#This Row],[ETD Real]]="",Bitacora_2[[#This Row],[ETD Doc]]=""),"",Bitacora_2[[#This Row],[ETD Doc]]-Bitacora_2[[#This Row],[ETD Real]])</f>
        <v>-14</v>
      </c>
      <c r="Y364" s="60">
        <f>IF(OR(Bitacora_2[[#This Row],[ATA DOC]]="",Bitacora_2[[#This Row],[ETA Real]]=""),"",Bitacora_2[[#This Row],[ETA Real]]-Bitacora_2[[#This Row],[ATA DOC]])</f>
        <v>11</v>
      </c>
      <c r="Z364" s="58">
        <v>1573739705</v>
      </c>
      <c r="AA364" s="58" t="s">
        <v>46</v>
      </c>
      <c r="AB364" s="58" t="s">
        <v>46</v>
      </c>
      <c r="AC364" s="58" t="s">
        <v>46</v>
      </c>
      <c r="AD364" s="58" t="s">
        <v>46</v>
      </c>
      <c r="AE364" s="58" t="s">
        <v>46</v>
      </c>
      <c r="AF364" s="58"/>
      <c r="AG364" s="58"/>
      <c r="AH364" s="58" t="s">
        <v>46</v>
      </c>
      <c r="AI364" s="61" t="str">
        <f ca="1">IF(AND(OR(E364="US EAST",E364="US WEST",E364="US SOUTH"),I364="SEA",Bitacora_2[[#This Row],[ETD Real]]-TODAY()&gt;=3,Bitacora_2[[#This Row],[ISF]]&lt;&gt;"X"),"Pending",
IF(AND(OR(E364="US EAST",E364="US WEST",E364="US SOUTH"),I364="SEA",Bitacora_2[[#This Row],[ETD Real]]-TODAY()=2,Bitacora_2[[#This Row],[ISF]]&lt;&gt;"X"),"Urgente",
IF(AND(OR(E364="US EAST",E364="US WEST",E364="US SOUTH"),I364="SEA",Bitacora_2[[#This Row],[ETD Real]]-TODAY()&lt;=1,Bitacora_2[[#This Row],[ISF]]&lt;&gt;"X"),"Muy Urgente",
IF(AND(OR(E364="US EAST",E364="US WEST",E364="US SOUTH"),I364="SEA",Bitacora_2[[#This Row],[ISF]]="X"),"Sent",""))))</f>
        <v/>
      </c>
      <c r="AJ36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4" s="56"/>
      <c r="AL364" s="56"/>
      <c r="AM364" s="56" t="str">
        <f>+IF(OR(Bitacora_2[[#This Row],[Exportador]]="INVERSIONES JORDIE",Bitacora_2[[#This Row],[Exportador]]="TAL S.A."), "Tercero", "Propio")</f>
        <v>Propio</v>
      </c>
      <c r="AN36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4" s="56"/>
      <c r="AP364" s="57">
        <v>46255</v>
      </c>
      <c r="AQ364" s="56" t="str">
        <f t="shared" si="13"/>
        <v>Released</v>
      </c>
      <c r="AR364" s="56"/>
    </row>
    <row r="365" spans="1:44" ht="14.85" hidden="1" customHeight="1" x14ac:dyDescent="0.25">
      <c r="A365" s="56" t="s">
        <v>1386</v>
      </c>
      <c r="B365" s="56">
        <v>33</v>
      </c>
      <c r="C365" s="57">
        <v>46244</v>
      </c>
      <c r="D365" s="58">
        <v>35</v>
      </c>
      <c r="E365" s="56" t="s">
        <v>940</v>
      </c>
      <c r="F365" s="56" t="s">
        <v>14</v>
      </c>
      <c r="G365" s="56" t="s">
        <v>99</v>
      </c>
      <c r="H365" s="56" t="s">
        <v>608</v>
      </c>
      <c r="I365" s="56" t="s">
        <v>140</v>
      </c>
      <c r="J365" s="56" t="s">
        <v>102</v>
      </c>
      <c r="K365" s="56" t="s">
        <v>103</v>
      </c>
      <c r="L365" s="56" t="s">
        <v>1387</v>
      </c>
      <c r="M365" s="56" t="s">
        <v>1388</v>
      </c>
      <c r="N365" s="56" t="s">
        <v>943</v>
      </c>
      <c r="O365" s="56" t="s">
        <v>813</v>
      </c>
      <c r="P365" s="56" t="s">
        <v>154</v>
      </c>
      <c r="Q365" s="59" t="s">
        <v>1352</v>
      </c>
      <c r="R365" s="57">
        <v>46254</v>
      </c>
      <c r="S365" s="57">
        <v>46261</v>
      </c>
      <c r="T365" s="56" t="s">
        <v>147</v>
      </c>
      <c r="U36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65" s="57">
        <v>46255</v>
      </c>
      <c r="W365" s="57">
        <v>46255</v>
      </c>
      <c r="X365" s="60">
        <f>IF(OR(Bitacora_2[[#This Row],[ETD Real]]="",Bitacora_2[[#This Row],[ETD Doc]]=""),"",Bitacora_2[[#This Row],[ETD Doc]]-Bitacora_2[[#This Row],[ETD Real]])</f>
        <v>1</v>
      </c>
      <c r="Y365" s="60">
        <f>IF(OR(Bitacora_2[[#This Row],[ATA DOC]]="",Bitacora_2[[#This Row],[ETA Real]]=""),"",Bitacora_2[[#This Row],[ETA Real]]-Bitacora_2[[#This Row],[ATA DOC]])</f>
        <v>6</v>
      </c>
      <c r="Z365" s="58" t="s">
        <v>156</v>
      </c>
      <c r="AA365" s="58" t="s">
        <v>46</v>
      </c>
      <c r="AB365" s="58" t="s">
        <v>46</v>
      </c>
      <c r="AC365" s="58" t="s">
        <v>46</v>
      </c>
      <c r="AD365" s="58" t="s">
        <v>46</v>
      </c>
      <c r="AE365" s="58" t="s">
        <v>46</v>
      </c>
      <c r="AF365" s="58" t="s">
        <v>157</v>
      </c>
      <c r="AG365" s="58"/>
      <c r="AH365" s="58"/>
      <c r="AI365" s="61" t="str">
        <f ca="1">IF(AND(OR(E365="US EAST",E365="US WEST",E365="US SOUTH"),I365="SEA",Bitacora_2[[#This Row],[ETD Real]]-TODAY()&gt;=3,Bitacora_2[[#This Row],[ISF]]&lt;&gt;"X"),"Pending",
IF(AND(OR(E365="US EAST",E365="US WEST",E365="US SOUTH"),I365="SEA",Bitacora_2[[#This Row],[ETD Real]]-TODAY()=2,Bitacora_2[[#This Row],[ISF]]&lt;&gt;"X"),"Urgente",
IF(AND(OR(E365="US EAST",E365="US WEST",E365="US SOUTH"),I365="SEA",Bitacora_2[[#This Row],[ETD Real]]-TODAY()&lt;=1,Bitacora_2[[#This Row],[ISF]]&lt;&gt;"X"),"Muy Urgente",
IF(AND(OR(E365="US EAST",E365="US WEST",E365="US SOUTH"),I365="SEA",Bitacora_2[[#This Row],[ISF]]="X"),"Sent",""))))</f>
        <v>Sent</v>
      </c>
      <c r="AJ36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5" s="56"/>
      <c r="AL365" s="56"/>
      <c r="AM365" s="56" t="str">
        <f>+IF(OR(Bitacora_2[[#This Row],[Exportador]]="INVERSIONES JORDIE",Bitacora_2[[#This Row],[Exportador]]="TAL S.A."), "Tercero", "Propio")</f>
        <v>Propio</v>
      </c>
      <c r="AN36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5" s="56"/>
      <c r="AP365" s="57">
        <v>46255</v>
      </c>
      <c r="AQ365" s="56" t="str">
        <f t="shared" si="13"/>
        <v>Released</v>
      </c>
      <c r="AR365" s="56"/>
    </row>
    <row r="366" spans="1:44" ht="14.85" hidden="1" customHeight="1" x14ac:dyDescent="0.25">
      <c r="A366" s="56" t="s">
        <v>1389</v>
      </c>
      <c r="B366" s="56">
        <v>33</v>
      </c>
      <c r="C366" s="57">
        <v>46244</v>
      </c>
      <c r="D366" s="58">
        <v>37</v>
      </c>
      <c r="E366" s="56" t="s">
        <v>223</v>
      </c>
      <c r="F366" s="56" t="s">
        <v>277</v>
      </c>
      <c r="G366" s="56" t="s">
        <v>99</v>
      </c>
      <c r="H366" s="56" t="s">
        <v>100</v>
      </c>
      <c r="I366" s="56" t="s">
        <v>140</v>
      </c>
      <c r="J366" s="56" t="s">
        <v>102</v>
      </c>
      <c r="K366" s="56" t="s">
        <v>103</v>
      </c>
      <c r="L366" s="56" t="s">
        <v>1390</v>
      </c>
      <c r="M366" s="56" t="s">
        <v>1381</v>
      </c>
      <c r="N366" s="56" t="s">
        <v>227</v>
      </c>
      <c r="O366" s="56" t="s">
        <v>228</v>
      </c>
      <c r="P366" s="56" t="s">
        <v>145</v>
      </c>
      <c r="Q366" s="59" t="s">
        <v>1305</v>
      </c>
      <c r="R366" s="57">
        <v>46248</v>
      </c>
      <c r="S366" s="57">
        <v>46274</v>
      </c>
      <c r="T366" s="56" t="s">
        <v>147</v>
      </c>
      <c r="U36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6" s="57">
        <v>46262</v>
      </c>
      <c r="W366" s="57">
        <v>46265</v>
      </c>
      <c r="X366" s="60">
        <f>IF(OR(Bitacora_2[[#This Row],[ETD Real]]="",Bitacora_2[[#This Row],[ETD Doc]]=""),"",Bitacora_2[[#This Row],[ETD Doc]]-Bitacora_2[[#This Row],[ETD Real]])</f>
        <v>14</v>
      </c>
      <c r="Y366" s="60">
        <f>IF(OR(Bitacora_2[[#This Row],[ATA DOC]]="",Bitacora_2[[#This Row],[ETA Real]]=""),"",Bitacora_2[[#This Row],[ETA Real]]-Bitacora_2[[#This Row],[ATA DOC]])</f>
        <v>9</v>
      </c>
      <c r="Z366" s="58">
        <v>2090910673</v>
      </c>
      <c r="AA366" s="58" t="s">
        <v>46</v>
      </c>
      <c r="AB366" s="58" t="s">
        <v>46</v>
      </c>
      <c r="AC366" s="58" t="s">
        <v>46</v>
      </c>
      <c r="AD366" s="58" t="s">
        <v>46</v>
      </c>
      <c r="AE366" s="58" t="s">
        <v>46</v>
      </c>
      <c r="AF366" s="58"/>
      <c r="AG366" s="58"/>
      <c r="AH366" s="58" t="s">
        <v>46</v>
      </c>
      <c r="AI366" s="61" t="str">
        <f ca="1">IF(AND(OR(E366="US EAST",E366="US WEST",E366="US SOUTH"),I366="SEA",Bitacora_2[[#This Row],[ETD Real]]-TODAY()&gt;=3,Bitacora_2[[#This Row],[ISF]]&lt;&gt;"X"),"Pending",
IF(AND(OR(E366="US EAST",E366="US WEST",E366="US SOUTH"),I366="SEA",Bitacora_2[[#This Row],[ETD Real]]-TODAY()=2,Bitacora_2[[#This Row],[ISF]]&lt;&gt;"X"),"Urgente",
IF(AND(OR(E366="US EAST",E366="US WEST",E366="US SOUTH"),I366="SEA",Bitacora_2[[#This Row],[ETD Real]]-TODAY()&lt;=1,Bitacora_2[[#This Row],[ISF]]&lt;&gt;"X"),"Muy Urgente",
IF(AND(OR(E366="US EAST",E366="US WEST",E366="US SOUTH"),I366="SEA",Bitacora_2[[#This Row],[ISF]]="X"),"Sent",""))))</f>
        <v/>
      </c>
      <c r="AJ36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6" s="56"/>
      <c r="AL366" s="56"/>
      <c r="AM366" s="56" t="str">
        <f>+IF(OR(Bitacora_2[[#This Row],[Exportador]]="INVERSIONES JORDIE",Bitacora_2[[#This Row],[Exportador]]="TAL S.A."), "Tercero", "Propio")</f>
        <v>Propio</v>
      </c>
      <c r="AN36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6" s="56"/>
      <c r="AP366" s="57">
        <v>46268</v>
      </c>
      <c r="AQ366" s="56" t="str">
        <f t="shared" si="13"/>
        <v>Released</v>
      </c>
      <c r="AR366" s="56" t="s">
        <v>1280</v>
      </c>
    </row>
    <row r="367" spans="1:44" ht="14.85" hidden="1" customHeight="1" x14ac:dyDescent="0.25">
      <c r="A367" s="56" t="s">
        <v>1391</v>
      </c>
      <c r="B367" s="56">
        <v>33</v>
      </c>
      <c r="C367" s="57">
        <v>46244</v>
      </c>
      <c r="D367" s="58">
        <v>37</v>
      </c>
      <c r="E367" s="56" t="s">
        <v>223</v>
      </c>
      <c r="F367" s="56" t="s">
        <v>277</v>
      </c>
      <c r="G367" s="56" t="s">
        <v>99</v>
      </c>
      <c r="H367" s="56" t="s">
        <v>100</v>
      </c>
      <c r="I367" s="56" t="s">
        <v>140</v>
      </c>
      <c r="J367" s="56" t="s">
        <v>102</v>
      </c>
      <c r="K367" s="56" t="s">
        <v>103</v>
      </c>
      <c r="L367" s="56" t="s">
        <v>1392</v>
      </c>
      <c r="M367" s="56" t="s">
        <v>1393</v>
      </c>
      <c r="N367" s="56" t="s">
        <v>227</v>
      </c>
      <c r="O367" s="56" t="s">
        <v>228</v>
      </c>
      <c r="P367" s="56" t="s">
        <v>145</v>
      </c>
      <c r="Q367" s="59" t="s">
        <v>1305</v>
      </c>
      <c r="R367" s="57">
        <v>46248</v>
      </c>
      <c r="S367" s="57">
        <v>46274</v>
      </c>
      <c r="T367" s="56" t="s">
        <v>147</v>
      </c>
      <c r="U36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367" s="57">
        <v>46262</v>
      </c>
      <c r="W367" s="57">
        <v>46265</v>
      </c>
      <c r="X367" s="60">
        <f>IF(OR(Bitacora_2[[#This Row],[ETD Real]]="",Bitacora_2[[#This Row],[ETD Doc]]=""),"",Bitacora_2[[#This Row],[ETD Doc]]-Bitacora_2[[#This Row],[ETD Real]])</f>
        <v>14</v>
      </c>
      <c r="Y367" s="60">
        <f>IF(OR(Bitacora_2[[#This Row],[ATA DOC]]="",Bitacora_2[[#This Row],[ETA Real]]=""),"",Bitacora_2[[#This Row],[ETA Real]]-Bitacora_2[[#This Row],[ATA DOC]])</f>
        <v>9</v>
      </c>
      <c r="Z367" s="58">
        <v>2090910673</v>
      </c>
      <c r="AA367" s="58" t="s">
        <v>46</v>
      </c>
      <c r="AB367" s="58" t="s">
        <v>46</v>
      </c>
      <c r="AC367" s="58" t="s">
        <v>46</v>
      </c>
      <c r="AD367" s="58" t="s">
        <v>46</v>
      </c>
      <c r="AE367" s="58" t="s">
        <v>46</v>
      </c>
      <c r="AF367" s="58"/>
      <c r="AG367" s="58"/>
      <c r="AH367" s="58" t="s">
        <v>46</v>
      </c>
      <c r="AI367" s="61" t="str">
        <f ca="1">IF(AND(OR(E367="US EAST",E367="US WEST",E367="US SOUTH"),I367="SEA",Bitacora_2[[#This Row],[ETD Real]]-TODAY()&gt;=3,Bitacora_2[[#This Row],[ISF]]&lt;&gt;"X"),"Pending",
IF(AND(OR(E367="US EAST",E367="US WEST",E367="US SOUTH"),I367="SEA",Bitacora_2[[#This Row],[ETD Real]]-TODAY()=2,Bitacora_2[[#This Row],[ISF]]&lt;&gt;"X"),"Urgente",
IF(AND(OR(E367="US EAST",E367="US WEST",E367="US SOUTH"),I367="SEA",Bitacora_2[[#This Row],[ETD Real]]-TODAY()&lt;=1,Bitacora_2[[#This Row],[ISF]]&lt;&gt;"X"),"Muy Urgente",
IF(AND(OR(E367="US EAST",E367="US WEST",E367="US SOUTH"),I367="SEA",Bitacora_2[[#This Row],[ISF]]="X"),"Sent",""))))</f>
        <v/>
      </c>
      <c r="AJ36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7" s="56"/>
      <c r="AL367" s="56"/>
      <c r="AM367" s="56" t="str">
        <f>+IF(OR(Bitacora_2[[#This Row],[Exportador]]="INVERSIONES JORDIE",Bitacora_2[[#This Row],[Exportador]]="TAL S.A."), "Tercero", "Propio")</f>
        <v>Propio</v>
      </c>
      <c r="AN36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7" s="56"/>
      <c r="AP367" s="57">
        <v>46268</v>
      </c>
      <c r="AQ367" s="56" t="str">
        <f t="shared" si="13"/>
        <v>Released</v>
      </c>
      <c r="AR367" s="56" t="s">
        <v>1280</v>
      </c>
    </row>
    <row r="368" spans="1:44" ht="14.85" hidden="1" customHeight="1" x14ac:dyDescent="0.25">
      <c r="A368" s="56" t="s">
        <v>1394</v>
      </c>
      <c r="B368" s="56">
        <v>33</v>
      </c>
      <c r="C368" s="57">
        <v>46244</v>
      </c>
      <c r="D368" s="58">
        <v>35</v>
      </c>
      <c r="E368" s="56" t="s">
        <v>940</v>
      </c>
      <c r="F368" s="56" t="s">
        <v>14</v>
      </c>
      <c r="G368" s="56" t="s">
        <v>99</v>
      </c>
      <c r="H368" s="56" t="s">
        <v>100</v>
      </c>
      <c r="I368" s="56" t="s">
        <v>140</v>
      </c>
      <c r="J368" s="56" t="s">
        <v>102</v>
      </c>
      <c r="K368" s="56" t="s">
        <v>103</v>
      </c>
      <c r="L368" s="56" t="s">
        <v>1395</v>
      </c>
      <c r="M368" s="56" t="s">
        <v>1396</v>
      </c>
      <c r="N368" s="56" t="s">
        <v>943</v>
      </c>
      <c r="O368" s="56" t="s">
        <v>572</v>
      </c>
      <c r="P368" s="56" t="s">
        <v>154</v>
      </c>
      <c r="Q368" s="59" t="s">
        <v>1352</v>
      </c>
      <c r="R368" s="57">
        <v>46254</v>
      </c>
      <c r="S368" s="57">
        <v>46261</v>
      </c>
      <c r="T368" s="56" t="s">
        <v>147</v>
      </c>
      <c r="U36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68" s="57">
        <v>46255</v>
      </c>
      <c r="W368" s="57">
        <v>46255</v>
      </c>
      <c r="X368" s="60">
        <f>IF(OR(Bitacora_2[[#This Row],[ETD Real]]="",Bitacora_2[[#This Row],[ETD Doc]]=""),"",Bitacora_2[[#This Row],[ETD Doc]]-Bitacora_2[[#This Row],[ETD Real]])</f>
        <v>1</v>
      </c>
      <c r="Y368" s="60">
        <f>IF(OR(Bitacora_2[[#This Row],[ATA DOC]]="",Bitacora_2[[#This Row],[ETA Real]]=""),"",Bitacora_2[[#This Row],[ETA Real]]-Bitacora_2[[#This Row],[ATA DOC]])</f>
        <v>6</v>
      </c>
      <c r="Z368" s="58" t="s">
        <v>156</v>
      </c>
      <c r="AA368" s="58" t="s">
        <v>46</v>
      </c>
      <c r="AB368" s="58" t="s">
        <v>46</v>
      </c>
      <c r="AC368" s="58" t="s">
        <v>46</v>
      </c>
      <c r="AD368" s="58" t="s">
        <v>46</v>
      </c>
      <c r="AE368" s="58" t="s">
        <v>46</v>
      </c>
      <c r="AF368" s="58" t="s">
        <v>157</v>
      </c>
      <c r="AG368" s="58"/>
      <c r="AH368" s="58"/>
      <c r="AI368" s="61" t="str">
        <f ca="1">IF(AND(OR(E368="US EAST",E368="US WEST",E368="US SOUTH"),I368="SEA",Bitacora_2[[#This Row],[ETD Real]]-TODAY()&gt;=3,Bitacora_2[[#This Row],[ISF]]&lt;&gt;"X"),"Pending",
IF(AND(OR(E368="US EAST",E368="US WEST",E368="US SOUTH"),I368="SEA",Bitacora_2[[#This Row],[ETD Real]]-TODAY()=2,Bitacora_2[[#This Row],[ISF]]&lt;&gt;"X"),"Urgente",
IF(AND(OR(E368="US EAST",E368="US WEST",E368="US SOUTH"),I368="SEA",Bitacora_2[[#This Row],[ETD Real]]-TODAY()&lt;=1,Bitacora_2[[#This Row],[ISF]]&lt;&gt;"X"),"Muy Urgente",
IF(AND(OR(E368="US EAST",E368="US WEST",E368="US SOUTH"),I368="SEA",Bitacora_2[[#This Row],[ISF]]="X"),"Sent",""))))</f>
        <v>Sent</v>
      </c>
      <c r="AJ36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8" s="56"/>
      <c r="AL368" s="56"/>
      <c r="AM368" s="56" t="str">
        <f>+IF(OR(Bitacora_2[[#This Row],[Exportador]]="INVERSIONES JORDIE",Bitacora_2[[#This Row],[Exportador]]="TAL S.A."), "Tercero", "Propio")</f>
        <v>Propio</v>
      </c>
      <c r="AN36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8" s="56"/>
      <c r="AP368" s="57">
        <v>46255</v>
      </c>
      <c r="AQ368" s="56" t="str">
        <f t="shared" si="13"/>
        <v>Released</v>
      </c>
      <c r="AR368" s="56"/>
    </row>
    <row r="369" spans="1:44" ht="14.85" hidden="1" customHeight="1" x14ac:dyDescent="0.25">
      <c r="A369" s="56" t="s">
        <v>1397</v>
      </c>
      <c r="B369" s="56">
        <v>33</v>
      </c>
      <c r="C369" s="57">
        <v>46244</v>
      </c>
      <c r="D369" s="58">
        <v>35</v>
      </c>
      <c r="E369" s="56" t="s">
        <v>940</v>
      </c>
      <c r="F369" s="56" t="s">
        <v>14</v>
      </c>
      <c r="G369" s="56" t="s">
        <v>99</v>
      </c>
      <c r="H369" s="56" t="s">
        <v>100</v>
      </c>
      <c r="I369" s="56" t="s">
        <v>140</v>
      </c>
      <c r="J369" s="56" t="s">
        <v>102</v>
      </c>
      <c r="K369" s="56" t="s">
        <v>103</v>
      </c>
      <c r="L369" s="56" t="s">
        <v>1398</v>
      </c>
      <c r="M369" s="56" t="s">
        <v>1396</v>
      </c>
      <c r="N369" s="56" t="s">
        <v>943</v>
      </c>
      <c r="O369" s="56" t="s">
        <v>572</v>
      </c>
      <c r="P369" s="56" t="s">
        <v>154</v>
      </c>
      <c r="Q369" s="59" t="s">
        <v>1352</v>
      </c>
      <c r="R369" s="57">
        <v>46254</v>
      </c>
      <c r="S369" s="57">
        <v>46261</v>
      </c>
      <c r="T369" s="56" t="s">
        <v>147</v>
      </c>
      <c r="U36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69" s="57">
        <v>46255</v>
      </c>
      <c r="W369" s="57">
        <v>46255</v>
      </c>
      <c r="X369" s="60">
        <f>IF(OR(Bitacora_2[[#This Row],[ETD Real]]="",Bitacora_2[[#This Row],[ETD Doc]]=""),"",Bitacora_2[[#This Row],[ETD Doc]]-Bitacora_2[[#This Row],[ETD Real]])</f>
        <v>1</v>
      </c>
      <c r="Y369" s="60">
        <f>IF(OR(Bitacora_2[[#This Row],[ATA DOC]]="",Bitacora_2[[#This Row],[ETA Real]]=""),"",Bitacora_2[[#This Row],[ETA Real]]-Bitacora_2[[#This Row],[ATA DOC]])</f>
        <v>6</v>
      </c>
      <c r="Z369" s="58" t="s">
        <v>156</v>
      </c>
      <c r="AA369" s="58" t="s">
        <v>46</v>
      </c>
      <c r="AB369" s="58" t="s">
        <v>46</v>
      </c>
      <c r="AC369" s="58" t="s">
        <v>46</v>
      </c>
      <c r="AD369" s="58" t="s">
        <v>46</v>
      </c>
      <c r="AE369" s="58" t="s">
        <v>46</v>
      </c>
      <c r="AF369" s="58" t="s">
        <v>157</v>
      </c>
      <c r="AG369" s="58"/>
      <c r="AH369" s="58"/>
      <c r="AI369" s="61" t="str">
        <f ca="1">IF(AND(OR(E369="US EAST",E369="US WEST",E369="US SOUTH"),I369="SEA",Bitacora_2[[#This Row],[ETD Real]]-TODAY()&gt;=3,Bitacora_2[[#This Row],[ISF]]&lt;&gt;"X"),"Pending",
IF(AND(OR(E369="US EAST",E369="US WEST",E369="US SOUTH"),I369="SEA",Bitacora_2[[#This Row],[ETD Real]]-TODAY()=2,Bitacora_2[[#This Row],[ISF]]&lt;&gt;"X"),"Urgente",
IF(AND(OR(E369="US EAST",E369="US WEST",E369="US SOUTH"),I369="SEA",Bitacora_2[[#This Row],[ETD Real]]-TODAY()&lt;=1,Bitacora_2[[#This Row],[ISF]]&lt;&gt;"X"),"Muy Urgente",
IF(AND(OR(E369="US EAST",E369="US WEST",E369="US SOUTH"),I369="SEA",Bitacora_2[[#This Row],[ISF]]="X"),"Sent",""))))</f>
        <v>Sent</v>
      </c>
      <c r="AJ36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69" s="56"/>
      <c r="AL369" s="56"/>
      <c r="AM369" s="56" t="str">
        <f>+IF(OR(Bitacora_2[[#This Row],[Exportador]]="INVERSIONES JORDIE",Bitacora_2[[#This Row],[Exportador]]="TAL S.A."), "Tercero", "Propio")</f>
        <v>Propio</v>
      </c>
      <c r="AN36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69" s="56"/>
      <c r="AP369" s="57">
        <v>46255</v>
      </c>
      <c r="AQ369" s="56" t="str">
        <f t="shared" si="13"/>
        <v>Released</v>
      </c>
      <c r="AR369" s="56"/>
    </row>
    <row r="370" spans="1:44" ht="14.85" hidden="1" customHeight="1" x14ac:dyDescent="0.25">
      <c r="A370" s="56" t="s">
        <v>1399</v>
      </c>
      <c r="B370" s="56">
        <v>33</v>
      </c>
      <c r="C370" s="57">
        <v>46244</v>
      </c>
      <c r="D370" s="58">
        <v>35</v>
      </c>
      <c r="E370" s="56" t="s">
        <v>672</v>
      </c>
      <c r="F370" s="56" t="s">
        <v>17</v>
      </c>
      <c r="G370" s="56" t="s">
        <v>99</v>
      </c>
      <c r="H370" s="56" t="s">
        <v>100</v>
      </c>
      <c r="I370" s="56" t="s">
        <v>140</v>
      </c>
      <c r="J370" s="56" t="s">
        <v>102</v>
      </c>
      <c r="K370" s="56" t="s">
        <v>103</v>
      </c>
      <c r="L370" s="56" t="s">
        <v>1400</v>
      </c>
      <c r="M370" s="56" t="s">
        <v>1401</v>
      </c>
      <c r="N370" s="56" t="s">
        <v>1362</v>
      </c>
      <c r="O370" s="56" t="s">
        <v>1313</v>
      </c>
      <c r="P370" s="56" t="s">
        <v>676</v>
      </c>
      <c r="Q370" s="59" t="s">
        <v>1363</v>
      </c>
      <c r="R370" s="57">
        <v>46251</v>
      </c>
      <c r="S370" s="57">
        <v>46261</v>
      </c>
      <c r="T370" s="56" t="s">
        <v>147</v>
      </c>
      <c r="U37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70" s="57">
        <v>46254</v>
      </c>
      <c r="W370" s="57">
        <v>46254</v>
      </c>
      <c r="X370" s="60">
        <f>IF(OR(Bitacora_2[[#This Row],[ETD Real]]="",Bitacora_2[[#This Row],[ETD Doc]]=""),"",Bitacora_2[[#This Row],[ETD Doc]]-Bitacora_2[[#This Row],[ETD Real]])</f>
        <v>3</v>
      </c>
      <c r="Y370" s="60">
        <f>IF(OR(Bitacora_2[[#This Row],[ATA DOC]]="",Bitacora_2[[#This Row],[ETA Real]]=""),"",Bitacora_2[[#This Row],[ETA Real]]-Bitacora_2[[#This Row],[ATA DOC]])</f>
        <v>7</v>
      </c>
      <c r="Z370" s="58">
        <v>1089145750</v>
      </c>
      <c r="AA370" s="58" t="s">
        <v>46</v>
      </c>
      <c r="AB370" s="58" t="s">
        <v>46</v>
      </c>
      <c r="AC370" s="58" t="s">
        <v>46</v>
      </c>
      <c r="AD370" s="58" t="s">
        <v>46</v>
      </c>
      <c r="AE370" s="58" t="s">
        <v>46</v>
      </c>
      <c r="AF370" s="58" t="s">
        <v>157</v>
      </c>
      <c r="AG370" s="58"/>
      <c r="AH370" s="58"/>
      <c r="AI370" s="61" t="str">
        <f ca="1">IF(AND(OR(E370="US EAST",E370="US WEST",E370="US SOUTH"),I370="SEA",Bitacora_2[[#This Row],[ETD Real]]-TODAY()&gt;=3,Bitacora_2[[#This Row],[ISF]]&lt;&gt;"X"),"Pending",
IF(AND(OR(E370="US EAST",E370="US WEST",E370="US SOUTH"),I370="SEA",Bitacora_2[[#This Row],[ETD Real]]-TODAY()=2,Bitacora_2[[#This Row],[ISF]]&lt;&gt;"X"),"Urgente",
IF(AND(OR(E370="US EAST",E370="US WEST",E370="US SOUTH"),I370="SEA",Bitacora_2[[#This Row],[ETD Real]]-TODAY()&lt;=1,Bitacora_2[[#This Row],[ISF]]&lt;&gt;"X"),"Muy Urgente",
IF(AND(OR(E370="US EAST",E370="US WEST",E370="US SOUTH"),I370="SEA",Bitacora_2[[#This Row],[ISF]]="X"),"Sent",""))))</f>
        <v>Sent</v>
      </c>
      <c r="AJ37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0" s="56"/>
      <c r="AL370" s="56"/>
      <c r="AM370" s="56" t="str">
        <f>+IF(OR(Bitacora_2[[#This Row],[Exportador]]="INVERSIONES JORDIE",Bitacora_2[[#This Row],[Exportador]]="TAL S.A."), "Tercero", "Propio")</f>
        <v>Propio</v>
      </c>
      <c r="AN37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0" s="56"/>
      <c r="AP370" s="57">
        <v>46255</v>
      </c>
      <c r="AQ370" s="56" t="str">
        <f t="shared" si="13"/>
        <v>Released</v>
      </c>
      <c r="AR370" s="56"/>
    </row>
    <row r="371" spans="1:44" ht="14.85" hidden="1" customHeight="1" x14ac:dyDescent="0.25">
      <c r="A371" s="56" t="s">
        <v>1402</v>
      </c>
      <c r="B371" s="56">
        <v>33</v>
      </c>
      <c r="C371" s="57">
        <v>46244</v>
      </c>
      <c r="D371" s="58">
        <v>35</v>
      </c>
      <c r="E371" s="56" t="s">
        <v>940</v>
      </c>
      <c r="F371" s="56" t="s">
        <v>14</v>
      </c>
      <c r="G371" s="56" t="s">
        <v>99</v>
      </c>
      <c r="H371" s="56" t="s">
        <v>100</v>
      </c>
      <c r="I371" s="56" t="s">
        <v>140</v>
      </c>
      <c r="J371" s="56" t="s">
        <v>102</v>
      </c>
      <c r="K371" s="56" t="s">
        <v>103</v>
      </c>
      <c r="L371" s="56" t="s">
        <v>1403</v>
      </c>
      <c r="M371" s="56" t="s">
        <v>1404</v>
      </c>
      <c r="N371" s="56" t="s">
        <v>943</v>
      </c>
      <c r="O371" s="56" t="s">
        <v>820</v>
      </c>
      <c r="P371" s="56" t="s">
        <v>154</v>
      </c>
      <c r="Q371" s="59" t="s">
        <v>1352</v>
      </c>
      <c r="R371" s="57">
        <v>46254</v>
      </c>
      <c r="S371" s="57">
        <v>46261</v>
      </c>
      <c r="T371" s="56" t="s">
        <v>164</v>
      </c>
      <c r="U37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71" s="57">
        <v>46255</v>
      </c>
      <c r="W371" s="57">
        <v>46255</v>
      </c>
      <c r="X371" s="60">
        <f>IF(OR(Bitacora_2[[#This Row],[ETD Real]]="",Bitacora_2[[#This Row],[ETD Doc]]=""),"",Bitacora_2[[#This Row],[ETD Doc]]-Bitacora_2[[#This Row],[ETD Real]])</f>
        <v>1</v>
      </c>
      <c r="Y371" s="60">
        <f>IF(OR(Bitacora_2[[#This Row],[ATA DOC]]="",Bitacora_2[[#This Row],[ETA Real]]=""),"",Bitacora_2[[#This Row],[ETA Real]]-Bitacora_2[[#This Row],[ATA DOC]])</f>
        <v>6</v>
      </c>
      <c r="Z371" s="58" t="s">
        <v>156</v>
      </c>
      <c r="AA371" s="58" t="s">
        <v>46</v>
      </c>
      <c r="AB371" s="58" t="s">
        <v>46</v>
      </c>
      <c r="AC371" s="58" t="s">
        <v>46</v>
      </c>
      <c r="AD371" s="58" t="s">
        <v>46</v>
      </c>
      <c r="AE371" s="58" t="s">
        <v>46</v>
      </c>
      <c r="AF371" s="58" t="s">
        <v>157</v>
      </c>
      <c r="AG371" s="58"/>
      <c r="AH371" s="58"/>
      <c r="AI371" s="61" t="str">
        <f ca="1">IF(AND(OR(E371="US EAST",E371="US WEST",E371="US SOUTH"),I371="SEA",Bitacora_2[[#This Row],[ETD Real]]-TODAY()&gt;=3,Bitacora_2[[#This Row],[ISF]]&lt;&gt;"X"),"Pending",
IF(AND(OR(E371="US EAST",E371="US WEST",E371="US SOUTH"),I371="SEA",Bitacora_2[[#This Row],[ETD Real]]-TODAY()=2,Bitacora_2[[#This Row],[ISF]]&lt;&gt;"X"),"Urgente",
IF(AND(OR(E371="US EAST",E371="US WEST",E371="US SOUTH"),I371="SEA",Bitacora_2[[#This Row],[ETD Real]]-TODAY()&lt;=1,Bitacora_2[[#This Row],[ISF]]&lt;&gt;"X"),"Muy Urgente",
IF(AND(OR(E371="US EAST",E371="US WEST",E371="US SOUTH"),I371="SEA",Bitacora_2[[#This Row],[ISF]]="X"),"Sent",""))))</f>
        <v>Sent</v>
      </c>
      <c r="AJ37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1" s="56"/>
      <c r="AL371" s="56"/>
      <c r="AM371" s="56" t="str">
        <f>+IF(OR(Bitacora_2[[#This Row],[Exportador]]="INVERSIONES JORDIE",Bitacora_2[[#This Row],[Exportador]]="TAL S.A."), "Tercero", "Propio")</f>
        <v>Propio</v>
      </c>
      <c r="AN37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1" s="56"/>
      <c r="AP371" s="57">
        <v>46254</v>
      </c>
      <c r="AQ371" s="56" t="str">
        <f t="shared" si="13"/>
        <v>Released</v>
      </c>
      <c r="AR371" s="56"/>
    </row>
    <row r="372" spans="1:44" ht="14.85" hidden="1" customHeight="1" x14ac:dyDescent="0.25">
      <c r="A372" s="56" t="s">
        <v>1405</v>
      </c>
      <c r="B372" s="56">
        <v>33</v>
      </c>
      <c r="C372" s="57">
        <v>46244</v>
      </c>
      <c r="D372" s="58">
        <v>35</v>
      </c>
      <c r="E372" s="56" t="s">
        <v>672</v>
      </c>
      <c r="F372" s="56" t="s">
        <v>17</v>
      </c>
      <c r="G372" s="56" t="s">
        <v>99</v>
      </c>
      <c r="H372" s="56" t="s">
        <v>100</v>
      </c>
      <c r="I372" s="56" t="s">
        <v>140</v>
      </c>
      <c r="J372" s="56" t="s">
        <v>102</v>
      </c>
      <c r="K372" s="56" t="s">
        <v>103</v>
      </c>
      <c r="L372" s="56" t="s">
        <v>1406</v>
      </c>
      <c r="M372" s="56" t="s">
        <v>1407</v>
      </c>
      <c r="N372" s="56" t="s">
        <v>675</v>
      </c>
      <c r="O372" s="56" t="s">
        <v>820</v>
      </c>
      <c r="P372" s="56" t="s">
        <v>676</v>
      </c>
      <c r="Q372" s="59" t="s">
        <v>1363</v>
      </c>
      <c r="R372" s="57">
        <v>46251</v>
      </c>
      <c r="S372" s="57">
        <v>46261</v>
      </c>
      <c r="T372" s="56" t="s">
        <v>147</v>
      </c>
      <c r="U37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72" s="57">
        <v>46254</v>
      </c>
      <c r="W372" s="57">
        <v>46254</v>
      </c>
      <c r="X372" s="60">
        <f>IF(OR(Bitacora_2[[#This Row],[ETD Real]]="",Bitacora_2[[#This Row],[ETD Doc]]=""),"",Bitacora_2[[#This Row],[ETD Doc]]-Bitacora_2[[#This Row],[ETD Real]])</f>
        <v>3</v>
      </c>
      <c r="Y372" s="60">
        <f>IF(OR(Bitacora_2[[#This Row],[ATA DOC]]="",Bitacora_2[[#This Row],[ETA Real]]=""),"",Bitacora_2[[#This Row],[ETA Real]]-Bitacora_2[[#This Row],[ATA DOC]])</f>
        <v>7</v>
      </c>
      <c r="Z372" s="58" t="s">
        <v>156</v>
      </c>
      <c r="AA372" s="58" t="s">
        <v>46</v>
      </c>
      <c r="AB372" s="58" t="s">
        <v>46</v>
      </c>
      <c r="AC372" s="58" t="s">
        <v>46</v>
      </c>
      <c r="AD372" s="58" t="s">
        <v>46</v>
      </c>
      <c r="AE372" s="58" t="s">
        <v>46</v>
      </c>
      <c r="AF372" s="58" t="s">
        <v>157</v>
      </c>
      <c r="AG372" s="58"/>
      <c r="AH372" s="58"/>
      <c r="AI372" s="61" t="str">
        <f ca="1">IF(AND(OR(E372="US EAST",E372="US WEST",E372="US SOUTH"),I372="SEA",Bitacora_2[[#This Row],[ETD Real]]-TODAY()&gt;=3,Bitacora_2[[#This Row],[ISF]]&lt;&gt;"X"),"Pending",
IF(AND(OR(E372="US EAST",E372="US WEST",E372="US SOUTH"),I372="SEA",Bitacora_2[[#This Row],[ETD Real]]-TODAY()=2,Bitacora_2[[#This Row],[ISF]]&lt;&gt;"X"),"Urgente",
IF(AND(OR(E372="US EAST",E372="US WEST",E372="US SOUTH"),I372="SEA",Bitacora_2[[#This Row],[ETD Real]]-TODAY()&lt;=1,Bitacora_2[[#This Row],[ISF]]&lt;&gt;"X"),"Muy Urgente",
IF(AND(OR(E372="US EAST",E372="US WEST",E372="US SOUTH"),I372="SEA",Bitacora_2[[#This Row],[ISF]]="X"),"Sent",""))))</f>
        <v>Sent</v>
      </c>
      <c r="AJ37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2" s="56"/>
      <c r="AL372" s="56"/>
      <c r="AM372" s="56" t="str">
        <f>+IF(OR(Bitacora_2[[#This Row],[Exportador]]="INVERSIONES JORDIE",Bitacora_2[[#This Row],[Exportador]]="TAL S.A."), "Tercero", "Propio")</f>
        <v>Propio</v>
      </c>
      <c r="AN37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2" s="56"/>
      <c r="AP372" s="57">
        <v>46255</v>
      </c>
      <c r="AQ372" s="56" t="str">
        <f t="shared" si="13"/>
        <v>Released</v>
      </c>
      <c r="AR372" s="56"/>
    </row>
    <row r="373" spans="1:44" ht="14.85" hidden="1" customHeight="1" x14ac:dyDescent="0.25">
      <c r="A373" s="56" t="s">
        <v>1408</v>
      </c>
      <c r="B373" s="56">
        <v>33</v>
      </c>
      <c r="C373" s="57">
        <v>46244</v>
      </c>
      <c r="D373" s="58">
        <v>35</v>
      </c>
      <c r="E373" s="56" t="s">
        <v>150</v>
      </c>
      <c r="F373" s="56" t="s">
        <v>8</v>
      </c>
      <c r="G373" s="56" t="s">
        <v>99</v>
      </c>
      <c r="H373" s="56" t="s">
        <v>100</v>
      </c>
      <c r="I373" s="56" t="s">
        <v>140</v>
      </c>
      <c r="J373" s="56" t="s">
        <v>102</v>
      </c>
      <c r="K373" s="56" t="s">
        <v>103</v>
      </c>
      <c r="L373" s="56" t="s">
        <v>1409</v>
      </c>
      <c r="M373" s="56" t="s">
        <v>1410</v>
      </c>
      <c r="N373" s="56" t="s">
        <v>186</v>
      </c>
      <c r="O373" s="56" t="s">
        <v>1411</v>
      </c>
      <c r="P373" s="56" t="s">
        <v>154</v>
      </c>
      <c r="Q373" s="59" t="s">
        <v>1118</v>
      </c>
      <c r="R373" s="57">
        <v>46247</v>
      </c>
      <c r="S373" s="57">
        <v>46257</v>
      </c>
      <c r="T373" s="56" t="s">
        <v>147</v>
      </c>
      <c r="U37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3" s="57">
        <v>46251</v>
      </c>
      <c r="W373" s="57">
        <v>46251</v>
      </c>
      <c r="X373" s="60">
        <f>IF(OR(Bitacora_2[[#This Row],[ETD Real]]="",Bitacora_2[[#This Row],[ETD Doc]]=""),"",Bitacora_2[[#This Row],[ETD Doc]]-Bitacora_2[[#This Row],[ETD Real]])</f>
        <v>4</v>
      </c>
      <c r="Y373" s="60">
        <f>IF(OR(Bitacora_2[[#This Row],[ATA DOC]]="",Bitacora_2[[#This Row],[ETA Real]]=""),"",Bitacora_2[[#This Row],[ETA Real]]-Bitacora_2[[#This Row],[ATA DOC]])</f>
        <v>6</v>
      </c>
      <c r="Z373" s="58" t="s">
        <v>156</v>
      </c>
      <c r="AA373" s="58" t="s">
        <v>46</v>
      </c>
      <c r="AB373" s="58" t="s">
        <v>46</v>
      </c>
      <c r="AC373" s="58" t="s">
        <v>46</v>
      </c>
      <c r="AD373" s="58" t="s">
        <v>46</v>
      </c>
      <c r="AE373" s="58" t="s">
        <v>46</v>
      </c>
      <c r="AF373" s="58" t="s">
        <v>46</v>
      </c>
      <c r="AG373" s="58"/>
      <c r="AH373" s="58"/>
      <c r="AI373" s="61" t="str">
        <f ca="1">IF(AND(OR(E373="US EAST",E373="US WEST",E373="US SOUTH"),I373="SEA",Bitacora_2[[#This Row],[ETD Real]]-TODAY()&gt;=3,Bitacora_2[[#This Row],[ISF]]&lt;&gt;"X"),"Pending",
IF(AND(OR(E373="US EAST",E373="US WEST",E373="US SOUTH"),I373="SEA",Bitacora_2[[#This Row],[ETD Real]]-TODAY()=2,Bitacora_2[[#This Row],[ISF]]&lt;&gt;"X"),"Urgente",
IF(AND(OR(E373="US EAST",E373="US WEST",E373="US SOUTH"),I373="SEA",Bitacora_2[[#This Row],[ETD Real]]-TODAY()&lt;=1,Bitacora_2[[#This Row],[ISF]]&lt;&gt;"X"),"Muy Urgente",
IF(AND(OR(E373="US EAST",E373="US WEST",E373="US SOUTH"),I373="SEA",Bitacora_2[[#This Row],[ISF]]="X"),"Sent",""))))</f>
        <v>Sent</v>
      </c>
      <c r="AJ37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3" s="56"/>
      <c r="AL373" s="56"/>
      <c r="AM373" s="56" t="str">
        <f>+IF(OR(Bitacora_2[[#This Row],[Exportador]]="INVERSIONES JORDIE",Bitacora_2[[#This Row],[Exportador]]="TAL S.A."), "Tercero", "Propio")</f>
        <v>Propio</v>
      </c>
      <c r="AN37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3" s="56"/>
      <c r="AP373" s="57">
        <v>46254</v>
      </c>
      <c r="AQ373" s="56" t="str">
        <f t="shared" si="13"/>
        <v>Released</v>
      </c>
      <c r="AR373" s="56"/>
    </row>
    <row r="374" spans="1:44" ht="14.85" hidden="1" customHeight="1" x14ac:dyDescent="0.25">
      <c r="A374" s="56" t="s">
        <v>1412</v>
      </c>
      <c r="B374" s="56">
        <v>33</v>
      </c>
      <c r="C374" s="57">
        <v>46244</v>
      </c>
      <c r="D374" s="58">
        <v>35</v>
      </c>
      <c r="E374" s="56" t="s">
        <v>150</v>
      </c>
      <c r="F374" s="56" t="s">
        <v>8</v>
      </c>
      <c r="G374" s="56" t="s">
        <v>99</v>
      </c>
      <c r="H374" s="56" t="s">
        <v>100</v>
      </c>
      <c r="I374" s="56" t="s">
        <v>140</v>
      </c>
      <c r="J374" s="56" t="s">
        <v>102</v>
      </c>
      <c r="K374" s="56" t="s">
        <v>103</v>
      </c>
      <c r="L374" s="56" t="s">
        <v>1413</v>
      </c>
      <c r="M374" s="56" t="s">
        <v>1414</v>
      </c>
      <c r="N374" s="56" t="s">
        <v>186</v>
      </c>
      <c r="O374" s="56" t="s">
        <v>153</v>
      </c>
      <c r="P374" s="56" t="s">
        <v>154</v>
      </c>
      <c r="Q374" s="59" t="s">
        <v>1118</v>
      </c>
      <c r="R374" s="57">
        <v>46247</v>
      </c>
      <c r="S374" s="57">
        <v>46257</v>
      </c>
      <c r="T374" s="56" t="s">
        <v>147</v>
      </c>
      <c r="U37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4" s="57">
        <v>46251</v>
      </c>
      <c r="W374" s="57">
        <v>46251</v>
      </c>
      <c r="X374" s="60">
        <f>IF(OR(Bitacora_2[[#This Row],[ETD Real]]="",Bitacora_2[[#This Row],[ETD Doc]]=""),"",Bitacora_2[[#This Row],[ETD Doc]]-Bitacora_2[[#This Row],[ETD Real]])</f>
        <v>4</v>
      </c>
      <c r="Y374" s="60">
        <f>IF(OR(Bitacora_2[[#This Row],[ATA DOC]]="",Bitacora_2[[#This Row],[ETA Real]]=""),"",Bitacora_2[[#This Row],[ETA Real]]-Bitacora_2[[#This Row],[ATA DOC]])</f>
        <v>6</v>
      </c>
      <c r="Z374" s="58" t="s">
        <v>156</v>
      </c>
      <c r="AA374" s="58" t="s">
        <v>46</v>
      </c>
      <c r="AB374" s="58" t="s">
        <v>46</v>
      </c>
      <c r="AC374" s="58" t="s">
        <v>46</v>
      </c>
      <c r="AD374" s="58" t="s">
        <v>46</v>
      </c>
      <c r="AE374" s="58" t="s">
        <v>46</v>
      </c>
      <c r="AF374" s="58" t="s">
        <v>46</v>
      </c>
      <c r="AG374" s="58"/>
      <c r="AH374" s="58"/>
      <c r="AI374" s="61" t="str">
        <f ca="1">IF(AND(OR(E374="US EAST",E374="US WEST",E374="US SOUTH"),I374="SEA",Bitacora_2[[#This Row],[ETD Real]]-TODAY()&gt;=3,Bitacora_2[[#This Row],[ISF]]&lt;&gt;"X"),"Pending",
IF(AND(OR(E374="US EAST",E374="US WEST",E374="US SOUTH"),I374="SEA",Bitacora_2[[#This Row],[ETD Real]]-TODAY()=2,Bitacora_2[[#This Row],[ISF]]&lt;&gt;"X"),"Urgente",
IF(AND(OR(E374="US EAST",E374="US WEST",E374="US SOUTH"),I374="SEA",Bitacora_2[[#This Row],[ETD Real]]-TODAY()&lt;=1,Bitacora_2[[#This Row],[ISF]]&lt;&gt;"X"),"Muy Urgente",
IF(AND(OR(E374="US EAST",E374="US WEST",E374="US SOUTH"),I374="SEA",Bitacora_2[[#This Row],[ISF]]="X"),"Sent",""))))</f>
        <v>Sent</v>
      </c>
      <c r="AJ37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4" s="56"/>
      <c r="AL374" s="56"/>
      <c r="AM374" s="56" t="str">
        <f>+IF(OR(Bitacora_2[[#This Row],[Exportador]]="INVERSIONES JORDIE",Bitacora_2[[#This Row],[Exportador]]="TAL S.A."), "Tercero", "Propio")</f>
        <v>Propio</v>
      </c>
      <c r="AN37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4" s="56"/>
      <c r="AP374" s="57">
        <v>46255</v>
      </c>
      <c r="AQ374" s="56" t="str">
        <f t="shared" si="13"/>
        <v>Released</v>
      </c>
      <c r="AR374" s="56"/>
    </row>
    <row r="375" spans="1:44" ht="14.85" hidden="1" customHeight="1" x14ac:dyDescent="0.25">
      <c r="A375" s="56" t="s">
        <v>1415</v>
      </c>
      <c r="B375" s="56">
        <v>33</v>
      </c>
      <c r="C375" s="57">
        <v>46244</v>
      </c>
      <c r="D375" s="58">
        <v>35</v>
      </c>
      <c r="E375" s="56" t="s">
        <v>150</v>
      </c>
      <c r="F375" s="56" t="s">
        <v>8</v>
      </c>
      <c r="G375" s="56" t="s">
        <v>99</v>
      </c>
      <c r="H375" s="56" t="s">
        <v>135</v>
      </c>
      <c r="I375" s="56" t="s">
        <v>140</v>
      </c>
      <c r="J375" s="56" t="s">
        <v>102</v>
      </c>
      <c r="K375" s="56" t="s">
        <v>103</v>
      </c>
      <c r="L375" s="56" t="s">
        <v>1416</v>
      </c>
      <c r="M375" s="56" t="s">
        <v>1417</v>
      </c>
      <c r="N375" s="56" t="s">
        <v>621</v>
      </c>
      <c r="O375" s="56" t="s">
        <v>972</v>
      </c>
      <c r="P375" s="56" t="s">
        <v>154</v>
      </c>
      <c r="Q375" s="59" t="s">
        <v>622</v>
      </c>
      <c r="R375" s="57">
        <v>46247</v>
      </c>
      <c r="S375" s="57">
        <v>46258</v>
      </c>
      <c r="T375" s="56"/>
      <c r="U37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5" s="57">
        <v>46251</v>
      </c>
      <c r="W375" s="57">
        <v>46251</v>
      </c>
      <c r="X375" s="60">
        <f>IF(OR(Bitacora_2[[#This Row],[ETD Real]]="",Bitacora_2[[#This Row],[ETD Doc]]=""),"",Bitacora_2[[#This Row],[ETD Doc]]-Bitacora_2[[#This Row],[ETD Real]])</f>
        <v>4</v>
      </c>
      <c r="Y375" s="60">
        <f>IF(OR(Bitacora_2[[#This Row],[ATA DOC]]="",Bitacora_2[[#This Row],[ETA Real]]=""),"",Bitacora_2[[#This Row],[ETA Real]]-Bitacora_2[[#This Row],[ATA DOC]])</f>
        <v>7</v>
      </c>
      <c r="Z375" s="58" t="s">
        <v>156</v>
      </c>
      <c r="AA375" s="58" t="s">
        <v>46</v>
      </c>
      <c r="AB375" s="58" t="s">
        <v>46</v>
      </c>
      <c r="AC375" s="58" t="s">
        <v>46</v>
      </c>
      <c r="AD375" s="58" t="s">
        <v>46</v>
      </c>
      <c r="AE375" s="58" t="s">
        <v>46</v>
      </c>
      <c r="AF375" s="58" t="s">
        <v>157</v>
      </c>
      <c r="AG375" s="58"/>
      <c r="AH375" s="58"/>
      <c r="AI375" s="61" t="str">
        <f ca="1">IF(AND(OR(E375="US EAST",E375="US WEST",E375="US SOUTH"),I375="SEA",Bitacora_2[[#This Row],[ETD Real]]-TODAY()&gt;=3,Bitacora_2[[#This Row],[ISF]]&lt;&gt;"X"),"Pending",
IF(AND(OR(E375="US EAST",E375="US WEST",E375="US SOUTH"),I375="SEA",Bitacora_2[[#This Row],[ETD Real]]-TODAY()=2,Bitacora_2[[#This Row],[ISF]]&lt;&gt;"X"),"Urgente",
IF(AND(OR(E375="US EAST",E375="US WEST",E375="US SOUTH"),I375="SEA",Bitacora_2[[#This Row],[ETD Real]]-TODAY()&lt;=1,Bitacora_2[[#This Row],[ISF]]&lt;&gt;"X"),"Muy Urgente",
IF(AND(OR(E375="US EAST",E375="US WEST",E375="US SOUTH"),I375="SEA",Bitacora_2[[#This Row],[ISF]]="X"),"Sent",""))))</f>
        <v>Sent</v>
      </c>
      <c r="AJ37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5" s="56"/>
      <c r="AL375" s="56"/>
      <c r="AM375" s="56" t="str">
        <f>+IF(OR(Bitacora_2[[#This Row],[Exportador]]="INVERSIONES JORDIE",Bitacora_2[[#This Row],[Exportador]]="TAL S.A."), "Tercero", "Propio")</f>
        <v>Tercero</v>
      </c>
      <c r="AN37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5" s="56"/>
      <c r="AP375" s="57">
        <v>46255</v>
      </c>
      <c r="AQ375" s="56" t="str">
        <f t="shared" si="13"/>
        <v>Released</v>
      </c>
      <c r="AR375" s="56"/>
    </row>
    <row r="376" spans="1:44" ht="14.85" hidden="1" customHeight="1" x14ac:dyDescent="0.25">
      <c r="A376" s="56" t="s">
        <v>1418</v>
      </c>
      <c r="B376" s="56">
        <v>33</v>
      </c>
      <c r="C376" s="57">
        <v>46245</v>
      </c>
      <c r="D376" s="58">
        <v>35</v>
      </c>
      <c r="E376" s="56" t="s">
        <v>97</v>
      </c>
      <c r="F376" s="56" t="s">
        <v>111</v>
      </c>
      <c r="G376" s="56" t="s">
        <v>99</v>
      </c>
      <c r="H376" s="56" t="s">
        <v>100</v>
      </c>
      <c r="I376" s="56" t="s">
        <v>112</v>
      </c>
      <c r="J376" s="56" t="s">
        <v>102</v>
      </c>
      <c r="K376" s="56" t="s">
        <v>103</v>
      </c>
      <c r="L376" s="56" t="s">
        <v>1419</v>
      </c>
      <c r="M376" s="56" t="s">
        <v>1420</v>
      </c>
      <c r="N376" s="56" t="s">
        <v>115</v>
      </c>
      <c r="O376" s="56" t="s">
        <v>116</v>
      </c>
      <c r="P376" s="56" t="s">
        <v>117</v>
      </c>
      <c r="Q376" s="59" t="s">
        <v>118</v>
      </c>
      <c r="R376" s="57">
        <v>46246</v>
      </c>
      <c r="S376" s="57">
        <v>46261</v>
      </c>
      <c r="T376" s="56" t="s">
        <v>1215</v>
      </c>
      <c r="U376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376" s="57"/>
      <c r="W376" s="57"/>
      <c r="X376" s="60" t="str">
        <f>IF(OR(Bitacora_2[[#This Row],[ETD Real]]="",Bitacora_2[[#This Row],[ETD Doc]]=""),"",Bitacora_2[[#This Row],[ETD Doc]]-Bitacora_2[[#This Row],[ETD Real]])</f>
        <v/>
      </c>
      <c r="Y376" s="60" t="str">
        <f>IF(OR(Bitacora_2[[#This Row],[ATA DOC]]="",Bitacora_2[[#This Row],[ETA Real]]=""),"",Bitacora_2[[#This Row],[ETA Real]]-Bitacora_2[[#This Row],[ATA DOC]])</f>
        <v/>
      </c>
      <c r="Z376" s="58"/>
      <c r="AA376" s="58"/>
      <c r="AB376" s="58"/>
      <c r="AC376" s="58"/>
      <c r="AD376" s="58"/>
      <c r="AE376" s="58"/>
      <c r="AF376" s="58"/>
      <c r="AG376" s="58"/>
      <c r="AH376" s="58"/>
      <c r="AI376" s="61" t="str">
        <f ca="1">IF(AND(OR(E376="US EAST",E376="US WEST",E376="US SOUTH"),I376="SEA",Bitacora_2[[#This Row],[ETD Real]]-TODAY()&gt;=3,Bitacora_2[[#This Row],[ISF]]&lt;&gt;"X"),"Pending",
IF(AND(OR(E376="US EAST",E376="US WEST",E376="US SOUTH"),I376="SEA",Bitacora_2[[#This Row],[ETD Real]]-TODAY()=2,Bitacora_2[[#This Row],[ISF]]&lt;&gt;"X"),"Urgente",
IF(AND(OR(E376="US EAST",E376="US WEST",E376="US SOUTH"),I376="SEA",Bitacora_2[[#This Row],[ETD Real]]-TODAY()&lt;=1,Bitacora_2[[#This Row],[ISF]]&lt;&gt;"X"),"Muy Urgente",
IF(AND(OR(E376="US EAST",E376="US WEST",E376="US SOUTH"),I376="SEA",Bitacora_2[[#This Row],[ISF]]="X"),"Sent",""))))</f>
        <v/>
      </c>
      <c r="AJ37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6" s="56"/>
      <c r="AL376" s="56"/>
      <c r="AM376" s="56" t="str">
        <f>+IF(OR(Bitacora_2[[#This Row],[Exportador]]="INVERSIONES JORDIE",Bitacora_2[[#This Row],[Exportador]]="TAL S.A."), "Tercero", "Propio")</f>
        <v>Propio</v>
      </c>
      <c r="AN37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376" s="56"/>
      <c r="AP376" s="56">
        <v>46258</v>
      </c>
      <c r="AQ376" s="56" t="str">
        <f t="shared" si="13"/>
        <v/>
      </c>
      <c r="AR376" s="56"/>
    </row>
    <row r="377" spans="1:44" ht="14.85" hidden="1" customHeight="1" x14ac:dyDescent="0.25">
      <c r="A377" s="56" t="s">
        <v>1421</v>
      </c>
      <c r="B377" s="56">
        <v>33</v>
      </c>
      <c r="C377" s="57">
        <v>46245</v>
      </c>
      <c r="D377" s="58">
        <v>35</v>
      </c>
      <c r="E377" s="56" t="s">
        <v>150</v>
      </c>
      <c r="F377" s="56" t="s">
        <v>8</v>
      </c>
      <c r="G377" s="56" t="s">
        <v>99</v>
      </c>
      <c r="H377" s="56" t="s">
        <v>608</v>
      </c>
      <c r="I377" s="56" t="s">
        <v>140</v>
      </c>
      <c r="J377" s="56" t="s">
        <v>102</v>
      </c>
      <c r="K377" s="56" t="s">
        <v>103</v>
      </c>
      <c r="L377" s="56" t="s">
        <v>1422</v>
      </c>
      <c r="M377" s="56" t="s">
        <v>1423</v>
      </c>
      <c r="N377" s="56" t="s">
        <v>186</v>
      </c>
      <c r="O377" s="56" t="s">
        <v>153</v>
      </c>
      <c r="P377" s="56" t="s">
        <v>154</v>
      </c>
      <c r="Q377" s="59" t="s">
        <v>1118</v>
      </c>
      <c r="R377" s="57">
        <v>46247</v>
      </c>
      <c r="S377" s="57">
        <v>46257</v>
      </c>
      <c r="T377" s="56" t="s">
        <v>147</v>
      </c>
      <c r="U37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7" s="57">
        <v>46251</v>
      </c>
      <c r="W377" s="57">
        <v>46251</v>
      </c>
      <c r="X377" s="60">
        <f>IF(OR(Bitacora_2[[#This Row],[ETD Real]]="",Bitacora_2[[#This Row],[ETD Doc]]=""),"",Bitacora_2[[#This Row],[ETD Doc]]-Bitacora_2[[#This Row],[ETD Real]])</f>
        <v>4</v>
      </c>
      <c r="Y377" s="60">
        <f>IF(OR(Bitacora_2[[#This Row],[ATA DOC]]="",Bitacora_2[[#This Row],[ETA Real]]=""),"",Bitacora_2[[#This Row],[ETA Real]]-Bitacora_2[[#This Row],[ATA DOC]])</f>
        <v>6</v>
      </c>
      <c r="Z377" s="58" t="s">
        <v>156</v>
      </c>
      <c r="AA377" s="58" t="s">
        <v>46</v>
      </c>
      <c r="AB377" s="58" t="s">
        <v>46</v>
      </c>
      <c r="AC377" s="58" t="s">
        <v>46</v>
      </c>
      <c r="AD377" s="58" t="s">
        <v>46</v>
      </c>
      <c r="AE377" s="58" t="s">
        <v>46</v>
      </c>
      <c r="AF377" s="58" t="s">
        <v>46</v>
      </c>
      <c r="AG377" s="58"/>
      <c r="AH377" s="58"/>
      <c r="AI377" s="61" t="str">
        <f ca="1">IF(AND(OR(E377="US EAST",E377="US WEST",E377="US SOUTH"),I377="SEA",Bitacora_2[[#This Row],[ETD Real]]-TODAY()&gt;=3,Bitacora_2[[#This Row],[ISF]]&lt;&gt;"X"),"Pending",
IF(AND(OR(E377="US EAST",E377="US WEST",E377="US SOUTH"),I377="SEA",Bitacora_2[[#This Row],[ETD Real]]-TODAY()=2,Bitacora_2[[#This Row],[ISF]]&lt;&gt;"X"),"Urgente",
IF(AND(OR(E377="US EAST",E377="US WEST",E377="US SOUTH"),I377="SEA",Bitacora_2[[#This Row],[ETD Real]]-TODAY()&lt;=1,Bitacora_2[[#This Row],[ISF]]&lt;&gt;"X"),"Muy Urgente",
IF(AND(OR(E377="US EAST",E377="US WEST",E377="US SOUTH"),I377="SEA",Bitacora_2[[#This Row],[ISF]]="X"),"Sent",""))))</f>
        <v>Sent</v>
      </c>
      <c r="AJ37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7" s="56"/>
      <c r="AL377" s="56"/>
      <c r="AM377" s="56" t="str">
        <f>+IF(OR(Bitacora_2[[#This Row],[Exportador]]="INVERSIONES JORDIE",Bitacora_2[[#This Row],[Exportador]]="TAL S.A."), "Tercero", "Propio")</f>
        <v>Propio</v>
      </c>
      <c r="AN37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7" s="56"/>
      <c r="AP377" s="57">
        <v>46255</v>
      </c>
      <c r="AQ377" s="56" t="str">
        <f t="shared" si="13"/>
        <v>Released</v>
      </c>
      <c r="AR377" s="56"/>
    </row>
    <row r="378" spans="1:44" ht="14.85" hidden="1" customHeight="1" x14ac:dyDescent="0.25">
      <c r="A378" s="56" t="s">
        <v>1424</v>
      </c>
      <c r="B378" s="56">
        <v>33</v>
      </c>
      <c r="C378" s="57">
        <v>46245</v>
      </c>
      <c r="D378" s="58">
        <v>35</v>
      </c>
      <c r="E378" s="56" t="s">
        <v>150</v>
      </c>
      <c r="F378" s="56" t="s">
        <v>8</v>
      </c>
      <c r="G378" s="56" t="s">
        <v>99</v>
      </c>
      <c r="H378" s="56" t="s">
        <v>100</v>
      </c>
      <c r="I378" s="56" t="s">
        <v>140</v>
      </c>
      <c r="J378" s="56" t="s">
        <v>102</v>
      </c>
      <c r="K378" s="56" t="s">
        <v>103</v>
      </c>
      <c r="L378" s="56" t="s">
        <v>1425</v>
      </c>
      <c r="M378" s="56" t="s">
        <v>1426</v>
      </c>
      <c r="N378" s="56" t="s">
        <v>1312</v>
      </c>
      <c r="O378" s="56" t="s">
        <v>1313</v>
      </c>
      <c r="P378" s="56" t="s">
        <v>154</v>
      </c>
      <c r="Q378" s="59" t="s">
        <v>1118</v>
      </c>
      <c r="R378" s="57">
        <v>46247</v>
      </c>
      <c r="S378" s="57">
        <v>46257</v>
      </c>
      <c r="T378" s="56" t="s">
        <v>147</v>
      </c>
      <c r="U37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78" s="57">
        <v>46252</v>
      </c>
      <c r="W378" s="57">
        <v>46255</v>
      </c>
      <c r="X378" s="60">
        <f>IF(OR(Bitacora_2[[#This Row],[ETD Real]]="",Bitacora_2[[#This Row],[ETD Doc]]=""),"",Bitacora_2[[#This Row],[ETD Doc]]-Bitacora_2[[#This Row],[ETD Real]])</f>
        <v>5</v>
      </c>
      <c r="Y378" s="60">
        <f>IF(OR(Bitacora_2[[#This Row],[ATA DOC]]="",Bitacora_2[[#This Row],[ETA Real]]=""),"",Bitacora_2[[#This Row],[ETA Real]]-Bitacora_2[[#This Row],[ATA DOC]])</f>
        <v>2</v>
      </c>
      <c r="Z378" s="58">
        <v>1000011154</v>
      </c>
      <c r="AA378" s="58" t="s">
        <v>46</v>
      </c>
      <c r="AB378" s="58" t="s">
        <v>46</v>
      </c>
      <c r="AC378" s="58" t="s">
        <v>46</v>
      </c>
      <c r="AD378" s="58" t="s">
        <v>46</v>
      </c>
      <c r="AE378" s="58" t="s">
        <v>46</v>
      </c>
      <c r="AF378" s="58" t="s">
        <v>46</v>
      </c>
      <c r="AG378" s="58"/>
      <c r="AH378" s="58"/>
      <c r="AI378" s="61" t="str">
        <f ca="1">IF(AND(OR(E378="US EAST",E378="US WEST",E378="US SOUTH"),I378="SEA",Bitacora_2[[#This Row],[ETD Real]]-TODAY()&gt;=3,Bitacora_2[[#This Row],[ISF]]&lt;&gt;"X"),"Pending",
IF(AND(OR(E378="US EAST",E378="US WEST",E378="US SOUTH"),I378="SEA",Bitacora_2[[#This Row],[ETD Real]]-TODAY()=2,Bitacora_2[[#This Row],[ISF]]&lt;&gt;"X"),"Urgente",
IF(AND(OR(E378="US EAST",E378="US WEST",E378="US SOUTH"),I378="SEA",Bitacora_2[[#This Row],[ETD Real]]-TODAY()&lt;=1,Bitacora_2[[#This Row],[ISF]]&lt;&gt;"X"),"Muy Urgente",
IF(AND(OR(E378="US EAST",E378="US WEST",E378="US SOUTH"),I378="SEA",Bitacora_2[[#This Row],[ISF]]="X"),"Sent",""))))</f>
        <v>Sent</v>
      </c>
      <c r="AJ37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8" s="56"/>
      <c r="AL378" s="56"/>
      <c r="AM378" s="56" t="str">
        <f>+IF(OR(Bitacora_2[[#This Row],[Exportador]]="INVERSIONES JORDIE",Bitacora_2[[#This Row],[Exportador]]="TAL S.A."), "Tercero", "Propio")</f>
        <v>Propio</v>
      </c>
      <c r="AN37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8" s="56"/>
      <c r="AP378" s="57">
        <v>46255</v>
      </c>
      <c r="AQ378" s="56" t="str">
        <f t="shared" si="13"/>
        <v>Released</v>
      </c>
      <c r="AR378" s="56"/>
    </row>
    <row r="379" spans="1:44" ht="14.85" hidden="1" customHeight="1" x14ac:dyDescent="0.25">
      <c r="A379" s="56" t="s">
        <v>1427</v>
      </c>
      <c r="B379" s="56">
        <v>33</v>
      </c>
      <c r="C379" s="57">
        <v>46245</v>
      </c>
      <c r="D379" s="58">
        <v>35</v>
      </c>
      <c r="E379" s="56" t="s">
        <v>150</v>
      </c>
      <c r="F379" s="56" t="s">
        <v>8</v>
      </c>
      <c r="G379" s="56" t="s">
        <v>99</v>
      </c>
      <c r="H379" s="56" t="s">
        <v>100</v>
      </c>
      <c r="I379" s="56" t="s">
        <v>140</v>
      </c>
      <c r="J379" s="56" t="s">
        <v>102</v>
      </c>
      <c r="K379" s="56" t="s">
        <v>103</v>
      </c>
      <c r="L379" s="56" t="s">
        <v>1428</v>
      </c>
      <c r="M379" s="56" t="s">
        <v>1417</v>
      </c>
      <c r="N379" s="56" t="s">
        <v>186</v>
      </c>
      <c r="O379" s="56" t="s">
        <v>572</v>
      </c>
      <c r="P379" s="56" t="s">
        <v>154</v>
      </c>
      <c r="Q379" s="59" t="s">
        <v>1118</v>
      </c>
      <c r="R379" s="57">
        <v>46247</v>
      </c>
      <c r="S379" s="57">
        <v>46257</v>
      </c>
      <c r="T379" s="56" t="s">
        <v>147</v>
      </c>
      <c r="U37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79" s="57">
        <v>46251</v>
      </c>
      <c r="W379" s="57">
        <v>46251</v>
      </c>
      <c r="X379" s="60">
        <f>IF(OR(Bitacora_2[[#This Row],[ETD Real]]="",Bitacora_2[[#This Row],[ETD Doc]]=""),"",Bitacora_2[[#This Row],[ETD Doc]]-Bitacora_2[[#This Row],[ETD Real]])</f>
        <v>4</v>
      </c>
      <c r="Y379" s="60">
        <f>IF(OR(Bitacora_2[[#This Row],[ATA DOC]]="",Bitacora_2[[#This Row],[ETA Real]]=""),"",Bitacora_2[[#This Row],[ETA Real]]-Bitacora_2[[#This Row],[ATA DOC]])</f>
        <v>6</v>
      </c>
      <c r="Z379" s="58" t="s">
        <v>156</v>
      </c>
      <c r="AA379" s="58" t="s">
        <v>46</v>
      </c>
      <c r="AB379" s="58" t="s">
        <v>46</v>
      </c>
      <c r="AC379" s="58" t="s">
        <v>46</v>
      </c>
      <c r="AD379" s="58" t="s">
        <v>46</v>
      </c>
      <c r="AE379" s="58" t="s">
        <v>46</v>
      </c>
      <c r="AF379" s="58" t="s">
        <v>46</v>
      </c>
      <c r="AG379" s="58"/>
      <c r="AH379" s="58"/>
      <c r="AI379" s="61" t="str">
        <f ca="1">IF(AND(OR(E379="US EAST",E379="US WEST",E379="US SOUTH"),I379="SEA",Bitacora_2[[#This Row],[ETD Real]]-TODAY()&gt;=3,Bitacora_2[[#This Row],[ISF]]&lt;&gt;"X"),"Pending",
IF(AND(OR(E379="US EAST",E379="US WEST",E379="US SOUTH"),I379="SEA",Bitacora_2[[#This Row],[ETD Real]]-TODAY()=2,Bitacora_2[[#This Row],[ISF]]&lt;&gt;"X"),"Urgente",
IF(AND(OR(E379="US EAST",E379="US WEST",E379="US SOUTH"),I379="SEA",Bitacora_2[[#This Row],[ETD Real]]-TODAY()&lt;=1,Bitacora_2[[#This Row],[ISF]]&lt;&gt;"X"),"Muy Urgente",
IF(AND(OR(E379="US EAST",E379="US WEST",E379="US SOUTH"),I379="SEA",Bitacora_2[[#This Row],[ISF]]="X"),"Sent",""))))</f>
        <v>Sent</v>
      </c>
      <c r="AJ37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79" s="56"/>
      <c r="AL379" s="56"/>
      <c r="AM379" s="56" t="str">
        <f>+IF(OR(Bitacora_2[[#This Row],[Exportador]]="INVERSIONES JORDIE",Bitacora_2[[#This Row],[Exportador]]="TAL S.A."), "Tercero", "Propio")</f>
        <v>Propio</v>
      </c>
      <c r="AN37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79" s="56"/>
      <c r="AP379" s="57">
        <v>46255</v>
      </c>
      <c r="AQ379" s="56" t="str">
        <f t="shared" si="13"/>
        <v>Released</v>
      </c>
      <c r="AR379" s="56"/>
    </row>
    <row r="380" spans="1:44" ht="14.85" hidden="1" customHeight="1" x14ac:dyDescent="0.25">
      <c r="A380" s="56" t="s">
        <v>1429</v>
      </c>
      <c r="B380" s="56">
        <v>33</v>
      </c>
      <c r="C380" s="57">
        <v>46246</v>
      </c>
      <c r="D380" s="58">
        <v>35</v>
      </c>
      <c r="E380" s="56" t="s">
        <v>150</v>
      </c>
      <c r="F380" s="56" t="s">
        <v>8</v>
      </c>
      <c r="G380" s="56" t="s">
        <v>580</v>
      </c>
      <c r="H380" s="56" t="s">
        <v>581</v>
      </c>
      <c r="I380" s="56" t="s">
        <v>140</v>
      </c>
      <c r="J380" s="56" t="s">
        <v>102</v>
      </c>
      <c r="K380" s="56" t="s">
        <v>103</v>
      </c>
      <c r="L380" s="56" t="s">
        <v>1430</v>
      </c>
      <c r="M380" s="56" t="s">
        <v>1431</v>
      </c>
      <c r="N380" s="56" t="s">
        <v>186</v>
      </c>
      <c r="O380" s="56" t="s">
        <v>584</v>
      </c>
      <c r="P380" s="56" t="s">
        <v>154</v>
      </c>
      <c r="Q380" s="59" t="s">
        <v>1432</v>
      </c>
      <c r="R380" s="57">
        <v>46248</v>
      </c>
      <c r="S380" s="57">
        <v>46257</v>
      </c>
      <c r="T380" s="56" t="s">
        <v>586</v>
      </c>
      <c r="U38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80" s="57">
        <v>46254</v>
      </c>
      <c r="W380" s="57">
        <v>46254</v>
      </c>
      <c r="X380" s="60">
        <f>IF(OR(Bitacora_2[[#This Row],[ETD Real]]="",Bitacora_2[[#This Row],[ETD Doc]]=""),"",Bitacora_2[[#This Row],[ETD Doc]]-Bitacora_2[[#This Row],[ETD Real]])</f>
        <v>6</v>
      </c>
      <c r="Y380" s="60">
        <f>IF(OR(Bitacora_2[[#This Row],[ATA DOC]]="",Bitacora_2[[#This Row],[ETA Real]]=""),"",Bitacora_2[[#This Row],[ETA Real]]-Bitacora_2[[#This Row],[ATA DOC]])</f>
        <v>3</v>
      </c>
      <c r="Z380" s="58" t="s">
        <v>156</v>
      </c>
      <c r="AA380" s="58" t="s">
        <v>46</v>
      </c>
      <c r="AB380" s="58" t="s">
        <v>46</v>
      </c>
      <c r="AC380" s="58" t="s">
        <v>46</v>
      </c>
      <c r="AD380" s="58" t="s">
        <v>46</v>
      </c>
      <c r="AE380" s="58" t="s">
        <v>46</v>
      </c>
      <c r="AF380" s="58" t="s">
        <v>157</v>
      </c>
      <c r="AG380" s="58"/>
      <c r="AH380" s="58" t="s">
        <v>46</v>
      </c>
      <c r="AI380" s="61" t="str">
        <f ca="1">IF(AND(OR(E380="US EAST",E380="US WEST",E380="US SOUTH"),I380="SEA",Bitacora_2[[#This Row],[ETD Real]]-TODAY()&gt;=3,Bitacora_2[[#This Row],[ISF]]&lt;&gt;"X"),"Pending",
IF(AND(OR(E380="US EAST",E380="US WEST",E380="US SOUTH"),I380="SEA",Bitacora_2[[#This Row],[ETD Real]]-TODAY()=2,Bitacora_2[[#This Row],[ISF]]&lt;&gt;"X"),"Urgente",
IF(AND(OR(E380="US EAST",E380="US WEST",E380="US SOUTH"),I380="SEA",Bitacora_2[[#This Row],[ETD Real]]-TODAY()&lt;=1,Bitacora_2[[#This Row],[ISF]]&lt;&gt;"X"),"Muy Urgente",
IF(AND(OR(E380="US EAST",E380="US WEST",E380="US SOUTH"),I380="SEA",Bitacora_2[[#This Row],[ISF]]="X"),"Sent",""))))</f>
        <v>Sent</v>
      </c>
      <c r="AJ38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0" s="56"/>
      <c r="AL380" s="56"/>
      <c r="AM380" s="56" t="str">
        <f>+IF(OR(Bitacora_2[[#This Row],[Exportador]]="INVERSIONES JORDIE",Bitacora_2[[#This Row],[Exportador]]="TAL S.A."), "Tercero", "Propio")</f>
        <v>Propio</v>
      </c>
      <c r="AN38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0" s="56"/>
      <c r="AP380" s="57">
        <v>46258</v>
      </c>
      <c r="AQ380" s="56" t="str">
        <f t="shared" si="13"/>
        <v>Released</v>
      </c>
      <c r="AR380" s="56"/>
    </row>
    <row r="381" spans="1:44" ht="14.85" hidden="1" customHeight="1" x14ac:dyDescent="0.25">
      <c r="A381" s="56" t="s">
        <v>1433</v>
      </c>
      <c r="B381" s="56">
        <v>33</v>
      </c>
      <c r="C381" s="57">
        <v>46246</v>
      </c>
      <c r="D381" s="58">
        <v>37</v>
      </c>
      <c r="E381" s="56" t="s">
        <v>223</v>
      </c>
      <c r="F381" s="56" t="s">
        <v>277</v>
      </c>
      <c r="G381" s="56" t="s">
        <v>99</v>
      </c>
      <c r="H381" s="56" t="s">
        <v>100</v>
      </c>
      <c r="I381" s="56" t="s">
        <v>140</v>
      </c>
      <c r="J381" s="56" t="s">
        <v>102</v>
      </c>
      <c r="K381" s="56" t="s">
        <v>103</v>
      </c>
      <c r="L381" s="56" t="s">
        <v>1434</v>
      </c>
      <c r="M381" s="56" t="s">
        <v>1435</v>
      </c>
      <c r="N381" s="56" t="s">
        <v>227</v>
      </c>
      <c r="O381" s="56" t="s">
        <v>228</v>
      </c>
      <c r="P381" s="56" t="s">
        <v>145</v>
      </c>
      <c r="Q381" s="59" t="s">
        <v>1436</v>
      </c>
      <c r="R381" s="57">
        <v>46249</v>
      </c>
      <c r="S381" s="57">
        <v>46277</v>
      </c>
      <c r="T381" s="56" t="s">
        <v>147</v>
      </c>
      <c r="U38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1" s="57">
        <v>46264</v>
      </c>
      <c r="W381" s="57">
        <v>46268</v>
      </c>
      <c r="X381" s="60">
        <f>IF(OR(Bitacora_2[[#This Row],[ETD Real]]="",Bitacora_2[[#This Row],[ETD Doc]]=""),"",Bitacora_2[[#This Row],[ETD Doc]]-Bitacora_2[[#This Row],[ETD Real]])</f>
        <v>15</v>
      </c>
      <c r="Y381" s="60">
        <f>IF(OR(Bitacora_2[[#This Row],[ATA DOC]]="",Bitacora_2[[#This Row],[ETA Real]]=""),"",Bitacora_2[[#This Row],[ETA Real]]-Bitacora_2[[#This Row],[ATA DOC]])</f>
        <v>9</v>
      </c>
      <c r="Z381" s="58">
        <v>4567706695</v>
      </c>
      <c r="AA381" s="58" t="s">
        <v>46</v>
      </c>
      <c r="AB381" s="58" t="s">
        <v>46</v>
      </c>
      <c r="AC381" s="58" t="s">
        <v>46</v>
      </c>
      <c r="AD381" s="58" t="s">
        <v>46</v>
      </c>
      <c r="AE381" s="58" t="s">
        <v>46</v>
      </c>
      <c r="AF381" s="58"/>
      <c r="AG381" s="58"/>
      <c r="AH381" s="58" t="s">
        <v>46</v>
      </c>
      <c r="AI381" s="61" t="str">
        <f ca="1">IF(AND(OR(E381="US EAST",E381="US WEST",E381="US SOUTH"),I381="SEA",Bitacora_2[[#This Row],[ETD Real]]-TODAY()&gt;=3,Bitacora_2[[#This Row],[ISF]]&lt;&gt;"X"),"Pending",
IF(AND(OR(E381="US EAST",E381="US WEST",E381="US SOUTH"),I381="SEA",Bitacora_2[[#This Row],[ETD Real]]-TODAY()=2,Bitacora_2[[#This Row],[ISF]]&lt;&gt;"X"),"Urgente",
IF(AND(OR(E381="US EAST",E381="US WEST",E381="US SOUTH"),I381="SEA",Bitacora_2[[#This Row],[ETD Real]]-TODAY()&lt;=1,Bitacora_2[[#This Row],[ISF]]&lt;&gt;"X"),"Muy Urgente",
IF(AND(OR(E381="US EAST",E381="US WEST",E381="US SOUTH"),I381="SEA",Bitacora_2[[#This Row],[ISF]]="X"),"Sent",""))))</f>
        <v/>
      </c>
      <c r="AJ38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1" s="56"/>
      <c r="AL381" s="56"/>
      <c r="AM381" s="56" t="str">
        <f>+IF(OR(Bitacora_2[[#This Row],[Exportador]]="INVERSIONES JORDIE",Bitacora_2[[#This Row],[Exportador]]="TAL S.A."), "Tercero", "Propio")</f>
        <v>Propio</v>
      </c>
      <c r="AN38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1" s="56"/>
      <c r="AP381" s="57">
        <v>46268</v>
      </c>
      <c r="AQ381" s="56" t="str">
        <f t="shared" si="13"/>
        <v>Released</v>
      </c>
      <c r="AR381" s="56" t="s">
        <v>1280</v>
      </c>
    </row>
    <row r="382" spans="1:44" ht="14.85" hidden="1" customHeight="1" x14ac:dyDescent="0.25">
      <c r="A382" s="56" t="s">
        <v>1437</v>
      </c>
      <c r="B382" s="56">
        <v>33</v>
      </c>
      <c r="C382" s="57">
        <v>46246</v>
      </c>
      <c r="D382" s="58">
        <v>37</v>
      </c>
      <c r="E382" s="56" t="s">
        <v>223</v>
      </c>
      <c r="F382" s="56" t="s">
        <v>277</v>
      </c>
      <c r="G382" s="56" t="s">
        <v>99</v>
      </c>
      <c r="H382" s="56" t="s">
        <v>100</v>
      </c>
      <c r="I382" s="56" t="s">
        <v>140</v>
      </c>
      <c r="J382" s="56" t="s">
        <v>102</v>
      </c>
      <c r="K382" s="56" t="s">
        <v>103</v>
      </c>
      <c r="L382" s="56" t="s">
        <v>1438</v>
      </c>
      <c r="M382" s="56" t="s">
        <v>1439</v>
      </c>
      <c r="N382" s="56" t="s">
        <v>227</v>
      </c>
      <c r="O382" s="56" t="s">
        <v>228</v>
      </c>
      <c r="P382" s="56" t="s">
        <v>145</v>
      </c>
      <c r="Q382" s="59" t="s">
        <v>1436</v>
      </c>
      <c r="R382" s="57">
        <v>46249</v>
      </c>
      <c r="S382" s="57">
        <v>46277</v>
      </c>
      <c r="T382" s="56" t="s">
        <v>147</v>
      </c>
      <c r="U38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2" s="57">
        <v>46264</v>
      </c>
      <c r="W382" s="57">
        <v>46268</v>
      </c>
      <c r="X382" s="60">
        <f>IF(OR(Bitacora_2[[#This Row],[ETD Real]]="",Bitacora_2[[#This Row],[ETD Doc]]=""),"",Bitacora_2[[#This Row],[ETD Doc]]-Bitacora_2[[#This Row],[ETD Real]])</f>
        <v>15</v>
      </c>
      <c r="Y382" s="60">
        <f>IF(OR(Bitacora_2[[#This Row],[ATA DOC]]="",Bitacora_2[[#This Row],[ETA Real]]=""),"",Bitacora_2[[#This Row],[ETA Real]]-Bitacora_2[[#This Row],[ATA DOC]])</f>
        <v>9</v>
      </c>
      <c r="Z382" s="58">
        <v>4567706695</v>
      </c>
      <c r="AA382" s="58" t="s">
        <v>46</v>
      </c>
      <c r="AB382" s="58" t="s">
        <v>46</v>
      </c>
      <c r="AC382" s="58" t="s">
        <v>46</v>
      </c>
      <c r="AD382" s="58" t="s">
        <v>46</v>
      </c>
      <c r="AE382" s="58" t="s">
        <v>46</v>
      </c>
      <c r="AF382" s="58"/>
      <c r="AG382" s="58"/>
      <c r="AH382" s="58" t="s">
        <v>46</v>
      </c>
      <c r="AI382" s="61" t="str">
        <f ca="1">IF(AND(OR(E382="US EAST",E382="US WEST",E382="US SOUTH"),I382="SEA",Bitacora_2[[#This Row],[ETD Real]]-TODAY()&gt;=3,Bitacora_2[[#This Row],[ISF]]&lt;&gt;"X"),"Pending",
IF(AND(OR(E382="US EAST",E382="US WEST",E382="US SOUTH"),I382="SEA",Bitacora_2[[#This Row],[ETD Real]]-TODAY()=2,Bitacora_2[[#This Row],[ISF]]&lt;&gt;"X"),"Urgente",
IF(AND(OR(E382="US EAST",E382="US WEST",E382="US SOUTH"),I382="SEA",Bitacora_2[[#This Row],[ETD Real]]-TODAY()&lt;=1,Bitacora_2[[#This Row],[ISF]]&lt;&gt;"X"),"Muy Urgente",
IF(AND(OR(E382="US EAST",E382="US WEST",E382="US SOUTH"),I382="SEA",Bitacora_2[[#This Row],[ISF]]="X"),"Sent",""))))</f>
        <v/>
      </c>
      <c r="AJ38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2" s="56"/>
      <c r="AL382" s="56"/>
      <c r="AM382" s="56" t="str">
        <f>+IF(OR(Bitacora_2[[#This Row],[Exportador]]="INVERSIONES JORDIE",Bitacora_2[[#This Row],[Exportador]]="TAL S.A."), "Tercero", "Propio")</f>
        <v>Propio</v>
      </c>
      <c r="AN38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2" s="56"/>
      <c r="AP382" s="57">
        <v>46268</v>
      </c>
      <c r="AQ382" s="56" t="str">
        <f t="shared" si="13"/>
        <v>Released</v>
      </c>
      <c r="AR382" s="56" t="s">
        <v>1280</v>
      </c>
    </row>
    <row r="383" spans="1:44" ht="14.85" hidden="1" customHeight="1" x14ac:dyDescent="0.25">
      <c r="A383" s="56" t="s">
        <v>1440</v>
      </c>
      <c r="B383" s="56">
        <v>33</v>
      </c>
      <c r="C383" s="57">
        <v>46247</v>
      </c>
      <c r="D383" s="58">
        <v>37</v>
      </c>
      <c r="E383" s="56" t="s">
        <v>223</v>
      </c>
      <c r="F383" s="56" t="s">
        <v>277</v>
      </c>
      <c r="G383" s="56" t="s">
        <v>99</v>
      </c>
      <c r="H383" s="56" t="s">
        <v>100</v>
      </c>
      <c r="I383" s="56" t="s">
        <v>140</v>
      </c>
      <c r="J383" s="56" t="s">
        <v>102</v>
      </c>
      <c r="K383" s="56" t="s">
        <v>103</v>
      </c>
      <c r="L383" s="56" t="s">
        <v>1441</v>
      </c>
      <c r="M383" s="56" t="s">
        <v>1442</v>
      </c>
      <c r="N383" s="56" t="s">
        <v>227</v>
      </c>
      <c r="O383" s="56" t="s">
        <v>228</v>
      </c>
      <c r="P383" s="56" t="s">
        <v>145</v>
      </c>
      <c r="Q383" s="59" t="s">
        <v>1436</v>
      </c>
      <c r="R383" s="57">
        <v>46249</v>
      </c>
      <c r="S383" s="57">
        <v>46277</v>
      </c>
      <c r="T383" s="56" t="s">
        <v>147</v>
      </c>
      <c r="U38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3" s="57">
        <v>46264</v>
      </c>
      <c r="W383" s="57">
        <v>46268</v>
      </c>
      <c r="X383" s="60">
        <f>IF(OR(Bitacora_2[[#This Row],[ETD Real]]="",Bitacora_2[[#This Row],[ETD Doc]]=""),"",Bitacora_2[[#This Row],[ETD Doc]]-Bitacora_2[[#This Row],[ETD Real]])</f>
        <v>15</v>
      </c>
      <c r="Y383" s="60">
        <f>IF(OR(Bitacora_2[[#This Row],[ATA DOC]]="",Bitacora_2[[#This Row],[ETA Real]]=""),"",Bitacora_2[[#This Row],[ETA Real]]-Bitacora_2[[#This Row],[ATA DOC]])</f>
        <v>9</v>
      </c>
      <c r="Z383" s="58">
        <v>4567706695</v>
      </c>
      <c r="AA383" s="58" t="s">
        <v>46</v>
      </c>
      <c r="AB383" s="58" t="s">
        <v>46</v>
      </c>
      <c r="AC383" s="58" t="s">
        <v>46</v>
      </c>
      <c r="AD383" s="58" t="s">
        <v>46</v>
      </c>
      <c r="AE383" s="58" t="s">
        <v>46</v>
      </c>
      <c r="AF383" s="58"/>
      <c r="AG383" s="58"/>
      <c r="AH383" s="58" t="s">
        <v>46</v>
      </c>
      <c r="AI383" s="61" t="str">
        <f ca="1">IF(AND(OR(E383="US EAST",E383="US WEST",E383="US SOUTH"),I383="SEA",Bitacora_2[[#This Row],[ETD Real]]-TODAY()&gt;=3,Bitacora_2[[#This Row],[ISF]]&lt;&gt;"X"),"Pending",
IF(AND(OR(E383="US EAST",E383="US WEST",E383="US SOUTH"),I383="SEA",Bitacora_2[[#This Row],[ETD Real]]-TODAY()=2,Bitacora_2[[#This Row],[ISF]]&lt;&gt;"X"),"Urgente",
IF(AND(OR(E383="US EAST",E383="US WEST",E383="US SOUTH"),I383="SEA",Bitacora_2[[#This Row],[ETD Real]]-TODAY()&lt;=1,Bitacora_2[[#This Row],[ISF]]&lt;&gt;"X"),"Muy Urgente",
IF(AND(OR(E383="US EAST",E383="US WEST",E383="US SOUTH"),I383="SEA",Bitacora_2[[#This Row],[ISF]]="X"),"Sent",""))))</f>
        <v/>
      </c>
      <c r="AJ38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3" s="56"/>
      <c r="AL383" s="56"/>
      <c r="AM383" s="56" t="str">
        <f>+IF(OR(Bitacora_2[[#This Row],[Exportador]]="INVERSIONES JORDIE",Bitacora_2[[#This Row],[Exportador]]="TAL S.A."), "Tercero", "Propio")</f>
        <v>Propio</v>
      </c>
      <c r="AN38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3" s="56"/>
      <c r="AP383" s="57">
        <v>46268</v>
      </c>
      <c r="AQ383" s="56" t="str">
        <f t="shared" si="13"/>
        <v>Released</v>
      </c>
      <c r="AR383" s="56" t="s">
        <v>1280</v>
      </c>
    </row>
    <row r="384" spans="1:44" ht="14.85" hidden="1" customHeight="1" x14ac:dyDescent="0.25">
      <c r="A384" s="56" t="s">
        <v>1443</v>
      </c>
      <c r="B384" s="56">
        <v>33</v>
      </c>
      <c r="C384" s="57">
        <v>46247</v>
      </c>
      <c r="D384" s="58">
        <v>37</v>
      </c>
      <c r="E384" s="56" t="s">
        <v>223</v>
      </c>
      <c r="F384" s="56" t="s">
        <v>277</v>
      </c>
      <c r="G384" s="56" t="s">
        <v>99</v>
      </c>
      <c r="H384" s="56" t="s">
        <v>100</v>
      </c>
      <c r="I384" s="56" t="s">
        <v>140</v>
      </c>
      <c r="J384" s="56" t="s">
        <v>102</v>
      </c>
      <c r="K384" s="56" t="s">
        <v>103</v>
      </c>
      <c r="L384" s="56" t="s">
        <v>1444</v>
      </c>
      <c r="M384" s="56" t="s">
        <v>1445</v>
      </c>
      <c r="N384" s="56" t="s">
        <v>227</v>
      </c>
      <c r="O384" s="56" t="s">
        <v>228</v>
      </c>
      <c r="P384" s="56" t="s">
        <v>145</v>
      </c>
      <c r="Q384" s="59" t="s">
        <v>1436</v>
      </c>
      <c r="R384" s="57">
        <v>46249</v>
      </c>
      <c r="S384" s="57">
        <v>46277</v>
      </c>
      <c r="T384" s="56" t="s">
        <v>147</v>
      </c>
      <c r="U38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4" s="57">
        <v>46264</v>
      </c>
      <c r="W384" s="57">
        <v>46268</v>
      </c>
      <c r="X384" s="60">
        <f>IF(OR(Bitacora_2[[#This Row],[ETD Real]]="",Bitacora_2[[#This Row],[ETD Doc]]=""),"",Bitacora_2[[#This Row],[ETD Doc]]-Bitacora_2[[#This Row],[ETD Real]])</f>
        <v>15</v>
      </c>
      <c r="Y384" s="60">
        <f>IF(OR(Bitacora_2[[#This Row],[ATA DOC]]="",Bitacora_2[[#This Row],[ETA Real]]=""),"",Bitacora_2[[#This Row],[ETA Real]]-Bitacora_2[[#This Row],[ATA DOC]])</f>
        <v>9</v>
      </c>
      <c r="Z384" s="58">
        <v>4567706695</v>
      </c>
      <c r="AA384" s="58" t="s">
        <v>46</v>
      </c>
      <c r="AB384" s="58" t="s">
        <v>46</v>
      </c>
      <c r="AC384" s="58" t="s">
        <v>46</v>
      </c>
      <c r="AD384" s="58" t="s">
        <v>46</v>
      </c>
      <c r="AE384" s="58" t="s">
        <v>46</v>
      </c>
      <c r="AF384" s="58"/>
      <c r="AG384" s="58"/>
      <c r="AH384" s="58" t="s">
        <v>46</v>
      </c>
      <c r="AI384" s="61" t="str">
        <f ca="1">IF(AND(OR(E384="US EAST",E384="US WEST",E384="US SOUTH"),I384="SEA",Bitacora_2[[#This Row],[ETD Real]]-TODAY()&gt;=3,Bitacora_2[[#This Row],[ISF]]&lt;&gt;"X"),"Pending",
IF(AND(OR(E384="US EAST",E384="US WEST",E384="US SOUTH"),I384="SEA",Bitacora_2[[#This Row],[ETD Real]]-TODAY()=2,Bitacora_2[[#This Row],[ISF]]&lt;&gt;"X"),"Urgente",
IF(AND(OR(E384="US EAST",E384="US WEST",E384="US SOUTH"),I384="SEA",Bitacora_2[[#This Row],[ETD Real]]-TODAY()&lt;=1,Bitacora_2[[#This Row],[ISF]]&lt;&gt;"X"),"Muy Urgente",
IF(AND(OR(E384="US EAST",E384="US WEST",E384="US SOUTH"),I384="SEA",Bitacora_2[[#This Row],[ISF]]="X"),"Sent",""))))</f>
        <v/>
      </c>
      <c r="AJ38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4" s="56"/>
      <c r="AL384" s="56"/>
      <c r="AM384" s="56" t="str">
        <f>+IF(OR(Bitacora_2[[#This Row],[Exportador]]="INVERSIONES JORDIE",Bitacora_2[[#This Row],[Exportador]]="TAL S.A."), "Tercero", "Propio")</f>
        <v>Propio</v>
      </c>
      <c r="AN38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4" s="56"/>
      <c r="AP384" s="57">
        <v>46268</v>
      </c>
      <c r="AQ384" s="56" t="str">
        <f t="shared" si="13"/>
        <v>Released</v>
      </c>
      <c r="AR384" s="56" t="s">
        <v>1280</v>
      </c>
    </row>
    <row r="385" spans="1:44" ht="14.85" hidden="1" customHeight="1" x14ac:dyDescent="0.25">
      <c r="A385" s="56" t="s">
        <v>1446</v>
      </c>
      <c r="B385" s="56">
        <v>33</v>
      </c>
      <c r="C385" s="57">
        <v>46247</v>
      </c>
      <c r="D385" s="58">
        <v>37</v>
      </c>
      <c r="E385" s="56" t="s">
        <v>223</v>
      </c>
      <c r="F385" s="56" t="s">
        <v>277</v>
      </c>
      <c r="G385" s="56" t="s">
        <v>99</v>
      </c>
      <c r="H385" s="56" t="s">
        <v>100</v>
      </c>
      <c r="I385" s="56" t="s">
        <v>140</v>
      </c>
      <c r="J385" s="56" t="s">
        <v>102</v>
      </c>
      <c r="K385" s="56" t="s">
        <v>103</v>
      </c>
      <c r="L385" s="56" t="s">
        <v>1447</v>
      </c>
      <c r="M385" s="56" t="s">
        <v>1448</v>
      </c>
      <c r="N385" s="56" t="s">
        <v>227</v>
      </c>
      <c r="O385" s="56" t="s">
        <v>228</v>
      </c>
      <c r="P385" s="56" t="s">
        <v>145</v>
      </c>
      <c r="Q385" s="59" t="s">
        <v>1436</v>
      </c>
      <c r="R385" s="57">
        <v>46249</v>
      </c>
      <c r="S385" s="57">
        <v>46277</v>
      </c>
      <c r="T385" s="56" t="s">
        <v>147</v>
      </c>
      <c r="U38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385" s="57">
        <v>46264</v>
      </c>
      <c r="W385" s="57">
        <v>46268</v>
      </c>
      <c r="X385" s="60">
        <f>IF(OR(Bitacora_2[[#This Row],[ETD Real]]="",Bitacora_2[[#This Row],[ETD Doc]]=""),"",Bitacora_2[[#This Row],[ETD Doc]]-Bitacora_2[[#This Row],[ETD Real]])</f>
        <v>15</v>
      </c>
      <c r="Y385" s="60">
        <f>IF(OR(Bitacora_2[[#This Row],[ATA DOC]]="",Bitacora_2[[#This Row],[ETA Real]]=""),"",Bitacora_2[[#This Row],[ETA Real]]-Bitacora_2[[#This Row],[ATA DOC]])</f>
        <v>9</v>
      </c>
      <c r="Z385" s="58">
        <v>4567706695</v>
      </c>
      <c r="AA385" s="58" t="s">
        <v>46</v>
      </c>
      <c r="AB385" s="58" t="s">
        <v>46</v>
      </c>
      <c r="AC385" s="58" t="s">
        <v>46</v>
      </c>
      <c r="AD385" s="58" t="s">
        <v>46</v>
      </c>
      <c r="AE385" s="58" t="s">
        <v>46</v>
      </c>
      <c r="AF385" s="58"/>
      <c r="AG385" s="58"/>
      <c r="AH385" s="58" t="s">
        <v>46</v>
      </c>
      <c r="AI385" s="61" t="str">
        <f ca="1">IF(AND(OR(E385="US EAST",E385="US WEST",E385="US SOUTH"),I385="SEA",Bitacora_2[[#This Row],[ETD Real]]-TODAY()&gt;=3,Bitacora_2[[#This Row],[ISF]]&lt;&gt;"X"),"Pending",
IF(AND(OR(E385="US EAST",E385="US WEST",E385="US SOUTH"),I385="SEA",Bitacora_2[[#This Row],[ETD Real]]-TODAY()=2,Bitacora_2[[#This Row],[ISF]]&lt;&gt;"X"),"Urgente",
IF(AND(OR(E385="US EAST",E385="US WEST",E385="US SOUTH"),I385="SEA",Bitacora_2[[#This Row],[ETD Real]]-TODAY()&lt;=1,Bitacora_2[[#This Row],[ISF]]&lt;&gt;"X"),"Muy Urgente",
IF(AND(OR(E385="US EAST",E385="US WEST",E385="US SOUTH"),I385="SEA",Bitacora_2[[#This Row],[ISF]]="X"),"Sent",""))))</f>
        <v/>
      </c>
      <c r="AJ38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5" s="56"/>
      <c r="AL385" s="56"/>
      <c r="AM385" s="56" t="str">
        <f>+IF(OR(Bitacora_2[[#This Row],[Exportador]]="INVERSIONES JORDIE",Bitacora_2[[#This Row],[Exportador]]="TAL S.A."), "Tercero", "Propio")</f>
        <v>Propio</v>
      </c>
      <c r="AN38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5" s="56"/>
      <c r="AP385" s="57">
        <v>46268</v>
      </c>
      <c r="AQ385" s="56" t="str">
        <f t="shared" si="13"/>
        <v>Released</v>
      </c>
      <c r="AR385" s="56" t="s">
        <v>1280</v>
      </c>
    </row>
    <row r="386" spans="1:44" ht="14.85" hidden="1" customHeight="1" x14ac:dyDescent="0.25">
      <c r="A386" s="56" t="s">
        <v>1449</v>
      </c>
      <c r="B386" s="56">
        <v>33</v>
      </c>
      <c r="C386" s="57">
        <v>46247</v>
      </c>
      <c r="D386" s="58">
        <v>36</v>
      </c>
      <c r="E386" s="56" t="s">
        <v>254</v>
      </c>
      <c r="F386" s="56" t="s">
        <v>255</v>
      </c>
      <c r="G386" s="56" t="s">
        <v>99</v>
      </c>
      <c r="H386" s="56" t="s">
        <v>608</v>
      </c>
      <c r="I386" s="56" t="s">
        <v>140</v>
      </c>
      <c r="J386" s="56" t="s">
        <v>102</v>
      </c>
      <c r="K386" s="56" t="s">
        <v>103</v>
      </c>
      <c r="L386" s="56" t="s">
        <v>1450</v>
      </c>
      <c r="M386" s="56" t="s">
        <v>1451</v>
      </c>
      <c r="N386" s="56" t="s">
        <v>526</v>
      </c>
      <c r="O386" s="56" t="s">
        <v>527</v>
      </c>
      <c r="P386" s="56" t="s">
        <v>260</v>
      </c>
      <c r="Q386" s="59" t="s">
        <v>1452</v>
      </c>
      <c r="R386" s="57">
        <v>46250</v>
      </c>
      <c r="S386" s="57">
        <v>46267</v>
      </c>
      <c r="T386" s="56" t="s">
        <v>262</v>
      </c>
      <c r="U38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86" s="57">
        <v>46255</v>
      </c>
      <c r="W386" s="57">
        <v>46255</v>
      </c>
      <c r="X386" s="60">
        <f>IF(OR(Bitacora_2[[#This Row],[ETD Real]]="",Bitacora_2[[#This Row],[ETD Doc]]=""),"",Bitacora_2[[#This Row],[ETD Doc]]-Bitacora_2[[#This Row],[ETD Real]])</f>
        <v>5</v>
      </c>
      <c r="Y386" s="60">
        <f>IF(OR(Bitacora_2[[#This Row],[ATA DOC]]="",Bitacora_2[[#This Row],[ETA Real]]=""),"",Bitacora_2[[#This Row],[ETA Real]]-Bitacora_2[[#This Row],[ATA DOC]])</f>
        <v>12</v>
      </c>
      <c r="Z386" s="58" t="s">
        <v>156</v>
      </c>
      <c r="AA386" s="58" t="s">
        <v>46</v>
      </c>
      <c r="AB386" s="58"/>
      <c r="AC386" s="58" t="s">
        <v>46</v>
      </c>
      <c r="AD386" s="58" t="s">
        <v>46</v>
      </c>
      <c r="AE386" s="58" t="s">
        <v>46</v>
      </c>
      <c r="AF386" s="58"/>
      <c r="AG386" s="58"/>
      <c r="AH386" s="58"/>
      <c r="AI386" s="61" t="str">
        <f ca="1">IF(AND(OR(E386="US EAST",E386="US WEST",E386="US SOUTH"),I386="SEA",Bitacora_2[[#This Row],[ETD Real]]-TODAY()&gt;=3,Bitacora_2[[#This Row],[ISF]]&lt;&gt;"X"),"Pending",
IF(AND(OR(E386="US EAST",E386="US WEST",E386="US SOUTH"),I386="SEA",Bitacora_2[[#This Row],[ETD Real]]-TODAY()=2,Bitacora_2[[#This Row],[ISF]]&lt;&gt;"X"),"Urgente",
IF(AND(OR(E386="US EAST",E386="US WEST",E386="US SOUTH"),I386="SEA",Bitacora_2[[#This Row],[ETD Real]]-TODAY()&lt;=1,Bitacora_2[[#This Row],[ISF]]&lt;&gt;"X"),"Muy Urgente",
IF(AND(OR(E386="US EAST",E386="US WEST",E386="US SOUTH"),I386="SEA",Bitacora_2[[#This Row],[ISF]]="X"),"Sent",""))))</f>
        <v/>
      </c>
      <c r="AJ38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6" s="56"/>
      <c r="AL386" s="56"/>
      <c r="AM386" s="56" t="str">
        <f>+IF(OR(Bitacora_2[[#This Row],[Exportador]]="INVERSIONES JORDIE",Bitacora_2[[#This Row],[Exportador]]="TAL S.A."), "Tercero", "Propio")</f>
        <v>Propio</v>
      </c>
      <c r="AN38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6" s="56"/>
      <c r="AP386" s="57">
        <v>46261</v>
      </c>
      <c r="AQ386" s="56" t="str">
        <f t="shared" ref="AQ386:AQ449" si="14">IF(I386="SEA",IF(AP386="","On Hold","Released"),"")</f>
        <v>Released</v>
      </c>
      <c r="AR386" s="56"/>
    </row>
    <row r="387" spans="1:44" ht="14.85" hidden="1" customHeight="1" x14ac:dyDescent="0.25">
      <c r="A387" s="56" t="s">
        <v>1453</v>
      </c>
      <c r="B387" s="56">
        <v>33</v>
      </c>
      <c r="C387" s="57">
        <v>46247</v>
      </c>
      <c r="D387" s="58">
        <v>37</v>
      </c>
      <c r="E387" s="56" t="s">
        <v>423</v>
      </c>
      <c r="F387" s="56" t="s">
        <v>424</v>
      </c>
      <c r="G387" s="56" t="s">
        <v>99</v>
      </c>
      <c r="H387" s="56" t="s">
        <v>100</v>
      </c>
      <c r="I387" s="56" t="s">
        <v>140</v>
      </c>
      <c r="J387" s="56" t="s">
        <v>102</v>
      </c>
      <c r="K387" s="56" t="s">
        <v>103</v>
      </c>
      <c r="L387" s="56" t="s">
        <v>1454</v>
      </c>
      <c r="M387" s="56" t="s">
        <v>1455</v>
      </c>
      <c r="N387" s="56" t="s">
        <v>427</v>
      </c>
      <c r="O387" s="56" t="s">
        <v>601</v>
      </c>
      <c r="P387" s="56" t="s">
        <v>428</v>
      </c>
      <c r="Q387" s="59" t="s">
        <v>1456</v>
      </c>
      <c r="R387" s="57">
        <v>46249</v>
      </c>
      <c r="S387" s="57">
        <v>46274</v>
      </c>
      <c r="T387" s="56" t="s">
        <v>147</v>
      </c>
      <c r="U38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387" s="57">
        <v>46254</v>
      </c>
      <c r="W387" s="57">
        <v>46254</v>
      </c>
      <c r="X387" s="60">
        <f>IF(OR(Bitacora_2[[#This Row],[ETD Real]]="",Bitacora_2[[#This Row],[ETD Doc]]=""),"",Bitacora_2[[#This Row],[ETD Doc]]-Bitacora_2[[#This Row],[ETD Real]])</f>
        <v>5</v>
      </c>
      <c r="Y387" s="60">
        <f>IF(OR(Bitacora_2[[#This Row],[ATA DOC]]="",Bitacora_2[[#This Row],[ETA Real]]=""),"",Bitacora_2[[#This Row],[ETA Real]]-Bitacora_2[[#This Row],[ATA DOC]])</f>
        <v>20</v>
      </c>
      <c r="Z387" s="58" t="s">
        <v>156</v>
      </c>
      <c r="AA387" s="58" t="s">
        <v>46</v>
      </c>
      <c r="AB387" s="58"/>
      <c r="AC387" s="58" t="s">
        <v>46</v>
      </c>
      <c r="AD387" s="58" t="s">
        <v>46</v>
      </c>
      <c r="AE387" s="58" t="s">
        <v>46</v>
      </c>
      <c r="AF387" s="58"/>
      <c r="AG387" s="58"/>
      <c r="AH387" s="58"/>
      <c r="AI387" s="61" t="str">
        <f ca="1">IF(AND(OR(E387="US EAST",E387="US WEST",E387="US SOUTH"),I387="SEA",Bitacora_2[[#This Row],[ETD Real]]-TODAY()&gt;=3,Bitacora_2[[#This Row],[ISF]]&lt;&gt;"X"),"Pending",
IF(AND(OR(E387="US EAST",E387="US WEST",E387="US SOUTH"),I387="SEA",Bitacora_2[[#This Row],[ETD Real]]-TODAY()=2,Bitacora_2[[#This Row],[ISF]]&lt;&gt;"X"),"Urgente",
IF(AND(OR(E387="US EAST",E387="US WEST",E387="US SOUTH"),I387="SEA",Bitacora_2[[#This Row],[ETD Real]]-TODAY()&lt;=1,Bitacora_2[[#This Row],[ISF]]&lt;&gt;"X"),"Muy Urgente",
IF(AND(OR(E387="US EAST",E387="US WEST",E387="US SOUTH"),I387="SEA",Bitacora_2[[#This Row],[ISF]]="X"),"Sent",""))))</f>
        <v/>
      </c>
      <c r="AJ38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7" s="56"/>
      <c r="AL387" s="56"/>
      <c r="AM387" s="56" t="str">
        <f>+IF(OR(Bitacora_2[[#This Row],[Exportador]]="INVERSIONES JORDIE",Bitacora_2[[#This Row],[Exportador]]="TAL S.A."), "Tercero", "Propio")</f>
        <v>Propio</v>
      </c>
      <c r="AN38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7" s="56"/>
      <c r="AP387" s="57">
        <v>46266</v>
      </c>
      <c r="AQ387" s="56" t="str">
        <f t="shared" si="14"/>
        <v>Released</v>
      </c>
      <c r="AR387" s="56"/>
    </row>
    <row r="388" spans="1:44" ht="14.85" hidden="1" customHeight="1" x14ac:dyDescent="0.25">
      <c r="A388" s="56" t="s">
        <v>1457</v>
      </c>
      <c r="B388" s="56">
        <v>33</v>
      </c>
      <c r="C388" s="57">
        <v>46247</v>
      </c>
      <c r="D388" s="58">
        <v>36</v>
      </c>
      <c r="E388" s="56" t="s">
        <v>423</v>
      </c>
      <c r="F388" s="56" t="s">
        <v>424</v>
      </c>
      <c r="G388" s="56" t="s">
        <v>99</v>
      </c>
      <c r="H388" s="56" t="s">
        <v>100</v>
      </c>
      <c r="I388" s="56" t="s">
        <v>140</v>
      </c>
      <c r="J388" s="56" t="s">
        <v>102</v>
      </c>
      <c r="K388" s="56" t="s">
        <v>103</v>
      </c>
      <c r="L388" s="56" t="s">
        <v>1458</v>
      </c>
      <c r="M388" s="56" t="s">
        <v>1459</v>
      </c>
      <c r="N388" s="56" t="s">
        <v>427</v>
      </c>
      <c r="O388" s="56" t="s">
        <v>1245</v>
      </c>
      <c r="P388" s="56" t="s">
        <v>428</v>
      </c>
      <c r="Q388" s="59" t="s">
        <v>1456</v>
      </c>
      <c r="R388" s="57">
        <v>46249</v>
      </c>
      <c r="S388" s="57">
        <v>46267</v>
      </c>
      <c r="T388" s="56" t="s">
        <v>147</v>
      </c>
      <c r="U38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388" s="57">
        <v>46255</v>
      </c>
      <c r="W388" s="57">
        <v>46255</v>
      </c>
      <c r="X388" s="60">
        <f>IF(OR(Bitacora_2[[#This Row],[ETD Real]]="",Bitacora_2[[#This Row],[ETD Doc]]=""),"",Bitacora_2[[#This Row],[ETD Doc]]-Bitacora_2[[#This Row],[ETD Real]])</f>
        <v>6</v>
      </c>
      <c r="Y388" s="60">
        <f>IF(OR(Bitacora_2[[#This Row],[ATA DOC]]="",Bitacora_2[[#This Row],[ETA Real]]=""),"",Bitacora_2[[#This Row],[ETA Real]]-Bitacora_2[[#This Row],[ATA DOC]])</f>
        <v>12</v>
      </c>
      <c r="Z388" s="58" t="s">
        <v>156</v>
      </c>
      <c r="AA388" s="58" t="s">
        <v>1460</v>
      </c>
      <c r="AB388" s="58"/>
      <c r="AC388" s="58" t="s">
        <v>157</v>
      </c>
      <c r="AD388" s="58" t="s">
        <v>157</v>
      </c>
      <c r="AE388" s="58" t="s">
        <v>157</v>
      </c>
      <c r="AF388" s="58"/>
      <c r="AG388" s="58"/>
      <c r="AH388" s="58"/>
      <c r="AI388" s="61" t="str">
        <f ca="1">IF(AND(OR(E388="US EAST",E388="US WEST",E388="US SOUTH"),I388="SEA",Bitacora_2[[#This Row],[ETD Real]]-TODAY()&gt;=3,Bitacora_2[[#This Row],[ISF]]&lt;&gt;"X"),"Pending",
IF(AND(OR(E388="US EAST",E388="US WEST",E388="US SOUTH"),I388="SEA",Bitacora_2[[#This Row],[ETD Real]]-TODAY()=2,Bitacora_2[[#This Row],[ISF]]&lt;&gt;"X"),"Urgente",
IF(AND(OR(E388="US EAST",E388="US WEST",E388="US SOUTH"),I388="SEA",Bitacora_2[[#This Row],[ETD Real]]-TODAY()&lt;=1,Bitacora_2[[#This Row],[ISF]]&lt;&gt;"X"),"Muy Urgente",
IF(AND(OR(E388="US EAST",E388="US WEST",E388="US SOUTH"),I388="SEA",Bitacora_2[[#This Row],[ISF]]="X"),"Sent",""))))</f>
        <v/>
      </c>
      <c r="AJ38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8" s="56"/>
      <c r="AL388" s="56"/>
      <c r="AM388" s="56" t="str">
        <f>+IF(OR(Bitacora_2[[#This Row],[Exportador]]="INVERSIONES JORDIE",Bitacora_2[[#This Row],[Exportador]]="TAL S.A."), "Tercero", "Propio")</f>
        <v>Propio</v>
      </c>
      <c r="AN38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8" s="56"/>
      <c r="AP388" s="57">
        <v>46261</v>
      </c>
      <c r="AQ388" s="56" t="str">
        <f t="shared" si="14"/>
        <v>Released</v>
      </c>
      <c r="AR388" s="56"/>
    </row>
    <row r="389" spans="1:44" ht="14.85" hidden="1" customHeight="1" x14ac:dyDescent="0.25">
      <c r="A389" s="56" t="s">
        <v>1461</v>
      </c>
      <c r="B389" s="56">
        <v>33</v>
      </c>
      <c r="C389" s="57">
        <v>46247</v>
      </c>
      <c r="D389" s="58">
        <v>36</v>
      </c>
      <c r="E389" s="56" t="s">
        <v>254</v>
      </c>
      <c r="F389" s="56" t="s">
        <v>255</v>
      </c>
      <c r="G389" s="56" t="s">
        <v>99</v>
      </c>
      <c r="H389" s="56" t="s">
        <v>100</v>
      </c>
      <c r="I389" s="56" t="s">
        <v>140</v>
      </c>
      <c r="J389" s="56" t="s">
        <v>102</v>
      </c>
      <c r="K389" s="56" t="s">
        <v>103</v>
      </c>
      <c r="L389" s="56" t="s">
        <v>1462</v>
      </c>
      <c r="M389" s="56" t="s">
        <v>1463</v>
      </c>
      <c r="N389" s="56" t="s">
        <v>288</v>
      </c>
      <c r="O389" s="56" t="s">
        <v>289</v>
      </c>
      <c r="P389" s="56" t="s">
        <v>260</v>
      </c>
      <c r="Q389" s="59" t="s">
        <v>1452</v>
      </c>
      <c r="R389" s="57">
        <v>46250</v>
      </c>
      <c r="S389" s="57">
        <v>46267</v>
      </c>
      <c r="T389" s="56" t="s">
        <v>262</v>
      </c>
      <c r="U38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89" s="57">
        <v>46255</v>
      </c>
      <c r="W389" s="57">
        <v>46259</v>
      </c>
      <c r="X389" s="60">
        <f>IF(OR(Bitacora_2[[#This Row],[ETD Real]]="",Bitacora_2[[#This Row],[ETD Doc]]=""),"",Bitacora_2[[#This Row],[ETD Doc]]-Bitacora_2[[#This Row],[ETD Real]])</f>
        <v>5</v>
      </c>
      <c r="Y389" s="60">
        <f>IF(OR(Bitacora_2[[#This Row],[ATA DOC]]="",Bitacora_2[[#This Row],[ETA Real]]=""),"",Bitacora_2[[#This Row],[ETA Real]]-Bitacora_2[[#This Row],[ATA DOC]])</f>
        <v>8</v>
      </c>
      <c r="Z389" s="58">
        <v>4407218012</v>
      </c>
      <c r="AA389" s="58" t="s">
        <v>46</v>
      </c>
      <c r="AB389" s="58"/>
      <c r="AC389" s="58" t="s">
        <v>46</v>
      </c>
      <c r="AD389" s="58" t="s">
        <v>46</v>
      </c>
      <c r="AE389" s="58" t="s">
        <v>46</v>
      </c>
      <c r="AF389" s="58"/>
      <c r="AG389" s="58"/>
      <c r="AH389" s="58"/>
      <c r="AI389" s="61" t="str">
        <f ca="1">IF(AND(OR(E389="US EAST",E389="US WEST",E389="US SOUTH"),I389="SEA",Bitacora_2[[#This Row],[ETD Real]]-TODAY()&gt;=3,Bitacora_2[[#This Row],[ISF]]&lt;&gt;"X"),"Pending",
IF(AND(OR(E389="US EAST",E389="US WEST",E389="US SOUTH"),I389="SEA",Bitacora_2[[#This Row],[ETD Real]]-TODAY()=2,Bitacora_2[[#This Row],[ISF]]&lt;&gt;"X"),"Urgente",
IF(AND(OR(E389="US EAST",E389="US WEST",E389="US SOUTH"),I389="SEA",Bitacora_2[[#This Row],[ETD Real]]-TODAY()&lt;=1,Bitacora_2[[#This Row],[ISF]]&lt;&gt;"X"),"Muy Urgente",
IF(AND(OR(E389="US EAST",E389="US WEST",E389="US SOUTH"),I389="SEA",Bitacora_2[[#This Row],[ISF]]="X"),"Sent",""))))</f>
        <v/>
      </c>
      <c r="AJ38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89" s="56"/>
      <c r="AL389" s="56"/>
      <c r="AM389" s="56" t="str">
        <f>+IF(OR(Bitacora_2[[#This Row],[Exportador]]="INVERSIONES JORDIE",Bitacora_2[[#This Row],[Exportador]]="TAL S.A."), "Tercero", "Propio")</f>
        <v>Propio</v>
      </c>
      <c r="AN38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89" s="56"/>
      <c r="AP389" s="57">
        <v>46261</v>
      </c>
      <c r="AQ389" s="56" t="str">
        <f t="shared" si="14"/>
        <v>Released</v>
      </c>
      <c r="AR389" s="56"/>
    </row>
    <row r="390" spans="1:44" ht="14.85" hidden="1" customHeight="1" x14ac:dyDescent="0.25">
      <c r="A390" s="56" t="s">
        <v>1464</v>
      </c>
      <c r="B390" s="56">
        <v>33</v>
      </c>
      <c r="C390" s="57">
        <v>46247</v>
      </c>
      <c r="D390" s="58">
        <v>36</v>
      </c>
      <c r="E390" s="56" t="s">
        <v>254</v>
      </c>
      <c r="F390" s="56" t="s">
        <v>255</v>
      </c>
      <c r="G390" s="56" t="s">
        <v>99</v>
      </c>
      <c r="H390" s="56" t="s">
        <v>100</v>
      </c>
      <c r="I390" s="56" t="s">
        <v>140</v>
      </c>
      <c r="J390" s="56" t="s">
        <v>102</v>
      </c>
      <c r="K390" s="56" t="s">
        <v>103</v>
      </c>
      <c r="L390" s="56" t="s">
        <v>1465</v>
      </c>
      <c r="M390" s="56" t="s">
        <v>1466</v>
      </c>
      <c r="N390" s="56" t="s">
        <v>288</v>
      </c>
      <c r="O390" s="56" t="s">
        <v>289</v>
      </c>
      <c r="P390" s="56" t="s">
        <v>260</v>
      </c>
      <c r="Q390" s="59" t="s">
        <v>1452</v>
      </c>
      <c r="R390" s="57">
        <v>46250</v>
      </c>
      <c r="S390" s="57">
        <v>46267</v>
      </c>
      <c r="T390" s="56" t="s">
        <v>262</v>
      </c>
      <c r="U39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90" s="57">
        <v>46254</v>
      </c>
      <c r="W390" s="57">
        <v>46259</v>
      </c>
      <c r="X390" s="60">
        <f>IF(OR(Bitacora_2[[#This Row],[ETD Real]]="",Bitacora_2[[#This Row],[ETD Doc]]=""),"",Bitacora_2[[#This Row],[ETD Doc]]-Bitacora_2[[#This Row],[ETD Real]])</f>
        <v>4</v>
      </c>
      <c r="Y390" s="60">
        <f>IF(OR(Bitacora_2[[#This Row],[ATA DOC]]="",Bitacora_2[[#This Row],[ETA Real]]=""),"",Bitacora_2[[#This Row],[ETA Real]]-Bitacora_2[[#This Row],[ATA DOC]])</f>
        <v>8</v>
      </c>
      <c r="Z390" s="58">
        <v>4407218012</v>
      </c>
      <c r="AA390" s="58" t="s">
        <v>46</v>
      </c>
      <c r="AB390" s="58"/>
      <c r="AC390" s="58" t="s">
        <v>46</v>
      </c>
      <c r="AD390" s="58" t="s">
        <v>46</v>
      </c>
      <c r="AE390" s="58" t="s">
        <v>46</v>
      </c>
      <c r="AF390" s="58"/>
      <c r="AG390" s="58"/>
      <c r="AH390" s="58"/>
      <c r="AI390" s="61" t="str">
        <f ca="1">IF(AND(OR(E390="US EAST",E390="US WEST",E390="US SOUTH"),I390="SEA",Bitacora_2[[#This Row],[ETD Real]]-TODAY()&gt;=3,Bitacora_2[[#This Row],[ISF]]&lt;&gt;"X"),"Pending",
IF(AND(OR(E390="US EAST",E390="US WEST",E390="US SOUTH"),I390="SEA",Bitacora_2[[#This Row],[ETD Real]]-TODAY()=2,Bitacora_2[[#This Row],[ISF]]&lt;&gt;"X"),"Urgente",
IF(AND(OR(E390="US EAST",E390="US WEST",E390="US SOUTH"),I390="SEA",Bitacora_2[[#This Row],[ETD Real]]-TODAY()&lt;=1,Bitacora_2[[#This Row],[ISF]]&lt;&gt;"X"),"Muy Urgente",
IF(AND(OR(E390="US EAST",E390="US WEST",E390="US SOUTH"),I390="SEA",Bitacora_2[[#This Row],[ISF]]="X"),"Sent",""))))</f>
        <v/>
      </c>
      <c r="AJ39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0" s="56"/>
      <c r="AL390" s="56"/>
      <c r="AM390" s="56" t="str">
        <f>+IF(OR(Bitacora_2[[#This Row],[Exportador]]="INVERSIONES JORDIE",Bitacora_2[[#This Row],[Exportador]]="TAL S.A."), "Tercero", "Propio")</f>
        <v>Propio</v>
      </c>
      <c r="AN39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0" s="56"/>
      <c r="AP390" s="57">
        <v>46261</v>
      </c>
      <c r="AQ390" s="56" t="str">
        <f t="shared" si="14"/>
        <v>Released</v>
      </c>
      <c r="AR390" s="56"/>
    </row>
    <row r="391" spans="1:44" ht="14.85" hidden="1" customHeight="1" x14ac:dyDescent="0.25">
      <c r="A391" s="56" t="s">
        <v>1467</v>
      </c>
      <c r="B391" s="56">
        <v>33</v>
      </c>
      <c r="C391" s="57">
        <v>46248</v>
      </c>
      <c r="D391" s="58">
        <v>37</v>
      </c>
      <c r="E391" s="56" t="s">
        <v>423</v>
      </c>
      <c r="F391" s="56" t="s">
        <v>1265</v>
      </c>
      <c r="G391" s="56" t="s">
        <v>99</v>
      </c>
      <c r="H391" s="56" t="s">
        <v>608</v>
      </c>
      <c r="I391" s="56" t="s">
        <v>140</v>
      </c>
      <c r="J391" s="56" t="s">
        <v>102</v>
      </c>
      <c r="K391" s="56" t="s">
        <v>103</v>
      </c>
      <c r="L391" s="56" t="s">
        <v>1468</v>
      </c>
      <c r="M391" s="56" t="s">
        <v>1469</v>
      </c>
      <c r="N391" s="56" t="s">
        <v>427</v>
      </c>
      <c r="O391" s="56" t="s">
        <v>1268</v>
      </c>
      <c r="P391" s="56" t="s">
        <v>145</v>
      </c>
      <c r="Q391" s="59" t="s">
        <v>1470</v>
      </c>
      <c r="R391" s="57">
        <v>46253</v>
      </c>
      <c r="S391" s="57">
        <v>46277</v>
      </c>
      <c r="T391" s="56" t="s">
        <v>147</v>
      </c>
      <c r="U39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391" s="57">
        <v>46258</v>
      </c>
      <c r="W391" s="57">
        <v>46258</v>
      </c>
      <c r="X391" s="60">
        <f>IF(OR(Bitacora_2[[#This Row],[ETD Real]]="",Bitacora_2[[#This Row],[ETD Doc]]=""),"",Bitacora_2[[#This Row],[ETD Doc]]-Bitacora_2[[#This Row],[ETD Real]])</f>
        <v>5</v>
      </c>
      <c r="Y391" s="60">
        <f>IF(OR(Bitacora_2[[#This Row],[ATA DOC]]="",Bitacora_2[[#This Row],[ETA Real]]=""),"",Bitacora_2[[#This Row],[ETA Real]]-Bitacora_2[[#This Row],[ATA DOC]])</f>
        <v>19</v>
      </c>
      <c r="Z391" s="58" t="s">
        <v>156</v>
      </c>
      <c r="AA391" s="58" t="s">
        <v>46</v>
      </c>
      <c r="AB391" s="58"/>
      <c r="AC391" s="58" t="s">
        <v>46</v>
      </c>
      <c r="AD391" s="58" t="s">
        <v>46</v>
      </c>
      <c r="AE391" s="58"/>
      <c r="AF391" s="58"/>
      <c r="AG391" s="58"/>
      <c r="AH391" s="58"/>
      <c r="AI391" s="61" t="str">
        <f ca="1">IF(AND(OR(E391="US EAST",E391="US WEST",E391="US SOUTH"),I391="SEA",Bitacora_2[[#This Row],[ETD Real]]-TODAY()&gt;=3,Bitacora_2[[#This Row],[ISF]]&lt;&gt;"X"),"Pending",
IF(AND(OR(E391="US EAST",E391="US WEST",E391="US SOUTH"),I391="SEA",Bitacora_2[[#This Row],[ETD Real]]-TODAY()=2,Bitacora_2[[#This Row],[ISF]]&lt;&gt;"X"),"Urgente",
IF(AND(OR(E391="US EAST",E391="US WEST",E391="US SOUTH"),I391="SEA",Bitacora_2[[#This Row],[ETD Real]]-TODAY()&lt;=1,Bitacora_2[[#This Row],[ISF]]&lt;&gt;"X"),"Muy Urgente",
IF(AND(OR(E391="US EAST",E391="US WEST",E391="US SOUTH"),I391="SEA",Bitacora_2[[#This Row],[ISF]]="X"),"Sent",""))))</f>
        <v/>
      </c>
      <c r="AJ39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391" s="56"/>
      <c r="AL391" s="56"/>
      <c r="AM391" s="56" t="str">
        <f>+IF(OR(Bitacora_2[[#This Row],[Exportador]]="INVERSIONES JORDIE",Bitacora_2[[#This Row],[Exportador]]="TAL S.A."), "Tercero", "Propio")</f>
        <v>Propio</v>
      </c>
      <c r="AN39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1" s="56"/>
      <c r="AP391" s="57"/>
      <c r="AQ391" s="56" t="str">
        <f t="shared" si="14"/>
        <v>On Hold</v>
      </c>
      <c r="AR391" s="56"/>
    </row>
    <row r="392" spans="1:44" ht="14.85" hidden="1" customHeight="1" x14ac:dyDescent="0.25">
      <c r="A392" s="56" t="s">
        <v>1471</v>
      </c>
      <c r="B392" s="56">
        <v>33</v>
      </c>
      <c r="C392" s="57">
        <v>46248</v>
      </c>
      <c r="D392" s="58">
        <v>36</v>
      </c>
      <c r="E392" s="56" t="s">
        <v>254</v>
      </c>
      <c r="F392" s="56" t="s">
        <v>255</v>
      </c>
      <c r="G392" s="56" t="s">
        <v>99</v>
      </c>
      <c r="H392" s="56" t="s">
        <v>100</v>
      </c>
      <c r="I392" s="56" t="s">
        <v>140</v>
      </c>
      <c r="J392" s="56" t="s">
        <v>102</v>
      </c>
      <c r="K392" s="56" t="s">
        <v>103</v>
      </c>
      <c r="L392" s="56" t="s">
        <v>1472</v>
      </c>
      <c r="M392" s="56" t="s">
        <v>1473</v>
      </c>
      <c r="N392" s="56" t="s">
        <v>258</v>
      </c>
      <c r="O392" s="56" t="s">
        <v>259</v>
      </c>
      <c r="P392" s="56" t="s">
        <v>260</v>
      </c>
      <c r="Q392" s="59" t="s">
        <v>1452</v>
      </c>
      <c r="R392" s="57">
        <v>46250</v>
      </c>
      <c r="S392" s="57">
        <v>46267</v>
      </c>
      <c r="T392" s="56" t="s">
        <v>262</v>
      </c>
      <c r="U39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92" s="57">
        <v>46254</v>
      </c>
      <c r="W392" s="57">
        <v>46259</v>
      </c>
      <c r="X392" s="60">
        <f>IF(OR(Bitacora_2[[#This Row],[ETD Real]]="",Bitacora_2[[#This Row],[ETD Doc]]=""),"",Bitacora_2[[#This Row],[ETD Doc]]-Bitacora_2[[#This Row],[ETD Real]])</f>
        <v>4</v>
      </c>
      <c r="Y392" s="60">
        <f>IF(OR(Bitacora_2[[#This Row],[ATA DOC]]="",Bitacora_2[[#This Row],[ETA Real]]=""),"",Bitacora_2[[#This Row],[ETA Real]]-Bitacora_2[[#This Row],[ATA DOC]])</f>
        <v>8</v>
      </c>
      <c r="Z392" s="58">
        <v>4407221755</v>
      </c>
      <c r="AA392" s="58" t="s">
        <v>46</v>
      </c>
      <c r="AB392" s="58"/>
      <c r="AC392" s="58" t="s">
        <v>46</v>
      </c>
      <c r="AD392" s="58" t="s">
        <v>46</v>
      </c>
      <c r="AE392" s="58" t="s">
        <v>46</v>
      </c>
      <c r="AF392" s="58"/>
      <c r="AG392" s="58"/>
      <c r="AH392" s="58"/>
      <c r="AI392" s="61" t="str">
        <f ca="1">IF(AND(OR(E392="US EAST",E392="US WEST",E392="US SOUTH"),I392="SEA",Bitacora_2[[#This Row],[ETD Real]]-TODAY()&gt;=3,Bitacora_2[[#This Row],[ISF]]&lt;&gt;"X"),"Pending",
IF(AND(OR(E392="US EAST",E392="US WEST",E392="US SOUTH"),I392="SEA",Bitacora_2[[#This Row],[ETD Real]]-TODAY()=2,Bitacora_2[[#This Row],[ISF]]&lt;&gt;"X"),"Urgente",
IF(AND(OR(E392="US EAST",E392="US WEST",E392="US SOUTH"),I392="SEA",Bitacora_2[[#This Row],[ETD Real]]-TODAY()&lt;=1,Bitacora_2[[#This Row],[ISF]]&lt;&gt;"X"),"Muy Urgente",
IF(AND(OR(E392="US EAST",E392="US WEST",E392="US SOUTH"),I392="SEA",Bitacora_2[[#This Row],[ISF]]="X"),"Sent",""))))</f>
        <v/>
      </c>
      <c r="AJ39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2" s="56"/>
      <c r="AL392" s="56"/>
      <c r="AM392" s="56" t="str">
        <f>+IF(OR(Bitacora_2[[#This Row],[Exportador]]="INVERSIONES JORDIE",Bitacora_2[[#This Row],[Exportador]]="TAL S.A."), "Tercero", "Propio")</f>
        <v>Propio</v>
      </c>
      <c r="AN39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2" s="56"/>
      <c r="AP392" s="57">
        <v>46261</v>
      </c>
      <c r="AQ392" s="56" t="str">
        <f t="shared" si="14"/>
        <v>Released</v>
      </c>
      <c r="AR392" s="56"/>
    </row>
    <row r="393" spans="1:44" ht="14.85" hidden="1" customHeight="1" x14ac:dyDescent="0.25">
      <c r="A393" s="56" t="s">
        <v>1474</v>
      </c>
      <c r="B393" s="56">
        <v>33</v>
      </c>
      <c r="C393" s="57">
        <v>46248</v>
      </c>
      <c r="D393" s="58">
        <v>34</v>
      </c>
      <c r="E393" s="56" t="s">
        <v>97</v>
      </c>
      <c r="F393" s="56" t="s">
        <v>98</v>
      </c>
      <c r="G393" s="56" t="s">
        <v>99</v>
      </c>
      <c r="H393" s="56" t="s">
        <v>100</v>
      </c>
      <c r="I393" s="56" t="s">
        <v>101</v>
      </c>
      <c r="J393" s="56" t="s">
        <v>102</v>
      </c>
      <c r="K393" s="56" t="s">
        <v>103</v>
      </c>
      <c r="L393" s="56" t="s">
        <v>1475</v>
      </c>
      <c r="M393" s="56" t="s">
        <v>1476</v>
      </c>
      <c r="N393" s="56" t="s">
        <v>106</v>
      </c>
      <c r="O393" s="56" t="s">
        <v>123</v>
      </c>
      <c r="P393" s="56" t="s">
        <v>97</v>
      </c>
      <c r="Q393" s="59" t="s">
        <v>118</v>
      </c>
      <c r="R393" s="57">
        <v>46251</v>
      </c>
      <c r="S393" s="57">
        <v>46251</v>
      </c>
      <c r="T393" s="56" t="s">
        <v>617</v>
      </c>
      <c r="U39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93" s="57"/>
      <c r="W393" s="57"/>
      <c r="X393" s="60" t="str">
        <f>IF(OR(Bitacora_2[[#This Row],[ETD Real]]="",Bitacora_2[[#This Row],[ETD Doc]]=""),"",Bitacora_2[[#This Row],[ETD Doc]]-Bitacora_2[[#This Row],[ETD Real]])</f>
        <v/>
      </c>
      <c r="Y393" s="60" t="str">
        <f>IF(OR(Bitacora_2[[#This Row],[ATA DOC]]="",Bitacora_2[[#This Row],[ETA Real]]=""),"",Bitacora_2[[#This Row],[ETA Real]]-Bitacora_2[[#This Row],[ATA DOC]])</f>
        <v/>
      </c>
      <c r="Z393" s="58"/>
      <c r="AA393" s="58"/>
      <c r="AB393" s="58"/>
      <c r="AC393" s="58"/>
      <c r="AD393" s="58"/>
      <c r="AE393" s="58"/>
      <c r="AF393" s="58"/>
      <c r="AG393" s="58"/>
      <c r="AH393" s="58"/>
      <c r="AI393" s="61" t="str">
        <f ca="1">IF(AND(OR(E393="US EAST",E393="US WEST",E393="US SOUTH"),I393="SEA",Bitacora_2[[#This Row],[ETD Real]]-TODAY()&gt;=3,Bitacora_2[[#This Row],[ISF]]&lt;&gt;"X"),"Pending",
IF(AND(OR(E393="US EAST",E393="US WEST",E393="US SOUTH"),I393="SEA",Bitacora_2[[#This Row],[ETD Real]]-TODAY()=2,Bitacora_2[[#This Row],[ISF]]&lt;&gt;"X"),"Urgente",
IF(AND(OR(E393="US EAST",E393="US WEST",E393="US SOUTH"),I393="SEA",Bitacora_2[[#This Row],[ETD Real]]-TODAY()&lt;=1,Bitacora_2[[#This Row],[ISF]]&lt;&gt;"X"),"Muy Urgente",
IF(AND(OR(E393="US EAST",E393="US WEST",E393="US SOUTH"),I393="SEA",Bitacora_2[[#This Row],[ISF]]="X"),"Sent",""))))</f>
        <v/>
      </c>
      <c r="AJ39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3" s="56"/>
      <c r="AL393" s="56"/>
      <c r="AM393" s="56" t="str">
        <f>+IF(OR(Bitacora_2[[#This Row],[Exportador]]="INVERSIONES JORDIE",Bitacora_2[[#This Row],[Exportador]]="TAL S.A."), "Tercero", "Propio")</f>
        <v>Propio</v>
      </c>
      <c r="AN39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3" s="56"/>
      <c r="AP393" s="56">
        <v>46260</v>
      </c>
      <c r="AQ393" s="56" t="str">
        <f t="shared" si="14"/>
        <v/>
      </c>
      <c r="AR393" s="56"/>
    </row>
    <row r="394" spans="1:44" ht="14.85" hidden="1" customHeight="1" x14ac:dyDescent="0.25">
      <c r="A394" s="56" t="s">
        <v>1477</v>
      </c>
      <c r="B394" s="56">
        <v>33</v>
      </c>
      <c r="C394" s="57">
        <v>46248</v>
      </c>
      <c r="D394" s="58">
        <v>34</v>
      </c>
      <c r="E394" s="56" t="s">
        <v>321</v>
      </c>
      <c r="F394" s="56" t="s">
        <v>919</v>
      </c>
      <c r="G394" s="56" t="s">
        <v>99</v>
      </c>
      <c r="H394" s="56" t="s">
        <v>100</v>
      </c>
      <c r="I394" s="56" t="s">
        <v>101</v>
      </c>
      <c r="J394" s="56" t="s">
        <v>102</v>
      </c>
      <c r="K394" s="56" t="s">
        <v>103</v>
      </c>
      <c r="L394" s="56" t="s">
        <v>1478</v>
      </c>
      <c r="M394" s="56" t="s">
        <v>1479</v>
      </c>
      <c r="N394" s="56" t="s">
        <v>615</v>
      </c>
      <c r="O394" s="56" t="s">
        <v>616</v>
      </c>
      <c r="P394" s="56" t="s">
        <v>917</v>
      </c>
      <c r="Q394" s="59" t="s">
        <v>118</v>
      </c>
      <c r="R394" s="57">
        <v>46252</v>
      </c>
      <c r="S394" s="57">
        <v>46255</v>
      </c>
      <c r="T394" s="56" t="s">
        <v>1048</v>
      </c>
      <c r="U39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94" s="57"/>
      <c r="W394" s="57"/>
      <c r="X394" s="60" t="str">
        <f>IF(OR(Bitacora_2[[#This Row],[ETD Real]]="",Bitacora_2[[#This Row],[ETD Doc]]=""),"",Bitacora_2[[#This Row],[ETD Doc]]-Bitacora_2[[#This Row],[ETD Real]])</f>
        <v/>
      </c>
      <c r="Y394" s="60" t="str">
        <f>IF(OR(Bitacora_2[[#This Row],[ATA DOC]]="",Bitacora_2[[#This Row],[ETA Real]]=""),"",Bitacora_2[[#This Row],[ETA Real]]-Bitacora_2[[#This Row],[ATA DOC]])</f>
        <v/>
      </c>
      <c r="Z394" s="58"/>
      <c r="AA394" s="58"/>
      <c r="AB394" s="58"/>
      <c r="AC394" s="58"/>
      <c r="AD394" s="58"/>
      <c r="AE394" s="58"/>
      <c r="AF394" s="58"/>
      <c r="AG394" s="58"/>
      <c r="AH394" s="58"/>
      <c r="AI394" s="61" t="str">
        <f ca="1">IF(AND(OR(E394="US EAST",E394="US WEST",E394="US SOUTH"),I394="SEA",Bitacora_2[[#This Row],[ETD Real]]-TODAY()&gt;=3,Bitacora_2[[#This Row],[ISF]]&lt;&gt;"X"),"Pending",
IF(AND(OR(E394="US EAST",E394="US WEST",E394="US SOUTH"),I394="SEA",Bitacora_2[[#This Row],[ETD Real]]-TODAY()=2,Bitacora_2[[#This Row],[ISF]]&lt;&gt;"X"),"Urgente",
IF(AND(OR(E394="US EAST",E394="US WEST",E394="US SOUTH"),I394="SEA",Bitacora_2[[#This Row],[ETD Real]]-TODAY()&lt;=1,Bitacora_2[[#This Row],[ISF]]&lt;&gt;"X"),"Muy Urgente",
IF(AND(OR(E394="US EAST",E394="US WEST",E394="US SOUTH"),I394="SEA",Bitacora_2[[#This Row],[ISF]]="X"),"Sent",""))))</f>
        <v/>
      </c>
      <c r="AJ39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4" s="56"/>
      <c r="AL394" s="56"/>
      <c r="AM394" s="56" t="str">
        <f>+IF(OR(Bitacora_2[[#This Row],[Exportador]]="INVERSIONES JORDIE",Bitacora_2[[#This Row],[Exportador]]="TAL S.A."), "Tercero", "Propio")</f>
        <v>Propio</v>
      </c>
      <c r="AN39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4" s="56"/>
      <c r="AP394" s="56">
        <v>46260</v>
      </c>
      <c r="AQ394" s="56" t="str">
        <f t="shared" si="14"/>
        <v/>
      </c>
      <c r="AR394" s="56"/>
    </row>
    <row r="395" spans="1:44" ht="14.85" hidden="1" customHeight="1" x14ac:dyDescent="0.25">
      <c r="A395" s="56" t="s">
        <v>1480</v>
      </c>
      <c r="B395" s="56">
        <v>33</v>
      </c>
      <c r="C395" s="57">
        <v>46248</v>
      </c>
      <c r="D395" s="58">
        <v>34</v>
      </c>
      <c r="E395" s="56" t="s">
        <v>321</v>
      </c>
      <c r="F395" s="56" t="s">
        <v>612</v>
      </c>
      <c r="G395" s="56" t="s">
        <v>99</v>
      </c>
      <c r="H395" s="56" t="s">
        <v>100</v>
      </c>
      <c r="I395" s="56" t="s">
        <v>101</v>
      </c>
      <c r="J395" s="56" t="s">
        <v>102</v>
      </c>
      <c r="K395" s="56" t="s">
        <v>103</v>
      </c>
      <c r="L395" s="56" t="s">
        <v>1481</v>
      </c>
      <c r="M395" s="56" t="s">
        <v>1482</v>
      </c>
      <c r="N395" s="56" t="s">
        <v>615</v>
      </c>
      <c r="O395" s="56" t="s">
        <v>616</v>
      </c>
      <c r="P395" s="56" t="s">
        <v>917</v>
      </c>
      <c r="Q395" s="59" t="s">
        <v>118</v>
      </c>
      <c r="R395" s="57">
        <v>46251</v>
      </c>
      <c r="S395" s="57">
        <v>46254</v>
      </c>
      <c r="T395" s="56" t="s">
        <v>1048</v>
      </c>
      <c r="U39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395" s="57"/>
      <c r="W395" s="57"/>
      <c r="X395" s="60" t="str">
        <f>IF(OR(Bitacora_2[[#This Row],[ETD Real]]="",Bitacora_2[[#This Row],[ETD Doc]]=""),"",Bitacora_2[[#This Row],[ETD Doc]]-Bitacora_2[[#This Row],[ETD Real]])</f>
        <v/>
      </c>
      <c r="Y395" s="60" t="str">
        <f>IF(OR(Bitacora_2[[#This Row],[ATA DOC]]="",Bitacora_2[[#This Row],[ETA Real]]=""),"",Bitacora_2[[#This Row],[ETA Real]]-Bitacora_2[[#This Row],[ATA DOC]])</f>
        <v/>
      </c>
      <c r="Z395" s="58"/>
      <c r="AA395" s="58"/>
      <c r="AB395" s="58"/>
      <c r="AC395" s="58"/>
      <c r="AD395" s="58"/>
      <c r="AE395" s="58"/>
      <c r="AF395" s="58"/>
      <c r="AG395" s="58"/>
      <c r="AH395" s="58"/>
      <c r="AI395" s="61" t="str">
        <f ca="1">IF(AND(OR(E395="US EAST",E395="US WEST",E395="US SOUTH"),I395="SEA",Bitacora_2[[#This Row],[ETD Real]]-TODAY()&gt;=3,Bitacora_2[[#This Row],[ISF]]&lt;&gt;"X"),"Pending",
IF(AND(OR(E395="US EAST",E395="US WEST",E395="US SOUTH"),I395="SEA",Bitacora_2[[#This Row],[ETD Real]]-TODAY()=2,Bitacora_2[[#This Row],[ISF]]&lt;&gt;"X"),"Urgente",
IF(AND(OR(E395="US EAST",E395="US WEST",E395="US SOUTH"),I395="SEA",Bitacora_2[[#This Row],[ETD Real]]-TODAY()&lt;=1,Bitacora_2[[#This Row],[ISF]]&lt;&gt;"X"),"Muy Urgente",
IF(AND(OR(E395="US EAST",E395="US WEST",E395="US SOUTH"),I395="SEA",Bitacora_2[[#This Row],[ISF]]="X"),"Sent",""))))</f>
        <v/>
      </c>
      <c r="AJ39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5" s="56"/>
      <c r="AL395" s="56"/>
      <c r="AM395" s="56" t="str">
        <f>+IF(OR(Bitacora_2[[#This Row],[Exportador]]="INVERSIONES JORDIE",Bitacora_2[[#This Row],[Exportador]]="TAL S.A."), "Tercero", "Propio")</f>
        <v>Propio</v>
      </c>
      <c r="AN39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5" s="56"/>
      <c r="AP395" s="56"/>
      <c r="AQ395" s="56" t="str">
        <f t="shared" si="14"/>
        <v/>
      </c>
      <c r="AR395" s="56"/>
    </row>
    <row r="396" spans="1:44" ht="14.85" hidden="1" customHeight="1" x14ac:dyDescent="0.25">
      <c r="A396" s="56" t="s">
        <v>1483</v>
      </c>
      <c r="B396" s="56">
        <v>33</v>
      </c>
      <c r="C396" s="57">
        <v>46248</v>
      </c>
      <c r="D396" s="58">
        <v>36</v>
      </c>
      <c r="E396" s="56" t="s">
        <v>254</v>
      </c>
      <c r="F396" s="56" t="s">
        <v>255</v>
      </c>
      <c r="G396" s="56" t="s">
        <v>99</v>
      </c>
      <c r="H396" s="56" t="s">
        <v>100</v>
      </c>
      <c r="I396" s="56" t="s">
        <v>140</v>
      </c>
      <c r="J396" s="56" t="s">
        <v>102</v>
      </c>
      <c r="K396" s="56" t="s">
        <v>103</v>
      </c>
      <c r="L396" s="56" t="s">
        <v>1484</v>
      </c>
      <c r="M396" s="56" t="s">
        <v>1485</v>
      </c>
      <c r="N396" s="56" t="s">
        <v>288</v>
      </c>
      <c r="O396" s="56" t="s">
        <v>289</v>
      </c>
      <c r="P396" s="56" t="s">
        <v>260</v>
      </c>
      <c r="Q396" s="59" t="s">
        <v>1452</v>
      </c>
      <c r="R396" s="57">
        <v>46250</v>
      </c>
      <c r="S396" s="57">
        <v>46267</v>
      </c>
      <c r="T396" s="56" t="s">
        <v>262</v>
      </c>
      <c r="U39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396" s="57">
        <v>46254</v>
      </c>
      <c r="W396" s="57">
        <v>46259</v>
      </c>
      <c r="X396" s="60">
        <f>IF(OR(Bitacora_2[[#This Row],[ETD Real]]="",Bitacora_2[[#This Row],[ETD Doc]]=""),"",Bitacora_2[[#This Row],[ETD Doc]]-Bitacora_2[[#This Row],[ETD Real]])</f>
        <v>4</v>
      </c>
      <c r="Y396" s="60">
        <f>IF(OR(Bitacora_2[[#This Row],[ATA DOC]]="",Bitacora_2[[#This Row],[ETA Real]]=""),"",Bitacora_2[[#This Row],[ETA Real]]-Bitacora_2[[#This Row],[ATA DOC]])</f>
        <v>8</v>
      </c>
      <c r="Z396" s="58">
        <v>4407218012</v>
      </c>
      <c r="AA396" s="58" t="s">
        <v>46</v>
      </c>
      <c r="AB396" s="58"/>
      <c r="AC396" s="58" t="s">
        <v>46</v>
      </c>
      <c r="AD396" s="58" t="s">
        <v>46</v>
      </c>
      <c r="AE396" s="58" t="s">
        <v>46</v>
      </c>
      <c r="AF396" s="58"/>
      <c r="AG396" s="58"/>
      <c r="AH396" s="58"/>
      <c r="AI396" s="61" t="str">
        <f ca="1">IF(AND(OR(E396="US EAST",E396="US WEST",E396="US SOUTH"),I396="SEA",Bitacora_2[[#This Row],[ETD Real]]-TODAY()&gt;=3,Bitacora_2[[#This Row],[ISF]]&lt;&gt;"X"),"Pending",
IF(AND(OR(E396="US EAST",E396="US WEST",E396="US SOUTH"),I396="SEA",Bitacora_2[[#This Row],[ETD Real]]-TODAY()=2,Bitacora_2[[#This Row],[ISF]]&lt;&gt;"X"),"Urgente",
IF(AND(OR(E396="US EAST",E396="US WEST",E396="US SOUTH"),I396="SEA",Bitacora_2[[#This Row],[ETD Real]]-TODAY()&lt;=1,Bitacora_2[[#This Row],[ISF]]&lt;&gt;"X"),"Muy Urgente",
IF(AND(OR(E396="US EAST",E396="US WEST",E396="US SOUTH"),I396="SEA",Bitacora_2[[#This Row],[ISF]]="X"),"Sent",""))))</f>
        <v/>
      </c>
      <c r="AJ39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6" s="56"/>
      <c r="AL396" s="56"/>
      <c r="AM396" s="56" t="str">
        <f>+IF(OR(Bitacora_2[[#This Row],[Exportador]]="INVERSIONES JORDIE",Bitacora_2[[#This Row],[Exportador]]="TAL S.A."), "Tercero", "Propio")</f>
        <v>Propio</v>
      </c>
      <c r="AN39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6" s="56"/>
      <c r="AP396" s="57">
        <v>46261</v>
      </c>
      <c r="AQ396" s="56" t="str">
        <f t="shared" si="14"/>
        <v>Released</v>
      </c>
      <c r="AR396" s="56"/>
    </row>
    <row r="397" spans="1:44" ht="14.85" hidden="1" customHeight="1" x14ac:dyDescent="0.25">
      <c r="A397" s="56" t="s">
        <v>1486</v>
      </c>
      <c r="B397" s="56">
        <v>33</v>
      </c>
      <c r="C397" s="57">
        <v>46249</v>
      </c>
      <c r="D397" s="58">
        <v>36</v>
      </c>
      <c r="E397" s="56" t="s">
        <v>150</v>
      </c>
      <c r="F397" s="56" t="s">
        <v>8</v>
      </c>
      <c r="G397" s="56" t="s">
        <v>99</v>
      </c>
      <c r="H397" s="56" t="s">
        <v>100</v>
      </c>
      <c r="I397" s="56" t="s">
        <v>140</v>
      </c>
      <c r="J397" s="56" t="s">
        <v>102</v>
      </c>
      <c r="K397" s="56" t="s">
        <v>103</v>
      </c>
      <c r="L397" s="56" t="s">
        <v>1487</v>
      </c>
      <c r="M397" s="56" t="s">
        <v>1488</v>
      </c>
      <c r="N397" s="56" t="s">
        <v>186</v>
      </c>
      <c r="O397" s="56" t="s">
        <v>688</v>
      </c>
      <c r="P397" s="56" t="s">
        <v>154</v>
      </c>
      <c r="Q397" s="59" t="s">
        <v>1352</v>
      </c>
      <c r="R397" s="57">
        <v>46254</v>
      </c>
      <c r="S397" s="57">
        <v>46265</v>
      </c>
      <c r="T397" s="56" t="s">
        <v>147</v>
      </c>
      <c r="U39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397" s="57">
        <v>46258</v>
      </c>
      <c r="W397" s="57">
        <v>46258</v>
      </c>
      <c r="X397" s="60">
        <f>IF(OR(Bitacora_2[[#This Row],[ETD Real]]="",Bitacora_2[[#This Row],[ETD Doc]]=""),"",Bitacora_2[[#This Row],[ETD Doc]]-Bitacora_2[[#This Row],[ETD Real]])</f>
        <v>4</v>
      </c>
      <c r="Y397" s="60">
        <f>IF(OR(Bitacora_2[[#This Row],[ATA DOC]]="",Bitacora_2[[#This Row],[ETA Real]]=""),"",Bitacora_2[[#This Row],[ETA Real]]-Bitacora_2[[#This Row],[ATA DOC]])</f>
        <v>7</v>
      </c>
      <c r="Z397" s="58" t="s">
        <v>156</v>
      </c>
      <c r="AA397" s="58" t="s">
        <v>46</v>
      </c>
      <c r="AB397" s="58" t="s">
        <v>46</v>
      </c>
      <c r="AC397" s="58" t="s">
        <v>46</v>
      </c>
      <c r="AD397" s="58" t="s">
        <v>46</v>
      </c>
      <c r="AE397" s="58" t="s">
        <v>46</v>
      </c>
      <c r="AF397" s="58" t="s">
        <v>157</v>
      </c>
      <c r="AG397" s="58"/>
      <c r="AH397" s="58"/>
      <c r="AI397" s="61" t="str">
        <f ca="1">IF(AND(OR(E397="US EAST",E397="US WEST",E397="US SOUTH"),I397="SEA",Bitacora_2[[#This Row],[ETD Real]]-TODAY()&gt;=3,Bitacora_2[[#This Row],[ISF]]&lt;&gt;"X"),"Pending",
IF(AND(OR(E397="US EAST",E397="US WEST",E397="US SOUTH"),I397="SEA",Bitacora_2[[#This Row],[ETD Real]]-TODAY()=2,Bitacora_2[[#This Row],[ISF]]&lt;&gt;"X"),"Urgente",
IF(AND(OR(E397="US EAST",E397="US WEST",E397="US SOUTH"),I397="SEA",Bitacora_2[[#This Row],[ETD Real]]-TODAY()&lt;=1,Bitacora_2[[#This Row],[ISF]]&lt;&gt;"X"),"Muy Urgente",
IF(AND(OR(E397="US EAST",E397="US WEST",E397="US SOUTH"),I397="SEA",Bitacora_2[[#This Row],[ISF]]="X"),"Sent",""))))</f>
        <v>Sent</v>
      </c>
      <c r="AJ39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7" s="56"/>
      <c r="AL397" s="56"/>
      <c r="AM397" s="56" t="str">
        <f>+IF(OR(Bitacora_2[[#This Row],[Exportador]]="INVERSIONES JORDIE",Bitacora_2[[#This Row],[Exportador]]="TAL S.A."), "Tercero", "Propio")</f>
        <v>Propio</v>
      </c>
      <c r="AN39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7" s="56"/>
      <c r="AP397" s="57">
        <v>46260</v>
      </c>
      <c r="AQ397" s="56" t="str">
        <f t="shared" si="14"/>
        <v>Released</v>
      </c>
      <c r="AR397" s="56"/>
    </row>
    <row r="398" spans="1:44" ht="14.85" hidden="1" customHeight="1" x14ac:dyDescent="0.25">
      <c r="A398" s="56" t="s">
        <v>1489</v>
      </c>
      <c r="B398" s="56">
        <v>33</v>
      </c>
      <c r="C398" s="57">
        <v>46249</v>
      </c>
      <c r="D398" s="58">
        <v>36</v>
      </c>
      <c r="E398" s="56" t="s">
        <v>150</v>
      </c>
      <c r="F398" s="56" t="s">
        <v>8</v>
      </c>
      <c r="G398" s="56" t="s">
        <v>99</v>
      </c>
      <c r="H398" s="56" t="s">
        <v>100</v>
      </c>
      <c r="I398" s="56" t="s">
        <v>140</v>
      </c>
      <c r="J398" s="56" t="s">
        <v>102</v>
      </c>
      <c r="K398" s="56" t="s">
        <v>103</v>
      </c>
      <c r="L398" s="56" t="s">
        <v>1490</v>
      </c>
      <c r="M398" s="56" t="s">
        <v>1491</v>
      </c>
      <c r="N398" s="56" t="s">
        <v>1312</v>
      </c>
      <c r="O398" s="56" t="s">
        <v>1313</v>
      </c>
      <c r="P398" s="56" t="s">
        <v>154</v>
      </c>
      <c r="Q398" s="59" t="s">
        <v>1352</v>
      </c>
      <c r="R398" s="57">
        <v>46254</v>
      </c>
      <c r="S398" s="57">
        <v>46265</v>
      </c>
      <c r="T398" s="56" t="s">
        <v>147</v>
      </c>
      <c r="U39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398" s="57">
        <v>46258</v>
      </c>
      <c r="W398" s="57">
        <v>46261</v>
      </c>
      <c r="X398" s="60">
        <f>IF(OR(Bitacora_2[[#This Row],[ETD Real]]="",Bitacora_2[[#This Row],[ETD Doc]]=""),"",Bitacora_2[[#This Row],[ETD Doc]]-Bitacora_2[[#This Row],[ETD Real]])</f>
        <v>4</v>
      </c>
      <c r="Y398" s="60">
        <f>IF(OR(Bitacora_2[[#This Row],[ATA DOC]]="",Bitacora_2[[#This Row],[ETA Real]]=""),"",Bitacora_2[[#This Row],[ETA Real]]-Bitacora_2[[#This Row],[ATA DOC]])</f>
        <v>4</v>
      </c>
      <c r="Z398" s="58">
        <v>3067433541</v>
      </c>
      <c r="AA398" s="58" t="s">
        <v>46</v>
      </c>
      <c r="AB398" s="58" t="s">
        <v>46</v>
      </c>
      <c r="AC398" s="58" t="s">
        <v>46</v>
      </c>
      <c r="AD398" s="58" t="s">
        <v>46</v>
      </c>
      <c r="AE398" s="58" t="s">
        <v>46</v>
      </c>
      <c r="AF398" s="58" t="s">
        <v>157</v>
      </c>
      <c r="AG398" s="58"/>
      <c r="AH398" s="58"/>
      <c r="AI398" s="61" t="str">
        <f ca="1">IF(AND(OR(E398="US EAST",E398="US WEST",E398="US SOUTH"),I398="SEA",Bitacora_2[[#This Row],[ETD Real]]-TODAY()&gt;=3,Bitacora_2[[#This Row],[ISF]]&lt;&gt;"X"),"Pending",
IF(AND(OR(E398="US EAST",E398="US WEST",E398="US SOUTH"),I398="SEA",Bitacora_2[[#This Row],[ETD Real]]-TODAY()=2,Bitacora_2[[#This Row],[ISF]]&lt;&gt;"X"),"Urgente",
IF(AND(OR(E398="US EAST",E398="US WEST",E398="US SOUTH"),I398="SEA",Bitacora_2[[#This Row],[ETD Real]]-TODAY()&lt;=1,Bitacora_2[[#This Row],[ISF]]&lt;&gt;"X"),"Muy Urgente",
IF(AND(OR(E398="US EAST",E398="US WEST",E398="US SOUTH"),I398="SEA",Bitacora_2[[#This Row],[ISF]]="X"),"Sent",""))))</f>
        <v>Sent</v>
      </c>
      <c r="AJ39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8" s="56"/>
      <c r="AL398" s="56"/>
      <c r="AM398" s="56" t="str">
        <f>+IF(OR(Bitacora_2[[#This Row],[Exportador]]="INVERSIONES JORDIE",Bitacora_2[[#This Row],[Exportador]]="TAL S.A."), "Tercero", "Propio")</f>
        <v>Propio</v>
      </c>
      <c r="AN39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8" s="56"/>
      <c r="AP398" s="57">
        <v>46260</v>
      </c>
      <c r="AQ398" s="56" t="str">
        <f t="shared" si="14"/>
        <v>Released</v>
      </c>
      <c r="AR398" s="56"/>
    </row>
    <row r="399" spans="1:44" ht="14.85" hidden="1" customHeight="1" x14ac:dyDescent="0.25">
      <c r="A399" s="56" t="s">
        <v>1492</v>
      </c>
      <c r="B399" s="56">
        <v>33</v>
      </c>
      <c r="C399" s="57">
        <v>46249</v>
      </c>
      <c r="D399" s="58">
        <v>34</v>
      </c>
      <c r="E399" s="56" t="s">
        <v>97</v>
      </c>
      <c r="F399" s="56" t="s">
        <v>98</v>
      </c>
      <c r="G399" s="56" t="s">
        <v>99</v>
      </c>
      <c r="H399" s="56" t="s">
        <v>100</v>
      </c>
      <c r="I399" s="56" t="s">
        <v>101</v>
      </c>
      <c r="J399" s="56" t="s">
        <v>102</v>
      </c>
      <c r="K399" s="56" t="s">
        <v>103</v>
      </c>
      <c r="L399" s="56" t="s">
        <v>1493</v>
      </c>
      <c r="M399" s="56" t="s">
        <v>1479</v>
      </c>
      <c r="N399" s="56" t="s">
        <v>106</v>
      </c>
      <c r="O399" s="56" t="s">
        <v>123</v>
      </c>
      <c r="P399" s="56" t="s">
        <v>359</v>
      </c>
      <c r="Q399" s="59" t="s">
        <v>118</v>
      </c>
      <c r="R399" s="57">
        <v>46252</v>
      </c>
      <c r="S399" s="57">
        <v>46252</v>
      </c>
      <c r="T399" s="56" t="s">
        <v>109</v>
      </c>
      <c r="U39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46252</v>
      </c>
      <c r="V399" s="57"/>
      <c r="W399" s="57"/>
      <c r="X399" s="60" t="str">
        <f>IF(OR(Bitacora_2[[#This Row],[ETD Real]]="",Bitacora_2[[#This Row],[ETD Doc]]=""),"",Bitacora_2[[#This Row],[ETD Doc]]-Bitacora_2[[#This Row],[ETD Real]])</f>
        <v/>
      </c>
      <c r="Y399" s="60" t="str">
        <f>IF(OR(Bitacora_2[[#This Row],[ATA DOC]]="",Bitacora_2[[#This Row],[ETA Real]]=""),"",Bitacora_2[[#This Row],[ETA Real]]-Bitacora_2[[#This Row],[ATA DOC]])</f>
        <v/>
      </c>
      <c r="Z399" s="58"/>
      <c r="AA399" s="58"/>
      <c r="AB399" s="58"/>
      <c r="AC399" s="58"/>
      <c r="AD399" s="58"/>
      <c r="AE399" s="58"/>
      <c r="AF399" s="58"/>
      <c r="AG399" s="58"/>
      <c r="AH399" s="58"/>
      <c r="AI399" s="61" t="str">
        <f ca="1">IF(AND(OR(E399="US EAST",E399="US WEST",E399="US SOUTH"),I399="SEA",Bitacora_2[[#This Row],[ETD Real]]-TODAY()&gt;=3,Bitacora_2[[#This Row],[ISF]]&lt;&gt;"X"),"Pending",
IF(AND(OR(E399="US EAST",E399="US WEST",E399="US SOUTH"),I399="SEA",Bitacora_2[[#This Row],[ETD Real]]-TODAY()=2,Bitacora_2[[#This Row],[ISF]]&lt;&gt;"X"),"Urgente",
IF(AND(OR(E399="US EAST",E399="US WEST",E399="US SOUTH"),I399="SEA",Bitacora_2[[#This Row],[ETD Real]]-TODAY()&lt;=1,Bitacora_2[[#This Row],[ISF]]&lt;&gt;"X"),"Muy Urgente",
IF(AND(OR(E399="US EAST",E399="US WEST",E399="US SOUTH"),I399="SEA",Bitacora_2[[#This Row],[ISF]]="X"),"Sent",""))))</f>
        <v/>
      </c>
      <c r="AJ39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399" s="56"/>
      <c r="AL399" s="56"/>
      <c r="AM399" s="56" t="str">
        <f>+IF(OR(Bitacora_2[[#This Row],[Exportador]]="INVERSIONES JORDIE",Bitacora_2[[#This Row],[Exportador]]="TAL S.A."), "Tercero", "Propio")</f>
        <v>Propio</v>
      </c>
      <c r="AN39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399" s="56"/>
      <c r="AP399" s="56"/>
      <c r="AQ399" s="56" t="str">
        <f t="shared" si="14"/>
        <v/>
      </c>
      <c r="AR399" s="56" t="s">
        <v>1494</v>
      </c>
    </row>
    <row r="400" spans="1:44" ht="14.85" hidden="1" customHeight="1" x14ac:dyDescent="0.25">
      <c r="A400" s="56" t="s">
        <v>1495</v>
      </c>
      <c r="B400" s="56">
        <v>33</v>
      </c>
      <c r="C400" s="57">
        <v>46249</v>
      </c>
      <c r="D400" s="58">
        <v>34</v>
      </c>
      <c r="E400" s="56" t="s">
        <v>97</v>
      </c>
      <c r="F400" s="56" t="s">
        <v>98</v>
      </c>
      <c r="G400" s="56" t="s">
        <v>99</v>
      </c>
      <c r="H400" s="56" t="s">
        <v>100</v>
      </c>
      <c r="I400" s="56" t="s">
        <v>101</v>
      </c>
      <c r="J400" s="56" t="s">
        <v>102</v>
      </c>
      <c r="K400" s="56" t="s">
        <v>103</v>
      </c>
      <c r="L400" s="56" t="s">
        <v>1496</v>
      </c>
      <c r="M400" s="56" t="s">
        <v>1482</v>
      </c>
      <c r="N400" s="56" t="s">
        <v>106</v>
      </c>
      <c r="O400" s="56" t="s">
        <v>123</v>
      </c>
      <c r="P400" s="56" t="s">
        <v>97</v>
      </c>
      <c r="Q400" s="59" t="s">
        <v>118</v>
      </c>
      <c r="R400" s="57">
        <v>46251</v>
      </c>
      <c r="S400" s="57">
        <v>46254</v>
      </c>
      <c r="T400" s="56" t="s">
        <v>109</v>
      </c>
      <c r="U40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46251</v>
      </c>
      <c r="V400" s="57"/>
      <c r="W400" s="57"/>
      <c r="X400" s="60" t="str">
        <f>IF(OR(Bitacora_2[[#This Row],[ETD Real]]="",Bitacora_2[[#This Row],[ETD Doc]]=""),"",Bitacora_2[[#This Row],[ETD Doc]]-Bitacora_2[[#This Row],[ETD Real]])</f>
        <v/>
      </c>
      <c r="Y400" s="60" t="str">
        <f>IF(OR(Bitacora_2[[#This Row],[ATA DOC]]="",Bitacora_2[[#This Row],[ETA Real]]=""),"",Bitacora_2[[#This Row],[ETA Real]]-Bitacora_2[[#This Row],[ATA DOC]])</f>
        <v/>
      </c>
      <c r="Z400" s="58"/>
      <c r="AA400" s="58"/>
      <c r="AB400" s="58"/>
      <c r="AC400" s="58"/>
      <c r="AD400" s="58"/>
      <c r="AE400" s="58"/>
      <c r="AF400" s="58"/>
      <c r="AG400" s="58"/>
      <c r="AH400" s="58"/>
      <c r="AI400" s="61" t="str">
        <f ca="1">IF(AND(OR(E400="US EAST",E400="US WEST",E400="US SOUTH"),I400="SEA",Bitacora_2[[#This Row],[ETD Real]]-TODAY()&gt;=3,Bitacora_2[[#This Row],[ISF]]&lt;&gt;"X"),"Pending",
IF(AND(OR(E400="US EAST",E400="US WEST",E400="US SOUTH"),I400="SEA",Bitacora_2[[#This Row],[ETD Real]]-TODAY()=2,Bitacora_2[[#This Row],[ISF]]&lt;&gt;"X"),"Urgente",
IF(AND(OR(E400="US EAST",E400="US WEST",E400="US SOUTH"),I400="SEA",Bitacora_2[[#This Row],[ETD Real]]-TODAY()&lt;=1,Bitacora_2[[#This Row],[ISF]]&lt;&gt;"X"),"Muy Urgente",
IF(AND(OR(E400="US EAST",E400="US WEST",E400="US SOUTH"),I400="SEA",Bitacora_2[[#This Row],[ISF]]="X"),"Sent",""))))</f>
        <v/>
      </c>
      <c r="AJ40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0" s="56"/>
      <c r="AL400" s="56"/>
      <c r="AM400" s="56" t="str">
        <f>+IF(OR(Bitacora_2[[#This Row],[Exportador]]="INVERSIONES JORDIE",Bitacora_2[[#This Row],[Exportador]]="TAL S.A."), "Tercero", "Propio")</f>
        <v>Propio</v>
      </c>
      <c r="AN40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0" s="56"/>
      <c r="AP400" s="56"/>
      <c r="AQ400" s="56" t="str">
        <f t="shared" si="14"/>
        <v/>
      </c>
      <c r="AR400" s="56" t="s">
        <v>1494</v>
      </c>
    </row>
    <row r="401" spans="1:44" ht="14.85" hidden="1" customHeight="1" x14ac:dyDescent="0.25">
      <c r="A401" s="56" t="s">
        <v>1497</v>
      </c>
      <c r="B401" s="56">
        <v>33</v>
      </c>
      <c r="C401" s="57">
        <v>46249</v>
      </c>
      <c r="D401" s="58">
        <v>34</v>
      </c>
      <c r="E401" s="56" t="s">
        <v>97</v>
      </c>
      <c r="F401" s="56" t="s">
        <v>125</v>
      </c>
      <c r="G401" s="56" t="s">
        <v>99</v>
      </c>
      <c r="H401" s="56" t="s">
        <v>100</v>
      </c>
      <c r="I401" s="56" t="s">
        <v>101</v>
      </c>
      <c r="J401" s="56" t="s">
        <v>102</v>
      </c>
      <c r="K401" s="56" t="s">
        <v>103</v>
      </c>
      <c r="L401" s="56" t="s">
        <v>1498</v>
      </c>
      <c r="M401" s="56" t="s">
        <v>1499</v>
      </c>
      <c r="N401" s="56" t="s">
        <v>115</v>
      </c>
      <c r="O401" s="56" t="s">
        <v>116</v>
      </c>
      <c r="P401" s="56" t="s">
        <v>97</v>
      </c>
      <c r="Q401" s="59" t="s">
        <v>118</v>
      </c>
      <c r="R401" s="57">
        <v>46253</v>
      </c>
      <c r="S401" s="57">
        <v>46253</v>
      </c>
      <c r="T401" s="56" t="s">
        <v>1048</v>
      </c>
      <c r="U40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401" s="57"/>
      <c r="W401" s="57"/>
      <c r="X401" s="60" t="str">
        <f>IF(OR(Bitacora_2[[#This Row],[ETD Real]]="",Bitacora_2[[#This Row],[ETD Doc]]=""),"",Bitacora_2[[#This Row],[ETD Doc]]-Bitacora_2[[#This Row],[ETD Real]])</f>
        <v/>
      </c>
      <c r="Y401" s="60" t="str">
        <f>IF(OR(Bitacora_2[[#This Row],[ATA DOC]]="",Bitacora_2[[#This Row],[ETA Real]]=""),"",Bitacora_2[[#This Row],[ETA Real]]-Bitacora_2[[#This Row],[ATA DOC]])</f>
        <v/>
      </c>
      <c r="Z401" s="58"/>
      <c r="AA401" s="58"/>
      <c r="AB401" s="58"/>
      <c r="AC401" s="58"/>
      <c r="AD401" s="58"/>
      <c r="AE401" s="58"/>
      <c r="AF401" s="58"/>
      <c r="AG401" s="58"/>
      <c r="AH401" s="58"/>
      <c r="AI401" s="61" t="str">
        <f ca="1">IF(AND(OR(E401="US EAST",E401="US WEST",E401="US SOUTH"),I401="SEA",Bitacora_2[[#This Row],[ETD Real]]-TODAY()&gt;=3,Bitacora_2[[#This Row],[ISF]]&lt;&gt;"X"),"Pending",
IF(AND(OR(E401="US EAST",E401="US WEST",E401="US SOUTH"),I401="SEA",Bitacora_2[[#This Row],[ETD Real]]-TODAY()=2,Bitacora_2[[#This Row],[ISF]]&lt;&gt;"X"),"Urgente",
IF(AND(OR(E401="US EAST",E401="US WEST",E401="US SOUTH"),I401="SEA",Bitacora_2[[#This Row],[ETD Real]]-TODAY()&lt;=1,Bitacora_2[[#This Row],[ISF]]&lt;&gt;"X"),"Muy Urgente",
IF(AND(OR(E401="US EAST",E401="US WEST",E401="US SOUTH"),I401="SEA",Bitacora_2[[#This Row],[ISF]]="X"),"Sent",""))))</f>
        <v/>
      </c>
      <c r="AJ40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1" s="56"/>
      <c r="AL401" s="56"/>
      <c r="AM401" s="56" t="str">
        <f>+IF(OR(Bitacora_2[[#This Row],[Exportador]]="INVERSIONES JORDIE",Bitacora_2[[#This Row],[Exportador]]="TAL S.A."), "Tercero", "Propio")</f>
        <v>Propio</v>
      </c>
      <c r="AN40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1" s="56"/>
      <c r="AP401" s="56">
        <v>46260</v>
      </c>
      <c r="AQ401" s="56" t="str">
        <f t="shared" si="14"/>
        <v/>
      </c>
      <c r="AR401" s="56"/>
    </row>
    <row r="402" spans="1:44" ht="14.85" hidden="1" customHeight="1" x14ac:dyDescent="0.25">
      <c r="A402" s="56" t="s">
        <v>1500</v>
      </c>
      <c r="B402" s="56">
        <v>34</v>
      </c>
      <c r="C402" s="57">
        <v>46250</v>
      </c>
      <c r="D402" s="58">
        <v>39</v>
      </c>
      <c r="E402" s="56" t="s">
        <v>321</v>
      </c>
      <c r="F402" s="56" t="s">
        <v>322</v>
      </c>
      <c r="G402" s="56" t="s">
        <v>99</v>
      </c>
      <c r="H402" s="56" t="s">
        <v>100</v>
      </c>
      <c r="I402" s="56" t="s">
        <v>140</v>
      </c>
      <c r="J402" s="56" t="s">
        <v>102</v>
      </c>
      <c r="K402" s="56" t="s">
        <v>103</v>
      </c>
      <c r="L402" s="56" t="s">
        <v>1501</v>
      </c>
      <c r="M402" s="56" t="s">
        <v>1502</v>
      </c>
      <c r="N402" s="56" t="s">
        <v>1503</v>
      </c>
      <c r="O402" s="56" t="s">
        <v>1504</v>
      </c>
      <c r="P402" s="56" t="s">
        <v>229</v>
      </c>
      <c r="Q402" s="59" t="s">
        <v>1505</v>
      </c>
      <c r="R402" s="57">
        <v>46255</v>
      </c>
      <c r="S402" s="57">
        <v>46289</v>
      </c>
      <c r="T402" s="56" t="s">
        <v>147</v>
      </c>
      <c r="U40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02" s="57">
        <v>46265</v>
      </c>
      <c r="W402" s="57">
        <v>46272</v>
      </c>
      <c r="X402" s="60">
        <f>IF(OR(Bitacora_2[[#This Row],[ETD Real]]="",Bitacora_2[[#This Row],[ETD Doc]]=""),"",Bitacora_2[[#This Row],[ETD Doc]]-Bitacora_2[[#This Row],[ETD Real]])</f>
        <v>10</v>
      </c>
      <c r="Y402" s="60">
        <f>IF(OR(Bitacora_2[[#This Row],[ATA DOC]]="",Bitacora_2[[#This Row],[ETA Real]]=""),"",Bitacora_2[[#This Row],[ETA Real]]-Bitacora_2[[#This Row],[ATA DOC]])</f>
        <v>17</v>
      </c>
      <c r="Z402" s="58">
        <v>1397146925</v>
      </c>
      <c r="AA402" s="58" t="s">
        <v>46</v>
      </c>
      <c r="AB402" s="58" t="s">
        <v>46</v>
      </c>
      <c r="AC402" s="58" t="s">
        <v>46</v>
      </c>
      <c r="AD402" s="58" t="s">
        <v>46</v>
      </c>
      <c r="AE402" s="58" t="s">
        <v>46</v>
      </c>
      <c r="AF402" s="58"/>
      <c r="AG402" s="58"/>
      <c r="AH402" s="58" t="s">
        <v>46</v>
      </c>
      <c r="AI402" s="61" t="str">
        <f ca="1">IF(AND(OR(E402="US EAST",E402="US WEST",E402="US SOUTH"),I402="SEA",Bitacora_2[[#This Row],[ETD Real]]-TODAY()&gt;=3,Bitacora_2[[#This Row],[ISF]]&lt;&gt;"X"),"Pending",
IF(AND(OR(E402="US EAST",E402="US WEST",E402="US SOUTH"),I402="SEA",Bitacora_2[[#This Row],[ETD Real]]-TODAY()=2,Bitacora_2[[#This Row],[ISF]]&lt;&gt;"X"),"Urgente",
IF(AND(OR(E402="US EAST",E402="US WEST",E402="US SOUTH"),I402="SEA",Bitacora_2[[#This Row],[ETD Real]]-TODAY()&lt;=1,Bitacora_2[[#This Row],[ISF]]&lt;&gt;"X"),"Muy Urgente",
IF(AND(OR(E402="US EAST",E402="US WEST",E402="US SOUTH"),I402="SEA",Bitacora_2[[#This Row],[ISF]]="X"),"Sent",""))))</f>
        <v/>
      </c>
      <c r="AJ40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2" s="56"/>
      <c r="AL402" s="56"/>
      <c r="AM402" s="56" t="str">
        <f>+IF(OR(Bitacora_2[[#This Row],[Exportador]]="INVERSIONES JORDIE",Bitacora_2[[#This Row],[Exportador]]="TAL S.A."), "Tercero", "Propio")</f>
        <v>Propio</v>
      </c>
      <c r="AN40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2" s="56"/>
      <c r="AP402" s="57"/>
      <c r="AQ402" s="56" t="str">
        <f t="shared" si="14"/>
        <v>On Hold</v>
      </c>
      <c r="AR402" s="56" t="s">
        <v>1280</v>
      </c>
    </row>
    <row r="403" spans="1:44" ht="14.85" hidden="1" customHeight="1" x14ac:dyDescent="0.25">
      <c r="A403" s="56" t="s">
        <v>1506</v>
      </c>
      <c r="B403" s="56">
        <v>34</v>
      </c>
      <c r="C403" s="57">
        <v>46250</v>
      </c>
      <c r="D403" s="58">
        <v>36</v>
      </c>
      <c r="E403" s="56" t="s">
        <v>672</v>
      </c>
      <c r="F403" s="56" t="s">
        <v>17</v>
      </c>
      <c r="G403" s="56" t="s">
        <v>99</v>
      </c>
      <c r="H403" s="56" t="s">
        <v>100</v>
      </c>
      <c r="I403" s="56" t="s">
        <v>140</v>
      </c>
      <c r="J403" s="56" t="s">
        <v>102</v>
      </c>
      <c r="K403" s="56" t="s">
        <v>103</v>
      </c>
      <c r="L403" s="56" t="s">
        <v>1507</v>
      </c>
      <c r="M403" s="56" t="s">
        <v>1508</v>
      </c>
      <c r="N403" s="56" t="s">
        <v>1362</v>
      </c>
      <c r="O403" s="56" t="s">
        <v>1313</v>
      </c>
      <c r="P403" s="56" t="s">
        <v>676</v>
      </c>
      <c r="Q403" s="59" t="s">
        <v>1509</v>
      </c>
      <c r="R403" s="57">
        <v>46258</v>
      </c>
      <c r="S403" s="57">
        <v>46268</v>
      </c>
      <c r="T403" s="56" t="s">
        <v>147</v>
      </c>
      <c r="U40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03" s="57">
        <v>46259</v>
      </c>
      <c r="W403" s="57">
        <v>46262</v>
      </c>
      <c r="X403" s="60">
        <f>IF(OR(Bitacora_2[[#This Row],[ETD Real]]="",Bitacora_2[[#This Row],[ETD Doc]]=""),"",Bitacora_2[[#This Row],[ETD Doc]]-Bitacora_2[[#This Row],[ETD Real]])</f>
        <v>1</v>
      </c>
      <c r="Y403" s="60">
        <f>IF(OR(Bitacora_2[[#This Row],[ATA DOC]]="",Bitacora_2[[#This Row],[ETA Real]]=""),"",Bitacora_2[[#This Row],[ETA Real]]-Bitacora_2[[#This Row],[ATA DOC]])</f>
        <v>6</v>
      </c>
      <c r="Z403" s="58">
        <v>1573792021</v>
      </c>
      <c r="AA403" s="58" t="s">
        <v>46</v>
      </c>
      <c r="AB403" s="58" t="s">
        <v>46</v>
      </c>
      <c r="AC403" s="58" t="s">
        <v>46</v>
      </c>
      <c r="AD403" s="58" t="s">
        <v>46</v>
      </c>
      <c r="AE403" s="58" t="s">
        <v>46</v>
      </c>
      <c r="AF403" s="58" t="s">
        <v>157</v>
      </c>
      <c r="AG403" s="58"/>
      <c r="AH403" s="58"/>
      <c r="AI403" s="61" t="str">
        <f ca="1">IF(AND(OR(E403="US EAST",E403="US WEST",E403="US SOUTH"),I403="SEA",Bitacora_2[[#This Row],[ETD Real]]-TODAY()&gt;=3,Bitacora_2[[#This Row],[ISF]]&lt;&gt;"X"),"Pending",
IF(AND(OR(E403="US EAST",E403="US WEST",E403="US SOUTH"),I403="SEA",Bitacora_2[[#This Row],[ETD Real]]-TODAY()=2,Bitacora_2[[#This Row],[ISF]]&lt;&gt;"X"),"Urgente",
IF(AND(OR(E403="US EAST",E403="US WEST",E403="US SOUTH"),I403="SEA",Bitacora_2[[#This Row],[ETD Real]]-TODAY()&lt;=1,Bitacora_2[[#This Row],[ISF]]&lt;&gt;"X"),"Muy Urgente",
IF(AND(OR(E403="US EAST",E403="US WEST",E403="US SOUTH"),I403="SEA",Bitacora_2[[#This Row],[ISF]]="X"),"Sent",""))))</f>
        <v>Sent</v>
      </c>
      <c r="AJ40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3" s="56"/>
      <c r="AL403" s="56"/>
      <c r="AM403" s="56" t="str">
        <f>+IF(OR(Bitacora_2[[#This Row],[Exportador]]="INVERSIONES JORDIE",Bitacora_2[[#This Row],[Exportador]]="TAL S.A."), "Tercero", "Propio")</f>
        <v>Propio</v>
      </c>
      <c r="AN40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3" s="56"/>
      <c r="AP403" s="57">
        <v>46262</v>
      </c>
      <c r="AQ403" s="56" t="str">
        <f t="shared" si="14"/>
        <v>Released</v>
      </c>
      <c r="AR403" s="56"/>
    </row>
    <row r="404" spans="1:44" ht="14.85" hidden="1" customHeight="1" x14ac:dyDescent="0.25">
      <c r="A404" s="56" t="s">
        <v>1510</v>
      </c>
      <c r="B404" s="56">
        <v>34</v>
      </c>
      <c r="C404" s="57">
        <v>46250</v>
      </c>
      <c r="D404" s="58">
        <v>36</v>
      </c>
      <c r="E404" s="56" t="s">
        <v>672</v>
      </c>
      <c r="F404" s="56" t="s">
        <v>17</v>
      </c>
      <c r="G404" s="56" t="s">
        <v>99</v>
      </c>
      <c r="H404" s="56" t="s">
        <v>100</v>
      </c>
      <c r="I404" s="56" t="s">
        <v>140</v>
      </c>
      <c r="J404" s="56" t="s">
        <v>102</v>
      </c>
      <c r="K404" s="56" t="s">
        <v>103</v>
      </c>
      <c r="L404" s="56" t="s">
        <v>1511</v>
      </c>
      <c r="M404" s="56" t="s">
        <v>1512</v>
      </c>
      <c r="N404" s="56" t="s">
        <v>1362</v>
      </c>
      <c r="O404" s="56" t="s">
        <v>1313</v>
      </c>
      <c r="P404" s="56" t="s">
        <v>676</v>
      </c>
      <c r="Q404" s="59" t="s">
        <v>1509</v>
      </c>
      <c r="R404" s="57">
        <v>46258</v>
      </c>
      <c r="S404" s="57">
        <v>46268</v>
      </c>
      <c r="T404" s="56" t="s">
        <v>147</v>
      </c>
      <c r="U40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04" s="57">
        <v>46259</v>
      </c>
      <c r="W404" s="57">
        <v>46262</v>
      </c>
      <c r="X404" s="60">
        <f>IF(OR(Bitacora_2[[#This Row],[ETD Real]]="",Bitacora_2[[#This Row],[ETD Doc]]=""),"",Bitacora_2[[#This Row],[ETD Doc]]-Bitacora_2[[#This Row],[ETD Real]])</f>
        <v>1</v>
      </c>
      <c r="Y404" s="60">
        <f>IF(OR(Bitacora_2[[#This Row],[ATA DOC]]="",Bitacora_2[[#This Row],[ETA Real]]=""),"",Bitacora_2[[#This Row],[ETA Real]]-Bitacora_2[[#This Row],[ATA DOC]])</f>
        <v>6</v>
      </c>
      <c r="Z404" s="58">
        <v>1573792021</v>
      </c>
      <c r="AA404" s="58" t="s">
        <v>46</v>
      </c>
      <c r="AB404" s="58" t="s">
        <v>46</v>
      </c>
      <c r="AC404" s="58" t="s">
        <v>46</v>
      </c>
      <c r="AD404" s="58" t="s">
        <v>46</v>
      </c>
      <c r="AE404" s="58" t="s">
        <v>46</v>
      </c>
      <c r="AF404" s="58" t="s">
        <v>157</v>
      </c>
      <c r="AG404" s="58"/>
      <c r="AH404" s="58"/>
      <c r="AI404" s="61" t="str">
        <f ca="1">IF(AND(OR(E404="US EAST",E404="US WEST",E404="US SOUTH"),I404="SEA",Bitacora_2[[#This Row],[ETD Real]]-TODAY()&gt;=3,Bitacora_2[[#This Row],[ISF]]&lt;&gt;"X"),"Pending",
IF(AND(OR(E404="US EAST",E404="US WEST",E404="US SOUTH"),I404="SEA",Bitacora_2[[#This Row],[ETD Real]]-TODAY()=2,Bitacora_2[[#This Row],[ISF]]&lt;&gt;"X"),"Urgente",
IF(AND(OR(E404="US EAST",E404="US WEST",E404="US SOUTH"),I404="SEA",Bitacora_2[[#This Row],[ETD Real]]-TODAY()&lt;=1,Bitacora_2[[#This Row],[ISF]]&lt;&gt;"X"),"Muy Urgente",
IF(AND(OR(E404="US EAST",E404="US WEST",E404="US SOUTH"),I404="SEA",Bitacora_2[[#This Row],[ISF]]="X"),"Sent",""))))</f>
        <v>Sent</v>
      </c>
      <c r="AJ40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4" s="56"/>
      <c r="AL404" s="56"/>
      <c r="AM404" s="56" t="str">
        <f>+IF(OR(Bitacora_2[[#This Row],[Exportador]]="INVERSIONES JORDIE",Bitacora_2[[#This Row],[Exportador]]="TAL S.A."), "Tercero", "Propio")</f>
        <v>Propio</v>
      </c>
      <c r="AN40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4" s="56"/>
      <c r="AP404" s="57">
        <v>46262</v>
      </c>
      <c r="AQ404" s="56" t="str">
        <f t="shared" si="14"/>
        <v>Released</v>
      </c>
      <c r="AR404" s="56"/>
    </row>
    <row r="405" spans="1:44" ht="14.85" hidden="1" customHeight="1" x14ac:dyDescent="0.25">
      <c r="A405" s="56" t="s">
        <v>1513</v>
      </c>
      <c r="B405" s="56">
        <v>34</v>
      </c>
      <c r="C405" s="57">
        <v>46250</v>
      </c>
      <c r="D405" s="58">
        <v>36</v>
      </c>
      <c r="E405" s="56" t="s">
        <v>150</v>
      </c>
      <c r="F405" s="56" t="s">
        <v>8</v>
      </c>
      <c r="G405" s="56" t="s">
        <v>99</v>
      </c>
      <c r="H405" s="56" t="s">
        <v>100</v>
      </c>
      <c r="I405" s="56" t="s">
        <v>140</v>
      </c>
      <c r="J405" s="56" t="s">
        <v>102</v>
      </c>
      <c r="K405" s="56" t="s">
        <v>103</v>
      </c>
      <c r="L405" s="56" t="s">
        <v>1514</v>
      </c>
      <c r="M405" s="56" t="s">
        <v>1515</v>
      </c>
      <c r="N405" s="56" t="s">
        <v>186</v>
      </c>
      <c r="O405" s="56" t="s">
        <v>153</v>
      </c>
      <c r="P405" s="56" t="s">
        <v>154</v>
      </c>
      <c r="Q405" s="59" t="s">
        <v>1352</v>
      </c>
      <c r="R405" s="57">
        <v>46254</v>
      </c>
      <c r="S405" s="57">
        <v>46265</v>
      </c>
      <c r="T405" s="56" t="s">
        <v>147</v>
      </c>
      <c r="U40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05" s="57">
        <v>46258</v>
      </c>
      <c r="W405" s="57">
        <v>46258</v>
      </c>
      <c r="X405" s="60">
        <f>IF(OR(Bitacora_2[[#This Row],[ETD Real]]="",Bitacora_2[[#This Row],[ETD Doc]]=""),"",Bitacora_2[[#This Row],[ETD Doc]]-Bitacora_2[[#This Row],[ETD Real]])</f>
        <v>4</v>
      </c>
      <c r="Y405" s="60">
        <f>IF(OR(Bitacora_2[[#This Row],[ATA DOC]]="",Bitacora_2[[#This Row],[ETA Real]]=""),"",Bitacora_2[[#This Row],[ETA Real]]-Bitacora_2[[#This Row],[ATA DOC]])</f>
        <v>7</v>
      </c>
      <c r="Z405" s="58" t="s">
        <v>156</v>
      </c>
      <c r="AA405" s="58" t="s">
        <v>46</v>
      </c>
      <c r="AB405" s="58" t="s">
        <v>46</v>
      </c>
      <c r="AC405" s="58" t="s">
        <v>46</v>
      </c>
      <c r="AD405" s="58" t="s">
        <v>46</v>
      </c>
      <c r="AE405" s="58" t="s">
        <v>46</v>
      </c>
      <c r="AF405" s="58" t="s">
        <v>157</v>
      </c>
      <c r="AG405" s="58"/>
      <c r="AH405" s="58"/>
      <c r="AI405" s="61" t="str">
        <f ca="1">IF(AND(OR(E405="US EAST",E405="US WEST",E405="US SOUTH"),I405="SEA",Bitacora_2[[#This Row],[ETD Real]]-TODAY()&gt;=3,Bitacora_2[[#This Row],[ISF]]&lt;&gt;"X"),"Pending",
IF(AND(OR(E405="US EAST",E405="US WEST",E405="US SOUTH"),I405="SEA",Bitacora_2[[#This Row],[ETD Real]]-TODAY()=2,Bitacora_2[[#This Row],[ISF]]&lt;&gt;"X"),"Urgente",
IF(AND(OR(E405="US EAST",E405="US WEST",E405="US SOUTH"),I405="SEA",Bitacora_2[[#This Row],[ETD Real]]-TODAY()&lt;=1,Bitacora_2[[#This Row],[ISF]]&lt;&gt;"X"),"Muy Urgente",
IF(AND(OR(E405="US EAST",E405="US WEST",E405="US SOUTH"),I405="SEA",Bitacora_2[[#This Row],[ISF]]="X"),"Sent",""))))</f>
        <v>Sent</v>
      </c>
      <c r="AJ40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5" s="56"/>
      <c r="AL405" s="56"/>
      <c r="AM405" s="56" t="str">
        <f>+IF(OR(Bitacora_2[[#This Row],[Exportador]]="INVERSIONES JORDIE",Bitacora_2[[#This Row],[Exportador]]="TAL S.A."), "Tercero", "Propio")</f>
        <v>Propio</v>
      </c>
      <c r="AN40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5" s="56"/>
      <c r="AP405" s="57">
        <v>46260</v>
      </c>
      <c r="AQ405" s="56" t="str">
        <f t="shared" si="14"/>
        <v>Released</v>
      </c>
      <c r="AR405" s="56" t="s">
        <v>1494</v>
      </c>
    </row>
    <row r="406" spans="1:44" ht="14.85" hidden="1" customHeight="1" x14ac:dyDescent="0.25">
      <c r="A406" s="56" t="s">
        <v>1516</v>
      </c>
      <c r="B406" s="56">
        <v>34</v>
      </c>
      <c r="C406" s="57">
        <v>46250</v>
      </c>
      <c r="D406" s="58">
        <v>34</v>
      </c>
      <c r="E406" s="56" t="s">
        <v>97</v>
      </c>
      <c r="F406" s="56" t="s">
        <v>98</v>
      </c>
      <c r="G406" s="56" t="s">
        <v>99</v>
      </c>
      <c r="H406" s="56" t="s">
        <v>100</v>
      </c>
      <c r="I406" s="56" t="s">
        <v>101</v>
      </c>
      <c r="J406" s="56" t="s">
        <v>102</v>
      </c>
      <c r="K406" s="56" t="s">
        <v>103</v>
      </c>
      <c r="L406" s="56" t="s">
        <v>1517</v>
      </c>
      <c r="M406" s="56" t="s">
        <v>1518</v>
      </c>
      <c r="N406" s="56" t="s">
        <v>106</v>
      </c>
      <c r="O406" s="56" t="s">
        <v>123</v>
      </c>
      <c r="P406" s="56" t="s">
        <v>359</v>
      </c>
      <c r="Q406" s="59" t="s">
        <v>118</v>
      </c>
      <c r="R406" s="57">
        <v>46253</v>
      </c>
      <c r="S406" s="57">
        <v>46253</v>
      </c>
      <c r="T406" s="56" t="s">
        <v>617</v>
      </c>
      <c r="U40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406" s="57"/>
      <c r="W406" s="57"/>
      <c r="X406" s="60" t="str">
        <f>IF(OR(Bitacora_2[[#This Row],[ETD Real]]="",Bitacora_2[[#This Row],[ETD Doc]]=""),"",Bitacora_2[[#This Row],[ETD Doc]]-Bitacora_2[[#This Row],[ETD Real]])</f>
        <v/>
      </c>
      <c r="Y406" s="60" t="str">
        <f>IF(OR(Bitacora_2[[#This Row],[ATA DOC]]="",Bitacora_2[[#This Row],[ETA Real]]=""),"",Bitacora_2[[#This Row],[ETA Real]]-Bitacora_2[[#This Row],[ATA DOC]])</f>
        <v/>
      </c>
      <c r="Z406" s="58"/>
      <c r="AA406" s="58"/>
      <c r="AB406" s="58"/>
      <c r="AC406" s="58"/>
      <c r="AD406" s="58"/>
      <c r="AE406" s="58"/>
      <c r="AF406" s="58"/>
      <c r="AG406" s="58"/>
      <c r="AH406" s="58"/>
      <c r="AI406" s="61" t="str">
        <f ca="1">IF(AND(OR(E406="US EAST",E406="US WEST",E406="US SOUTH"),I406="SEA",Bitacora_2[[#This Row],[ETD Real]]-TODAY()&gt;=3,Bitacora_2[[#This Row],[ISF]]&lt;&gt;"X"),"Pending",
IF(AND(OR(E406="US EAST",E406="US WEST",E406="US SOUTH"),I406="SEA",Bitacora_2[[#This Row],[ETD Real]]-TODAY()=2,Bitacora_2[[#This Row],[ISF]]&lt;&gt;"X"),"Urgente",
IF(AND(OR(E406="US EAST",E406="US WEST",E406="US SOUTH"),I406="SEA",Bitacora_2[[#This Row],[ETD Real]]-TODAY()&lt;=1,Bitacora_2[[#This Row],[ISF]]&lt;&gt;"X"),"Muy Urgente",
IF(AND(OR(E406="US EAST",E406="US WEST",E406="US SOUTH"),I406="SEA",Bitacora_2[[#This Row],[ISF]]="X"),"Sent",""))))</f>
        <v/>
      </c>
      <c r="AJ40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6" s="56"/>
      <c r="AL406" s="56"/>
      <c r="AM406" s="56" t="str">
        <f>+IF(OR(Bitacora_2[[#This Row],[Exportador]]="INVERSIONES JORDIE",Bitacora_2[[#This Row],[Exportador]]="TAL S.A."), "Tercero", "Propio")</f>
        <v>Propio</v>
      </c>
      <c r="AN40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6" s="56"/>
      <c r="AP406" s="56"/>
      <c r="AQ406" s="56" t="str">
        <f t="shared" si="14"/>
        <v/>
      </c>
      <c r="AR406" s="56" t="s">
        <v>1494</v>
      </c>
    </row>
    <row r="407" spans="1:44" ht="14.85" hidden="1" customHeight="1" x14ac:dyDescent="0.25">
      <c r="A407" s="56" t="s">
        <v>1519</v>
      </c>
      <c r="B407" s="56">
        <v>34</v>
      </c>
      <c r="C407" s="57">
        <v>46250</v>
      </c>
      <c r="D407" s="58">
        <v>34</v>
      </c>
      <c r="E407" s="56" t="s">
        <v>97</v>
      </c>
      <c r="F407" s="56" t="s">
        <v>98</v>
      </c>
      <c r="G407" s="56" t="s">
        <v>99</v>
      </c>
      <c r="H407" s="56" t="s">
        <v>100</v>
      </c>
      <c r="I407" s="56" t="s">
        <v>101</v>
      </c>
      <c r="J407" s="56" t="s">
        <v>102</v>
      </c>
      <c r="K407" s="56" t="s">
        <v>103</v>
      </c>
      <c r="L407" s="56" t="s">
        <v>1520</v>
      </c>
      <c r="M407" s="56" t="s">
        <v>1521</v>
      </c>
      <c r="N407" s="56" t="s">
        <v>106</v>
      </c>
      <c r="O407" s="56" t="s">
        <v>123</v>
      </c>
      <c r="P407" s="56" t="s">
        <v>359</v>
      </c>
      <c r="Q407" s="59" t="s">
        <v>118</v>
      </c>
      <c r="R407" s="57">
        <v>46254</v>
      </c>
      <c r="S407" s="57">
        <v>46254</v>
      </c>
      <c r="T407" s="56" t="s">
        <v>109</v>
      </c>
      <c r="U40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407" s="57"/>
      <c r="W407" s="57"/>
      <c r="X407" s="60" t="str">
        <f>IF(OR(Bitacora_2[[#This Row],[ETD Real]]="",Bitacora_2[[#This Row],[ETD Doc]]=""),"",Bitacora_2[[#This Row],[ETD Doc]]-Bitacora_2[[#This Row],[ETD Real]])</f>
        <v/>
      </c>
      <c r="Y407" s="60" t="str">
        <f>IF(OR(Bitacora_2[[#This Row],[ATA DOC]]="",Bitacora_2[[#This Row],[ETA Real]]=""),"",Bitacora_2[[#This Row],[ETA Real]]-Bitacora_2[[#This Row],[ATA DOC]])</f>
        <v/>
      </c>
      <c r="Z407" s="58"/>
      <c r="AA407" s="58"/>
      <c r="AB407" s="58"/>
      <c r="AC407" s="58"/>
      <c r="AD407" s="58"/>
      <c r="AE407" s="58"/>
      <c r="AF407" s="58"/>
      <c r="AG407" s="58"/>
      <c r="AH407" s="58"/>
      <c r="AI407" s="61" t="str">
        <f ca="1">IF(AND(OR(E407="US EAST",E407="US WEST",E407="US SOUTH"),I407="SEA",Bitacora_2[[#This Row],[ETD Real]]-TODAY()&gt;=3,Bitacora_2[[#This Row],[ISF]]&lt;&gt;"X"),"Pending",
IF(AND(OR(E407="US EAST",E407="US WEST",E407="US SOUTH"),I407="SEA",Bitacora_2[[#This Row],[ETD Real]]-TODAY()=2,Bitacora_2[[#This Row],[ISF]]&lt;&gt;"X"),"Urgente",
IF(AND(OR(E407="US EAST",E407="US WEST",E407="US SOUTH"),I407="SEA",Bitacora_2[[#This Row],[ETD Real]]-TODAY()&lt;=1,Bitacora_2[[#This Row],[ISF]]&lt;&gt;"X"),"Muy Urgente",
IF(AND(OR(E407="US EAST",E407="US WEST",E407="US SOUTH"),I407="SEA",Bitacora_2[[#This Row],[ISF]]="X"),"Sent",""))))</f>
        <v/>
      </c>
      <c r="AJ40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7" s="56"/>
      <c r="AL407" s="56"/>
      <c r="AM407" s="56" t="str">
        <f>+IF(OR(Bitacora_2[[#This Row],[Exportador]]="INVERSIONES JORDIE",Bitacora_2[[#This Row],[Exportador]]="TAL S.A."), "Tercero", "Propio")</f>
        <v>Propio</v>
      </c>
      <c r="AN40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7" s="56"/>
      <c r="AP407" s="56"/>
      <c r="AQ407" s="56" t="str">
        <f t="shared" si="14"/>
        <v/>
      </c>
      <c r="AR407" s="56" t="s">
        <v>1494</v>
      </c>
    </row>
    <row r="408" spans="1:44" ht="14.85" hidden="1" customHeight="1" x14ac:dyDescent="0.25">
      <c r="A408" s="56" t="s">
        <v>1522</v>
      </c>
      <c r="B408" s="56">
        <v>34</v>
      </c>
      <c r="C408" s="57">
        <v>46251</v>
      </c>
      <c r="D408" s="58">
        <v>39</v>
      </c>
      <c r="E408" s="56" t="s">
        <v>321</v>
      </c>
      <c r="F408" s="56" t="s">
        <v>322</v>
      </c>
      <c r="G408" s="56" t="s">
        <v>99</v>
      </c>
      <c r="H408" s="56" t="s">
        <v>100</v>
      </c>
      <c r="I408" s="56" t="s">
        <v>140</v>
      </c>
      <c r="J408" s="56" t="s">
        <v>102</v>
      </c>
      <c r="K408" s="56" t="s">
        <v>103</v>
      </c>
      <c r="L408" s="56" t="s">
        <v>1523</v>
      </c>
      <c r="M408" s="56" t="s">
        <v>1524</v>
      </c>
      <c r="N408" s="56" t="s">
        <v>1503</v>
      </c>
      <c r="O408" s="56" t="s">
        <v>1504</v>
      </c>
      <c r="P408" s="56" t="s">
        <v>229</v>
      </c>
      <c r="Q408" s="59" t="s">
        <v>1505</v>
      </c>
      <c r="R408" s="57">
        <v>46255</v>
      </c>
      <c r="S408" s="57">
        <v>46289</v>
      </c>
      <c r="T408" s="56" t="s">
        <v>147</v>
      </c>
      <c r="U40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08" s="57">
        <v>46265</v>
      </c>
      <c r="W408" s="57">
        <v>46272</v>
      </c>
      <c r="X408" s="60">
        <f>IF(OR(Bitacora_2[[#This Row],[ETD Real]]="",Bitacora_2[[#This Row],[ETD Doc]]=""),"",Bitacora_2[[#This Row],[ETD Doc]]-Bitacora_2[[#This Row],[ETD Real]])</f>
        <v>10</v>
      </c>
      <c r="Y408" s="60">
        <f>IF(OR(Bitacora_2[[#This Row],[ATA DOC]]="",Bitacora_2[[#This Row],[ETA Real]]=""),"",Bitacora_2[[#This Row],[ETA Real]]-Bitacora_2[[#This Row],[ATA DOC]])</f>
        <v>17</v>
      </c>
      <c r="Z408" s="58">
        <v>1397146925</v>
      </c>
      <c r="AA408" s="58" t="s">
        <v>46</v>
      </c>
      <c r="AB408" s="58" t="s">
        <v>46</v>
      </c>
      <c r="AC408" s="58" t="s">
        <v>46</v>
      </c>
      <c r="AD408" s="58" t="s">
        <v>46</v>
      </c>
      <c r="AE408" s="58" t="s">
        <v>46</v>
      </c>
      <c r="AF408" s="58"/>
      <c r="AG408" s="58"/>
      <c r="AH408" s="58" t="s">
        <v>46</v>
      </c>
      <c r="AI408" s="61" t="str">
        <f ca="1">IF(AND(OR(E408="US EAST",E408="US WEST",E408="US SOUTH"),I408="SEA",Bitacora_2[[#This Row],[ETD Real]]-TODAY()&gt;=3,Bitacora_2[[#This Row],[ISF]]&lt;&gt;"X"),"Pending",
IF(AND(OR(E408="US EAST",E408="US WEST",E408="US SOUTH"),I408="SEA",Bitacora_2[[#This Row],[ETD Real]]-TODAY()=2,Bitacora_2[[#This Row],[ISF]]&lt;&gt;"X"),"Urgente",
IF(AND(OR(E408="US EAST",E408="US WEST",E408="US SOUTH"),I408="SEA",Bitacora_2[[#This Row],[ETD Real]]-TODAY()&lt;=1,Bitacora_2[[#This Row],[ISF]]&lt;&gt;"X"),"Muy Urgente",
IF(AND(OR(E408="US EAST",E408="US WEST",E408="US SOUTH"),I408="SEA",Bitacora_2[[#This Row],[ISF]]="X"),"Sent",""))))</f>
        <v/>
      </c>
      <c r="AJ40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8" s="56"/>
      <c r="AL408" s="56"/>
      <c r="AM408" s="56" t="str">
        <f>+IF(OR(Bitacora_2[[#This Row],[Exportador]]="INVERSIONES JORDIE",Bitacora_2[[#This Row],[Exportador]]="TAL S.A."), "Tercero", "Propio")</f>
        <v>Propio</v>
      </c>
      <c r="AN40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8" s="56"/>
      <c r="AP408" s="57">
        <v>46260</v>
      </c>
      <c r="AQ408" s="56" t="str">
        <f t="shared" si="14"/>
        <v>Released</v>
      </c>
      <c r="AR408" s="56" t="s">
        <v>1280</v>
      </c>
    </row>
    <row r="409" spans="1:44" ht="14.85" hidden="1" customHeight="1" x14ac:dyDescent="0.25">
      <c r="A409" s="56" t="s">
        <v>1525</v>
      </c>
      <c r="B409" s="56">
        <v>34</v>
      </c>
      <c r="C409" s="57">
        <v>46251</v>
      </c>
      <c r="D409" s="58">
        <v>36</v>
      </c>
      <c r="E409" s="56" t="s">
        <v>672</v>
      </c>
      <c r="F409" s="56" t="s">
        <v>17</v>
      </c>
      <c r="G409" s="56" t="s">
        <v>99</v>
      </c>
      <c r="H409" s="56" t="s">
        <v>100</v>
      </c>
      <c r="I409" s="56" t="s">
        <v>140</v>
      </c>
      <c r="J409" s="56" t="s">
        <v>102</v>
      </c>
      <c r="K409" s="56" t="s">
        <v>103</v>
      </c>
      <c r="L409" s="56" t="s">
        <v>1526</v>
      </c>
      <c r="M409" s="56" t="s">
        <v>1527</v>
      </c>
      <c r="N409" s="56" t="s">
        <v>675</v>
      </c>
      <c r="O409" s="56" t="s">
        <v>820</v>
      </c>
      <c r="P409" s="56" t="s">
        <v>676</v>
      </c>
      <c r="Q409" s="59" t="s">
        <v>1509</v>
      </c>
      <c r="R409" s="57">
        <v>46258</v>
      </c>
      <c r="S409" s="57">
        <v>46268</v>
      </c>
      <c r="T409" s="56" t="s">
        <v>147</v>
      </c>
      <c r="U40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09" s="57">
        <v>46259</v>
      </c>
      <c r="W409" s="57">
        <v>46259</v>
      </c>
      <c r="X409" s="60">
        <f>IF(OR(Bitacora_2[[#This Row],[ETD Real]]="",Bitacora_2[[#This Row],[ETD Doc]]=""),"",Bitacora_2[[#This Row],[ETD Doc]]-Bitacora_2[[#This Row],[ETD Real]])</f>
        <v>1</v>
      </c>
      <c r="Y409" s="60">
        <f>IF(OR(Bitacora_2[[#This Row],[ATA DOC]]="",Bitacora_2[[#This Row],[ETA Real]]=""),"",Bitacora_2[[#This Row],[ETA Real]]-Bitacora_2[[#This Row],[ATA DOC]])</f>
        <v>9</v>
      </c>
      <c r="Z409" s="58" t="s">
        <v>156</v>
      </c>
      <c r="AA409" s="58" t="s">
        <v>46</v>
      </c>
      <c r="AB409" s="58" t="s">
        <v>46</v>
      </c>
      <c r="AC409" s="58" t="s">
        <v>46</v>
      </c>
      <c r="AD409" s="58" t="s">
        <v>46</v>
      </c>
      <c r="AE409" s="58" t="s">
        <v>46</v>
      </c>
      <c r="AF409" s="58" t="s">
        <v>46</v>
      </c>
      <c r="AG409" s="58"/>
      <c r="AH409" s="58"/>
      <c r="AI409" s="61" t="str">
        <f ca="1">IF(AND(OR(E409="US EAST",E409="US WEST",E409="US SOUTH"),I409="SEA",Bitacora_2[[#This Row],[ETD Real]]-TODAY()&gt;=3,Bitacora_2[[#This Row],[ISF]]&lt;&gt;"X"),"Pending",
IF(AND(OR(E409="US EAST",E409="US WEST",E409="US SOUTH"),I409="SEA",Bitacora_2[[#This Row],[ETD Real]]-TODAY()=2,Bitacora_2[[#This Row],[ISF]]&lt;&gt;"X"),"Urgente",
IF(AND(OR(E409="US EAST",E409="US WEST",E409="US SOUTH"),I409="SEA",Bitacora_2[[#This Row],[ETD Real]]-TODAY()&lt;=1,Bitacora_2[[#This Row],[ISF]]&lt;&gt;"X"),"Muy Urgente",
IF(AND(OR(E409="US EAST",E409="US WEST",E409="US SOUTH"),I409="SEA",Bitacora_2[[#This Row],[ISF]]="X"),"Sent",""))))</f>
        <v>Sent</v>
      </c>
      <c r="AJ40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09" s="56"/>
      <c r="AL409" s="56"/>
      <c r="AM409" s="56" t="str">
        <f>+IF(OR(Bitacora_2[[#This Row],[Exportador]]="INVERSIONES JORDIE",Bitacora_2[[#This Row],[Exportador]]="TAL S.A."), "Tercero", "Propio")</f>
        <v>Propio</v>
      </c>
      <c r="AN40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09" s="56"/>
      <c r="AP409" s="57">
        <v>46262</v>
      </c>
      <c r="AQ409" s="56" t="str">
        <f t="shared" si="14"/>
        <v>Released</v>
      </c>
      <c r="AR409" s="56"/>
    </row>
    <row r="410" spans="1:44" ht="14.85" hidden="1" customHeight="1" x14ac:dyDescent="0.25">
      <c r="A410" s="56" t="s">
        <v>1528</v>
      </c>
      <c r="B410" s="56">
        <v>34</v>
      </c>
      <c r="C410" s="57">
        <v>46251</v>
      </c>
      <c r="D410" s="58">
        <v>36</v>
      </c>
      <c r="E410" s="56" t="s">
        <v>672</v>
      </c>
      <c r="F410" s="56" t="s">
        <v>17</v>
      </c>
      <c r="G410" s="56" t="s">
        <v>99</v>
      </c>
      <c r="H410" s="56" t="s">
        <v>100</v>
      </c>
      <c r="I410" s="56" t="s">
        <v>140</v>
      </c>
      <c r="J410" s="56" t="s">
        <v>102</v>
      </c>
      <c r="K410" s="56" t="s">
        <v>103</v>
      </c>
      <c r="L410" s="56" t="s">
        <v>1529</v>
      </c>
      <c r="M410" s="56" t="s">
        <v>1530</v>
      </c>
      <c r="N410" s="56" t="s">
        <v>675</v>
      </c>
      <c r="O410" s="56" t="s">
        <v>820</v>
      </c>
      <c r="P410" s="56" t="s">
        <v>676</v>
      </c>
      <c r="Q410" s="59" t="s">
        <v>1509</v>
      </c>
      <c r="R410" s="57">
        <v>46258</v>
      </c>
      <c r="S410" s="57">
        <v>46268</v>
      </c>
      <c r="T410" s="56" t="s">
        <v>147</v>
      </c>
      <c r="U41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10" s="57">
        <v>46259</v>
      </c>
      <c r="W410" s="57">
        <v>46259</v>
      </c>
      <c r="X410" s="60">
        <f>IF(OR(Bitacora_2[[#This Row],[ETD Real]]="",Bitacora_2[[#This Row],[ETD Doc]]=""),"",Bitacora_2[[#This Row],[ETD Doc]]-Bitacora_2[[#This Row],[ETD Real]])</f>
        <v>1</v>
      </c>
      <c r="Y410" s="60">
        <f>IF(OR(Bitacora_2[[#This Row],[ATA DOC]]="",Bitacora_2[[#This Row],[ETA Real]]=""),"",Bitacora_2[[#This Row],[ETA Real]]-Bitacora_2[[#This Row],[ATA DOC]])</f>
        <v>9</v>
      </c>
      <c r="Z410" s="58" t="s">
        <v>156</v>
      </c>
      <c r="AA410" s="58" t="s">
        <v>46</v>
      </c>
      <c r="AB410" s="58" t="s">
        <v>46</v>
      </c>
      <c r="AC410" s="58" t="s">
        <v>46</v>
      </c>
      <c r="AD410" s="58" t="s">
        <v>46</v>
      </c>
      <c r="AE410" s="58" t="s">
        <v>46</v>
      </c>
      <c r="AF410" s="58" t="s">
        <v>46</v>
      </c>
      <c r="AG410" s="58"/>
      <c r="AH410" s="58"/>
      <c r="AI410" s="61" t="str">
        <f ca="1">IF(AND(OR(E410="US EAST",E410="US WEST",E410="US SOUTH"),I410="SEA",Bitacora_2[[#This Row],[ETD Real]]-TODAY()&gt;=3,Bitacora_2[[#This Row],[ISF]]&lt;&gt;"X"),"Pending",
IF(AND(OR(E410="US EAST",E410="US WEST",E410="US SOUTH"),I410="SEA",Bitacora_2[[#This Row],[ETD Real]]-TODAY()=2,Bitacora_2[[#This Row],[ISF]]&lt;&gt;"X"),"Urgente",
IF(AND(OR(E410="US EAST",E410="US WEST",E410="US SOUTH"),I410="SEA",Bitacora_2[[#This Row],[ETD Real]]-TODAY()&lt;=1,Bitacora_2[[#This Row],[ISF]]&lt;&gt;"X"),"Muy Urgente",
IF(AND(OR(E410="US EAST",E410="US WEST",E410="US SOUTH"),I410="SEA",Bitacora_2[[#This Row],[ISF]]="X"),"Sent",""))))</f>
        <v>Sent</v>
      </c>
      <c r="AJ41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0" s="56"/>
      <c r="AL410" s="56"/>
      <c r="AM410" s="56" t="str">
        <f>+IF(OR(Bitacora_2[[#This Row],[Exportador]]="INVERSIONES JORDIE",Bitacora_2[[#This Row],[Exportador]]="TAL S.A."), "Tercero", "Propio")</f>
        <v>Propio</v>
      </c>
      <c r="AN41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0" s="56"/>
      <c r="AP410" s="57">
        <v>46262</v>
      </c>
      <c r="AQ410" s="56" t="str">
        <f t="shared" si="14"/>
        <v>Released</v>
      </c>
      <c r="AR410" s="56"/>
    </row>
    <row r="411" spans="1:44" ht="14.85" hidden="1" customHeight="1" x14ac:dyDescent="0.25">
      <c r="A411" s="56" t="s">
        <v>1531</v>
      </c>
      <c r="B411" s="56">
        <v>34</v>
      </c>
      <c r="C411" s="57">
        <v>46251</v>
      </c>
      <c r="D411" s="58">
        <v>36</v>
      </c>
      <c r="E411" s="56" t="s">
        <v>672</v>
      </c>
      <c r="F411" s="56" t="s">
        <v>17</v>
      </c>
      <c r="G411" s="56" t="s">
        <v>99</v>
      </c>
      <c r="H411" s="56" t="s">
        <v>100</v>
      </c>
      <c r="I411" s="56" t="s">
        <v>140</v>
      </c>
      <c r="J411" s="56" t="s">
        <v>102</v>
      </c>
      <c r="K411" s="56" t="s">
        <v>103</v>
      </c>
      <c r="L411" s="56" t="s">
        <v>1532</v>
      </c>
      <c r="M411" s="56" t="s">
        <v>1533</v>
      </c>
      <c r="N411" s="56" t="s">
        <v>675</v>
      </c>
      <c r="O411" s="56" t="s">
        <v>820</v>
      </c>
      <c r="P411" s="56" t="s">
        <v>676</v>
      </c>
      <c r="Q411" s="59" t="s">
        <v>1534</v>
      </c>
      <c r="R411" s="57">
        <v>46258</v>
      </c>
      <c r="S411" s="57">
        <v>46268</v>
      </c>
      <c r="T411" s="56" t="s">
        <v>147</v>
      </c>
      <c r="U41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11" s="57">
        <v>46259</v>
      </c>
      <c r="W411" s="57">
        <v>46259</v>
      </c>
      <c r="X411" s="60">
        <f>IF(OR(Bitacora_2[[#This Row],[ETD Real]]="",Bitacora_2[[#This Row],[ETD Doc]]=""),"",Bitacora_2[[#This Row],[ETD Doc]]-Bitacora_2[[#This Row],[ETD Real]])</f>
        <v>1</v>
      </c>
      <c r="Y411" s="60">
        <f>IF(OR(Bitacora_2[[#This Row],[ATA DOC]]="",Bitacora_2[[#This Row],[ETA Real]]=""),"",Bitacora_2[[#This Row],[ETA Real]]-Bitacora_2[[#This Row],[ATA DOC]])</f>
        <v>9</v>
      </c>
      <c r="Z411" s="58" t="s">
        <v>156</v>
      </c>
      <c r="AA411" s="58" t="s">
        <v>46</v>
      </c>
      <c r="AB411" s="58" t="s">
        <v>46</v>
      </c>
      <c r="AC411" s="58" t="s">
        <v>46</v>
      </c>
      <c r="AD411" s="58" t="s">
        <v>46</v>
      </c>
      <c r="AE411" s="58" t="s">
        <v>46</v>
      </c>
      <c r="AF411" s="58" t="s">
        <v>46</v>
      </c>
      <c r="AG411" s="58"/>
      <c r="AH411" s="58"/>
      <c r="AI411" s="61" t="str">
        <f ca="1">IF(AND(OR(E411="US EAST",E411="US WEST",E411="US SOUTH"),I411="SEA",Bitacora_2[[#This Row],[ETD Real]]-TODAY()&gt;=3,Bitacora_2[[#This Row],[ISF]]&lt;&gt;"X"),"Pending",
IF(AND(OR(E411="US EAST",E411="US WEST",E411="US SOUTH"),I411="SEA",Bitacora_2[[#This Row],[ETD Real]]-TODAY()=2,Bitacora_2[[#This Row],[ISF]]&lt;&gt;"X"),"Urgente",
IF(AND(OR(E411="US EAST",E411="US WEST",E411="US SOUTH"),I411="SEA",Bitacora_2[[#This Row],[ETD Real]]-TODAY()&lt;=1,Bitacora_2[[#This Row],[ISF]]&lt;&gt;"X"),"Muy Urgente",
IF(AND(OR(E411="US EAST",E411="US WEST",E411="US SOUTH"),I411="SEA",Bitacora_2[[#This Row],[ISF]]="X"),"Sent",""))))</f>
        <v>Sent</v>
      </c>
      <c r="AJ41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1" s="56"/>
      <c r="AL411" s="56"/>
      <c r="AM411" s="56" t="str">
        <f>+IF(OR(Bitacora_2[[#This Row],[Exportador]]="INVERSIONES JORDIE",Bitacora_2[[#This Row],[Exportador]]="TAL S.A."), "Tercero", "Propio")</f>
        <v>Propio</v>
      </c>
      <c r="AN41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1" s="56"/>
      <c r="AP411" s="57">
        <v>46262</v>
      </c>
      <c r="AQ411" s="56" t="str">
        <f t="shared" si="14"/>
        <v>Released</v>
      </c>
      <c r="AR411" s="56" t="s">
        <v>1494</v>
      </c>
    </row>
    <row r="412" spans="1:44" ht="14.85" hidden="1" customHeight="1" x14ac:dyDescent="0.25">
      <c r="A412" s="56" t="s">
        <v>1535</v>
      </c>
      <c r="B412" s="56">
        <v>34</v>
      </c>
      <c r="C412" s="57">
        <v>46251</v>
      </c>
      <c r="D412" s="58">
        <v>36</v>
      </c>
      <c r="E412" s="56" t="s">
        <v>150</v>
      </c>
      <c r="F412" s="56" t="s">
        <v>8</v>
      </c>
      <c r="G412" s="56" t="s">
        <v>99</v>
      </c>
      <c r="H412" s="56" t="s">
        <v>100</v>
      </c>
      <c r="I412" s="56" t="s">
        <v>140</v>
      </c>
      <c r="J412" s="56" t="s">
        <v>102</v>
      </c>
      <c r="K412" s="56" t="s">
        <v>103</v>
      </c>
      <c r="L412" s="56" t="s">
        <v>1536</v>
      </c>
      <c r="M412" s="56" t="s">
        <v>1537</v>
      </c>
      <c r="N412" s="56" t="s">
        <v>186</v>
      </c>
      <c r="O412" s="56" t="s">
        <v>1411</v>
      </c>
      <c r="P412" s="56" t="s">
        <v>154</v>
      </c>
      <c r="Q412" s="59" t="s">
        <v>1352</v>
      </c>
      <c r="R412" s="57">
        <v>46254</v>
      </c>
      <c r="S412" s="57">
        <v>46265</v>
      </c>
      <c r="T412" s="56" t="s">
        <v>147</v>
      </c>
      <c r="U41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2" s="57">
        <v>46258</v>
      </c>
      <c r="W412" s="57">
        <v>46258</v>
      </c>
      <c r="X412" s="60">
        <f>IF(OR(Bitacora_2[[#This Row],[ETD Real]]="",Bitacora_2[[#This Row],[ETD Doc]]=""),"",Bitacora_2[[#This Row],[ETD Doc]]-Bitacora_2[[#This Row],[ETD Real]])</f>
        <v>4</v>
      </c>
      <c r="Y412" s="60">
        <f>IF(OR(Bitacora_2[[#This Row],[ATA DOC]]="",Bitacora_2[[#This Row],[ETA Real]]=""),"",Bitacora_2[[#This Row],[ETA Real]]-Bitacora_2[[#This Row],[ATA DOC]])</f>
        <v>7</v>
      </c>
      <c r="Z412" s="58" t="s">
        <v>156</v>
      </c>
      <c r="AA412" s="58" t="s">
        <v>46</v>
      </c>
      <c r="AB412" s="58" t="s">
        <v>46</v>
      </c>
      <c r="AC412" s="58" t="s">
        <v>46</v>
      </c>
      <c r="AD412" s="58" t="s">
        <v>46</v>
      </c>
      <c r="AE412" s="58" t="s">
        <v>46</v>
      </c>
      <c r="AF412" s="58" t="s">
        <v>157</v>
      </c>
      <c r="AG412" s="58"/>
      <c r="AH412" s="58"/>
      <c r="AI412" s="61" t="str">
        <f ca="1">IF(AND(OR(E412="US EAST",E412="US WEST",E412="US SOUTH"),I412="SEA",Bitacora_2[[#This Row],[ETD Real]]-TODAY()&gt;=3,Bitacora_2[[#This Row],[ISF]]&lt;&gt;"X"),"Pending",
IF(AND(OR(E412="US EAST",E412="US WEST",E412="US SOUTH"),I412="SEA",Bitacora_2[[#This Row],[ETD Real]]-TODAY()=2,Bitacora_2[[#This Row],[ISF]]&lt;&gt;"X"),"Urgente",
IF(AND(OR(E412="US EAST",E412="US WEST",E412="US SOUTH"),I412="SEA",Bitacora_2[[#This Row],[ETD Real]]-TODAY()&lt;=1,Bitacora_2[[#This Row],[ISF]]&lt;&gt;"X"),"Muy Urgente",
IF(AND(OR(E412="US EAST",E412="US WEST",E412="US SOUTH"),I412="SEA",Bitacora_2[[#This Row],[ISF]]="X"),"Sent",""))))</f>
        <v>Sent</v>
      </c>
      <c r="AJ41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2" s="56"/>
      <c r="AL412" s="56"/>
      <c r="AM412" s="56" t="str">
        <f>+IF(OR(Bitacora_2[[#This Row],[Exportador]]="INVERSIONES JORDIE",Bitacora_2[[#This Row],[Exportador]]="TAL S.A."), "Tercero", "Propio")</f>
        <v>Propio</v>
      </c>
      <c r="AN41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2" s="56"/>
      <c r="AP412" s="57">
        <v>46261</v>
      </c>
      <c r="AQ412" s="56" t="str">
        <f t="shared" si="14"/>
        <v>Released</v>
      </c>
      <c r="AR412" s="56"/>
    </row>
    <row r="413" spans="1:44" ht="14.85" hidden="1" customHeight="1" x14ac:dyDescent="0.25">
      <c r="A413" s="56" t="s">
        <v>1538</v>
      </c>
      <c r="B413" s="56">
        <v>34</v>
      </c>
      <c r="C413" s="57">
        <v>46251</v>
      </c>
      <c r="D413" s="58">
        <v>36</v>
      </c>
      <c r="E413" s="56" t="s">
        <v>150</v>
      </c>
      <c r="F413" s="56" t="s">
        <v>8</v>
      </c>
      <c r="G413" s="56" t="s">
        <v>99</v>
      </c>
      <c r="H413" s="56" t="s">
        <v>100</v>
      </c>
      <c r="I413" s="56" t="s">
        <v>140</v>
      </c>
      <c r="J413" s="56" t="s">
        <v>102</v>
      </c>
      <c r="K413" s="56" t="s">
        <v>103</v>
      </c>
      <c r="L413" s="56" t="s">
        <v>1539</v>
      </c>
      <c r="M413" s="56" t="s">
        <v>1540</v>
      </c>
      <c r="N413" s="56" t="s">
        <v>186</v>
      </c>
      <c r="O413" s="56" t="s">
        <v>153</v>
      </c>
      <c r="P413" s="56" t="s">
        <v>154</v>
      </c>
      <c r="Q413" s="59" t="s">
        <v>1352</v>
      </c>
      <c r="R413" s="57">
        <v>46254</v>
      </c>
      <c r="S413" s="57">
        <v>46265</v>
      </c>
      <c r="T413" s="56" t="s">
        <v>147</v>
      </c>
      <c r="U41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3" s="57">
        <v>46258</v>
      </c>
      <c r="W413" s="57">
        <v>46258</v>
      </c>
      <c r="X413" s="60">
        <f>IF(OR(Bitacora_2[[#This Row],[ETD Real]]="",Bitacora_2[[#This Row],[ETD Doc]]=""),"",Bitacora_2[[#This Row],[ETD Doc]]-Bitacora_2[[#This Row],[ETD Real]])</f>
        <v>4</v>
      </c>
      <c r="Y413" s="60">
        <f>IF(OR(Bitacora_2[[#This Row],[ATA DOC]]="",Bitacora_2[[#This Row],[ETA Real]]=""),"",Bitacora_2[[#This Row],[ETA Real]]-Bitacora_2[[#This Row],[ATA DOC]])</f>
        <v>7</v>
      </c>
      <c r="Z413" s="58" t="s">
        <v>156</v>
      </c>
      <c r="AA413" s="58" t="s">
        <v>46</v>
      </c>
      <c r="AB413" s="58" t="s">
        <v>46</v>
      </c>
      <c r="AC413" s="58" t="s">
        <v>46</v>
      </c>
      <c r="AD413" s="58" t="s">
        <v>46</v>
      </c>
      <c r="AE413" s="58" t="s">
        <v>46</v>
      </c>
      <c r="AF413" s="58" t="s">
        <v>157</v>
      </c>
      <c r="AG413" s="58"/>
      <c r="AH413" s="58"/>
      <c r="AI413" s="61" t="str">
        <f ca="1">IF(AND(OR(E413="US EAST",E413="US WEST",E413="US SOUTH"),I413="SEA",Bitacora_2[[#This Row],[ETD Real]]-TODAY()&gt;=3,Bitacora_2[[#This Row],[ISF]]&lt;&gt;"X"),"Pending",
IF(AND(OR(E413="US EAST",E413="US WEST",E413="US SOUTH"),I413="SEA",Bitacora_2[[#This Row],[ETD Real]]-TODAY()=2,Bitacora_2[[#This Row],[ISF]]&lt;&gt;"X"),"Urgente",
IF(AND(OR(E413="US EAST",E413="US WEST",E413="US SOUTH"),I413="SEA",Bitacora_2[[#This Row],[ETD Real]]-TODAY()&lt;=1,Bitacora_2[[#This Row],[ISF]]&lt;&gt;"X"),"Muy Urgente",
IF(AND(OR(E413="US EAST",E413="US WEST",E413="US SOUTH"),I413="SEA",Bitacora_2[[#This Row],[ISF]]="X"),"Sent",""))))</f>
        <v>Sent</v>
      </c>
      <c r="AJ41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3" s="56"/>
      <c r="AL413" s="56"/>
      <c r="AM413" s="56" t="str">
        <f>+IF(OR(Bitacora_2[[#This Row],[Exportador]]="INVERSIONES JORDIE",Bitacora_2[[#This Row],[Exportador]]="TAL S.A."), "Tercero", "Propio")</f>
        <v>Propio</v>
      </c>
      <c r="AN41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3" s="56"/>
      <c r="AP413" s="57">
        <v>46260</v>
      </c>
      <c r="AQ413" s="56" t="str">
        <f t="shared" si="14"/>
        <v>Released</v>
      </c>
      <c r="AR413" s="56"/>
    </row>
    <row r="414" spans="1:44" ht="14.85" hidden="1" customHeight="1" x14ac:dyDescent="0.25">
      <c r="A414" s="56" t="s">
        <v>1541</v>
      </c>
      <c r="B414" s="56">
        <v>34</v>
      </c>
      <c r="C414" s="57">
        <v>46251</v>
      </c>
      <c r="D414" s="58">
        <v>36</v>
      </c>
      <c r="E414" s="56" t="s">
        <v>150</v>
      </c>
      <c r="F414" s="56" t="s">
        <v>8</v>
      </c>
      <c r="G414" s="56" t="s">
        <v>99</v>
      </c>
      <c r="H414" s="56" t="s">
        <v>100</v>
      </c>
      <c r="I414" s="56" t="s">
        <v>140</v>
      </c>
      <c r="J414" s="56" t="s">
        <v>102</v>
      </c>
      <c r="K414" s="56" t="s">
        <v>103</v>
      </c>
      <c r="L414" s="56" t="s">
        <v>1542</v>
      </c>
      <c r="M414" s="56" t="s">
        <v>1543</v>
      </c>
      <c r="N414" s="56" t="s">
        <v>186</v>
      </c>
      <c r="O414" s="56" t="s">
        <v>934</v>
      </c>
      <c r="P414" s="56" t="s">
        <v>154</v>
      </c>
      <c r="Q414" s="59" t="s">
        <v>1352</v>
      </c>
      <c r="R414" s="57">
        <v>46254</v>
      </c>
      <c r="S414" s="57">
        <v>46265</v>
      </c>
      <c r="T414" s="56" t="s">
        <v>147</v>
      </c>
      <c r="U41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4" s="57">
        <v>46258</v>
      </c>
      <c r="W414" s="57">
        <v>46258</v>
      </c>
      <c r="X414" s="60">
        <f>IF(OR(Bitacora_2[[#This Row],[ETD Real]]="",Bitacora_2[[#This Row],[ETD Doc]]=""),"",Bitacora_2[[#This Row],[ETD Doc]]-Bitacora_2[[#This Row],[ETD Real]])</f>
        <v>4</v>
      </c>
      <c r="Y414" s="60">
        <f>IF(OR(Bitacora_2[[#This Row],[ATA DOC]]="",Bitacora_2[[#This Row],[ETA Real]]=""),"",Bitacora_2[[#This Row],[ETA Real]]-Bitacora_2[[#This Row],[ATA DOC]])</f>
        <v>7</v>
      </c>
      <c r="Z414" s="58" t="s">
        <v>156</v>
      </c>
      <c r="AA414" s="58" t="s">
        <v>46</v>
      </c>
      <c r="AB414" s="58" t="s">
        <v>46</v>
      </c>
      <c r="AC414" s="58" t="s">
        <v>46</v>
      </c>
      <c r="AD414" s="58" t="s">
        <v>46</v>
      </c>
      <c r="AE414" s="58" t="s">
        <v>46</v>
      </c>
      <c r="AF414" s="58" t="s">
        <v>157</v>
      </c>
      <c r="AG414" s="58"/>
      <c r="AH414" s="58"/>
      <c r="AI414" s="61" t="str">
        <f ca="1">IF(AND(OR(E414="US EAST",E414="US WEST",E414="US SOUTH"),I414="SEA",Bitacora_2[[#This Row],[ETD Real]]-TODAY()&gt;=3,Bitacora_2[[#This Row],[ISF]]&lt;&gt;"X"),"Pending",
IF(AND(OR(E414="US EAST",E414="US WEST",E414="US SOUTH"),I414="SEA",Bitacora_2[[#This Row],[ETD Real]]-TODAY()=2,Bitacora_2[[#This Row],[ISF]]&lt;&gt;"X"),"Urgente",
IF(AND(OR(E414="US EAST",E414="US WEST",E414="US SOUTH"),I414="SEA",Bitacora_2[[#This Row],[ETD Real]]-TODAY()&lt;=1,Bitacora_2[[#This Row],[ISF]]&lt;&gt;"X"),"Muy Urgente",
IF(AND(OR(E414="US EAST",E414="US WEST",E414="US SOUTH"),I414="SEA",Bitacora_2[[#This Row],[ISF]]="X"),"Sent",""))))</f>
        <v>Sent</v>
      </c>
      <c r="AJ41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4" s="56"/>
      <c r="AL414" s="56"/>
      <c r="AM414" s="56" t="str">
        <f>+IF(OR(Bitacora_2[[#This Row],[Exportador]]="INVERSIONES JORDIE",Bitacora_2[[#This Row],[Exportador]]="TAL S.A."), "Tercero", "Propio")</f>
        <v>Propio</v>
      </c>
      <c r="AN41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4" s="56"/>
      <c r="AP414" s="57">
        <v>46260</v>
      </c>
      <c r="AQ414" s="56" t="str">
        <f t="shared" si="14"/>
        <v>Released</v>
      </c>
      <c r="AR414" s="56"/>
    </row>
    <row r="415" spans="1:44" ht="14.85" hidden="1" customHeight="1" x14ac:dyDescent="0.25">
      <c r="A415" s="56" t="s">
        <v>1544</v>
      </c>
      <c r="B415" s="56">
        <v>34</v>
      </c>
      <c r="C415" s="57">
        <v>46251</v>
      </c>
      <c r="D415" s="58">
        <v>36</v>
      </c>
      <c r="E415" s="56" t="s">
        <v>672</v>
      </c>
      <c r="F415" s="56" t="s">
        <v>17</v>
      </c>
      <c r="G415" s="56" t="s">
        <v>99</v>
      </c>
      <c r="H415" s="56" t="s">
        <v>608</v>
      </c>
      <c r="I415" s="56" t="s">
        <v>140</v>
      </c>
      <c r="J415" s="56" t="s">
        <v>102</v>
      </c>
      <c r="K415" s="56" t="s">
        <v>103</v>
      </c>
      <c r="L415" s="56" t="s">
        <v>1545</v>
      </c>
      <c r="M415" s="56" t="s">
        <v>1546</v>
      </c>
      <c r="N415" s="56" t="s">
        <v>675</v>
      </c>
      <c r="O415" s="56" t="s">
        <v>153</v>
      </c>
      <c r="P415" s="56" t="s">
        <v>676</v>
      </c>
      <c r="Q415" s="59" t="s">
        <v>1509</v>
      </c>
      <c r="R415" s="57">
        <v>46258</v>
      </c>
      <c r="S415" s="57">
        <v>46268</v>
      </c>
      <c r="T415" s="56" t="s">
        <v>147</v>
      </c>
      <c r="U41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15" s="57">
        <v>46259</v>
      </c>
      <c r="W415" s="57">
        <v>46259</v>
      </c>
      <c r="X415" s="60">
        <f>IF(OR(Bitacora_2[[#This Row],[ETD Real]]="",Bitacora_2[[#This Row],[ETD Doc]]=""),"",Bitacora_2[[#This Row],[ETD Doc]]-Bitacora_2[[#This Row],[ETD Real]])</f>
        <v>1</v>
      </c>
      <c r="Y415" s="60">
        <f>IF(OR(Bitacora_2[[#This Row],[ATA DOC]]="",Bitacora_2[[#This Row],[ETA Real]]=""),"",Bitacora_2[[#This Row],[ETA Real]]-Bitacora_2[[#This Row],[ATA DOC]])</f>
        <v>9</v>
      </c>
      <c r="Z415" s="58" t="s">
        <v>156</v>
      </c>
      <c r="AA415" s="58" t="s">
        <v>46</v>
      </c>
      <c r="AB415" s="58" t="s">
        <v>46</v>
      </c>
      <c r="AC415" s="58" t="s">
        <v>46</v>
      </c>
      <c r="AD415" s="58" t="s">
        <v>46</v>
      </c>
      <c r="AE415" s="58" t="s">
        <v>46</v>
      </c>
      <c r="AF415" s="58" t="s">
        <v>46</v>
      </c>
      <c r="AG415" s="58"/>
      <c r="AH415" s="58"/>
      <c r="AI415" s="61" t="str">
        <f ca="1">IF(AND(OR(E415="US EAST",E415="US WEST",E415="US SOUTH"),I415="SEA",Bitacora_2[[#This Row],[ETD Real]]-TODAY()&gt;=3,Bitacora_2[[#This Row],[ISF]]&lt;&gt;"X"),"Pending",
IF(AND(OR(E415="US EAST",E415="US WEST",E415="US SOUTH"),I415="SEA",Bitacora_2[[#This Row],[ETD Real]]-TODAY()=2,Bitacora_2[[#This Row],[ISF]]&lt;&gt;"X"),"Urgente",
IF(AND(OR(E415="US EAST",E415="US WEST",E415="US SOUTH"),I415="SEA",Bitacora_2[[#This Row],[ETD Real]]-TODAY()&lt;=1,Bitacora_2[[#This Row],[ISF]]&lt;&gt;"X"),"Muy Urgente",
IF(AND(OR(E415="US EAST",E415="US WEST",E415="US SOUTH"),I415="SEA",Bitacora_2[[#This Row],[ISF]]="X"),"Sent",""))))</f>
        <v>Sent</v>
      </c>
      <c r="AJ41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5" s="56"/>
      <c r="AL415" s="56"/>
      <c r="AM415" s="56" t="str">
        <f>+IF(OR(Bitacora_2[[#This Row],[Exportador]]="INVERSIONES JORDIE",Bitacora_2[[#This Row],[Exportador]]="TAL S.A."), "Tercero", "Propio")</f>
        <v>Propio</v>
      </c>
      <c r="AN41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5" s="56"/>
      <c r="AP415" s="57">
        <v>46262</v>
      </c>
      <c r="AQ415" s="56" t="str">
        <f t="shared" si="14"/>
        <v>Released</v>
      </c>
      <c r="AR415" s="56"/>
    </row>
    <row r="416" spans="1:44" ht="14.85" hidden="1" customHeight="1" x14ac:dyDescent="0.25">
      <c r="A416" s="56" t="s">
        <v>1547</v>
      </c>
      <c r="B416" s="56">
        <v>34</v>
      </c>
      <c r="C416" s="57">
        <v>46251</v>
      </c>
      <c r="D416" s="58">
        <v>36</v>
      </c>
      <c r="E416" s="56" t="s">
        <v>150</v>
      </c>
      <c r="F416" s="56" t="s">
        <v>8</v>
      </c>
      <c r="G416" s="56" t="s">
        <v>99</v>
      </c>
      <c r="H416" s="56" t="s">
        <v>608</v>
      </c>
      <c r="I416" s="56" t="s">
        <v>140</v>
      </c>
      <c r="J416" s="56" t="s">
        <v>102</v>
      </c>
      <c r="K416" s="56" t="s">
        <v>103</v>
      </c>
      <c r="L416" s="56" t="s">
        <v>1548</v>
      </c>
      <c r="M416" s="56" t="s">
        <v>1549</v>
      </c>
      <c r="N416" s="56" t="s">
        <v>186</v>
      </c>
      <c r="O416" s="56" t="s">
        <v>1411</v>
      </c>
      <c r="P416" s="56" t="s">
        <v>154</v>
      </c>
      <c r="Q416" s="59" t="s">
        <v>1352</v>
      </c>
      <c r="R416" s="57">
        <v>46254</v>
      </c>
      <c r="S416" s="57">
        <v>46265</v>
      </c>
      <c r="T416" s="56" t="s">
        <v>147</v>
      </c>
      <c r="U41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16" s="57">
        <v>46258</v>
      </c>
      <c r="W416" s="57">
        <v>46258</v>
      </c>
      <c r="X416" s="60">
        <f>IF(OR(Bitacora_2[[#This Row],[ETD Real]]="",Bitacora_2[[#This Row],[ETD Doc]]=""),"",Bitacora_2[[#This Row],[ETD Doc]]-Bitacora_2[[#This Row],[ETD Real]])</f>
        <v>4</v>
      </c>
      <c r="Y416" s="60">
        <f>IF(OR(Bitacora_2[[#This Row],[ATA DOC]]="",Bitacora_2[[#This Row],[ETA Real]]=""),"",Bitacora_2[[#This Row],[ETA Real]]-Bitacora_2[[#This Row],[ATA DOC]])</f>
        <v>7</v>
      </c>
      <c r="Z416" s="58" t="s">
        <v>156</v>
      </c>
      <c r="AA416" s="58" t="s">
        <v>46</v>
      </c>
      <c r="AB416" s="58" t="s">
        <v>46</v>
      </c>
      <c r="AC416" s="58" t="s">
        <v>46</v>
      </c>
      <c r="AD416" s="58" t="s">
        <v>46</v>
      </c>
      <c r="AE416" s="58" t="s">
        <v>46</v>
      </c>
      <c r="AF416" s="58" t="s">
        <v>157</v>
      </c>
      <c r="AG416" s="58"/>
      <c r="AH416" s="58"/>
      <c r="AI416" s="61" t="str">
        <f ca="1">IF(AND(OR(E416="US EAST",E416="US WEST",E416="US SOUTH"),I416="SEA",Bitacora_2[[#This Row],[ETD Real]]-TODAY()&gt;=3,Bitacora_2[[#This Row],[ISF]]&lt;&gt;"X"),"Pending",
IF(AND(OR(E416="US EAST",E416="US WEST",E416="US SOUTH"),I416="SEA",Bitacora_2[[#This Row],[ETD Real]]-TODAY()=2,Bitacora_2[[#This Row],[ISF]]&lt;&gt;"X"),"Urgente",
IF(AND(OR(E416="US EAST",E416="US WEST",E416="US SOUTH"),I416="SEA",Bitacora_2[[#This Row],[ETD Real]]-TODAY()&lt;=1,Bitacora_2[[#This Row],[ISF]]&lt;&gt;"X"),"Muy Urgente",
IF(AND(OR(E416="US EAST",E416="US WEST",E416="US SOUTH"),I416="SEA",Bitacora_2[[#This Row],[ISF]]="X"),"Sent",""))))</f>
        <v>Sent</v>
      </c>
      <c r="AJ41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6" s="56"/>
      <c r="AL416" s="56"/>
      <c r="AM416" s="56" t="str">
        <f>+IF(OR(Bitacora_2[[#This Row],[Exportador]]="INVERSIONES JORDIE",Bitacora_2[[#This Row],[Exportador]]="TAL S.A."), "Tercero", "Propio")</f>
        <v>Propio</v>
      </c>
      <c r="AN41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6" s="56"/>
      <c r="AP416" s="57">
        <v>46260</v>
      </c>
      <c r="AQ416" s="56" t="str">
        <f t="shared" si="14"/>
        <v>Released</v>
      </c>
      <c r="AR416" s="56"/>
    </row>
    <row r="417" spans="1:44" ht="14.85" hidden="1" customHeight="1" x14ac:dyDescent="0.25">
      <c r="A417" s="56" t="s">
        <v>1550</v>
      </c>
      <c r="B417" s="56">
        <v>34</v>
      </c>
      <c r="C417" s="57">
        <v>46251</v>
      </c>
      <c r="D417" s="58">
        <v>34</v>
      </c>
      <c r="E417" s="56" t="s">
        <v>97</v>
      </c>
      <c r="F417" s="56" t="s">
        <v>125</v>
      </c>
      <c r="G417" s="56" t="s">
        <v>99</v>
      </c>
      <c r="H417" s="56" t="s">
        <v>100</v>
      </c>
      <c r="I417" s="56" t="s">
        <v>101</v>
      </c>
      <c r="J417" s="56" t="s">
        <v>102</v>
      </c>
      <c r="K417" s="56" t="s">
        <v>103</v>
      </c>
      <c r="L417" s="56" t="s">
        <v>1551</v>
      </c>
      <c r="M417" s="56" t="s">
        <v>1552</v>
      </c>
      <c r="N417" s="56" t="s">
        <v>115</v>
      </c>
      <c r="O417" s="56" t="s">
        <v>116</v>
      </c>
      <c r="P417" s="56" t="s">
        <v>97</v>
      </c>
      <c r="Q417" s="59" t="s">
        <v>118</v>
      </c>
      <c r="R417" s="57">
        <v>46255</v>
      </c>
      <c r="S417" s="57">
        <v>46256</v>
      </c>
      <c r="T417" s="56" t="s">
        <v>109</v>
      </c>
      <c r="U41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46255</v>
      </c>
      <c r="V417" s="57"/>
      <c r="W417" s="57"/>
      <c r="X417" s="60" t="str">
        <f>IF(OR(Bitacora_2[[#This Row],[ETD Real]]="",Bitacora_2[[#This Row],[ETD Doc]]=""),"",Bitacora_2[[#This Row],[ETD Doc]]-Bitacora_2[[#This Row],[ETD Real]])</f>
        <v/>
      </c>
      <c r="Y417" s="60" t="str">
        <f>IF(OR(Bitacora_2[[#This Row],[ATA DOC]]="",Bitacora_2[[#This Row],[ETA Real]]=""),"",Bitacora_2[[#This Row],[ETA Real]]-Bitacora_2[[#This Row],[ATA DOC]])</f>
        <v/>
      </c>
      <c r="Z417" s="58"/>
      <c r="AA417" s="58"/>
      <c r="AB417" s="58"/>
      <c r="AC417" s="58"/>
      <c r="AD417" s="58"/>
      <c r="AE417" s="58"/>
      <c r="AF417" s="58"/>
      <c r="AG417" s="58"/>
      <c r="AH417" s="58"/>
      <c r="AI417" s="61" t="str">
        <f ca="1">IF(AND(OR(E417="US EAST",E417="US WEST",E417="US SOUTH"),I417="SEA",Bitacora_2[[#This Row],[ETD Real]]-TODAY()&gt;=3,Bitacora_2[[#This Row],[ISF]]&lt;&gt;"X"),"Pending",
IF(AND(OR(E417="US EAST",E417="US WEST",E417="US SOUTH"),I417="SEA",Bitacora_2[[#This Row],[ETD Real]]-TODAY()=2,Bitacora_2[[#This Row],[ISF]]&lt;&gt;"X"),"Urgente",
IF(AND(OR(E417="US EAST",E417="US WEST",E417="US SOUTH"),I417="SEA",Bitacora_2[[#This Row],[ETD Real]]-TODAY()&lt;=1,Bitacora_2[[#This Row],[ISF]]&lt;&gt;"X"),"Muy Urgente",
IF(AND(OR(E417="US EAST",E417="US WEST",E417="US SOUTH"),I417="SEA",Bitacora_2[[#This Row],[ISF]]="X"),"Sent",""))))</f>
        <v/>
      </c>
      <c r="AJ41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7" s="56"/>
      <c r="AL417" s="56"/>
      <c r="AM417" s="56" t="str">
        <f>+IF(OR(Bitacora_2[[#This Row],[Exportador]]="INVERSIONES JORDIE",Bitacora_2[[#This Row],[Exportador]]="TAL S.A."), "Tercero", "Propio")</f>
        <v>Propio</v>
      </c>
      <c r="AN41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7" s="56"/>
      <c r="AP417" s="56">
        <v>46260</v>
      </c>
      <c r="AQ417" s="56" t="str">
        <f t="shared" si="14"/>
        <v/>
      </c>
      <c r="AR417" s="56"/>
    </row>
    <row r="418" spans="1:44" ht="14.85" hidden="1" customHeight="1" x14ac:dyDescent="0.25">
      <c r="A418" s="56" t="s">
        <v>1553</v>
      </c>
      <c r="B418" s="56">
        <v>34</v>
      </c>
      <c r="C418" s="57">
        <v>46251</v>
      </c>
      <c r="D418" s="58">
        <v>34</v>
      </c>
      <c r="E418" s="56" t="s">
        <v>97</v>
      </c>
      <c r="F418" s="56" t="s">
        <v>125</v>
      </c>
      <c r="G418" s="56" t="s">
        <v>99</v>
      </c>
      <c r="H418" s="56" t="s">
        <v>100</v>
      </c>
      <c r="I418" s="56" t="s">
        <v>101</v>
      </c>
      <c r="J418" s="56" t="s">
        <v>102</v>
      </c>
      <c r="K418" s="56" t="s">
        <v>103</v>
      </c>
      <c r="L418" s="56" t="s">
        <v>1554</v>
      </c>
      <c r="M418" s="56" t="s">
        <v>1555</v>
      </c>
      <c r="N418" s="56" t="s">
        <v>115</v>
      </c>
      <c r="O418" s="56" t="s">
        <v>116</v>
      </c>
      <c r="P418" s="56" t="s">
        <v>97</v>
      </c>
      <c r="Q418" s="59" t="s">
        <v>118</v>
      </c>
      <c r="R418" s="57">
        <v>46253</v>
      </c>
      <c r="S418" s="57">
        <v>46254</v>
      </c>
      <c r="T418" s="56" t="s">
        <v>1048</v>
      </c>
      <c r="U41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46253</v>
      </c>
      <c r="V418" s="57"/>
      <c r="W418" s="57"/>
      <c r="X418" s="60" t="str">
        <f>IF(OR(Bitacora_2[[#This Row],[ETD Real]]="",Bitacora_2[[#This Row],[ETD Doc]]=""),"",Bitacora_2[[#This Row],[ETD Doc]]-Bitacora_2[[#This Row],[ETD Real]])</f>
        <v/>
      </c>
      <c r="Y418" s="60" t="str">
        <f>IF(OR(Bitacora_2[[#This Row],[ATA DOC]]="",Bitacora_2[[#This Row],[ETA Real]]=""),"",Bitacora_2[[#This Row],[ETA Real]]-Bitacora_2[[#This Row],[ATA DOC]])</f>
        <v/>
      </c>
      <c r="Z418" s="58"/>
      <c r="AA418" s="58"/>
      <c r="AB418" s="58"/>
      <c r="AC418" s="58"/>
      <c r="AD418" s="58"/>
      <c r="AE418" s="58"/>
      <c r="AF418" s="58"/>
      <c r="AG418" s="58"/>
      <c r="AH418" s="58"/>
      <c r="AI418" s="61" t="str">
        <f ca="1">IF(AND(OR(E418="US EAST",E418="US WEST",E418="US SOUTH"),I418="SEA",Bitacora_2[[#This Row],[ETD Real]]-TODAY()&gt;=3,Bitacora_2[[#This Row],[ISF]]&lt;&gt;"X"),"Pending",
IF(AND(OR(E418="US EAST",E418="US WEST",E418="US SOUTH"),I418="SEA",Bitacora_2[[#This Row],[ETD Real]]-TODAY()=2,Bitacora_2[[#This Row],[ISF]]&lt;&gt;"X"),"Urgente",
IF(AND(OR(E418="US EAST",E418="US WEST",E418="US SOUTH"),I418="SEA",Bitacora_2[[#This Row],[ETD Real]]-TODAY()&lt;=1,Bitacora_2[[#This Row],[ISF]]&lt;&gt;"X"),"Muy Urgente",
IF(AND(OR(E418="US EAST",E418="US WEST",E418="US SOUTH"),I418="SEA",Bitacora_2[[#This Row],[ISF]]="X"),"Sent",""))))</f>
        <v/>
      </c>
      <c r="AJ41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8" s="56"/>
      <c r="AL418" s="56"/>
      <c r="AM418" s="56" t="str">
        <f>+IF(OR(Bitacora_2[[#This Row],[Exportador]]="INVERSIONES JORDIE",Bitacora_2[[#This Row],[Exportador]]="TAL S.A."), "Tercero", "Propio")</f>
        <v>Propio</v>
      </c>
      <c r="AN41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8" s="56"/>
      <c r="AP418" s="56">
        <v>46261</v>
      </c>
      <c r="AQ418" s="56" t="str">
        <f t="shared" si="14"/>
        <v/>
      </c>
      <c r="AR418" s="56"/>
    </row>
    <row r="419" spans="1:44" ht="14.85" hidden="1" customHeight="1" x14ac:dyDescent="0.25">
      <c r="A419" s="56" t="s">
        <v>1556</v>
      </c>
      <c r="B419" s="56">
        <v>34</v>
      </c>
      <c r="C419" s="57">
        <v>46251</v>
      </c>
      <c r="D419" s="58">
        <v>34</v>
      </c>
      <c r="E419" s="56" t="s">
        <v>97</v>
      </c>
      <c r="F419" s="56" t="s">
        <v>125</v>
      </c>
      <c r="G419" s="56" t="s">
        <v>99</v>
      </c>
      <c r="H419" s="56" t="s">
        <v>100</v>
      </c>
      <c r="I419" s="56" t="s">
        <v>101</v>
      </c>
      <c r="J419" s="56" t="s">
        <v>102</v>
      </c>
      <c r="K419" s="56" t="s">
        <v>103</v>
      </c>
      <c r="L419" s="56" t="s">
        <v>1557</v>
      </c>
      <c r="M419" s="56" t="s">
        <v>1558</v>
      </c>
      <c r="N419" s="56" t="s">
        <v>115</v>
      </c>
      <c r="O419" s="56" t="s">
        <v>116</v>
      </c>
      <c r="P419" s="56" t="s">
        <v>97</v>
      </c>
      <c r="Q419" s="59" t="s">
        <v>118</v>
      </c>
      <c r="R419" s="57">
        <v>46254</v>
      </c>
      <c r="S419" s="57">
        <v>46256</v>
      </c>
      <c r="T419" s="56" t="s">
        <v>617</v>
      </c>
      <c r="U41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46254</v>
      </c>
      <c r="V419" s="57"/>
      <c r="W419" s="57"/>
      <c r="X419" s="60" t="str">
        <f>IF(OR(Bitacora_2[[#This Row],[ETD Real]]="",Bitacora_2[[#This Row],[ETD Doc]]=""),"",Bitacora_2[[#This Row],[ETD Doc]]-Bitacora_2[[#This Row],[ETD Real]])</f>
        <v/>
      </c>
      <c r="Y419" s="60" t="str">
        <f>IF(OR(Bitacora_2[[#This Row],[ATA DOC]]="",Bitacora_2[[#This Row],[ETA Real]]=""),"",Bitacora_2[[#This Row],[ETA Real]]-Bitacora_2[[#This Row],[ATA DOC]])</f>
        <v/>
      </c>
      <c r="Z419" s="58"/>
      <c r="AA419" s="58"/>
      <c r="AB419" s="58"/>
      <c r="AC419" s="58"/>
      <c r="AD419" s="58"/>
      <c r="AE419" s="58"/>
      <c r="AF419" s="58"/>
      <c r="AG419" s="58"/>
      <c r="AH419" s="58"/>
      <c r="AI419" s="61" t="str">
        <f ca="1">IF(AND(OR(E419="US EAST",E419="US WEST",E419="US SOUTH"),I419="SEA",Bitacora_2[[#This Row],[ETD Real]]-TODAY()&gt;=3,Bitacora_2[[#This Row],[ISF]]&lt;&gt;"X"),"Pending",
IF(AND(OR(E419="US EAST",E419="US WEST",E419="US SOUTH"),I419="SEA",Bitacora_2[[#This Row],[ETD Real]]-TODAY()=2,Bitacora_2[[#This Row],[ISF]]&lt;&gt;"X"),"Urgente",
IF(AND(OR(E419="US EAST",E419="US WEST",E419="US SOUTH"),I419="SEA",Bitacora_2[[#This Row],[ETD Real]]-TODAY()&lt;=1,Bitacora_2[[#This Row],[ISF]]&lt;&gt;"X"),"Muy Urgente",
IF(AND(OR(E419="US EAST",E419="US WEST",E419="US SOUTH"),I419="SEA",Bitacora_2[[#This Row],[ISF]]="X"),"Sent",""))))</f>
        <v/>
      </c>
      <c r="AJ41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19" s="56"/>
      <c r="AL419" s="56"/>
      <c r="AM419" s="56" t="str">
        <f>+IF(OR(Bitacora_2[[#This Row],[Exportador]]="INVERSIONES JORDIE",Bitacora_2[[#This Row],[Exportador]]="TAL S.A."), "Tercero", "Propio")</f>
        <v>Propio</v>
      </c>
      <c r="AN41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19" s="56"/>
      <c r="AP419" s="56"/>
      <c r="AQ419" s="56" t="str">
        <f t="shared" si="14"/>
        <v/>
      </c>
      <c r="AR419" s="56"/>
    </row>
    <row r="420" spans="1:44" ht="14.85" hidden="1" customHeight="1" x14ac:dyDescent="0.25">
      <c r="A420" s="56" t="s">
        <v>1559</v>
      </c>
      <c r="B420" s="56">
        <v>34</v>
      </c>
      <c r="C420" s="57">
        <v>46252</v>
      </c>
      <c r="D420" s="58">
        <v>36</v>
      </c>
      <c r="E420" s="56" t="s">
        <v>150</v>
      </c>
      <c r="F420" s="56" t="s">
        <v>8</v>
      </c>
      <c r="G420" s="56" t="s">
        <v>99</v>
      </c>
      <c r="H420" s="56" t="s">
        <v>100</v>
      </c>
      <c r="I420" s="56" t="s">
        <v>140</v>
      </c>
      <c r="J420" s="56" t="s">
        <v>102</v>
      </c>
      <c r="K420" s="56" t="s">
        <v>103</v>
      </c>
      <c r="L420" s="56" t="s">
        <v>1560</v>
      </c>
      <c r="M420" s="56" t="s">
        <v>1561</v>
      </c>
      <c r="N420" s="56" t="s">
        <v>186</v>
      </c>
      <c r="O420" s="56" t="s">
        <v>572</v>
      </c>
      <c r="P420" s="56" t="s">
        <v>154</v>
      </c>
      <c r="Q420" s="59" t="s">
        <v>1352</v>
      </c>
      <c r="R420" s="57">
        <v>46254</v>
      </c>
      <c r="S420" s="57">
        <v>46265</v>
      </c>
      <c r="T420" s="56" t="s">
        <v>147</v>
      </c>
      <c r="U42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420" s="57">
        <v>46261</v>
      </c>
      <c r="W420" s="57">
        <v>46261</v>
      </c>
      <c r="X420" s="60">
        <f>IF(OR(Bitacora_2[[#This Row],[ETD Real]]="",Bitacora_2[[#This Row],[ETD Doc]]=""),"",Bitacora_2[[#This Row],[ETD Doc]]-Bitacora_2[[#This Row],[ETD Real]])</f>
        <v>7</v>
      </c>
      <c r="Y420" s="60">
        <f>IF(OR(Bitacora_2[[#This Row],[ATA DOC]]="",Bitacora_2[[#This Row],[ETA Real]]=""),"",Bitacora_2[[#This Row],[ETA Real]]-Bitacora_2[[#This Row],[ATA DOC]])</f>
        <v>4</v>
      </c>
      <c r="Z420" s="58" t="s">
        <v>156</v>
      </c>
      <c r="AA420" s="58" t="s">
        <v>46</v>
      </c>
      <c r="AB420" s="58" t="s">
        <v>46</v>
      </c>
      <c r="AC420" s="58" t="s">
        <v>46</v>
      </c>
      <c r="AD420" s="58" t="s">
        <v>46</v>
      </c>
      <c r="AE420" s="58" t="s">
        <v>46</v>
      </c>
      <c r="AF420" s="58" t="s">
        <v>157</v>
      </c>
      <c r="AG420" s="58"/>
      <c r="AH420" s="58"/>
      <c r="AI420" s="61" t="str">
        <f ca="1">IF(AND(OR(E420="US EAST",E420="US WEST",E420="US SOUTH"),I420="SEA",Bitacora_2[[#This Row],[ETD Real]]-TODAY()&gt;=3,Bitacora_2[[#This Row],[ISF]]&lt;&gt;"X"),"Pending",
IF(AND(OR(E420="US EAST",E420="US WEST",E420="US SOUTH"),I420="SEA",Bitacora_2[[#This Row],[ETD Real]]-TODAY()=2,Bitacora_2[[#This Row],[ISF]]&lt;&gt;"X"),"Urgente",
IF(AND(OR(E420="US EAST",E420="US WEST",E420="US SOUTH"),I420="SEA",Bitacora_2[[#This Row],[ETD Real]]-TODAY()&lt;=1,Bitacora_2[[#This Row],[ISF]]&lt;&gt;"X"),"Muy Urgente",
IF(AND(OR(E420="US EAST",E420="US WEST",E420="US SOUTH"),I420="SEA",Bitacora_2[[#This Row],[ISF]]="X"),"Sent",""))))</f>
        <v>Sent</v>
      </c>
      <c r="AJ42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0" s="56"/>
      <c r="AL420" s="56"/>
      <c r="AM420" s="56" t="str">
        <f>+IF(OR(Bitacora_2[[#This Row],[Exportador]]="INVERSIONES JORDIE",Bitacora_2[[#This Row],[Exportador]]="TAL S.A."), "Tercero", "Propio")</f>
        <v>Propio</v>
      </c>
      <c r="AN42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0" s="56"/>
      <c r="AP420" s="57">
        <v>46260</v>
      </c>
      <c r="AQ420" s="56" t="str">
        <f t="shared" si="14"/>
        <v>Released</v>
      </c>
      <c r="AR420" s="56" t="s">
        <v>1562</v>
      </c>
    </row>
    <row r="421" spans="1:44" ht="14.85" hidden="1" customHeight="1" x14ac:dyDescent="0.25">
      <c r="A421" s="56" t="s">
        <v>1563</v>
      </c>
      <c r="B421" s="56">
        <v>34</v>
      </c>
      <c r="C421" s="57">
        <v>46252</v>
      </c>
      <c r="D421" s="58">
        <v>36</v>
      </c>
      <c r="E421" s="56" t="s">
        <v>150</v>
      </c>
      <c r="F421" s="56" t="s">
        <v>8</v>
      </c>
      <c r="G421" s="56" t="s">
        <v>99</v>
      </c>
      <c r="H421" s="56" t="s">
        <v>100</v>
      </c>
      <c r="I421" s="56" t="s">
        <v>140</v>
      </c>
      <c r="J421" s="56" t="s">
        <v>102</v>
      </c>
      <c r="K421" s="56" t="s">
        <v>103</v>
      </c>
      <c r="L421" s="56" t="s">
        <v>1564</v>
      </c>
      <c r="M421" s="56" t="s">
        <v>1565</v>
      </c>
      <c r="N421" s="56" t="s">
        <v>186</v>
      </c>
      <c r="O421" s="56" t="s">
        <v>153</v>
      </c>
      <c r="P421" s="56" t="s">
        <v>154</v>
      </c>
      <c r="Q421" s="59" t="s">
        <v>1352</v>
      </c>
      <c r="R421" s="57">
        <v>46254</v>
      </c>
      <c r="S421" s="57">
        <v>46265</v>
      </c>
      <c r="T421" s="56" t="s">
        <v>147</v>
      </c>
      <c r="U42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21" s="57">
        <v>46260</v>
      </c>
      <c r="W421" s="57">
        <v>46260</v>
      </c>
      <c r="X421" s="60">
        <f>IF(OR(Bitacora_2[[#This Row],[ETD Real]]="",Bitacora_2[[#This Row],[ETD Doc]]=""),"",Bitacora_2[[#This Row],[ETD Doc]]-Bitacora_2[[#This Row],[ETD Real]])</f>
        <v>6</v>
      </c>
      <c r="Y421" s="60">
        <f>IF(OR(Bitacora_2[[#This Row],[ATA DOC]]="",Bitacora_2[[#This Row],[ETA Real]]=""),"",Bitacora_2[[#This Row],[ETA Real]]-Bitacora_2[[#This Row],[ATA DOC]])</f>
        <v>5</v>
      </c>
      <c r="Z421" s="58" t="s">
        <v>156</v>
      </c>
      <c r="AA421" s="58" t="s">
        <v>46</v>
      </c>
      <c r="AB421" s="58" t="s">
        <v>46</v>
      </c>
      <c r="AC421" s="58" t="s">
        <v>46</v>
      </c>
      <c r="AD421" s="58" t="s">
        <v>46</v>
      </c>
      <c r="AE421" s="58" t="s">
        <v>46</v>
      </c>
      <c r="AF421" s="58" t="s">
        <v>157</v>
      </c>
      <c r="AG421" s="58"/>
      <c r="AH421" s="58"/>
      <c r="AI421" s="61" t="str">
        <f ca="1">IF(AND(OR(E421="US EAST",E421="US WEST",E421="US SOUTH"),I421="SEA",Bitacora_2[[#This Row],[ETD Real]]-TODAY()&gt;=3,Bitacora_2[[#This Row],[ISF]]&lt;&gt;"X"),"Pending",
IF(AND(OR(E421="US EAST",E421="US WEST",E421="US SOUTH"),I421="SEA",Bitacora_2[[#This Row],[ETD Real]]-TODAY()=2,Bitacora_2[[#This Row],[ISF]]&lt;&gt;"X"),"Urgente",
IF(AND(OR(E421="US EAST",E421="US WEST",E421="US SOUTH"),I421="SEA",Bitacora_2[[#This Row],[ETD Real]]-TODAY()&lt;=1,Bitacora_2[[#This Row],[ISF]]&lt;&gt;"X"),"Muy Urgente",
IF(AND(OR(E421="US EAST",E421="US WEST",E421="US SOUTH"),I421="SEA",Bitacora_2[[#This Row],[ISF]]="X"),"Sent",""))))</f>
        <v>Sent</v>
      </c>
      <c r="AJ42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1" s="56"/>
      <c r="AL421" s="56"/>
      <c r="AM421" s="56" t="str">
        <f>+IF(OR(Bitacora_2[[#This Row],[Exportador]]="INVERSIONES JORDIE",Bitacora_2[[#This Row],[Exportador]]="TAL S.A."), "Tercero", "Propio")</f>
        <v>Propio</v>
      </c>
      <c r="AN42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1" s="56"/>
      <c r="AP421" s="57">
        <v>46260</v>
      </c>
      <c r="AQ421" s="56" t="str">
        <f t="shared" si="14"/>
        <v>Released</v>
      </c>
      <c r="AR421" s="56"/>
    </row>
    <row r="422" spans="1:44" ht="14.85" hidden="1" customHeight="1" x14ac:dyDescent="0.25">
      <c r="A422" s="56" t="s">
        <v>1566</v>
      </c>
      <c r="B422" s="56">
        <v>34</v>
      </c>
      <c r="C422" s="57">
        <v>46252</v>
      </c>
      <c r="D422" s="58">
        <v>36</v>
      </c>
      <c r="E422" s="56" t="s">
        <v>150</v>
      </c>
      <c r="F422" s="56" t="s">
        <v>8</v>
      </c>
      <c r="G422" s="56" t="s">
        <v>99</v>
      </c>
      <c r="H422" s="56" t="s">
        <v>608</v>
      </c>
      <c r="I422" s="56" t="s">
        <v>140</v>
      </c>
      <c r="J422" s="56" t="s">
        <v>102</v>
      </c>
      <c r="K422" s="56" t="s">
        <v>103</v>
      </c>
      <c r="L422" s="56" t="s">
        <v>1567</v>
      </c>
      <c r="M422" s="56" t="s">
        <v>1568</v>
      </c>
      <c r="N422" s="56" t="s">
        <v>1312</v>
      </c>
      <c r="O422" s="56" t="s">
        <v>1313</v>
      </c>
      <c r="P422" s="56" t="s">
        <v>154</v>
      </c>
      <c r="Q422" s="59" t="s">
        <v>1352</v>
      </c>
      <c r="R422" s="57">
        <v>46254</v>
      </c>
      <c r="S422" s="57">
        <v>46265</v>
      </c>
      <c r="T422" s="56" t="s">
        <v>147</v>
      </c>
      <c r="U42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22" s="57">
        <v>46258</v>
      </c>
      <c r="W422" s="57">
        <v>46262</v>
      </c>
      <c r="X422" s="60">
        <f>IF(OR(Bitacora_2[[#This Row],[ETD Real]]="",Bitacora_2[[#This Row],[ETD Doc]]=""),"",Bitacora_2[[#This Row],[ETD Doc]]-Bitacora_2[[#This Row],[ETD Real]])</f>
        <v>4</v>
      </c>
      <c r="Y422" s="60">
        <f>IF(OR(Bitacora_2[[#This Row],[ATA DOC]]="",Bitacora_2[[#This Row],[ETA Real]]=""),"",Bitacora_2[[#This Row],[ETA Real]]-Bitacora_2[[#This Row],[ATA DOC]])</f>
        <v>3</v>
      </c>
      <c r="Z422" s="58">
        <v>8363001216</v>
      </c>
      <c r="AA422" s="58" t="s">
        <v>46</v>
      </c>
      <c r="AB422" s="58" t="s">
        <v>46</v>
      </c>
      <c r="AC422" s="58" t="s">
        <v>46</v>
      </c>
      <c r="AD422" s="58" t="s">
        <v>46</v>
      </c>
      <c r="AE422" s="58" t="s">
        <v>46</v>
      </c>
      <c r="AF422" s="58" t="s">
        <v>157</v>
      </c>
      <c r="AG422" s="58"/>
      <c r="AH422" s="58"/>
      <c r="AI422" s="61" t="str">
        <f ca="1">IF(AND(OR(E422="US EAST",E422="US WEST",E422="US SOUTH"),I422="SEA",Bitacora_2[[#This Row],[ETD Real]]-TODAY()&gt;=3,Bitacora_2[[#This Row],[ISF]]&lt;&gt;"X"),"Pending",
IF(AND(OR(E422="US EAST",E422="US WEST",E422="US SOUTH"),I422="SEA",Bitacora_2[[#This Row],[ETD Real]]-TODAY()=2,Bitacora_2[[#This Row],[ISF]]&lt;&gt;"X"),"Urgente",
IF(AND(OR(E422="US EAST",E422="US WEST",E422="US SOUTH"),I422="SEA",Bitacora_2[[#This Row],[ETD Real]]-TODAY()&lt;=1,Bitacora_2[[#This Row],[ISF]]&lt;&gt;"X"),"Muy Urgente",
IF(AND(OR(E422="US EAST",E422="US WEST",E422="US SOUTH"),I422="SEA",Bitacora_2[[#This Row],[ISF]]="X"),"Sent",""))))</f>
        <v>Sent</v>
      </c>
      <c r="AJ42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2" s="56"/>
      <c r="AL422" s="56"/>
      <c r="AM422" s="56" t="str">
        <f>+IF(OR(Bitacora_2[[#This Row],[Exportador]]="INVERSIONES JORDIE",Bitacora_2[[#This Row],[Exportador]]="TAL S.A."), "Tercero", "Propio")</f>
        <v>Propio</v>
      </c>
      <c r="AN42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2" s="56"/>
      <c r="AP422" s="57">
        <v>46260</v>
      </c>
      <c r="AQ422" s="56" t="str">
        <f t="shared" si="14"/>
        <v>Released</v>
      </c>
      <c r="AR422" s="56"/>
    </row>
    <row r="423" spans="1:44" ht="14.85" hidden="1" customHeight="1" x14ac:dyDescent="0.25">
      <c r="A423" s="56" t="s">
        <v>1569</v>
      </c>
      <c r="B423" s="56">
        <v>34</v>
      </c>
      <c r="C423" s="57">
        <v>46252</v>
      </c>
      <c r="D423" s="58">
        <v>37</v>
      </c>
      <c r="E423" s="56" t="s">
        <v>423</v>
      </c>
      <c r="F423" s="56" t="s">
        <v>424</v>
      </c>
      <c r="G423" s="56" t="s">
        <v>99</v>
      </c>
      <c r="H423" s="56" t="s">
        <v>100</v>
      </c>
      <c r="I423" s="56" t="s">
        <v>140</v>
      </c>
      <c r="J423" s="56" t="s">
        <v>102</v>
      </c>
      <c r="K423" s="56" t="s">
        <v>103</v>
      </c>
      <c r="L423" s="56" t="s">
        <v>1570</v>
      </c>
      <c r="M423" s="56" t="s">
        <v>1571</v>
      </c>
      <c r="N423" s="56" t="s">
        <v>427</v>
      </c>
      <c r="O423" s="56" t="s">
        <v>1245</v>
      </c>
      <c r="P423" s="56" t="s">
        <v>428</v>
      </c>
      <c r="Q423" s="59" t="s">
        <v>1572</v>
      </c>
      <c r="R423" s="57">
        <v>46256</v>
      </c>
      <c r="S423" s="57">
        <v>46274</v>
      </c>
      <c r="T423" s="56" t="s">
        <v>147</v>
      </c>
      <c r="U42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23" s="57">
        <v>46260</v>
      </c>
      <c r="W423" s="57">
        <v>46260</v>
      </c>
      <c r="X423" s="60">
        <f>IF(OR(Bitacora_2[[#This Row],[ETD Real]]="",Bitacora_2[[#This Row],[ETD Doc]]=""),"",Bitacora_2[[#This Row],[ETD Doc]]-Bitacora_2[[#This Row],[ETD Real]])</f>
        <v>4</v>
      </c>
      <c r="Y423" s="60">
        <f>IF(OR(Bitacora_2[[#This Row],[ATA DOC]]="",Bitacora_2[[#This Row],[ETA Real]]=""),"",Bitacora_2[[#This Row],[ETA Real]]-Bitacora_2[[#This Row],[ATA DOC]])</f>
        <v>14</v>
      </c>
      <c r="Z423" s="58" t="s">
        <v>156</v>
      </c>
      <c r="AA423" s="58" t="s">
        <v>46</v>
      </c>
      <c r="AB423" s="58"/>
      <c r="AC423" s="58" t="s">
        <v>46</v>
      </c>
      <c r="AD423" s="58" t="s">
        <v>46</v>
      </c>
      <c r="AE423" s="58" t="s">
        <v>46</v>
      </c>
      <c r="AF423" s="58"/>
      <c r="AG423" s="58"/>
      <c r="AH423" s="58"/>
      <c r="AI423" s="61" t="str">
        <f ca="1">IF(AND(OR(E423="US EAST",E423="US WEST",E423="US SOUTH"),I423="SEA",Bitacora_2[[#This Row],[ETD Real]]-TODAY()&gt;=3,Bitacora_2[[#This Row],[ISF]]&lt;&gt;"X"),"Pending",
IF(AND(OR(E423="US EAST",E423="US WEST",E423="US SOUTH"),I423="SEA",Bitacora_2[[#This Row],[ETD Real]]-TODAY()=2,Bitacora_2[[#This Row],[ISF]]&lt;&gt;"X"),"Urgente",
IF(AND(OR(E423="US EAST",E423="US WEST",E423="US SOUTH"),I423="SEA",Bitacora_2[[#This Row],[ETD Real]]-TODAY()&lt;=1,Bitacora_2[[#This Row],[ISF]]&lt;&gt;"X"),"Muy Urgente",
IF(AND(OR(E423="US EAST",E423="US WEST",E423="US SOUTH"),I423="SEA",Bitacora_2[[#This Row],[ISF]]="X"),"Sent",""))))</f>
        <v/>
      </c>
      <c r="AJ42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3" s="56"/>
      <c r="AL423" s="56"/>
      <c r="AM423" s="56" t="str">
        <f>+IF(OR(Bitacora_2[[#This Row],[Exportador]]="INVERSIONES JORDIE",Bitacora_2[[#This Row],[Exportador]]="TAL S.A."), "Tercero", "Propio")</f>
        <v>Propio</v>
      </c>
      <c r="AN42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3" s="56"/>
      <c r="AP423" s="57">
        <v>46269</v>
      </c>
      <c r="AQ423" s="56" t="str">
        <f t="shared" si="14"/>
        <v>Released</v>
      </c>
      <c r="AR423" s="56"/>
    </row>
    <row r="424" spans="1:44" ht="14.85" hidden="1" customHeight="1" x14ac:dyDescent="0.25">
      <c r="A424" s="56" t="s">
        <v>1573</v>
      </c>
      <c r="B424" s="56">
        <v>34</v>
      </c>
      <c r="C424" s="57">
        <v>46253</v>
      </c>
      <c r="D424" s="58">
        <v>36</v>
      </c>
      <c r="E424" s="56" t="s">
        <v>150</v>
      </c>
      <c r="F424" s="56" t="s">
        <v>8</v>
      </c>
      <c r="G424" s="56" t="s">
        <v>580</v>
      </c>
      <c r="H424" s="56" t="s">
        <v>581</v>
      </c>
      <c r="I424" s="56" t="s">
        <v>140</v>
      </c>
      <c r="J424" s="56" t="s">
        <v>102</v>
      </c>
      <c r="K424" s="56" t="s">
        <v>103</v>
      </c>
      <c r="L424" s="56" t="s">
        <v>1574</v>
      </c>
      <c r="M424" s="56" t="s">
        <v>1575</v>
      </c>
      <c r="N424" s="56" t="s">
        <v>186</v>
      </c>
      <c r="O424" s="56" t="s">
        <v>584</v>
      </c>
      <c r="P424" s="56" t="s">
        <v>154</v>
      </c>
      <c r="Q424" s="59" t="s">
        <v>1576</v>
      </c>
      <c r="R424" s="57">
        <v>46255</v>
      </c>
      <c r="S424" s="57">
        <v>46264</v>
      </c>
      <c r="T424" s="56" t="s">
        <v>586</v>
      </c>
      <c r="U42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24" s="57">
        <v>46262</v>
      </c>
      <c r="W424" s="57">
        <v>46262</v>
      </c>
      <c r="X424" s="60">
        <f>IF(OR(Bitacora_2[[#This Row],[ETD Real]]="",Bitacora_2[[#This Row],[ETD Doc]]=""),"",Bitacora_2[[#This Row],[ETD Doc]]-Bitacora_2[[#This Row],[ETD Real]])</f>
        <v>7</v>
      </c>
      <c r="Y424" s="60">
        <f>IF(OR(Bitacora_2[[#This Row],[ATA DOC]]="",Bitacora_2[[#This Row],[ETA Real]]=""),"",Bitacora_2[[#This Row],[ETA Real]]-Bitacora_2[[#This Row],[ATA DOC]])</f>
        <v>2</v>
      </c>
      <c r="Z424" s="58" t="s">
        <v>157</v>
      </c>
      <c r="AA424" s="58" t="s">
        <v>157</v>
      </c>
      <c r="AB424" s="58" t="s">
        <v>157</v>
      </c>
      <c r="AC424" s="58" t="s">
        <v>157</v>
      </c>
      <c r="AD424" s="58" t="s">
        <v>157</v>
      </c>
      <c r="AE424" s="58" t="s">
        <v>157</v>
      </c>
      <c r="AF424" s="58" t="s">
        <v>157</v>
      </c>
      <c r="AG424" s="58" t="s">
        <v>157</v>
      </c>
      <c r="AH424" s="58" t="s">
        <v>157</v>
      </c>
      <c r="AI424" s="61" t="str">
        <f ca="1">IF(AND(OR(E424="US EAST",E424="US WEST",E424="US SOUTH"),I424="SEA",Bitacora_2[[#This Row],[ETD Real]]-TODAY()&gt;=3,Bitacora_2[[#This Row],[ISF]]&lt;&gt;"X"),"Pending",
IF(AND(OR(E424="US EAST",E424="US WEST",E424="US SOUTH"),I424="SEA",Bitacora_2[[#This Row],[ETD Real]]-TODAY()=2,Bitacora_2[[#This Row],[ISF]]&lt;&gt;"X"),"Urgente",
IF(AND(OR(E424="US EAST",E424="US WEST",E424="US SOUTH"),I424="SEA",Bitacora_2[[#This Row],[ETD Real]]-TODAY()&lt;=1,Bitacora_2[[#This Row],[ISF]]&lt;&gt;"X"),"Muy Urgente",
IF(AND(OR(E424="US EAST",E424="US WEST",E424="US SOUTH"),I424="SEA",Bitacora_2[[#This Row],[ISF]]="X"),"Sent",""))))</f>
        <v>Sent</v>
      </c>
      <c r="AJ42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4" s="56"/>
      <c r="AL424" s="56"/>
      <c r="AM424" s="56" t="str">
        <f>+IF(OR(Bitacora_2[[#This Row],[Exportador]]="INVERSIONES JORDIE",Bitacora_2[[#This Row],[Exportador]]="TAL S.A."), "Tercero", "Propio")</f>
        <v>Propio</v>
      </c>
      <c r="AN42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4" s="56"/>
      <c r="AP424" s="57">
        <v>46262</v>
      </c>
      <c r="AQ424" s="56" t="str">
        <f t="shared" si="14"/>
        <v>Released</v>
      </c>
      <c r="AR424" s="56" t="s">
        <v>1494</v>
      </c>
    </row>
    <row r="425" spans="1:44" ht="14.85" hidden="1" customHeight="1" x14ac:dyDescent="0.25">
      <c r="A425" s="56" t="s">
        <v>1577</v>
      </c>
      <c r="B425" s="56">
        <v>34</v>
      </c>
      <c r="C425" s="57">
        <v>46253</v>
      </c>
      <c r="D425" s="58">
        <v>39</v>
      </c>
      <c r="E425" s="56" t="s">
        <v>97</v>
      </c>
      <c r="F425" s="56" t="s">
        <v>111</v>
      </c>
      <c r="G425" s="56" t="s">
        <v>99</v>
      </c>
      <c r="H425" s="56" t="s">
        <v>100</v>
      </c>
      <c r="I425" s="56" t="s">
        <v>112</v>
      </c>
      <c r="J425" s="56" t="s">
        <v>102</v>
      </c>
      <c r="K425" s="56" t="s">
        <v>103</v>
      </c>
      <c r="L425" s="56" t="s">
        <v>1578</v>
      </c>
      <c r="M425" s="56" t="s">
        <v>1579</v>
      </c>
      <c r="N425" s="56" t="s">
        <v>115</v>
      </c>
      <c r="O425" s="56" t="s">
        <v>116</v>
      </c>
      <c r="P425" s="56" t="s">
        <v>117</v>
      </c>
      <c r="Q425" s="59" t="s">
        <v>118</v>
      </c>
      <c r="R425" s="57">
        <v>46254</v>
      </c>
      <c r="S425" s="57">
        <v>46288</v>
      </c>
      <c r="T425" s="56" t="s">
        <v>1215</v>
      </c>
      <c r="U425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425" s="57"/>
      <c r="W425" s="57"/>
      <c r="X425" s="60" t="str">
        <f>IF(OR(Bitacora_2[[#This Row],[ETD Real]]="",Bitacora_2[[#This Row],[ETD Doc]]=""),"",Bitacora_2[[#This Row],[ETD Doc]]-Bitacora_2[[#This Row],[ETD Real]])</f>
        <v/>
      </c>
      <c r="Y425" s="60" t="str">
        <f>IF(OR(Bitacora_2[[#This Row],[ATA DOC]]="",Bitacora_2[[#This Row],[ETA Real]]=""),"",Bitacora_2[[#This Row],[ETA Real]]-Bitacora_2[[#This Row],[ATA DOC]])</f>
        <v/>
      </c>
      <c r="Z425" s="58"/>
      <c r="AA425" s="58"/>
      <c r="AB425" s="58"/>
      <c r="AC425" s="58"/>
      <c r="AD425" s="58"/>
      <c r="AE425" s="58"/>
      <c r="AF425" s="58"/>
      <c r="AG425" s="58"/>
      <c r="AH425" s="58"/>
      <c r="AI425" s="61" t="str">
        <f ca="1">IF(AND(OR(E425="US EAST",E425="US WEST",E425="US SOUTH"),I425="SEA",Bitacora_2[[#This Row],[ETD Real]]-TODAY()&gt;=3,Bitacora_2[[#This Row],[ISF]]&lt;&gt;"X"),"Pending",
IF(AND(OR(E425="US EAST",E425="US WEST",E425="US SOUTH"),I425="SEA",Bitacora_2[[#This Row],[ETD Real]]-TODAY()=2,Bitacora_2[[#This Row],[ISF]]&lt;&gt;"X"),"Urgente",
IF(AND(OR(E425="US EAST",E425="US WEST",E425="US SOUTH"),I425="SEA",Bitacora_2[[#This Row],[ETD Real]]-TODAY()&lt;=1,Bitacora_2[[#This Row],[ISF]]&lt;&gt;"X"),"Muy Urgente",
IF(AND(OR(E425="US EAST",E425="US WEST",E425="US SOUTH"),I425="SEA",Bitacora_2[[#This Row],[ISF]]="X"),"Sent",""))))</f>
        <v/>
      </c>
      <c r="AJ42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5" s="56"/>
      <c r="AL425" s="56"/>
      <c r="AM425" s="56" t="str">
        <f>+IF(OR(Bitacora_2[[#This Row],[Exportador]]="INVERSIONES JORDIE",Bitacora_2[[#This Row],[Exportador]]="TAL S.A."), "Tercero", "Propio")</f>
        <v>Propio</v>
      </c>
      <c r="AN42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25" s="56"/>
      <c r="AP425" s="56"/>
      <c r="AQ425" s="56" t="str">
        <f t="shared" si="14"/>
        <v/>
      </c>
      <c r="AR425" s="56" t="s">
        <v>1494</v>
      </c>
    </row>
    <row r="426" spans="1:44" ht="14.85" hidden="1" customHeight="1" x14ac:dyDescent="0.25">
      <c r="A426" s="56" t="s">
        <v>1580</v>
      </c>
      <c r="B426" s="56">
        <v>34</v>
      </c>
      <c r="C426" s="57">
        <v>46253</v>
      </c>
      <c r="D426" s="58">
        <v>37</v>
      </c>
      <c r="E426" s="56" t="s">
        <v>423</v>
      </c>
      <c r="F426" s="56" t="s">
        <v>424</v>
      </c>
      <c r="G426" s="56" t="s">
        <v>99</v>
      </c>
      <c r="H426" s="56" t="s">
        <v>100</v>
      </c>
      <c r="I426" s="56" t="s">
        <v>140</v>
      </c>
      <c r="J426" s="56" t="s">
        <v>102</v>
      </c>
      <c r="K426" s="56" t="s">
        <v>103</v>
      </c>
      <c r="L426" s="56" t="s">
        <v>1581</v>
      </c>
      <c r="M426" s="56" t="s">
        <v>1582</v>
      </c>
      <c r="N426" s="56" t="s">
        <v>427</v>
      </c>
      <c r="O426" s="56" t="s">
        <v>601</v>
      </c>
      <c r="P426" s="56" t="s">
        <v>428</v>
      </c>
      <c r="Q426" s="59" t="s">
        <v>1583</v>
      </c>
      <c r="R426" s="57">
        <v>46256</v>
      </c>
      <c r="S426" s="57">
        <v>46274</v>
      </c>
      <c r="T426" s="56" t="s">
        <v>147</v>
      </c>
      <c r="U42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26" s="57">
        <v>46260</v>
      </c>
      <c r="W426" s="57">
        <v>46260</v>
      </c>
      <c r="X426" s="60">
        <f>IF(OR(Bitacora_2[[#This Row],[ETD Real]]="",Bitacora_2[[#This Row],[ETD Doc]]=""),"",Bitacora_2[[#This Row],[ETD Doc]]-Bitacora_2[[#This Row],[ETD Real]])</f>
        <v>4</v>
      </c>
      <c r="Y426" s="60">
        <f>IF(OR(Bitacora_2[[#This Row],[ATA DOC]]="",Bitacora_2[[#This Row],[ETA Real]]=""),"",Bitacora_2[[#This Row],[ETA Real]]-Bitacora_2[[#This Row],[ATA DOC]])</f>
        <v>14</v>
      </c>
      <c r="Z426" s="58" t="s">
        <v>156</v>
      </c>
      <c r="AA426" s="58" t="s">
        <v>46</v>
      </c>
      <c r="AB426" s="58"/>
      <c r="AC426" s="58" t="s">
        <v>46</v>
      </c>
      <c r="AD426" s="58" t="s">
        <v>46</v>
      </c>
      <c r="AE426" s="58" t="s">
        <v>46</v>
      </c>
      <c r="AF426" s="58"/>
      <c r="AG426" s="58"/>
      <c r="AH426" s="58"/>
      <c r="AI426" s="61" t="str">
        <f ca="1">IF(AND(OR(E426="US EAST",E426="US WEST",E426="US SOUTH"),I426="SEA",Bitacora_2[[#This Row],[ETD Real]]-TODAY()&gt;=3,Bitacora_2[[#This Row],[ISF]]&lt;&gt;"X"),"Pending",
IF(AND(OR(E426="US EAST",E426="US WEST",E426="US SOUTH"),I426="SEA",Bitacora_2[[#This Row],[ETD Real]]-TODAY()=2,Bitacora_2[[#This Row],[ISF]]&lt;&gt;"X"),"Urgente",
IF(AND(OR(E426="US EAST",E426="US WEST",E426="US SOUTH"),I426="SEA",Bitacora_2[[#This Row],[ETD Real]]-TODAY()&lt;=1,Bitacora_2[[#This Row],[ISF]]&lt;&gt;"X"),"Muy Urgente",
IF(AND(OR(E426="US EAST",E426="US WEST",E426="US SOUTH"),I426="SEA",Bitacora_2[[#This Row],[ISF]]="X"),"Sent",""))))</f>
        <v/>
      </c>
      <c r="AJ42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6" s="56"/>
      <c r="AL426" s="56"/>
      <c r="AM426" s="56" t="str">
        <f>+IF(OR(Bitacora_2[[#This Row],[Exportador]]="INVERSIONES JORDIE",Bitacora_2[[#This Row],[Exportador]]="TAL S.A."), "Tercero", "Propio")</f>
        <v>Propio</v>
      </c>
      <c r="AN42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6" s="56"/>
      <c r="AP426" s="57">
        <v>46269</v>
      </c>
      <c r="AQ426" s="56" t="str">
        <f t="shared" si="14"/>
        <v>Released</v>
      </c>
      <c r="AR426" s="56"/>
    </row>
    <row r="427" spans="1:44" ht="14.85" hidden="1" customHeight="1" x14ac:dyDescent="0.25">
      <c r="A427" s="56" t="s">
        <v>1584</v>
      </c>
      <c r="B427" s="56">
        <v>34</v>
      </c>
      <c r="C427" s="57">
        <v>46253</v>
      </c>
      <c r="D427" s="58">
        <v>37</v>
      </c>
      <c r="E427" s="56" t="s">
        <v>423</v>
      </c>
      <c r="F427" s="56" t="s">
        <v>424</v>
      </c>
      <c r="G427" s="56" t="s">
        <v>99</v>
      </c>
      <c r="H427" s="56" t="s">
        <v>608</v>
      </c>
      <c r="I427" s="56" t="s">
        <v>140</v>
      </c>
      <c r="J427" s="56" t="s">
        <v>102</v>
      </c>
      <c r="K427" s="56" t="s">
        <v>1585</v>
      </c>
      <c r="L427" s="56" t="s">
        <v>1586</v>
      </c>
      <c r="M427" s="56" t="s">
        <v>1571</v>
      </c>
      <c r="N427" s="56" t="s">
        <v>427</v>
      </c>
      <c r="O427" s="56" t="s">
        <v>1587</v>
      </c>
      <c r="P427" s="56" t="s">
        <v>428</v>
      </c>
      <c r="Q427" s="59" t="s">
        <v>1572</v>
      </c>
      <c r="R427" s="57">
        <v>46256</v>
      </c>
      <c r="S427" s="57">
        <v>46274</v>
      </c>
      <c r="T427" s="56" t="s">
        <v>147</v>
      </c>
      <c r="U42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27" s="57">
        <v>46260</v>
      </c>
      <c r="W427" s="57">
        <v>46260</v>
      </c>
      <c r="X427" s="60">
        <f>IF(OR(Bitacora_2[[#This Row],[ETD Real]]="",Bitacora_2[[#This Row],[ETD Doc]]=""),"",Bitacora_2[[#This Row],[ETD Doc]]-Bitacora_2[[#This Row],[ETD Real]])</f>
        <v>4</v>
      </c>
      <c r="Y427" s="60">
        <f>IF(OR(Bitacora_2[[#This Row],[ATA DOC]]="",Bitacora_2[[#This Row],[ETA Real]]=""),"",Bitacora_2[[#This Row],[ETA Real]]-Bitacora_2[[#This Row],[ATA DOC]])</f>
        <v>14</v>
      </c>
      <c r="Z427" s="58" t="s">
        <v>156</v>
      </c>
      <c r="AA427" s="58" t="s">
        <v>46</v>
      </c>
      <c r="AB427" s="58"/>
      <c r="AC427" s="58" t="s">
        <v>46</v>
      </c>
      <c r="AD427" s="58" t="s">
        <v>46</v>
      </c>
      <c r="AE427" s="58" t="s">
        <v>46</v>
      </c>
      <c r="AF427" s="58"/>
      <c r="AG427" s="58" t="s">
        <v>46</v>
      </c>
      <c r="AH427" s="58"/>
      <c r="AI427" s="61" t="str">
        <f ca="1">IF(AND(OR(E427="US EAST",E427="US WEST",E427="US SOUTH"),I427="SEA",Bitacora_2[[#This Row],[ETD Real]]-TODAY()&gt;=3,Bitacora_2[[#This Row],[ISF]]&lt;&gt;"X"),"Pending",
IF(AND(OR(E427="US EAST",E427="US WEST",E427="US SOUTH"),I427="SEA",Bitacora_2[[#This Row],[ETD Real]]-TODAY()=2,Bitacora_2[[#This Row],[ISF]]&lt;&gt;"X"),"Urgente",
IF(AND(OR(E427="US EAST",E427="US WEST",E427="US SOUTH"),I427="SEA",Bitacora_2[[#This Row],[ETD Real]]-TODAY()&lt;=1,Bitacora_2[[#This Row],[ISF]]&lt;&gt;"X"),"Muy Urgente",
IF(AND(OR(E427="US EAST",E427="US WEST",E427="US SOUTH"),I427="SEA",Bitacora_2[[#This Row],[ISF]]="X"),"Sent",""))))</f>
        <v/>
      </c>
      <c r="AJ42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7" s="56"/>
      <c r="AL427" s="56"/>
      <c r="AM427" s="56" t="str">
        <f>+IF(OR(Bitacora_2[[#This Row],[Exportador]]="INVERSIONES JORDIE",Bitacora_2[[#This Row],[Exportador]]="TAL S.A."), "Tercero", "Propio")</f>
        <v>Propio</v>
      </c>
      <c r="AN42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7" s="56"/>
      <c r="AP427" s="57">
        <v>46269</v>
      </c>
      <c r="AQ427" s="56" t="str">
        <f t="shared" si="14"/>
        <v>Released</v>
      </c>
      <c r="AR427" s="56"/>
    </row>
    <row r="428" spans="1:44" ht="14.85" hidden="1" customHeight="1" x14ac:dyDescent="0.25">
      <c r="A428" s="56" t="s">
        <v>1588</v>
      </c>
      <c r="B428" s="56">
        <v>34</v>
      </c>
      <c r="C428" s="57">
        <v>46253</v>
      </c>
      <c r="D428" s="58">
        <v>36</v>
      </c>
      <c r="E428" s="56" t="s">
        <v>150</v>
      </c>
      <c r="F428" s="56" t="s">
        <v>8</v>
      </c>
      <c r="G428" s="56" t="s">
        <v>99</v>
      </c>
      <c r="H428" s="56" t="s">
        <v>608</v>
      </c>
      <c r="I428" s="56" t="s">
        <v>140</v>
      </c>
      <c r="J428" s="56" t="s">
        <v>102</v>
      </c>
      <c r="K428" s="56" t="s">
        <v>103</v>
      </c>
      <c r="L428" s="56" t="s">
        <v>1589</v>
      </c>
      <c r="M428" s="56" t="s">
        <v>1590</v>
      </c>
      <c r="N428" s="56" t="s">
        <v>1312</v>
      </c>
      <c r="O428" s="56" t="s">
        <v>1313</v>
      </c>
      <c r="P428" s="56" t="s">
        <v>869</v>
      </c>
      <c r="Q428" s="59" t="s">
        <v>1591</v>
      </c>
      <c r="R428" s="57">
        <v>46256</v>
      </c>
      <c r="S428" s="57">
        <v>46269</v>
      </c>
      <c r="T428" s="56" t="s">
        <v>147</v>
      </c>
      <c r="U42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28" s="57">
        <v>46261</v>
      </c>
      <c r="W428" s="57">
        <v>46267</v>
      </c>
      <c r="X428" s="60">
        <f>IF(OR(Bitacora_2[[#This Row],[ETD Real]]="",Bitacora_2[[#This Row],[ETD Doc]]=""),"",Bitacora_2[[#This Row],[ETD Doc]]-Bitacora_2[[#This Row],[ETD Real]])</f>
        <v>5</v>
      </c>
      <c r="Y428" s="60">
        <f>IF(OR(Bitacora_2[[#This Row],[ATA DOC]]="",Bitacora_2[[#This Row],[ETA Real]]=""),"",Bitacora_2[[#This Row],[ETA Real]]-Bitacora_2[[#This Row],[ATA DOC]])</f>
        <v>2</v>
      </c>
      <c r="Z428" s="58">
        <v>9352945370</v>
      </c>
      <c r="AA428" s="58" t="s">
        <v>46</v>
      </c>
      <c r="AB428" s="58" t="s">
        <v>46</v>
      </c>
      <c r="AC428" s="58" t="s">
        <v>46</v>
      </c>
      <c r="AD428" s="58" t="s">
        <v>46</v>
      </c>
      <c r="AE428" s="58" t="s">
        <v>46</v>
      </c>
      <c r="AF428" s="58" t="s">
        <v>46</v>
      </c>
      <c r="AG428" s="58"/>
      <c r="AH428" s="58"/>
      <c r="AI428" s="61" t="str">
        <f ca="1">IF(AND(OR(E428="US EAST",E428="US WEST",E428="US SOUTH"),I428="SEA",Bitacora_2[[#This Row],[ETD Real]]-TODAY()&gt;=3,Bitacora_2[[#This Row],[ISF]]&lt;&gt;"X"),"Pending",
IF(AND(OR(E428="US EAST",E428="US WEST",E428="US SOUTH"),I428="SEA",Bitacora_2[[#This Row],[ETD Real]]-TODAY()=2,Bitacora_2[[#This Row],[ISF]]&lt;&gt;"X"),"Urgente",
IF(AND(OR(E428="US EAST",E428="US WEST",E428="US SOUTH"),I428="SEA",Bitacora_2[[#This Row],[ETD Real]]-TODAY()&lt;=1,Bitacora_2[[#This Row],[ISF]]&lt;&gt;"X"),"Muy Urgente",
IF(AND(OR(E428="US EAST",E428="US WEST",E428="US SOUTH"),I428="SEA",Bitacora_2[[#This Row],[ISF]]="X"),"Sent",""))))</f>
        <v>Sent</v>
      </c>
      <c r="AJ42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8" s="56"/>
      <c r="AL428" s="56"/>
      <c r="AM428" s="56" t="str">
        <f>+IF(OR(Bitacora_2[[#This Row],[Exportador]]="INVERSIONES JORDIE",Bitacora_2[[#This Row],[Exportador]]="TAL S.A."), "Tercero", "Propio")</f>
        <v>Propio</v>
      </c>
      <c r="AN42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8" s="56"/>
      <c r="AP428" s="57">
        <v>46266</v>
      </c>
      <c r="AQ428" s="56" t="str">
        <f t="shared" si="14"/>
        <v>Released</v>
      </c>
      <c r="AR428" s="56" t="s">
        <v>1592</v>
      </c>
    </row>
    <row r="429" spans="1:44" ht="14.85" hidden="1" customHeight="1" x14ac:dyDescent="0.25">
      <c r="A429" s="56" t="s">
        <v>1593</v>
      </c>
      <c r="B429" s="56">
        <v>34</v>
      </c>
      <c r="C429" s="57">
        <v>46253</v>
      </c>
      <c r="D429" s="58">
        <v>36</v>
      </c>
      <c r="E429" s="56" t="s">
        <v>150</v>
      </c>
      <c r="F429" s="56" t="s">
        <v>8</v>
      </c>
      <c r="G429" s="56" t="s">
        <v>99</v>
      </c>
      <c r="H429" s="56" t="s">
        <v>608</v>
      </c>
      <c r="I429" s="56" t="s">
        <v>140</v>
      </c>
      <c r="J429" s="56" t="s">
        <v>102</v>
      </c>
      <c r="K429" s="56" t="s">
        <v>103</v>
      </c>
      <c r="L429" s="56" t="s">
        <v>1594</v>
      </c>
      <c r="M429" s="56" t="s">
        <v>1595</v>
      </c>
      <c r="N429" s="56" t="s">
        <v>1312</v>
      </c>
      <c r="O429" s="56" t="s">
        <v>1313</v>
      </c>
      <c r="P429" s="56" t="s">
        <v>869</v>
      </c>
      <c r="Q429" s="59" t="s">
        <v>1591</v>
      </c>
      <c r="R429" s="57">
        <v>46256</v>
      </c>
      <c r="S429" s="57">
        <v>46269</v>
      </c>
      <c r="T429" s="56" t="s">
        <v>147</v>
      </c>
      <c r="U42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29" s="57">
        <v>46261</v>
      </c>
      <c r="W429" s="57">
        <v>46267</v>
      </c>
      <c r="X429" s="60">
        <f>IF(OR(Bitacora_2[[#This Row],[ETD Real]]="",Bitacora_2[[#This Row],[ETD Doc]]=""),"",Bitacora_2[[#This Row],[ETD Doc]]-Bitacora_2[[#This Row],[ETD Real]])</f>
        <v>5</v>
      </c>
      <c r="Y429" s="60">
        <f>IF(OR(Bitacora_2[[#This Row],[ATA DOC]]="",Bitacora_2[[#This Row],[ETA Real]]=""),"",Bitacora_2[[#This Row],[ETA Real]]-Bitacora_2[[#This Row],[ATA DOC]])</f>
        <v>2</v>
      </c>
      <c r="Z429" s="58">
        <v>9352945370</v>
      </c>
      <c r="AA429" s="58" t="s">
        <v>46</v>
      </c>
      <c r="AB429" s="58" t="s">
        <v>46</v>
      </c>
      <c r="AC429" s="58" t="s">
        <v>46</v>
      </c>
      <c r="AD429" s="58" t="s">
        <v>46</v>
      </c>
      <c r="AE429" s="58" t="s">
        <v>46</v>
      </c>
      <c r="AF429" s="58" t="s">
        <v>46</v>
      </c>
      <c r="AG429" s="58"/>
      <c r="AH429" s="58"/>
      <c r="AI429" s="61" t="str">
        <f ca="1">IF(AND(OR(E429="US EAST",E429="US WEST",E429="US SOUTH"),I429="SEA",Bitacora_2[[#This Row],[ETD Real]]-TODAY()&gt;=3,Bitacora_2[[#This Row],[ISF]]&lt;&gt;"X"),"Pending",
IF(AND(OR(E429="US EAST",E429="US WEST",E429="US SOUTH"),I429="SEA",Bitacora_2[[#This Row],[ETD Real]]-TODAY()=2,Bitacora_2[[#This Row],[ISF]]&lt;&gt;"X"),"Urgente",
IF(AND(OR(E429="US EAST",E429="US WEST",E429="US SOUTH"),I429="SEA",Bitacora_2[[#This Row],[ETD Real]]-TODAY()&lt;=1,Bitacora_2[[#This Row],[ISF]]&lt;&gt;"X"),"Muy Urgente",
IF(AND(OR(E429="US EAST",E429="US WEST",E429="US SOUTH"),I429="SEA",Bitacora_2[[#This Row],[ISF]]="X"),"Sent",""))))</f>
        <v>Sent</v>
      </c>
      <c r="AJ42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29" s="56"/>
      <c r="AL429" s="56"/>
      <c r="AM429" s="56" t="str">
        <f>+IF(OR(Bitacora_2[[#This Row],[Exportador]]="INVERSIONES JORDIE",Bitacora_2[[#This Row],[Exportador]]="TAL S.A."), "Tercero", "Propio")</f>
        <v>Propio</v>
      </c>
      <c r="AN42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29" s="56"/>
      <c r="AP429" s="57">
        <v>46266</v>
      </c>
      <c r="AQ429" s="56" t="str">
        <f t="shared" si="14"/>
        <v>Released</v>
      </c>
      <c r="AR429" s="56" t="s">
        <v>1592</v>
      </c>
    </row>
    <row r="430" spans="1:44" ht="14.85" hidden="1" customHeight="1" x14ac:dyDescent="0.25">
      <c r="A430" s="56" t="s">
        <v>1596</v>
      </c>
      <c r="B430" s="56">
        <v>34</v>
      </c>
      <c r="C430" s="57">
        <v>46254</v>
      </c>
      <c r="D430" s="58">
        <v>37</v>
      </c>
      <c r="E430" s="56" t="s">
        <v>254</v>
      </c>
      <c r="F430" s="56" t="s">
        <v>255</v>
      </c>
      <c r="G430" s="56" t="s">
        <v>99</v>
      </c>
      <c r="H430" s="56" t="s">
        <v>608</v>
      </c>
      <c r="I430" s="56" t="s">
        <v>140</v>
      </c>
      <c r="J430" s="56" t="s">
        <v>102</v>
      </c>
      <c r="K430" s="56" t="s">
        <v>103</v>
      </c>
      <c r="L430" s="56" t="s">
        <v>1597</v>
      </c>
      <c r="M430" s="56" t="s">
        <v>1598</v>
      </c>
      <c r="N430" s="56" t="s">
        <v>526</v>
      </c>
      <c r="O430" s="56" t="s">
        <v>527</v>
      </c>
      <c r="P430" s="56" t="s">
        <v>260</v>
      </c>
      <c r="Q430" s="59" t="s">
        <v>1599</v>
      </c>
      <c r="R430" s="57">
        <v>46257</v>
      </c>
      <c r="S430" s="57">
        <v>46272</v>
      </c>
      <c r="T430" s="56" t="s">
        <v>262</v>
      </c>
      <c r="U43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30" s="57">
        <v>46260</v>
      </c>
      <c r="W430" s="57">
        <v>46260</v>
      </c>
      <c r="X430" s="60">
        <f>IF(OR(Bitacora_2[[#This Row],[ETD Real]]="",Bitacora_2[[#This Row],[ETD Doc]]=""),"",Bitacora_2[[#This Row],[ETD Doc]]-Bitacora_2[[#This Row],[ETD Real]])</f>
        <v>3</v>
      </c>
      <c r="Y430" s="60">
        <f>IF(OR(Bitacora_2[[#This Row],[ATA DOC]]="",Bitacora_2[[#This Row],[ETA Real]]=""),"",Bitacora_2[[#This Row],[ETA Real]]-Bitacora_2[[#This Row],[ATA DOC]])</f>
        <v>12</v>
      </c>
      <c r="Z430" s="58" t="s">
        <v>156</v>
      </c>
      <c r="AA430" s="58" t="s">
        <v>46</v>
      </c>
      <c r="AB430" s="58"/>
      <c r="AC430" s="58" t="s">
        <v>46</v>
      </c>
      <c r="AD430" s="58" t="s">
        <v>46</v>
      </c>
      <c r="AE430" s="58" t="s">
        <v>46</v>
      </c>
      <c r="AF430" s="58"/>
      <c r="AG430" s="58"/>
      <c r="AH430" s="58"/>
      <c r="AI430" s="61" t="str">
        <f ca="1">IF(AND(OR(E430="US EAST",E430="US WEST",E430="US SOUTH"),I430="SEA",Bitacora_2[[#This Row],[ETD Real]]-TODAY()&gt;=3,Bitacora_2[[#This Row],[ISF]]&lt;&gt;"X"),"Pending",
IF(AND(OR(E430="US EAST",E430="US WEST",E430="US SOUTH"),I430="SEA",Bitacora_2[[#This Row],[ETD Real]]-TODAY()=2,Bitacora_2[[#This Row],[ISF]]&lt;&gt;"X"),"Urgente",
IF(AND(OR(E430="US EAST",E430="US WEST",E430="US SOUTH"),I430="SEA",Bitacora_2[[#This Row],[ETD Real]]-TODAY()&lt;=1,Bitacora_2[[#This Row],[ISF]]&lt;&gt;"X"),"Muy Urgente",
IF(AND(OR(E430="US EAST",E430="US WEST",E430="US SOUTH"),I430="SEA",Bitacora_2[[#This Row],[ISF]]="X"),"Sent",""))))</f>
        <v/>
      </c>
      <c r="AJ43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0" s="56"/>
      <c r="AL430" s="56"/>
      <c r="AM430" s="56" t="str">
        <f>+IF(OR(Bitacora_2[[#This Row],[Exportador]]="INVERSIONES JORDIE",Bitacora_2[[#This Row],[Exportador]]="TAL S.A."), "Tercero", "Propio")</f>
        <v>Propio</v>
      </c>
      <c r="AN43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0" s="56"/>
      <c r="AP430" s="57">
        <v>46263</v>
      </c>
      <c r="AQ430" s="56" t="str">
        <f t="shared" si="14"/>
        <v>Released</v>
      </c>
      <c r="AR430" s="56"/>
    </row>
    <row r="431" spans="1:44" ht="14.85" hidden="1" customHeight="1" x14ac:dyDescent="0.25">
      <c r="A431" s="56" t="s">
        <v>1600</v>
      </c>
      <c r="B431" s="56">
        <v>34</v>
      </c>
      <c r="C431" s="57">
        <v>46254</v>
      </c>
      <c r="D431" s="58">
        <v>35</v>
      </c>
      <c r="E431" s="56" t="s">
        <v>97</v>
      </c>
      <c r="F431" s="56" t="s">
        <v>125</v>
      </c>
      <c r="G431" s="56" t="s">
        <v>99</v>
      </c>
      <c r="H431" s="56" t="s">
        <v>100</v>
      </c>
      <c r="I431" s="56" t="s">
        <v>101</v>
      </c>
      <c r="J431" s="56" t="s">
        <v>102</v>
      </c>
      <c r="K431" s="56" t="s">
        <v>103</v>
      </c>
      <c r="L431" s="56" t="s">
        <v>1601</v>
      </c>
      <c r="M431" s="56" t="s">
        <v>1602</v>
      </c>
      <c r="N431" s="56" t="s">
        <v>115</v>
      </c>
      <c r="O431" s="56" t="s">
        <v>116</v>
      </c>
      <c r="P431" s="56" t="s">
        <v>97</v>
      </c>
      <c r="Q431" s="59" t="s">
        <v>118</v>
      </c>
      <c r="R431" s="57">
        <v>46257</v>
      </c>
      <c r="S431" s="57">
        <v>46258</v>
      </c>
      <c r="T431" s="56" t="s">
        <v>218</v>
      </c>
      <c r="U43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31" s="57"/>
      <c r="W431" s="57"/>
      <c r="X431" s="60" t="str">
        <f>IF(OR(Bitacora_2[[#This Row],[ETD Real]]="",Bitacora_2[[#This Row],[ETD Doc]]=""),"",Bitacora_2[[#This Row],[ETD Doc]]-Bitacora_2[[#This Row],[ETD Real]])</f>
        <v/>
      </c>
      <c r="Y431" s="60" t="str">
        <f>IF(OR(Bitacora_2[[#This Row],[ATA DOC]]="",Bitacora_2[[#This Row],[ETA Real]]=""),"",Bitacora_2[[#This Row],[ETA Real]]-Bitacora_2[[#This Row],[ATA DOC]])</f>
        <v/>
      </c>
      <c r="Z431" s="58"/>
      <c r="AA431" s="58"/>
      <c r="AB431" s="58"/>
      <c r="AC431" s="58"/>
      <c r="AD431" s="58"/>
      <c r="AE431" s="58"/>
      <c r="AF431" s="58"/>
      <c r="AG431" s="58"/>
      <c r="AH431" s="58"/>
      <c r="AI431" s="61" t="str">
        <f ca="1">IF(AND(OR(E431="US EAST",E431="US WEST",E431="US SOUTH"),I431="SEA",Bitacora_2[[#This Row],[ETD Real]]-TODAY()&gt;=3,Bitacora_2[[#This Row],[ISF]]&lt;&gt;"X"),"Pending",
IF(AND(OR(E431="US EAST",E431="US WEST",E431="US SOUTH"),I431="SEA",Bitacora_2[[#This Row],[ETD Real]]-TODAY()=2,Bitacora_2[[#This Row],[ISF]]&lt;&gt;"X"),"Urgente",
IF(AND(OR(E431="US EAST",E431="US WEST",E431="US SOUTH"),I431="SEA",Bitacora_2[[#This Row],[ETD Real]]-TODAY()&lt;=1,Bitacora_2[[#This Row],[ISF]]&lt;&gt;"X"),"Muy Urgente",
IF(AND(OR(E431="US EAST",E431="US WEST",E431="US SOUTH"),I431="SEA",Bitacora_2[[#This Row],[ISF]]="X"),"Sent",""))))</f>
        <v/>
      </c>
      <c r="AJ43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1" s="56"/>
      <c r="AL431" s="56"/>
      <c r="AM431" s="56" t="str">
        <f>+IF(OR(Bitacora_2[[#This Row],[Exportador]]="INVERSIONES JORDIE",Bitacora_2[[#This Row],[Exportador]]="TAL S.A."), "Tercero", "Propio")</f>
        <v>Propio</v>
      </c>
      <c r="AN43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1" s="56"/>
      <c r="AP431" s="56"/>
      <c r="AQ431" s="56" t="str">
        <f t="shared" si="14"/>
        <v/>
      </c>
      <c r="AR431" s="56"/>
    </row>
    <row r="432" spans="1:44" ht="14.85" hidden="1" customHeight="1" x14ac:dyDescent="0.25">
      <c r="A432" s="56" t="s">
        <v>1603</v>
      </c>
      <c r="B432" s="56">
        <v>34</v>
      </c>
      <c r="C432" s="57">
        <v>46255</v>
      </c>
      <c r="D432" s="58">
        <v>37</v>
      </c>
      <c r="E432" s="56" t="s">
        <v>254</v>
      </c>
      <c r="F432" s="56" t="s">
        <v>255</v>
      </c>
      <c r="G432" s="56" t="s">
        <v>99</v>
      </c>
      <c r="H432" s="56" t="s">
        <v>100</v>
      </c>
      <c r="I432" s="56" t="s">
        <v>140</v>
      </c>
      <c r="J432" s="56" t="s">
        <v>102</v>
      </c>
      <c r="K432" s="56" t="s">
        <v>103</v>
      </c>
      <c r="L432" s="56" t="s">
        <v>1604</v>
      </c>
      <c r="M432" s="56" t="s">
        <v>1605</v>
      </c>
      <c r="N432" s="56" t="s">
        <v>288</v>
      </c>
      <c r="O432" s="56" t="s">
        <v>289</v>
      </c>
      <c r="P432" s="56" t="s">
        <v>260</v>
      </c>
      <c r="Q432" s="59" t="s">
        <v>1599</v>
      </c>
      <c r="R432" s="57">
        <v>46257</v>
      </c>
      <c r="S432" s="57">
        <v>46272</v>
      </c>
      <c r="T432" s="56" t="s">
        <v>262</v>
      </c>
      <c r="U43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432" s="57">
        <v>46260</v>
      </c>
      <c r="W432" s="57">
        <v>46235</v>
      </c>
      <c r="X432" s="60">
        <f>IF(OR(Bitacora_2[[#This Row],[ETD Real]]="",Bitacora_2[[#This Row],[ETD Doc]]=""),"",Bitacora_2[[#This Row],[ETD Doc]]-Bitacora_2[[#This Row],[ETD Real]])</f>
        <v>3</v>
      </c>
      <c r="Y432" s="60">
        <f>IF(OR(Bitacora_2[[#This Row],[ATA DOC]]="",Bitacora_2[[#This Row],[ETA Real]]=""),"",Bitacora_2[[#This Row],[ETA Real]]-Bitacora_2[[#This Row],[ATA DOC]])</f>
        <v>37</v>
      </c>
      <c r="Z432" s="58">
        <v>2395592312</v>
      </c>
      <c r="AA432" s="58" t="s">
        <v>46</v>
      </c>
      <c r="AB432" s="58"/>
      <c r="AC432" s="58" t="s">
        <v>46</v>
      </c>
      <c r="AD432" s="58" t="s">
        <v>46</v>
      </c>
      <c r="AE432" s="58" t="s">
        <v>46</v>
      </c>
      <c r="AF432" s="58"/>
      <c r="AG432" s="58"/>
      <c r="AH432" s="58"/>
      <c r="AI432" s="61" t="str">
        <f ca="1">IF(AND(OR(E432="US EAST",E432="US WEST",E432="US SOUTH"),I432="SEA",Bitacora_2[[#This Row],[ETD Real]]-TODAY()&gt;=3,Bitacora_2[[#This Row],[ISF]]&lt;&gt;"X"),"Pending",
IF(AND(OR(E432="US EAST",E432="US WEST",E432="US SOUTH"),I432="SEA",Bitacora_2[[#This Row],[ETD Real]]-TODAY()=2,Bitacora_2[[#This Row],[ISF]]&lt;&gt;"X"),"Urgente",
IF(AND(OR(E432="US EAST",E432="US WEST",E432="US SOUTH"),I432="SEA",Bitacora_2[[#This Row],[ETD Real]]-TODAY()&lt;=1,Bitacora_2[[#This Row],[ISF]]&lt;&gt;"X"),"Muy Urgente",
IF(AND(OR(E432="US EAST",E432="US WEST",E432="US SOUTH"),I432="SEA",Bitacora_2[[#This Row],[ISF]]="X"),"Sent",""))))</f>
        <v/>
      </c>
      <c r="AJ43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2" s="56"/>
      <c r="AL432" s="56"/>
      <c r="AM432" s="56" t="str">
        <f>+IF(OR(Bitacora_2[[#This Row],[Exportador]]="INVERSIONES JORDIE",Bitacora_2[[#This Row],[Exportador]]="TAL S.A."), "Tercero", "Propio")</f>
        <v>Propio</v>
      </c>
      <c r="AN43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2" s="56"/>
      <c r="AP432" s="57">
        <v>46263</v>
      </c>
      <c r="AQ432" s="56" t="str">
        <f t="shared" si="14"/>
        <v>Released</v>
      </c>
      <c r="AR432" s="56"/>
    </row>
    <row r="433" spans="1:44" ht="14.85" hidden="1" customHeight="1" x14ac:dyDescent="0.25">
      <c r="A433" s="56" t="s">
        <v>1606</v>
      </c>
      <c r="B433" s="56">
        <v>34</v>
      </c>
      <c r="C433" s="57">
        <v>46255</v>
      </c>
      <c r="D433" s="58">
        <v>37</v>
      </c>
      <c r="E433" s="56" t="s">
        <v>254</v>
      </c>
      <c r="F433" s="56" t="s">
        <v>255</v>
      </c>
      <c r="G433" s="56" t="s">
        <v>99</v>
      </c>
      <c r="H433" s="56" t="s">
        <v>608</v>
      </c>
      <c r="I433" s="56" t="s">
        <v>140</v>
      </c>
      <c r="J433" s="56" t="s">
        <v>102</v>
      </c>
      <c r="K433" s="56" t="s">
        <v>103</v>
      </c>
      <c r="L433" s="56" t="s">
        <v>1607</v>
      </c>
      <c r="M433" s="56" t="s">
        <v>1608</v>
      </c>
      <c r="N433" s="56" t="s">
        <v>288</v>
      </c>
      <c r="O433" s="56" t="s">
        <v>289</v>
      </c>
      <c r="P433" s="56" t="s">
        <v>260</v>
      </c>
      <c r="Q433" s="59" t="s">
        <v>1599</v>
      </c>
      <c r="R433" s="57">
        <v>46257</v>
      </c>
      <c r="S433" s="57">
        <v>46272</v>
      </c>
      <c r="T433" s="56" t="s">
        <v>262</v>
      </c>
      <c r="U43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46235</v>
      </c>
      <c r="V433" s="57">
        <v>46260</v>
      </c>
      <c r="W433" s="57">
        <v>46235</v>
      </c>
      <c r="X433" s="60">
        <f>IF(OR(Bitacora_2[[#This Row],[ETD Real]]="",Bitacora_2[[#This Row],[ETD Doc]]=""),"",Bitacora_2[[#This Row],[ETD Doc]]-Bitacora_2[[#This Row],[ETD Real]])</f>
        <v>3</v>
      </c>
      <c r="Y433" s="60">
        <f>IF(OR(Bitacora_2[[#This Row],[ATA DOC]]="",Bitacora_2[[#This Row],[ETA Real]]=""),"",Bitacora_2[[#This Row],[ETA Real]]-Bitacora_2[[#This Row],[ATA DOC]])</f>
        <v>37</v>
      </c>
      <c r="Z433" s="58">
        <v>2823649710</v>
      </c>
      <c r="AA433" s="58" t="s">
        <v>46</v>
      </c>
      <c r="AB433" s="58"/>
      <c r="AC433" s="58" t="s">
        <v>46</v>
      </c>
      <c r="AD433" s="58" t="s">
        <v>46</v>
      </c>
      <c r="AE433" s="58" t="s">
        <v>46</v>
      </c>
      <c r="AF433" s="58"/>
      <c r="AG433" s="58"/>
      <c r="AH433" s="58"/>
      <c r="AI433" s="61" t="str">
        <f ca="1">IF(AND(OR(E433="US EAST",E433="US WEST",E433="US SOUTH"),I433="SEA",Bitacora_2[[#This Row],[ETD Real]]-TODAY()&gt;=3,Bitacora_2[[#This Row],[ISF]]&lt;&gt;"X"),"Pending",
IF(AND(OR(E433="US EAST",E433="US WEST",E433="US SOUTH"),I433="SEA",Bitacora_2[[#This Row],[ETD Real]]-TODAY()=2,Bitacora_2[[#This Row],[ISF]]&lt;&gt;"X"),"Urgente",
IF(AND(OR(E433="US EAST",E433="US WEST",E433="US SOUTH"),I433="SEA",Bitacora_2[[#This Row],[ETD Real]]-TODAY()&lt;=1,Bitacora_2[[#This Row],[ISF]]&lt;&gt;"X"),"Muy Urgente",
IF(AND(OR(E433="US EAST",E433="US WEST",E433="US SOUTH"),I433="SEA",Bitacora_2[[#This Row],[ISF]]="X"),"Sent",""))))</f>
        <v/>
      </c>
      <c r="AJ43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3" s="56"/>
      <c r="AL433" s="56"/>
      <c r="AM433" s="56" t="str">
        <f>+IF(OR(Bitacora_2[[#This Row],[Exportador]]="INVERSIONES JORDIE",Bitacora_2[[#This Row],[Exportador]]="TAL S.A."), "Tercero", "Propio")</f>
        <v>Propio</v>
      </c>
      <c r="AN43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3" s="56"/>
      <c r="AP433" s="57">
        <v>46263</v>
      </c>
      <c r="AQ433" s="56" t="str">
        <f t="shared" si="14"/>
        <v>Released</v>
      </c>
      <c r="AR433" s="56"/>
    </row>
    <row r="434" spans="1:44" ht="14.85" hidden="1" customHeight="1" x14ac:dyDescent="0.25">
      <c r="A434" s="56" t="s">
        <v>1609</v>
      </c>
      <c r="B434" s="56">
        <v>34</v>
      </c>
      <c r="C434" s="57">
        <v>46255</v>
      </c>
      <c r="D434" s="58">
        <v>35</v>
      </c>
      <c r="E434" s="56" t="s">
        <v>97</v>
      </c>
      <c r="F434" s="56" t="s">
        <v>98</v>
      </c>
      <c r="G434" s="56" t="s">
        <v>99</v>
      </c>
      <c r="H434" s="56" t="s">
        <v>100</v>
      </c>
      <c r="I434" s="56" t="s">
        <v>101</v>
      </c>
      <c r="J434" s="56" t="s">
        <v>102</v>
      </c>
      <c r="K434" s="56" t="s">
        <v>103</v>
      </c>
      <c r="L434" s="56" t="s">
        <v>1610</v>
      </c>
      <c r="M434" s="56" t="s">
        <v>1611</v>
      </c>
      <c r="N434" s="56" t="s">
        <v>106</v>
      </c>
      <c r="O434" s="56" t="s">
        <v>123</v>
      </c>
      <c r="P434" s="56" t="s">
        <v>359</v>
      </c>
      <c r="Q434" s="59" t="s">
        <v>118</v>
      </c>
      <c r="R434" s="57">
        <v>46261</v>
      </c>
      <c r="S434" s="57">
        <v>46259</v>
      </c>
      <c r="T434" s="56" t="s">
        <v>617</v>
      </c>
      <c r="U43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434" s="57"/>
      <c r="W434" s="57"/>
      <c r="X434" s="60" t="str">
        <f>IF(OR(Bitacora_2[[#This Row],[ETD Real]]="",Bitacora_2[[#This Row],[ETD Doc]]=""),"",Bitacora_2[[#This Row],[ETD Doc]]-Bitacora_2[[#This Row],[ETD Real]])</f>
        <v/>
      </c>
      <c r="Y434" s="60" t="str">
        <f>IF(OR(Bitacora_2[[#This Row],[ATA DOC]]="",Bitacora_2[[#This Row],[ETA Real]]=""),"",Bitacora_2[[#This Row],[ETA Real]]-Bitacora_2[[#This Row],[ATA DOC]])</f>
        <v/>
      </c>
      <c r="Z434" s="58"/>
      <c r="AA434" s="58"/>
      <c r="AB434" s="58"/>
      <c r="AC434" s="58"/>
      <c r="AD434" s="58"/>
      <c r="AE434" s="58"/>
      <c r="AF434" s="58"/>
      <c r="AG434" s="58"/>
      <c r="AH434" s="58"/>
      <c r="AI434" s="61" t="str">
        <f ca="1">IF(AND(OR(E434="US EAST",E434="US WEST",E434="US SOUTH"),I434="SEA",Bitacora_2[[#This Row],[ETD Real]]-TODAY()&gt;=3,Bitacora_2[[#This Row],[ISF]]&lt;&gt;"X"),"Pending",
IF(AND(OR(E434="US EAST",E434="US WEST",E434="US SOUTH"),I434="SEA",Bitacora_2[[#This Row],[ETD Real]]-TODAY()=2,Bitacora_2[[#This Row],[ISF]]&lt;&gt;"X"),"Urgente",
IF(AND(OR(E434="US EAST",E434="US WEST",E434="US SOUTH"),I434="SEA",Bitacora_2[[#This Row],[ETD Real]]-TODAY()&lt;=1,Bitacora_2[[#This Row],[ISF]]&lt;&gt;"X"),"Muy Urgente",
IF(AND(OR(E434="US EAST",E434="US WEST",E434="US SOUTH"),I434="SEA",Bitacora_2[[#This Row],[ISF]]="X"),"Sent",""))))</f>
        <v/>
      </c>
      <c r="AJ43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4" s="56"/>
      <c r="AL434" s="56"/>
      <c r="AM434" s="56" t="str">
        <f>+IF(OR(Bitacora_2[[#This Row],[Exportador]]="INVERSIONES JORDIE",Bitacora_2[[#This Row],[Exportador]]="TAL S.A."), "Tercero", "Propio")</f>
        <v>Propio</v>
      </c>
      <c r="AN43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4" s="56"/>
      <c r="AP434" s="56"/>
      <c r="AQ434" s="56" t="str">
        <f t="shared" si="14"/>
        <v/>
      </c>
      <c r="AR434" s="56"/>
    </row>
    <row r="435" spans="1:44" ht="14.85" hidden="1" customHeight="1" x14ac:dyDescent="0.25">
      <c r="A435" s="56" t="s">
        <v>1612</v>
      </c>
      <c r="B435" s="56">
        <v>34</v>
      </c>
      <c r="C435" s="57">
        <v>46255</v>
      </c>
      <c r="D435" s="58">
        <v>35</v>
      </c>
      <c r="E435" s="56" t="s">
        <v>97</v>
      </c>
      <c r="F435" s="56" t="s">
        <v>98</v>
      </c>
      <c r="G435" s="56" t="s">
        <v>99</v>
      </c>
      <c r="H435" s="56" t="s">
        <v>100</v>
      </c>
      <c r="I435" s="56" t="s">
        <v>101</v>
      </c>
      <c r="J435" s="56" t="s">
        <v>102</v>
      </c>
      <c r="K435" s="56" t="s">
        <v>103</v>
      </c>
      <c r="L435" s="56" t="s">
        <v>1613</v>
      </c>
      <c r="M435" s="56" t="s">
        <v>1614</v>
      </c>
      <c r="N435" s="56" t="s">
        <v>106</v>
      </c>
      <c r="O435" s="56" t="s">
        <v>123</v>
      </c>
      <c r="P435" s="56" t="s">
        <v>97</v>
      </c>
      <c r="Q435" s="59" t="s">
        <v>118</v>
      </c>
      <c r="R435" s="57">
        <v>46259</v>
      </c>
      <c r="S435" s="57">
        <v>46259</v>
      </c>
      <c r="T435" s="56" t="s">
        <v>109</v>
      </c>
      <c r="U43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35" s="57"/>
      <c r="W435" s="57"/>
      <c r="X435" s="60" t="str">
        <f>IF(OR(Bitacora_2[[#This Row],[ETD Real]]="",Bitacora_2[[#This Row],[ETD Doc]]=""),"",Bitacora_2[[#This Row],[ETD Doc]]-Bitacora_2[[#This Row],[ETD Real]])</f>
        <v/>
      </c>
      <c r="Y435" s="60" t="str">
        <f>IF(OR(Bitacora_2[[#This Row],[ATA DOC]]="",Bitacora_2[[#This Row],[ETA Real]]=""),"",Bitacora_2[[#This Row],[ETA Real]]-Bitacora_2[[#This Row],[ATA DOC]])</f>
        <v/>
      </c>
      <c r="Z435" s="58"/>
      <c r="AA435" s="58"/>
      <c r="AB435" s="58"/>
      <c r="AC435" s="58"/>
      <c r="AD435" s="58"/>
      <c r="AE435" s="58"/>
      <c r="AF435" s="58"/>
      <c r="AG435" s="58"/>
      <c r="AH435" s="58"/>
      <c r="AI435" s="61" t="str">
        <f ca="1">IF(AND(OR(E435="US EAST",E435="US WEST",E435="US SOUTH"),I435="SEA",Bitacora_2[[#This Row],[ETD Real]]-TODAY()&gt;=3,Bitacora_2[[#This Row],[ISF]]&lt;&gt;"X"),"Pending",
IF(AND(OR(E435="US EAST",E435="US WEST",E435="US SOUTH"),I435="SEA",Bitacora_2[[#This Row],[ETD Real]]-TODAY()=2,Bitacora_2[[#This Row],[ISF]]&lt;&gt;"X"),"Urgente",
IF(AND(OR(E435="US EAST",E435="US WEST",E435="US SOUTH"),I435="SEA",Bitacora_2[[#This Row],[ETD Real]]-TODAY()&lt;=1,Bitacora_2[[#This Row],[ISF]]&lt;&gt;"X"),"Muy Urgente",
IF(AND(OR(E435="US EAST",E435="US WEST",E435="US SOUTH"),I435="SEA",Bitacora_2[[#This Row],[ISF]]="X"),"Sent",""))))</f>
        <v/>
      </c>
      <c r="AJ43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5" s="56"/>
      <c r="AL435" s="56"/>
      <c r="AM435" s="56" t="str">
        <f>+IF(OR(Bitacora_2[[#This Row],[Exportador]]="INVERSIONES JORDIE",Bitacora_2[[#This Row],[Exportador]]="TAL S.A."), "Tercero", "Propio")</f>
        <v>Propio</v>
      </c>
      <c r="AN43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5" s="56"/>
      <c r="AP435" s="56"/>
      <c r="AQ435" s="56" t="str">
        <f t="shared" si="14"/>
        <v/>
      </c>
      <c r="AR435" s="56"/>
    </row>
    <row r="436" spans="1:44" ht="14.85" hidden="1" customHeight="1" x14ac:dyDescent="0.25">
      <c r="A436" s="56" t="s">
        <v>1615</v>
      </c>
      <c r="B436" s="56">
        <v>34</v>
      </c>
      <c r="C436" s="57">
        <v>46255</v>
      </c>
      <c r="D436" s="58">
        <v>35</v>
      </c>
      <c r="E436" s="56" t="s">
        <v>97</v>
      </c>
      <c r="F436" s="56" t="s">
        <v>125</v>
      </c>
      <c r="G436" s="56" t="s">
        <v>99</v>
      </c>
      <c r="H436" s="56" t="s">
        <v>100</v>
      </c>
      <c r="I436" s="56" t="s">
        <v>101</v>
      </c>
      <c r="J436" s="56" t="s">
        <v>102</v>
      </c>
      <c r="K436" s="56" t="s">
        <v>103</v>
      </c>
      <c r="L436" s="56" t="s">
        <v>1616</v>
      </c>
      <c r="M436" s="56" t="s">
        <v>1617</v>
      </c>
      <c r="N436" s="56" t="s">
        <v>115</v>
      </c>
      <c r="O436" s="56" t="s">
        <v>116</v>
      </c>
      <c r="P436" s="56" t="s">
        <v>97</v>
      </c>
      <c r="Q436" s="59" t="s">
        <v>118</v>
      </c>
      <c r="R436" s="57">
        <v>46258</v>
      </c>
      <c r="S436" s="57">
        <v>46260</v>
      </c>
      <c r="T436" s="56" t="s">
        <v>109</v>
      </c>
      <c r="U43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36" s="57"/>
      <c r="W436" s="57"/>
      <c r="X436" s="60" t="str">
        <f>IF(OR(Bitacora_2[[#This Row],[ETD Real]]="",Bitacora_2[[#This Row],[ETD Doc]]=""),"",Bitacora_2[[#This Row],[ETD Doc]]-Bitacora_2[[#This Row],[ETD Real]])</f>
        <v/>
      </c>
      <c r="Y436" s="60" t="str">
        <f>IF(OR(Bitacora_2[[#This Row],[ATA DOC]]="",Bitacora_2[[#This Row],[ETA Real]]=""),"",Bitacora_2[[#This Row],[ETA Real]]-Bitacora_2[[#This Row],[ATA DOC]])</f>
        <v/>
      </c>
      <c r="Z436" s="58"/>
      <c r="AA436" s="58"/>
      <c r="AB436" s="58"/>
      <c r="AC436" s="58"/>
      <c r="AD436" s="58"/>
      <c r="AE436" s="58"/>
      <c r="AF436" s="58"/>
      <c r="AG436" s="58"/>
      <c r="AH436" s="58"/>
      <c r="AI436" s="61" t="str">
        <f ca="1">IF(AND(OR(E436="US EAST",E436="US WEST",E436="US SOUTH"),I436="SEA",Bitacora_2[[#This Row],[ETD Real]]-TODAY()&gt;=3,Bitacora_2[[#This Row],[ISF]]&lt;&gt;"X"),"Pending",
IF(AND(OR(E436="US EAST",E436="US WEST",E436="US SOUTH"),I436="SEA",Bitacora_2[[#This Row],[ETD Real]]-TODAY()=2,Bitacora_2[[#This Row],[ISF]]&lt;&gt;"X"),"Urgente",
IF(AND(OR(E436="US EAST",E436="US WEST",E436="US SOUTH"),I436="SEA",Bitacora_2[[#This Row],[ETD Real]]-TODAY()&lt;=1,Bitacora_2[[#This Row],[ISF]]&lt;&gt;"X"),"Muy Urgente",
IF(AND(OR(E436="US EAST",E436="US WEST",E436="US SOUTH"),I436="SEA",Bitacora_2[[#This Row],[ISF]]="X"),"Sent",""))))</f>
        <v/>
      </c>
      <c r="AJ43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6" s="56"/>
      <c r="AL436" s="56"/>
      <c r="AM436" s="56" t="str">
        <f>+IF(OR(Bitacora_2[[#This Row],[Exportador]]="INVERSIONES JORDIE",Bitacora_2[[#This Row],[Exportador]]="TAL S.A."), "Tercero", "Propio")</f>
        <v>Propio</v>
      </c>
      <c r="AN43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6" s="56"/>
      <c r="AP436" s="56"/>
      <c r="AQ436" s="56" t="str">
        <f t="shared" si="14"/>
        <v/>
      </c>
      <c r="AR436" s="56"/>
    </row>
    <row r="437" spans="1:44" ht="14.85" hidden="1" customHeight="1" x14ac:dyDescent="0.25">
      <c r="A437" s="56" t="s">
        <v>1618</v>
      </c>
      <c r="B437" s="56">
        <v>34</v>
      </c>
      <c r="C437" s="57">
        <v>46255</v>
      </c>
      <c r="D437" s="58">
        <v>35</v>
      </c>
      <c r="E437" s="56" t="s">
        <v>97</v>
      </c>
      <c r="F437" s="56" t="s">
        <v>125</v>
      </c>
      <c r="G437" s="56" t="s">
        <v>99</v>
      </c>
      <c r="H437" s="56" t="s">
        <v>100</v>
      </c>
      <c r="I437" s="56" t="s">
        <v>101</v>
      </c>
      <c r="J437" s="56" t="s">
        <v>102</v>
      </c>
      <c r="K437" s="56" t="s">
        <v>103</v>
      </c>
      <c r="L437" s="56" t="s">
        <v>1619</v>
      </c>
      <c r="M437" s="56" t="s">
        <v>1620</v>
      </c>
      <c r="N437" s="56" t="s">
        <v>115</v>
      </c>
      <c r="O437" s="56" t="s">
        <v>116</v>
      </c>
      <c r="P437" s="56" t="s">
        <v>1621</v>
      </c>
      <c r="Q437" s="59" t="s">
        <v>118</v>
      </c>
      <c r="R437" s="57">
        <v>46257</v>
      </c>
      <c r="S437" s="57">
        <v>46259</v>
      </c>
      <c r="T437" s="56" t="s">
        <v>1048</v>
      </c>
      <c r="U43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37" s="57"/>
      <c r="W437" s="57"/>
      <c r="X437" s="60" t="str">
        <f>IF(OR(Bitacora_2[[#This Row],[ETD Real]]="",Bitacora_2[[#This Row],[ETD Doc]]=""),"",Bitacora_2[[#This Row],[ETD Doc]]-Bitacora_2[[#This Row],[ETD Real]])</f>
        <v/>
      </c>
      <c r="Y437" s="60" t="str">
        <f>IF(OR(Bitacora_2[[#This Row],[ATA DOC]]="",Bitacora_2[[#This Row],[ETA Real]]=""),"",Bitacora_2[[#This Row],[ETA Real]]-Bitacora_2[[#This Row],[ATA DOC]])</f>
        <v/>
      </c>
      <c r="Z437" s="58"/>
      <c r="AA437" s="58"/>
      <c r="AB437" s="58"/>
      <c r="AC437" s="58"/>
      <c r="AD437" s="58"/>
      <c r="AE437" s="58"/>
      <c r="AF437" s="58"/>
      <c r="AG437" s="58"/>
      <c r="AH437" s="58"/>
      <c r="AI437" s="61" t="str">
        <f ca="1">IF(AND(OR(E437="US EAST",E437="US WEST",E437="US SOUTH"),I437="SEA",Bitacora_2[[#This Row],[ETD Real]]-TODAY()&gt;=3,Bitacora_2[[#This Row],[ISF]]&lt;&gt;"X"),"Pending",
IF(AND(OR(E437="US EAST",E437="US WEST",E437="US SOUTH"),I437="SEA",Bitacora_2[[#This Row],[ETD Real]]-TODAY()=2,Bitacora_2[[#This Row],[ISF]]&lt;&gt;"X"),"Urgente",
IF(AND(OR(E437="US EAST",E437="US WEST",E437="US SOUTH"),I437="SEA",Bitacora_2[[#This Row],[ETD Real]]-TODAY()&lt;=1,Bitacora_2[[#This Row],[ISF]]&lt;&gt;"X"),"Muy Urgente",
IF(AND(OR(E437="US EAST",E437="US WEST",E437="US SOUTH"),I437="SEA",Bitacora_2[[#This Row],[ISF]]="X"),"Sent",""))))</f>
        <v/>
      </c>
      <c r="AJ43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7" s="56"/>
      <c r="AL437" s="56"/>
      <c r="AM437" s="56" t="str">
        <f>+IF(OR(Bitacora_2[[#This Row],[Exportador]]="INVERSIONES JORDIE",Bitacora_2[[#This Row],[Exportador]]="TAL S.A."), "Tercero", "Propio")</f>
        <v>Propio</v>
      </c>
      <c r="AN43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7" s="56"/>
      <c r="AP437" s="56"/>
      <c r="AQ437" s="56" t="str">
        <f t="shared" si="14"/>
        <v/>
      </c>
      <c r="AR437" s="56"/>
    </row>
    <row r="438" spans="1:44" ht="14.85" hidden="1" customHeight="1" x14ac:dyDescent="0.25">
      <c r="A438" s="56" t="s">
        <v>1622</v>
      </c>
      <c r="B438" s="56">
        <v>34</v>
      </c>
      <c r="C438" s="57">
        <v>46256</v>
      </c>
      <c r="D438" s="58">
        <v>35</v>
      </c>
      <c r="E438" s="56" t="s">
        <v>321</v>
      </c>
      <c r="F438" s="56" t="s">
        <v>612</v>
      </c>
      <c r="G438" s="56" t="s">
        <v>99</v>
      </c>
      <c r="H438" s="56" t="s">
        <v>100</v>
      </c>
      <c r="I438" s="56" t="s">
        <v>101</v>
      </c>
      <c r="J438" s="56" t="s">
        <v>102</v>
      </c>
      <c r="K438" s="56" t="s">
        <v>103</v>
      </c>
      <c r="L438" s="56" t="s">
        <v>1623</v>
      </c>
      <c r="M438" s="56" t="s">
        <v>1624</v>
      </c>
      <c r="N438" s="56" t="s">
        <v>615</v>
      </c>
      <c r="O438" s="56" t="s">
        <v>616</v>
      </c>
      <c r="P438" s="56" t="s">
        <v>303</v>
      </c>
      <c r="Q438" s="59" t="s">
        <v>118</v>
      </c>
      <c r="R438" s="57">
        <v>46259</v>
      </c>
      <c r="S438" s="57">
        <v>46261</v>
      </c>
      <c r="T438" s="56" t="s">
        <v>109</v>
      </c>
      <c r="U43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38" s="57"/>
      <c r="W438" s="57"/>
      <c r="X438" s="60" t="str">
        <f>IF(OR(Bitacora_2[[#This Row],[ETD Real]]="",Bitacora_2[[#This Row],[ETD Doc]]=""),"",Bitacora_2[[#This Row],[ETD Doc]]-Bitacora_2[[#This Row],[ETD Real]])</f>
        <v/>
      </c>
      <c r="Y438" s="60" t="str">
        <f>IF(OR(Bitacora_2[[#This Row],[ATA DOC]]="",Bitacora_2[[#This Row],[ETA Real]]=""),"",Bitacora_2[[#This Row],[ETA Real]]-Bitacora_2[[#This Row],[ATA DOC]])</f>
        <v/>
      </c>
      <c r="Z438" s="58"/>
      <c r="AA438" s="58"/>
      <c r="AB438" s="58"/>
      <c r="AC438" s="58"/>
      <c r="AD438" s="58"/>
      <c r="AE438" s="58"/>
      <c r="AF438" s="58"/>
      <c r="AG438" s="58"/>
      <c r="AH438" s="58"/>
      <c r="AI438" s="61" t="str">
        <f ca="1">IF(AND(OR(E438="US EAST",E438="US WEST",E438="US SOUTH"),I438="SEA",Bitacora_2[[#This Row],[ETD Real]]-TODAY()&gt;=3,Bitacora_2[[#This Row],[ISF]]&lt;&gt;"X"),"Pending",
IF(AND(OR(E438="US EAST",E438="US WEST",E438="US SOUTH"),I438="SEA",Bitacora_2[[#This Row],[ETD Real]]-TODAY()=2,Bitacora_2[[#This Row],[ISF]]&lt;&gt;"X"),"Urgente",
IF(AND(OR(E438="US EAST",E438="US WEST",E438="US SOUTH"),I438="SEA",Bitacora_2[[#This Row],[ETD Real]]-TODAY()&lt;=1,Bitacora_2[[#This Row],[ISF]]&lt;&gt;"X"),"Muy Urgente",
IF(AND(OR(E438="US EAST",E438="US WEST",E438="US SOUTH"),I438="SEA",Bitacora_2[[#This Row],[ISF]]="X"),"Sent",""))))</f>
        <v/>
      </c>
      <c r="AJ43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8" s="56"/>
      <c r="AL438" s="56"/>
      <c r="AM438" s="56" t="str">
        <f>+IF(OR(Bitacora_2[[#This Row],[Exportador]]="INVERSIONES JORDIE",Bitacora_2[[#This Row],[Exportador]]="TAL S.A."), "Tercero", "Propio")</f>
        <v>Propio</v>
      </c>
      <c r="AN43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8" s="56"/>
      <c r="AP438" s="56"/>
      <c r="AQ438" s="56" t="str">
        <f t="shared" si="14"/>
        <v/>
      </c>
      <c r="AR438" s="56"/>
    </row>
    <row r="439" spans="1:44" ht="14.85" hidden="1" customHeight="1" x14ac:dyDescent="0.25">
      <c r="A439" s="56" t="s">
        <v>1625</v>
      </c>
      <c r="B439" s="56">
        <v>34</v>
      </c>
      <c r="C439" s="57">
        <v>46256</v>
      </c>
      <c r="D439" s="58">
        <v>35</v>
      </c>
      <c r="E439" s="56" t="s">
        <v>321</v>
      </c>
      <c r="F439" s="56" t="s">
        <v>919</v>
      </c>
      <c r="G439" s="56" t="s">
        <v>99</v>
      </c>
      <c r="H439" s="56" t="s">
        <v>100</v>
      </c>
      <c r="I439" s="56" t="s">
        <v>101</v>
      </c>
      <c r="J439" s="56" t="s">
        <v>102</v>
      </c>
      <c r="K439" s="56" t="s">
        <v>103</v>
      </c>
      <c r="L439" s="56" t="s">
        <v>1626</v>
      </c>
      <c r="M439" s="56" t="s">
        <v>1627</v>
      </c>
      <c r="N439" s="56" t="s">
        <v>615</v>
      </c>
      <c r="O439" s="56" t="s">
        <v>616</v>
      </c>
      <c r="P439" s="56" t="s">
        <v>917</v>
      </c>
      <c r="Q439" s="59" t="s">
        <v>118</v>
      </c>
      <c r="R439" s="57">
        <v>46258</v>
      </c>
      <c r="S439" s="57">
        <v>46260</v>
      </c>
      <c r="T439" s="56" t="s">
        <v>291</v>
      </c>
      <c r="U43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39" s="57"/>
      <c r="W439" s="57"/>
      <c r="X439" s="60" t="str">
        <f>IF(OR(Bitacora_2[[#This Row],[ETD Real]]="",Bitacora_2[[#This Row],[ETD Doc]]=""),"",Bitacora_2[[#This Row],[ETD Doc]]-Bitacora_2[[#This Row],[ETD Real]])</f>
        <v/>
      </c>
      <c r="Y439" s="60" t="str">
        <f>IF(OR(Bitacora_2[[#This Row],[ATA DOC]]="",Bitacora_2[[#This Row],[ETA Real]]=""),"",Bitacora_2[[#This Row],[ETA Real]]-Bitacora_2[[#This Row],[ATA DOC]])</f>
        <v/>
      </c>
      <c r="Z439" s="58"/>
      <c r="AA439" s="58"/>
      <c r="AB439" s="58"/>
      <c r="AC439" s="58"/>
      <c r="AD439" s="58"/>
      <c r="AE439" s="58"/>
      <c r="AF439" s="58"/>
      <c r="AG439" s="58"/>
      <c r="AH439" s="58"/>
      <c r="AI439" s="61" t="str">
        <f ca="1">IF(AND(OR(E439="US EAST",E439="US WEST",E439="US SOUTH"),I439="SEA",Bitacora_2[[#This Row],[ETD Real]]-TODAY()&gt;=3,Bitacora_2[[#This Row],[ISF]]&lt;&gt;"X"),"Pending",
IF(AND(OR(E439="US EAST",E439="US WEST",E439="US SOUTH"),I439="SEA",Bitacora_2[[#This Row],[ETD Real]]-TODAY()=2,Bitacora_2[[#This Row],[ISF]]&lt;&gt;"X"),"Urgente",
IF(AND(OR(E439="US EAST",E439="US WEST",E439="US SOUTH"),I439="SEA",Bitacora_2[[#This Row],[ETD Real]]-TODAY()&lt;=1,Bitacora_2[[#This Row],[ISF]]&lt;&gt;"X"),"Muy Urgente",
IF(AND(OR(E439="US EAST",E439="US WEST",E439="US SOUTH"),I439="SEA",Bitacora_2[[#This Row],[ISF]]="X"),"Sent",""))))</f>
        <v/>
      </c>
      <c r="AJ43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39" s="56"/>
      <c r="AL439" s="56"/>
      <c r="AM439" s="56" t="str">
        <f>+IF(OR(Bitacora_2[[#This Row],[Exportador]]="INVERSIONES JORDIE",Bitacora_2[[#This Row],[Exportador]]="TAL S.A."), "Tercero", "Propio")</f>
        <v>Propio</v>
      </c>
      <c r="AN43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39" s="56"/>
      <c r="AP439" s="56"/>
      <c r="AQ439" s="56" t="str">
        <f t="shared" si="14"/>
        <v/>
      </c>
      <c r="AR439" s="56"/>
    </row>
    <row r="440" spans="1:44" ht="14.85" hidden="1" customHeight="1" x14ac:dyDescent="0.25">
      <c r="A440" s="56" t="s">
        <v>1628</v>
      </c>
      <c r="B440" s="56">
        <v>34</v>
      </c>
      <c r="C440" s="57">
        <v>46256</v>
      </c>
      <c r="D440" s="58">
        <v>35</v>
      </c>
      <c r="E440" s="56" t="s">
        <v>97</v>
      </c>
      <c r="F440" s="56" t="s">
        <v>98</v>
      </c>
      <c r="G440" s="56" t="s">
        <v>99</v>
      </c>
      <c r="H440" s="56" t="s">
        <v>100</v>
      </c>
      <c r="I440" s="56" t="s">
        <v>101</v>
      </c>
      <c r="J440" s="56" t="s">
        <v>102</v>
      </c>
      <c r="K440" s="56" t="s">
        <v>103</v>
      </c>
      <c r="L440" s="56" t="s">
        <v>1629</v>
      </c>
      <c r="M440" s="56" t="s">
        <v>1630</v>
      </c>
      <c r="N440" s="56" t="s">
        <v>106</v>
      </c>
      <c r="O440" s="56" t="s">
        <v>123</v>
      </c>
      <c r="P440" s="56" t="s">
        <v>359</v>
      </c>
      <c r="Q440" s="59" t="s">
        <v>118</v>
      </c>
      <c r="R440" s="57">
        <v>46259</v>
      </c>
      <c r="S440" s="57">
        <v>46261</v>
      </c>
      <c r="T440" s="56" t="s">
        <v>617</v>
      </c>
      <c r="U44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40" s="57"/>
      <c r="W440" s="57"/>
      <c r="X440" s="60" t="str">
        <f>IF(OR(Bitacora_2[[#This Row],[ETD Real]]="",Bitacora_2[[#This Row],[ETD Doc]]=""),"",Bitacora_2[[#This Row],[ETD Doc]]-Bitacora_2[[#This Row],[ETD Real]])</f>
        <v/>
      </c>
      <c r="Y440" s="60" t="str">
        <f>IF(OR(Bitacora_2[[#This Row],[ATA DOC]]="",Bitacora_2[[#This Row],[ETA Real]]=""),"",Bitacora_2[[#This Row],[ETA Real]]-Bitacora_2[[#This Row],[ATA DOC]])</f>
        <v/>
      </c>
      <c r="Z440" s="58"/>
      <c r="AA440" s="58"/>
      <c r="AB440" s="58"/>
      <c r="AC440" s="58"/>
      <c r="AD440" s="58"/>
      <c r="AE440" s="58"/>
      <c r="AF440" s="58"/>
      <c r="AG440" s="58"/>
      <c r="AH440" s="58"/>
      <c r="AI440" s="61" t="str">
        <f ca="1">IF(AND(OR(E440="US EAST",E440="US WEST",E440="US SOUTH"),I440="SEA",Bitacora_2[[#This Row],[ETD Real]]-TODAY()&gt;=3,Bitacora_2[[#This Row],[ISF]]&lt;&gt;"X"),"Pending",
IF(AND(OR(E440="US EAST",E440="US WEST",E440="US SOUTH"),I440="SEA",Bitacora_2[[#This Row],[ETD Real]]-TODAY()=2,Bitacora_2[[#This Row],[ISF]]&lt;&gt;"X"),"Urgente",
IF(AND(OR(E440="US EAST",E440="US WEST",E440="US SOUTH"),I440="SEA",Bitacora_2[[#This Row],[ETD Real]]-TODAY()&lt;=1,Bitacora_2[[#This Row],[ISF]]&lt;&gt;"X"),"Muy Urgente",
IF(AND(OR(E440="US EAST",E440="US WEST",E440="US SOUTH"),I440="SEA",Bitacora_2[[#This Row],[ISF]]="X"),"Sent",""))))</f>
        <v/>
      </c>
      <c r="AJ44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0" s="56"/>
      <c r="AL440" s="56"/>
      <c r="AM440" s="56" t="str">
        <f>+IF(OR(Bitacora_2[[#This Row],[Exportador]]="INVERSIONES JORDIE",Bitacora_2[[#This Row],[Exportador]]="TAL S.A."), "Tercero", "Propio")</f>
        <v>Propio</v>
      </c>
      <c r="AN44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0" s="56"/>
      <c r="AP440" s="56"/>
      <c r="AQ440" s="56" t="str">
        <f t="shared" si="14"/>
        <v/>
      </c>
      <c r="AR440" s="56"/>
    </row>
    <row r="441" spans="1:44" ht="14.85" hidden="1" customHeight="1" x14ac:dyDescent="0.25">
      <c r="A441" s="56" t="s">
        <v>1631</v>
      </c>
      <c r="B441" s="56">
        <v>34</v>
      </c>
      <c r="C441" s="57">
        <v>46256</v>
      </c>
      <c r="D441" s="58">
        <v>35</v>
      </c>
      <c r="E441" s="56" t="s">
        <v>97</v>
      </c>
      <c r="F441" s="56" t="s">
        <v>98</v>
      </c>
      <c r="G441" s="56" t="s">
        <v>99</v>
      </c>
      <c r="H441" s="56" t="s">
        <v>100</v>
      </c>
      <c r="I441" s="56" t="s">
        <v>101</v>
      </c>
      <c r="J441" s="56" t="s">
        <v>102</v>
      </c>
      <c r="K441" s="56" t="s">
        <v>103</v>
      </c>
      <c r="L441" s="56" t="s">
        <v>1632</v>
      </c>
      <c r="M441" s="56" t="s">
        <v>1633</v>
      </c>
      <c r="N441" s="56" t="s">
        <v>106</v>
      </c>
      <c r="O441" s="56" t="s">
        <v>123</v>
      </c>
      <c r="P441" s="56" t="s">
        <v>359</v>
      </c>
      <c r="Q441" s="59" t="s">
        <v>118</v>
      </c>
      <c r="R441" s="57">
        <v>46258</v>
      </c>
      <c r="S441" s="57">
        <v>46261</v>
      </c>
      <c r="T441" s="56" t="s">
        <v>617</v>
      </c>
      <c r="U44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1" s="57"/>
      <c r="W441" s="57"/>
      <c r="X441" s="60" t="str">
        <f>IF(OR(Bitacora_2[[#This Row],[ETD Real]]="",Bitacora_2[[#This Row],[ETD Doc]]=""),"",Bitacora_2[[#This Row],[ETD Doc]]-Bitacora_2[[#This Row],[ETD Real]])</f>
        <v/>
      </c>
      <c r="Y441" s="60" t="str">
        <f>IF(OR(Bitacora_2[[#This Row],[ATA DOC]]="",Bitacora_2[[#This Row],[ETA Real]]=""),"",Bitacora_2[[#This Row],[ETA Real]]-Bitacora_2[[#This Row],[ATA DOC]])</f>
        <v/>
      </c>
      <c r="Z441" s="58"/>
      <c r="AA441" s="58"/>
      <c r="AB441" s="58"/>
      <c r="AC441" s="58"/>
      <c r="AD441" s="58"/>
      <c r="AE441" s="58"/>
      <c r="AF441" s="58"/>
      <c r="AG441" s="58"/>
      <c r="AH441" s="58"/>
      <c r="AI441" s="61" t="str">
        <f ca="1">IF(AND(OR(E441="US EAST",E441="US WEST",E441="US SOUTH"),I441="SEA",Bitacora_2[[#This Row],[ETD Real]]-TODAY()&gt;=3,Bitacora_2[[#This Row],[ISF]]&lt;&gt;"X"),"Pending",
IF(AND(OR(E441="US EAST",E441="US WEST",E441="US SOUTH"),I441="SEA",Bitacora_2[[#This Row],[ETD Real]]-TODAY()=2,Bitacora_2[[#This Row],[ISF]]&lt;&gt;"X"),"Urgente",
IF(AND(OR(E441="US EAST",E441="US WEST",E441="US SOUTH"),I441="SEA",Bitacora_2[[#This Row],[ETD Real]]-TODAY()&lt;=1,Bitacora_2[[#This Row],[ISF]]&lt;&gt;"X"),"Muy Urgente",
IF(AND(OR(E441="US EAST",E441="US WEST",E441="US SOUTH"),I441="SEA",Bitacora_2[[#This Row],[ISF]]="X"),"Sent",""))))</f>
        <v/>
      </c>
      <c r="AJ44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1" s="56"/>
      <c r="AL441" s="56"/>
      <c r="AM441" s="56" t="str">
        <f>+IF(OR(Bitacora_2[[#This Row],[Exportador]]="INVERSIONES JORDIE",Bitacora_2[[#This Row],[Exportador]]="TAL S.A."), "Tercero", "Propio")</f>
        <v>Propio</v>
      </c>
      <c r="AN44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1" s="56"/>
      <c r="AP441" s="56"/>
      <c r="AQ441" s="56" t="str">
        <f t="shared" si="14"/>
        <v/>
      </c>
      <c r="AR441" s="56"/>
    </row>
    <row r="442" spans="1:44" ht="14.85" hidden="1" customHeight="1" x14ac:dyDescent="0.25">
      <c r="A442" s="56" t="s">
        <v>1634</v>
      </c>
      <c r="B442" s="56">
        <v>34</v>
      </c>
      <c r="C442" s="57">
        <v>46256</v>
      </c>
      <c r="D442" s="58">
        <v>35</v>
      </c>
      <c r="E442" s="56" t="s">
        <v>97</v>
      </c>
      <c r="F442" s="56" t="s">
        <v>98</v>
      </c>
      <c r="G442" s="56" t="s">
        <v>99</v>
      </c>
      <c r="H442" s="56" t="s">
        <v>100</v>
      </c>
      <c r="I442" s="56" t="s">
        <v>101</v>
      </c>
      <c r="J442" s="56" t="s">
        <v>102</v>
      </c>
      <c r="K442" s="56" t="s">
        <v>103</v>
      </c>
      <c r="L442" s="56" t="s">
        <v>1635</v>
      </c>
      <c r="M442" s="56" t="s">
        <v>1636</v>
      </c>
      <c r="N442" s="56" t="s">
        <v>106</v>
      </c>
      <c r="O442" s="56" t="s">
        <v>123</v>
      </c>
      <c r="P442" s="56" t="s">
        <v>359</v>
      </c>
      <c r="Q442" s="59" t="s">
        <v>118</v>
      </c>
      <c r="R442" s="57">
        <v>46258</v>
      </c>
      <c r="S442" s="57">
        <v>46261</v>
      </c>
      <c r="T442" s="56" t="s">
        <v>617</v>
      </c>
      <c r="U44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2" s="57"/>
      <c r="W442" s="57"/>
      <c r="X442" s="60" t="str">
        <f>IF(OR(Bitacora_2[[#This Row],[ETD Real]]="",Bitacora_2[[#This Row],[ETD Doc]]=""),"",Bitacora_2[[#This Row],[ETD Doc]]-Bitacora_2[[#This Row],[ETD Real]])</f>
        <v/>
      </c>
      <c r="Y442" s="60" t="str">
        <f>IF(OR(Bitacora_2[[#This Row],[ATA DOC]]="",Bitacora_2[[#This Row],[ETA Real]]=""),"",Bitacora_2[[#This Row],[ETA Real]]-Bitacora_2[[#This Row],[ATA DOC]])</f>
        <v/>
      </c>
      <c r="Z442" s="58"/>
      <c r="AA442" s="58"/>
      <c r="AB442" s="58"/>
      <c r="AC442" s="58"/>
      <c r="AD442" s="58"/>
      <c r="AE442" s="58"/>
      <c r="AF442" s="58"/>
      <c r="AG442" s="58"/>
      <c r="AH442" s="58"/>
      <c r="AI442" s="61" t="str">
        <f ca="1">IF(AND(OR(E442="US EAST",E442="US WEST",E442="US SOUTH"),I442="SEA",Bitacora_2[[#This Row],[ETD Real]]-TODAY()&gt;=3,Bitacora_2[[#This Row],[ISF]]&lt;&gt;"X"),"Pending",
IF(AND(OR(E442="US EAST",E442="US WEST",E442="US SOUTH"),I442="SEA",Bitacora_2[[#This Row],[ETD Real]]-TODAY()=2,Bitacora_2[[#This Row],[ISF]]&lt;&gt;"X"),"Urgente",
IF(AND(OR(E442="US EAST",E442="US WEST",E442="US SOUTH"),I442="SEA",Bitacora_2[[#This Row],[ETD Real]]-TODAY()&lt;=1,Bitacora_2[[#This Row],[ISF]]&lt;&gt;"X"),"Muy Urgente",
IF(AND(OR(E442="US EAST",E442="US WEST",E442="US SOUTH"),I442="SEA",Bitacora_2[[#This Row],[ISF]]="X"),"Sent",""))))</f>
        <v/>
      </c>
      <c r="AJ44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2" s="56"/>
      <c r="AL442" s="56"/>
      <c r="AM442" s="56" t="str">
        <f>+IF(OR(Bitacora_2[[#This Row],[Exportador]]="INVERSIONES JORDIE",Bitacora_2[[#This Row],[Exportador]]="TAL S.A."), "Tercero", "Propio")</f>
        <v>Propio</v>
      </c>
      <c r="AN44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2" s="56"/>
      <c r="AP442" s="56"/>
      <c r="AQ442" s="56" t="str">
        <f t="shared" si="14"/>
        <v/>
      </c>
      <c r="AR442" s="56"/>
    </row>
    <row r="443" spans="1:44" ht="14.85" hidden="1" customHeight="1" x14ac:dyDescent="0.25">
      <c r="A443" s="56" t="s">
        <v>1637</v>
      </c>
      <c r="B443" s="56">
        <v>34</v>
      </c>
      <c r="C443" s="57">
        <v>46256</v>
      </c>
      <c r="D443" s="58">
        <v>35</v>
      </c>
      <c r="E443" s="56" t="s">
        <v>97</v>
      </c>
      <c r="F443" s="56" t="s">
        <v>98</v>
      </c>
      <c r="G443" s="56" t="s">
        <v>99</v>
      </c>
      <c r="H443" s="56" t="s">
        <v>100</v>
      </c>
      <c r="I443" s="56" t="s">
        <v>101</v>
      </c>
      <c r="J443" s="56" t="s">
        <v>102</v>
      </c>
      <c r="K443" s="56" t="s">
        <v>103</v>
      </c>
      <c r="L443" s="56" t="s">
        <v>1638</v>
      </c>
      <c r="M443" s="56" t="s">
        <v>1639</v>
      </c>
      <c r="N443" s="56" t="s">
        <v>106</v>
      </c>
      <c r="O443" s="56" t="s">
        <v>123</v>
      </c>
      <c r="P443" s="56" t="s">
        <v>359</v>
      </c>
      <c r="Q443" s="59" t="s">
        <v>118</v>
      </c>
      <c r="R443" s="57">
        <v>46258</v>
      </c>
      <c r="S443" s="57">
        <v>46261</v>
      </c>
      <c r="T443" s="56" t="s">
        <v>617</v>
      </c>
      <c r="U44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3" s="57"/>
      <c r="W443" s="57"/>
      <c r="X443" s="60" t="str">
        <f>IF(OR(Bitacora_2[[#This Row],[ETD Real]]="",Bitacora_2[[#This Row],[ETD Doc]]=""),"",Bitacora_2[[#This Row],[ETD Doc]]-Bitacora_2[[#This Row],[ETD Real]])</f>
        <v/>
      </c>
      <c r="Y443" s="60" t="str">
        <f>IF(OR(Bitacora_2[[#This Row],[ATA DOC]]="",Bitacora_2[[#This Row],[ETA Real]]=""),"",Bitacora_2[[#This Row],[ETA Real]]-Bitacora_2[[#This Row],[ATA DOC]])</f>
        <v/>
      </c>
      <c r="Z443" s="58"/>
      <c r="AA443" s="58"/>
      <c r="AB443" s="58"/>
      <c r="AC443" s="58"/>
      <c r="AD443" s="58"/>
      <c r="AE443" s="58"/>
      <c r="AF443" s="58"/>
      <c r="AG443" s="58"/>
      <c r="AH443" s="58"/>
      <c r="AI443" s="61" t="str">
        <f ca="1">IF(AND(OR(E443="US EAST",E443="US WEST",E443="US SOUTH"),I443="SEA",Bitacora_2[[#This Row],[ETD Real]]-TODAY()&gt;=3,Bitacora_2[[#This Row],[ISF]]&lt;&gt;"X"),"Pending",
IF(AND(OR(E443="US EAST",E443="US WEST",E443="US SOUTH"),I443="SEA",Bitacora_2[[#This Row],[ETD Real]]-TODAY()=2,Bitacora_2[[#This Row],[ISF]]&lt;&gt;"X"),"Urgente",
IF(AND(OR(E443="US EAST",E443="US WEST",E443="US SOUTH"),I443="SEA",Bitacora_2[[#This Row],[ETD Real]]-TODAY()&lt;=1,Bitacora_2[[#This Row],[ISF]]&lt;&gt;"X"),"Muy Urgente",
IF(AND(OR(E443="US EAST",E443="US WEST",E443="US SOUTH"),I443="SEA",Bitacora_2[[#This Row],[ISF]]="X"),"Sent",""))))</f>
        <v/>
      </c>
      <c r="AJ44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3" s="56"/>
      <c r="AL443" s="56"/>
      <c r="AM443" s="56" t="str">
        <f>+IF(OR(Bitacora_2[[#This Row],[Exportador]]="INVERSIONES JORDIE",Bitacora_2[[#This Row],[Exportador]]="TAL S.A."), "Tercero", "Propio")</f>
        <v>Propio</v>
      </c>
      <c r="AN44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3" s="56"/>
      <c r="AP443" s="56"/>
      <c r="AQ443" s="56" t="str">
        <f t="shared" si="14"/>
        <v/>
      </c>
      <c r="AR443" s="56"/>
    </row>
    <row r="444" spans="1:44" ht="14.85" hidden="1" customHeight="1" x14ac:dyDescent="0.25">
      <c r="A444" s="56" t="s">
        <v>1640</v>
      </c>
      <c r="B444" s="56">
        <v>34</v>
      </c>
      <c r="C444" s="57">
        <v>46256</v>
      </c>
      <c r="D444" s="58">
        <v>35</v>
      </c>
      <c r="E444" s="56" t="s">
        <v>97</v>
      </c>
      <c r="F444" s="56" t="s">
        <v>125</v>
      </c>
      <c r="G444" s="56" t="s">
        <v>99</v>
      </c>
      <c r="H444" s="56" t="s">
        <v>100</v>
      </c>
      <c r="I444" s="56" t="s">
        <v>101</v>
      </c>
      <c r="J444" s="56" t="s">
        <v>102</v>
      </c>
      <c r="K444" s="56" t="s">
        <v>103</v>
      </c>
      <c r="L444" s="56" t="s">
        <v>1641</v>
      </c>
      <c r="M444" s="56" t="s">
        <v>1642</v>
      </c>
      <c r="N444" s="56" t="s">
        <v>115</v>
      </c>
      <c r="O444" s="56" t="s">
        <v>116</v>
      </c>
      <c r="P444" s="56" t="s">
        <v>1643</v>
      </c>
      <c r="Q444" s="59" t="s">
        <v>118</v>
      </c>
      <c r="R444" s="57">
        <v>46258</v>
      </c>
      <c r="S444" s="57">
        <v>46258</v>
      </c>
      <c r="T444" s="56" t="s">
        <v>1048</v>
      </c>
      <c r="U44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4" s="57"/>
      <c r="W444" s="57"/>
      <c r="X444" s="60" t="str">
        <f>IF(OR(Bitacora_2[[#This Row],[ETD Real]]="",Bitacora_2[[#This Row],[ETD Doc]]=""),"",Bitacora_2[[#This Row],[ETD Doc]]-Bitacora_2[[#This Row],[ETD Real]])</f>
        <v/>
      </c>
      <c r="Y444" s="60" t="str">
        <f>IF(OR(Bitacora_2[[#This Row],[ATA DOC]]="",Bitacora_2[[#This Row],[ETA Real]]=""),"",Bitacora_2[[#This Row],[ETA Real]]-Bitacora_2[[#This Row],[ATA DOC]])</f>
        <v/>
      </c>
      <c r="Z444" s="58"/>
      <c r="AA444" s="58"/>
      <c r="AB444" s="58"/>
      <c r="AC444" s="58"/>
      <c r="AD444" s="58"/>
      <c r="AE444" s="58"/>
      <c r="AF444" s="58"/>
      <c r="AG444" s="58"/>
      <c r="AH444" s="58"/>
      <c r="AI444" s="61" t="str">
        <f ca="1">IF(AND(OR(E444="US EAST",E444="US WEST",E444="US SOUTH"),I444="SEA",Bitacora_2[[#This Row],[ETD Real]]-TODAY()&gt;=3,Bitacora_2[[#This Row],[ISF]]&lt;&gt;"X"),"Pending",
IF(AND(OR(E444="US EAST",E444="US WEST",E444="US SOUTH"),I444="SEA",Bitacora_2[[#This Row],[ETD Real]]-TODAY()=2,Bitacora_2[[#This Row],[ISF]]&lt;&gt;"X"),"Urgente",
IF(AND(OR(E444="US EAST",E444="US WEST",E444="US SOUTH"),I444="SEA",Bitacora_2[[#This Row],[ETD Real]]-TODAY()&lt;=1,Bitacora_2[[#This Row],[ISF]]&lt;&gt;"X"),"Muy Urgente",
IF(AND(OR(E444="US EAST",E444="US WEST",E444="US SOUTH"),I444="SEA",Bitacora_2[[#This Row],[ISF]]="X"),"Sent",""))))</f>
        <v/>
      </c>
      <c r="AJ44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4" s="56"/>
      <c r="AL444" s="56"/>
      <c r="AM444" s="56" t="str">
        <f>+IF(OR(Bitacora_2[[#This Row],[Exportador]]="INVERSIONES JORDIE",Bitacora_2[[#This Row],[Exportador]]="TAL S.A."), "Tercero", "Propio")</f>
        <v>Propio</v>
      </c>
      <c r="AN44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4" s="56"/>
      <c r="AP444" s="56"/>
      <c r="AQ444" s="56" t="str">
        <f t="shared" si="14"/>
        <v/>
      </c>
      <c r="AR444" s="56"/>
    </row>
    <row r="445" spans="1:44" ht="14.85" hidden="1" customHeight="1" x14ac:dyDescent="0.25">
      <c r="A445" s="56" t="s">
        <v>1644</v>
      </c>
      <c r="B445" s="56">
        <v>34</v>
      </c>
      <c r="C445" s="57">
        <v>46256</v>
      </c>
      <c r="D445" s="58">
        <v>35</v>
      </c>
      <c r="E445" s="56" t="s">
        <v>97</v>
      </c>
      <c r="F445" s="56" t="s">
        <v>125</v>
      </c>
      <c r="G445" s="56" t="s">
        <v>99</v>
      </c>
      <c r="H445" s="56" t="s">
        <v>100</v>
      </c>
      <c r="I445" s="56" t="s">
        <v>101</v>
      </c>
      <c r="J445" s="56" t="s">
        <v>102</v>
      </c>
      <c r="K445" s="56" t="s">
        <v>103</v>
      </c>
      <c r="L445" s="56" t="s">
        <v>1645</v>
      </c>
      <c r="M445" s="56" t="s">
        <v>1646</v>
      </c>
      <c r="N445" s="56" t="s">
        <v>115</v>
      </c>
      <c r="O445" s="56" t="s">
        <v>116</v>
      </c>
      <c r="P445" s="56" t="s">
        <v>1621</v>
      </c>
      <c r="Q445" s="59" t="s">
        <v>118</v>
      </c>
      <c r="R445" s="57">
        <v>46257</v>
      </c>
      <c r="S445" s="57">
        <v>46259</v>
      </c>
      <c r="T445" s="56" t="s">
        <v>1647</v>
      </c>
      <c r="U44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45" s="57"/>
      <c r="W445" s="57"/>
      <c r="X445" s="60" t="str">
        <f>IF(OR(Bitacora_2[[#This Row],[ETD Real]]="",Bitacora_2[[#This Row],[ETD Doc]]=""),"",Bitacora_2[[#This Row],[ETD Doc]]-Bitacora_2[[#This Row],[ETD Real]])</f>
        <v/>
      </c>
      <c r="Y445" s="60" t="str">
        <f>IF(OR(Bitacora_2[[#This Row],[ATA DOC]]="",Bitacora_2[[#This Row],[ETA Real]]=""),"",Bitacora_2[[#This Row],[ETA Real]]-Bitacora_2[[#This Row],[ATA DOC]])</f>
        <v/>
      </c>
      <c r="Z445" s="58"/>
      <c r="AA445" s="58"/>
      <c r="AB445" s="58"/>
      <c r="AC445" s="58"/>
      <c r="AD445" s="58"/>
      <c r="AE445" s="58"/>
      <c r="AF445" s="58"/>
      <c r="AG445" s="58"/>
      <c r="AH445" s="58"/>
      <c r="AI445" s="61" t="str">
        <f ca="1">IF(AND(OR(E445="US EAST",E445="US WEST",E445="US SOUTH"),I445="SEA",Bitacora_2[[#This Row],[ETD Real]]-TODAY()&gt;=3,Bitacora_2[[#This Row],[ISF]]&lt;&gt;"X"),"Pending",
IF(AND(OR(E445="US EAST",E445="US WEST",E445="US SOUTH"),I445="SEA",Bitacora_2[[#This Row],[ETD Real]]-TODAY()=2,Bitacora_2[[#This Row],[ISF]]&lt;&gt;"X"),"Urgente",
IF(AND(OR(E445="US EAST",E445="US WEST",E445="US SOUTH"),I445="SEA",Bitacora_2[[#This Row],[ETD Real]]-TODAY()&lt;=1,Bitacora_2[[#This Row],[ISF]]&lt;&gt;"X"),"Muy Urgente",
IF(AND(OR(E445="US EAST",E445="US WEST",E445="US SOUTH"),I445="SEA",Bitacora_2[[#This Row],[ISF]]="X"),"Sent",""))))</f>
        <v/>
      </c>
      <c r="AJ44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5" s="56"/>
      <c r="AL445" s="56"/>
      <c r="AM445" s="56" t="str">
        <f>+IF(OR(Bitacora_2[[#This Row],[Exportador]]="INVERSIONES JORDIE",Bitacora_2[[#This Row],[Exportador]]="TAL S.A."), "Tercero", "Propio")</f>
        <v>Propio</v>
      </c>
      <c r="AN44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5" s="56"/>
      <c r="AP445" s="56"/>
      <c r="AQ445" s="56" t="str">
        <f t="shared" si="14"/>
        <v/>
      </c>
      <c r="AR445" s="56"/>
    </row>
    <row r="446" spans="1:44" ht="14.85" hidden="1" customHeight="1" x14ac:dyDescent="0.25">
      <c r="A446" s="56" t="s">
        <v>1648</v>
      </c>
      <c r="B446" s="56">
        <v>34</v>
      </c>
      <c r="C446" s="57">
        <v>46256</v>
      </c>
      <c r="D446" s="58">
        <v>35</v>
      </c>
      <c r="E446" s="56" t="s">
        <v>97</v>
      </c>
      <c r="F446" s="56" t="s">
        <v>125</v>
      </c>
      <c r="G446" s="56" t="s">
        <v>99</v>
      </c>
      <c r="H446" s="56" t="s">
        <v>100</v>
      </c>
      <c r="I446" s="56" t="s">
        <v>101</v>
      </c>
      <c r="J446" s="56" t="s">
        <v>102</v>
      </c>
      <c r="K446" s="56" t="s">
        <v>103</v>
      </c>
      <c r="L446" s="56" t="s">
        <v>1649</v>
      </c>
      <c r="M446" s="56" t="s">
        <v>1650</v>
      </c>
      <c r="N446" s="56" t="s">
        <v>115</v>
      </c>
      <c r="O446" s="56" t="s">
        <v>116</v>
      </c>
      <c r="P446" s="56" t="s">
        <v>1621</v>
      </c>
      <c r="Q446" s="59" t="s">
        <v>118</v>
      </c>
      <c r="R446" s="57">
        <v>46257</v>
      </c>
      <c r="S446" s="57">
        <v>46259</v>
      </c>
      <c r="T446" s="56" t="s">
        <v>109</v>
      </c>
      <c r="U44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46257</v>
      </c>
      <c r="V446" s="57"/>
      <c r="W446" s="57"/>
      <c r="X446" s="60" t="str">
        <f>IF(OR(Bitacora_2[[#This Row],[ETD Real]]="",Bitacora_2[[#This Row],[ETD Doc]]=""),"",Bitacora_2[[#This Row],[ETD Doc]]-Bitacora_2[[#This Row],[ETD Real]])</f>
        <v/>
      </c>
      <c r="Y446" s="60" t="str">
        <f>IF(OR(Bitacora_2[[#This Row],[ATA DOC]]="",Bitacora_2[[#This Row],[ETA Real]]=""),"",Bitacora_2[[#This Row],[ETA Real]]-Bitacora_2[[#This Row],[ATA DOC]])</f>
        <v/>
      </c>
      <c r="Z446" s="58"/>
      <c r="AA446" s="58"/>
      <c r="AB446" s="58"/>
      <c r="AC446" s="58"/>
      <c r="AD446" s="58"/>
      <c r="AE446" s="58"/>
      <c r="AF446" s="58"/>
      <c r="AG446" s="58"/>
      <c r="AH446" s="58"/>
      <c r="AI446" s="61" t="str">
        <f ca="1">IF(AND(OR(E446="US EAST",E446="US WEST",E446="US SOUTH"),I446="SEA",Bitacora_2[[#This Row],[ETD Real]]-TODAY()&gt;=3,Bitacora_2[[#This Row],[ISF]]&lt;&gt;"X"),"Pending",
IF(AND(OR(E446="US EAST",E446="US WEST",E446="US SOUTH"),I446="SEA",Bitacora_2[[#This Row],[ETD Real]]-TODAY()=2,Bitacora_2[[#This Row],[ISF]]&lt;&gt;"X"),"Urgente",
IF(AND(OR(E446="US EAST",E446="US WEST",E446="US SOUTH"),I446="SEA",Bitacora_2[[#This Row],[ETD Real]]-TODAY()&lt;=1,Bitacora_2[[#This Row],[ISF]]&lt;&gt;"X"),"Muy Urgente",
IF(AND(OR(E446="US EAST",E446="US WEST",E446="US SOUTH"),I446="SEA",Bitacora_2[[#This Row],[ISF]]="X"),"Sent",""))))</f>
        <v/>
      </c>
      <c r="AJ44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6" s="56"/>
      <c r="AL446" s="56"/>
      <c r="AM446" s="56" t="str">
        <f>+IF(OR(Bitacora_2[[#This Row],[Exportador]]="INVERSIONES JORDIE",Bitacora_2[[#This Row],[Exportador]]="TAL S.A."), "Tercero", "Propio")</f>
        <v>Propio</v>
      </c>
      <c r="AN44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6" s="56"/>
      <c r="AP446" s="56"/>
      <c r="AQ446" s="56" t="str">
        <f t="shared" si="14"/>
        <v/>
      </c>
      <c r="AR446" s="56"/>
    </row>
    <row r="447" spans="1:44" ht="14.85" hidden="1" customHeight="1" x14ac:dyDescent="0.25">
      <c r="A447" s="56" t="s">
        <v>1651</v>
      </c>
      <c r="B447" s="56">
        <v>34</v>
      </c>
      <c r="C447" s="57">
        <v>46256</v>
      </c>
      <c r="D447" s="58">
        <v>35</v>
      </c>
      <c r="E447" s="56" t="s">
        <v>97</v>
      </c>
      <c r="F447" s="56" t="s">
        <v>125</v>
      </c>
      <c r="G447" s="56" t="s">
        <v>99</v>
      </c>
      <c r="H447" s="56" t="s">
        <v>100</v>
      </c>
      <c r="I447" s="56" t="s">
        <v>101</v>
      </c>
      <c r="J447" s="56" t="s">
        <v>102</v>
      </c>
      <c r="K447" s="56" t="s">
        <v>103</v>
      </c>
      <c r="L447" s="56" t="s">
        <v>1652</v>
      </c>
      <c r="M447" s="56" t="s">
        <v>1653</v>
      </c>
      <c r="N447" s="56" t="s">
        <v>115</v>
      </c>
      <c r="O447" s="56" t="s">
        <v>116</v>
      </c>
      <c r="P447" s="56" t="s">
        <v>97</v>
      </c>
      <c r="Q447" s="59" t="s">
        <v>118</v>
      </c>
      <c r="R447" s="57">
        <v>46258</v>
      </c>
      <c r="S447" s="57">
        <v>46258</v>
      </c>
      <c r="T447" s="56" t="s">
        <v>1048</v>
      </c>
      <c r="U44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46258</v>
      </c>
      <c r="V447" s="57"/>
      <c r="W447" s="57"/>
      <c r="X447" s="60" t="str">
        <f>IF(OR(Bitacora_2[[#This Row],[ETD Real]]="",Bitacora_2[[#This Row],[ETD Doc]]=""),"",Bitacora_2[[#This Row],[ETD Doc]]-Bitacora_2[[#This Row],[ETD Real]])</f>
        <v/>
      </c>
      <c r="Y447" s="60" t="str">
        <f>IF(OR(Bitacora_2[[#This Row],[ATA DOC]]="",Bitacora_2[[#This Row],[ETA Real]]=""),"",Bitacora_2[[#This Row],[ETA Real]]-Bitacora_2[[#This Row],[ATA DOC]])</f>
        <v/>
      </c>
      <c r="Z447" s="58"/>
      <c r="AA447" s="58"/>
      <c r="AB447" s="58"/>
      <c r="AC447" s="58"/>
      <c r="AD447" s="58"/>
      <c r="AE447" s="58"/>
      <c r="AF447" s="58"/>
      <c r="AG447" s="58"/>
      <c r="AH447" s="58"/>
      <c r="AI447" s="61" t="str">
        <f ca="1">IF(AND(OR(E447="US EAST",E447="US WEST",E447="US SOUTH"),I447="SEA",Bitacora_2[[#This Row],[ETD Real]]-TODAY()&gt;=3,Bitacora_2[[#This Row],[ISF]]&lt;&gt;"X"),"Pending",
IF(AND(OR(E447="US EAST",E447="US WEST",E447="US SOUTH"),I447="SEA",Bitacora_2[[#This Row],[ETD Real]]-TODAY()=2,Bitacora_2[[#This Row],[ISF]]&lt;&gt;"X"),"Urgente",
IF(AND(OR(E447="US EAST",E447="US WEST",E447="US SOUTH"),I447="SEA",Bitacora_2[[#This Row],[ETD Real]]-TODAY()&lt;=1,Bitacora_2[[#This Row],[ISF]]&lt;&gt;"X"),"Muy Urgente",
IF(AND(OR(E447="US EAST",E447="US WEST",E447="US SOUTH"),I447="SEA",Bitacora_2[[#This Row],[ISF]]="X"),"Sent",""))))</f>
        <v/>
      </c>
      <c r="AJ44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7" s="56"/>
      <c r="AL447" s="56"/>
      <c r="AM447" s="56" t="str">
        <f>+IF(OR(Bitacora_2[[#This Row],[Exportador]]="INVERSIONES JORDIE",Bitacora_2[[#This Row],[Exportador]]="TAL S.A."), "Tercero", "Propio")</f>
        <v>Propio</v>
      </c>
      <c r="AN44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7" s="56"/>
      <c r="AP447" s="56"/>
      <c r="AQ447" s="56" t="str">
        <f t="shared" si="14"/>
        <v/>
      </c>
      <c r="AR447" s="56"/>
    </row>
    <row r="448" spans="1:44" ht="14.85" hidden="1" customHeight="1" x14ac:dyDescent="0.25">
      <c r="A448" s="56" t="s">
        <v>1654</v>
      </c>
      <c r="B448" s="56">
        <v>35</v>
      </c>
      <c r="C448" s="57">
        <v>46257</v>
      </c>
      <c r="D448" s="58">
        <v>37</v>
      </c>
      <c r="E448" s="56" t="s">
        <v>150</v>
      </c>
      <c r="F448" s="56" t="s">
        <v>8</v>
      </c>
      <c r="G448" s="56" t="s">
        <v>99</v>
      </c>
      <c r="H448" s="56" t="s">
        <v>100</v>
      </c>
      <c r="I448" s="56" t="s">
        <v>140</v>
      </c>
      <c r="J448" s="56" t="s">
        <v>102</v>
      </c>
      <c r="K448" s="56" t="s">
        <v>103</v>
      </c>
      <c r="L448" s="56" t="s">
        <v>1655</v>
      </c>
      <c r="M448" s="56" t="s">
        <v>1656</v>
      </c>
      <c r="N448" s="56" t="s">
        <v>186</v>
      </c>
      <c r="O448" s="56" t="s">
        <v>153</v>
      </c>
      <c r="P448" s="56" t="s">
        <v>154</v>
      </c>
      <c r="Q448" s="59" t="s">
        <v>1657</v>
      </c>
      <c r="R448" s="57">
        <v>46261</v>
      </c>
      <c r="S448" s="57">
        <v>46272</v>
      </c>
      <c r="T448" s="56" t="s">
        <v>147</v>
      </c>
      <c r="U44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48" s="57">
        <v>46264</v>
      </c>
      <c r="W448" s="57">
        <v>46264</v>
      </c>
      <c r="X448" s="60">
        <f>IF(OR(Bitacora_2[[#This Row],[ETD Real]]="",Bitacora_2[[#This Row],[ETD Doc]]=""),"",Bitacora_2[[#This Row],[ETD Doc]]-Bitacora_2[[#This Row],[ETD Real]])</f>
        <v>3</v>
      </c>
      <c r="Y448" s="60">
        <f>IF(OR(Bitacora_2[[#This Row],[ATA DOC]]="",Bitacora_2[[#This Row],[ETA Real]]=""),"",Bitacora_2[[#This Row],[ETA Real]]-Bitacora_2[[#This Row],[ATA DOC]])</f>
        <v>8</v>
      </c>
      <c r="Z448" s="58" t="s">
        <v>156</v>
      </c>
      <c r="AA448" s="58" t="s">
        <v>46</v>
      </c>
      <c r="AB448" s="58" t="s">
        <v>46</v>
      </c>
      <c r="AC448" s="58" t="s">
        <v>46</v>
      </c>
      <c r="AD448" s="58" t="s">
        <v>46</v>
      </c>
      <c r="AE448" s="58" t="s">
        <v>46</v>
      </c>
      <c r="AF448" s="58" t="s">
        <v>46</v>
      </c>
      <c r="AG448" s="58"/>
      <c r="AH448" s="58"/>
      <c r="AI448" s="61" t="str">
        <f ca="1">IF(AND(OR(E448="US EAST",E448="US WEST",E448="US SOUTH"),I448="SEA",Bitacora_2[[#This Row],[ETD Real]]-TODAY()&gt;=3,Bitacora_2[[#This Row],[ISF]]&lt;&gt;"X"),"Pending",
IF(AND(OR(E448="US EAST",E448="US WEST",E448="US SOUTH"),I448="SEA",Bitacora_2[[#This Row],[ETD Real]]-TODAY()=2,Bitacora_2[[#This Row],[ISF]]&lt;&gt;"X"),"Urgente",
IF(AND(OR(E448="US EAST",E448="US WEST",E448="US SOUTH"),I448="SEA",Bitacora_2[[#This Row],[ETD Real]]-TODAY()&lt;=1,Bitacora_2[[#This Row],[ISF]]&lt;&gt;"X"),"Muy Urgente",
IF(AND(OR(E448="US EAST",E448="US WEST",E448="US SOUTH"),I448="SEA",Bitacora_2[[#This Row],[ISF]]="X"),"Sent",""))))</f>
        <v>Sent</v>
      </c>
      <c r="AJ44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48" s="56"/>
      <c r="AL448" s="56"/>
      <c r="AM448" s="56" t="str">
        <f>+IF(OR(Bitacora_2[[#This Row],[Exportador]]="INVERSIONES JORDIE",Bitacora_2[[#This Row],[Exportador]]="TAL S.A."), "Tercero", "Propio")</f>
        <v>Propio</v>
      </c>
      <c r="AN44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48" s="56"/>
      <c r="AP448" s="57">
        <v>46267</v>
      </c>
      <c r="AQ448" s="56" t="str">
        <f t="shared" si="14"/>
        <v>Released</v>
      </c>
      <c r="AR448" s="56"/>
    </row>
    <row r="449" spans="1:44" ht="14.85" hidden="1" customHeight="1" x14ac:dyDescent="0.25">
      <c r="A449" s="56" t="s">
        <v>1658</v>
      </c>
      <c r="B449" s="56">
        <v>35</v>
      </c>
      <c r="C449" s="57">
        <v>46257</v>
      </c>
      <c r="D449" s="58">
        <v>37</v>
      </c>
      <c r="E449" s="56" t="s">
        <v>940</v>
      </c>
      <c r="F449" s="56" t="s">
        <v>14</v>
      </c>
      <c r="G449" s="56" t="s">
        <v>99</v>
      </c>
      <c r="H449" s="56" t="s">
        <v>100</v>
      </c>
      <c r="I449" s="56" t="s">
        <v>140</v>
      </c>
      <c r="J449" s="56" t="s">
        <v>102</v>
      </c>
      <c r="K449" s="56" t="s">
        <v>103</v>
      </c>
      <c r="L449" s="56" t="s">
        <v>1659</v>
      </c>
      <c r="M449" s="56" t="s">
        <v>1660</v>
      </c>
      <c r="N449" s="56" t="s">
        <v>943</v>
      </c>
      <c r="O449" s="56" t="s">
        <v>820</v>
      </c>
      <c r="P449" s="56" t="s">
        <v>154</v>
      </c>
      <c r="Q449" s="59" t="s">
        <v>1661</v>
      </c>
      <c r="R449" s="57">
        <v>46268</v>
      </c>
      <c r="S449" s="57">
        <v>46275</v>
      </c>
      <c r="T449" s="56" t="s">
        <v>147</v>
      </c>
      <c r="U44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449" s="57"/>
      <c r="W449" s="57"/>
      <c r="X449" s="60" t="str">
        <f>IF(OR(Bitacora_2[[#This Row],[ETD Real]]="",Bitacora_2[[#This Row],[ETD Doc]]=""),"",Bitacora_2[[#This Row],[ETD Doc]]-Bitacora_2[[#This Row],[ETD Real]])</f>
        <v/>
      </c>
      <c r="Y449" s="60" t="str">
        <f>IF(OR(Bitacora_2[[#This Row],[ATA DOC]]="",Bitacora_2[[#This Row],[ETA Real]]=""),"",Bitacora_2[[#This Row],[ETA Real]]-Bitacora_2[[#This Row],[ATA DOC]])</f>
        <v/>
      </c>
      <c r="Z449" s="58"/>
      <c r="AA449" s="58"/>
      <c r="AB449" s="58"/>
      <c r="AC449" s="58"/>
      <c r="AD449" s="58"/>
      <c r="AE449" s="58"/>
      <c r="AF449" s="58" t="s">
        <v>46</v>
      </c>
      <c r="AG449" s="58"/>
      <c r="AH449" s="58"/>
      <c r="AI449" s="61" t="str">
        <f ca="1">IF(AND(OR(E449="US EAST",E449="US WEST",E449="US SOUTH"),I449="SEA",Bitacora_2[[#This Row],[ETD Real]]-TODAY()&gt;=3,Bitacora_2[[#This Row],[ISF]]&lt;&gt;"X"),"Pending",
IF(AND(OR(E449="US EAST",E449="US WEST",E449="US SOUTH"),I449="SEA",Bitacora_2[[#This Row],[ETD Real]]-TODAY()=2,Bitacora_2[[#This Row],[ISF]]&lt;&gt;"X"),"Urgente",
IF(AND(OR(E449="US EAST",E449="US WEST",E449="US SOUTH"),I449="SEA",Bitacora_2[[#This Row],[ETD Real]]-TODAY()&lt;=1,Bitacora_2[[#This Row],[ISF]]&lt;&gt;"X"),"Muy Urgente",
IF(AND(OR(E449="US EAST",E449="US WEST",E449="US SOUTH"),I449="SEA",Bitacora_2[[#This Row],[ISF]]="X"),"Sent",""))))</f>
        <v>Sent</v>
      </c>
      <c r="AJ44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49" s="56"/>
      <c r="AL449" s="56"/>
      <c r="AM449" s="56" t="str">
        <f>+IF(OR(Bitacora_2[[#This Row],[Exportador]]="INVERSIONES JORDIE",Bitacora_2[[#This Row],[Exportador]]="TAL S.A."), "Tercero", "Propio")</f>
        <v>Propio</v>
      </c>
      <c r="AN44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49" s="56"/>
      <c r="AP449" s="57"/>
      <c r="AQ449" s="56" t="str">
        <f t="shared" si="14"/>
        <v>On Hold</v>
      </c>
      <c r="AR449" s="56" t="s">
        <v>1662</v>
      </c>
    </row>
    <row r="450" spans="1:44" ht="14.85" hidden="1" customHeight="1" x14ac:dyDescent="0.25">
      <c r="A450" s="56" t="s">
        <v>1663</v>
      </c>
      <c r="B450" s="56">
        <v>35</v>
      </c>
      <c r="C450" s="57">
        <v>46257</v>
      </c>
      <c r="D450" s="58">
        <v>37</v>
      </c>
      <c r="E450" s="56" t="s">
        <v>672</v>
      </c>
      <c r="F450" s="56" t="s">
        <v>17</v>
      </c>
      <c r="G450" s="56" t="s">
        <v>99</v>
      </c>
      <c r="H450" s="56" t="s">
        <v>100</v>
      </c>
      <c r="I450" s="56" t="s">
        <v>140</v>
      </c>
      <c r="J450" s="56" t="s">
        <v>102</v>
      </c>
      <c r="K450" s="56" t="s">
        <v>103</v>
      </c>
      <c r="L450" s="56" t="s">
        <v>1664</v>
      </c>
      <c r="M450" s="56" t="s">
        <v>1665</v>
      </c>
      <c r="N450" s="56" t="s">
        <v>675</v>
      </c>
      <c r="O450" s="56" t="s">
        <v>688</v>
      </c>
      <c r="P450" s="56" t="s">
        <v>676</v>
      </c>
      <c r="Q450" s="59" t="s">
        <v>1666</v>
      </c>
      <c r="R450" s="57">
        <v>46265</v>
      </c>
      <c r="S450" s="57">
        <v>46275</v>
      </c>
      <c r="T450" s="56" t="s">
        <v>147</v>
      </c>
      <c r="U45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50" s="57">
        <v>46263</v>
      </c>
      <c r="W450" s="57">
        <v>46263</v>
      </c>
      <c r="X450" s="60">
        <f>IF(OR(Bitacora_2[[#This Row],[ETD Real]]="",Bitacora_2[[#This Row],[ETD Doc]]=""),"",Bitacora_2[[#This Row],[ETD Doc]]-Bitacora_2[[#This Row],[ETD Real]])</f>
        <v>-2</v>
      </c>
      <c r="Y450" s="60">
        <f>IF(OR(Bitacora_2[[#This Row],[ATA DOC]]="",Bitacora_2[[#This Row],[ETA Real]]=""),"",Bitacora_2[[#This Row],[ETA Real]]-Bitacora_2[[#This Row],[ATA DOC]])</f>
        <v>12</v>
      </c>
      <c r="Z450" s="58" t="s">
        <v>156</v>
      </c>
      <c r="AA450" s="58" t="s">
        <v>46</v>
      </c>
      <c r="AB450" s="58" t="s">
        <v>46</v>
      </c>
      <c r="AC450" s="58" t="s">
        <v>46</v>
      </c>
      <c r="AD450" s="58" t="s">
        <v>46</v>
      </c>
      <c r="AE450" s="58" t="s">
        <v>46</v>
      </c>
      <c r="AF450" s="58" t="s">
        <v>46</v>
      </c>
      <c r="AG450" s="58"/>
      <c r="AH450" s="58"/>
      <c r="AI450" s="61" t="str">
        <f ca="1">IF(AND(OR(E450="US EAST",E450="US WEST",E450="US SOUTH"),I450="SEA",Bitacora_2[[#This Row],[ETD Real]]-TODAY()&gt;=3,Bitacora_2[[#This Row],[ISF]]&lt;&gt;"X"),"Pending",
IF(AND(OR(E450="US EAST",E450="US WEST",E450="US SOUTH"),I450="SEA",Bitacora_2[[#This Row],[ETD Real]]-TODAY()=2,Bitacora_2[[#This Row],[ISF]]&lt;&gt;"X"),"Urgente",
IF(AND(OR(E450="US EAST",E450="US WEST",E450="US SOUTH"),I450="SEA",Bitacora_2[[#This Row],[ETD Real]]-TODAY()&lt;=1,Bitacora_2[[#This Row],[ISF]]&lt;&gt;"X"),"Muy Urgente",
IF(AND(OR(E450="US EAST",E450="US WEST",E450="US SOUTH"),I450="SEA",Bitacora_2[[#This Row],[ISF]]="X"),"Sent",""))))</f>
        <v>Sent</v>
      </c>
      <c r="AJ45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0" s="56"/>
      <c r="AL450" s="56"/>
      <c r="AM450" s="56" t="str">
        <f>+IF(OR(Bitacora_2[[#This Row],[Exportador]]="INVERSIONES JORDIE",Bitacora_2[[#This Row],[Exportador]]="TAL S.A."), "Tercero", "Propio")</f>
        <v>Propio</v>
      </c>
      <c r="AN45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0" s="56"/>
      <c r="AP450" s="57">
        <v>46269</v>
      </c>
      <c r="AQ450" s="56" t="str">
        <f t="shared" ref="AQ450:AQ513" si="15">IF(I450="SEA",IF(AP450="","On Hold","Released"),"")</f>
        <v>Released</v>
      </c>
      <c r="AR450" s="56"/>
    </row>
    <row r="451" spans="1:44" ht="14.85" hidden="1" customHeight="1" x14ac:dyDescent="0.25">
      <c r="A451" s="56" t="s">
        <v>1667</v>
      </c>
      <c r="B451" s="56">
        <v>35</v>
      </c>
      <c r="C451" s="57">
        <v>46257</v>
      </c>
      <c r="D451" s="58">
        <v>35</v>
      </c>
      <c r="E451" s="56" t="s">
        <v>97</v>
      </c>
      <c r="F451" s="56" t="s">
        <v>98</v>
      </c>
      <c r="G451" s="56" t="s">
        <v>99</v>
      </c>
      <c r="H451" s="56" t="s">
        <v>100</v>
      </c>
      <c r="I451" s="56" t="s">
        <v>101</v>
      </c>
      <c r="J451" s="56" t="s">
        <v>102</v>
      </c>
      <c r="K451" s="56" t="s">
        <v>103</v>
      </c>
      <c r="L451" s="56" t="s">
        <v>1668</v>
      </c>
      <c r="M451" s="56" t="s">
        <v>1669</v>
      </c>
      <c r="N451" s="56" t="s">
        <v>106</v>
      </c>
      <c r="O451" s="56" t="s">
        <v>123</v>
      </c>
      <c r="P451" s="56" t="s">
        <v>97</v>
      </c>
      <c r="Q451" s="59" t="s">
        <v>118</v>
      </c>
      <c r="R451" s="57">
        <v>46259</v>
      </c>
      <c r="S451" s="57">
        <v>46259</v>
      </c>
      <c r="T451" s="56" t="s">
        <v>109</v>
      </c>
      <c r="U45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1" s="57"/>
      <c r="W451" s="57"/>
      <c r="X451" s="60" t="str">
        <f>IF(OR(Bitacora_2[[#This Row],[ETD Real]]="",Bitacora_2[[#This Row],[ETD Doc]]=""),"",Bitacora_2[[#This Row],[ETD Doc]]-Bitacora_2[[#This Row],[ETD Real]])</f>
        <v/>
      </c>
      <c r="Y451" s="60" t="str">
        <f>IF(OR(Bitacora_2[[#This Row],[ATA DOC]]="",Bitacora_2[[#This Row],[ETA Real]]=""),"",Bitacora_2[[#This Row],[ETA Real]]-Bitacora_2[[#This Row],[ATA DOC]])</f>
        <v/>
      </c>
      <c r="Z451" s="58"/>
      <c r="AA451" s="58"/>
      <c r="AB451" s="58"/>
      <c r="AC451" s="58"/>
      <c r="AD451" s="58"/>
      <c r="AE451" s="58"/>
      <c r="AF451" s="58"/>
      <c r="AG451" s="58"/>
      <c r="AH451" s="58"/>
      <c r="AI451" s="61" t="str">
        <f ca="1">IF(AND(OR(E451="US EAST",E451="US WEST",E451="US SOUTH"),I451="SEA",Bitacora_2[[#This Row],[ETD Real]]-TODAY()&gt;=3,Bitacora_2[[#This Row],[ISF]]&lt;&gt;"X"),"Pending",
IF(AND(OR(E451="US EAST",E451="US WEST",E451="US SOUTH"),I451="SEA",Bitacora_2[[#This Row],[ETD Real]]-TODAY()=2,Bitacora_2[[#This Row],[ISF]]&lt;&gt;"X"),"Urgente",
IF(AND(OR(E451="US EAST",E451="US WEST",E451="US SOUTH"),I451="SEA",Bitacora_2[[#This Row],[ETD Real]]-TODAY()&lt;=1,Bitacora_2[[#This Row],[ISF]]&lt;&gt;"X"),"Muy Urgente",
IF(AND(OR(E451="US EAST",E451="US WEST",E451="US SOUTH"),I451="SEA",Bitacora_2[[#This Row],[ISF]]="X"),"Sent",""))))</f>
        <v/>
      </c>
      <c r="AJ45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1" s="56"/>
      <c r="AL451" s="56"/>
      <c r="AM451" s="56" t="str">
        <f>+IF(OR(Bitacora_2[[#This Row],[Exportador]]="INVERSIONES JORDIE",Bitacora_2[[#This Row],[Exportador]]="TAL S.A."), "Tercero", "Propio")</f>
        <v>Propio</v>
      </c>
      <c r="AN45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1" s="56"/>
      <c r="AP451" s="56"/>
      <c r="AQ451" s="56" t="str">
        <f t="shared" si="15"/>
        <v/>
      </c>
      <c r="AR451" s="56"/>
    </row>
    <row r="452" spans="1:44" ht="14.85" hidden="1" customHeight="1" x14ac:dyDescent="0.25">
      <c r="A452" s="56" t="s">
        <v>1670</v>
      </c>
      <c r="B452" s="56">
        <v>35</v>
      </c>
      <c r="C452" s="57">
        <v>46257</v>
      </c>
      <c r="D452" s="58">
        <v>35</v>
      </c>
      <c r="E452" s="56" t="s">
        <v>97</v>
      </c>
      <c r="F452" s="56" t="s">
        <v>98</v>
      </c>
      <c r="G452" s="56" t="s">
        <v>99</v>
      </c>
      <c r="H452" s="56" t="s">
        <v>100</v>
      </c>
      <c r="I452" s="56" t="s">
        <v>101</v>
      </c>
      <c r="J452" s="56" t="s">
        <v>102</v>
      </c>
      <c r="K452" s="56" t="s">
        <v>103</v>
      </c>
      <c r="L452" s="56" t="s">
        <v>1671</v>
      </c>
      <c r="M452" s="56" t="s">
        <v>1672</v>
      </c>
      <c r="N452" s="56" t="s">
        <v>106</v>
      </c>
      <c r="O452" s="56" t="s">
        <v>123</v>
      </c>
      <c r="P452" s="56" t="s">
        <v>355</v>
      </c>
      <c r="Q452" s="59" t="s">
        <v>118</v>
      </c>
      <c r="R452" s="57">
        <v>46259</v>
      </c>
      <c r="S452" s="57">
        <v>46259</v>
      </c>
      <c r="T452" s="56" t="s">
        <v>299</v>
      </c>
      <c r="U45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2" s="57"/>
      <c r="W452" s="57"/>
      <c r="X452" s="60" t="str">
        <f>IF(OR(Bitacora_2[[#This Row],[ETD Real]]="",Bitacora_2[[#This Row],[ETD Doc]]=""),"",Bitacora_2[[#This Row],[ETD Doc]]-Bitacora_2[[#This Row],[ETD Real]])</f>
        <v/>
      </c>
      <c r="Y452" s="60" t="str">
        <f>IF(OR(Bitacora_2[[#This Row],[ATA DOC]]="",Bitacora_2[[#This Row],[ETA Real]]=""),"",Bitacora_2[[#This Row],[ETA Real]]-Bitacora_2[[#This Row],[ATA DOC]])</f>
        <v/>
      </c>
      <c r="Z452" s="58"/>
      <c r="AA452" s="58"/>
      <c r="AB452" s="58"/>
      <c r="AC452" s="58"/>
      <c r="AD452" s="58"/>
      <c r="AE452" s="58"/>
      <c r="AF452" s="58"/>
      <c r="AG452" s="58"/>
      <c r="AH452" s="58"/>
      <c r="AI452" s="61" t="str">
        <f ca="1">IF(AND(OR(E452="US EAST",E452="US WEST",E452="US SOUTH"),I452="SEA",Bitacora_2[[#This Row],[ETD Real]]-TODAY()&gt;=3,Bitacora_2[[#This Row],[ISF]]&lt;&gt;"X"),"Pending",
IF(AND(OR(E452="US EAST",E452="US WEST",E452="US SOUTH"),I452="SEA",Bitacora_2[[#This Row],[ETD Real]]-TODAY()=2,Bitacora_2[[#This Row],[ISF]]&lt;&gt;"X"),"Urgente",
IF(AND(OR(E452="US EAST",E452="US WEST",E452="US SOUTH"),I452="SEA",Bitacora_2[[#This Row],[ETD Real]]-TODAY()&lt;=1,Bitacora_2[[#This Row],[ISF]]&lt;&gt;"X"),"Muy Urgente",
IF(AND(OR(E452="US EAST",E452="US WEST",E452="US SOUTH"),I452="SEA",Bitacora_2[[#This Row],[ISF]]="X"),"Sent",""))))</f>
        <v/>
      </c>
      <c r="AJ45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2" s="56"/>
      <c r="AL452" s="56"/>
      <c r="AM452" s="56" t="str">
        <f>+IF(OR(Bitacora_2[[#This Row],[Exportador]]="INVERSIONES JORDIE",Bitacora_2[[#This Row],[Exportador]]="TAL S.A."), "Tercero", "Propio")</f>
        <v>Propio</v>
      </c>
      <c r="AN45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2" s="56"/>
      <c r="AP452" s="56"/>
      <c r="AQ452" s="56" t="str">
        <f t="shared" si="15"/>
        <v/>
      </c>
      <c r="AR452" s="56"/>
    </row>
    <row r="453" spans="1:44" ht="14.85" hidden="1" customHeight="1" x14ac:dyDescent="0.25">
      <c r="A453" s="56" t="s">
        <v>1673</v>
      </c>
      <c r="B453" s="56">
        <v>35</v>
      </c>
      <c r="C453" s="57">
        <v>46257</v>
      </c>
      <c r="D453" s="58">
        <v>35</v>
      </c>
      <c r="E453" s="56" t="s">
        <v>97</v>
      </c>
      <c r="F453" s="56" t="s">
        <v>98</v>
      </c>
      <c r="G453" s="56" t="s">
        <v>99</v>
      </c>
      <c r="H453" s="56" t="s">
        <v>100</v>
      </c>
      <c r="I453" s="56" t="s">
        <v>101</v>
      </c>
      <c r="J453" s="56" t="s">
        <v>102</v>
      </c>
      <c r="K453" s="56" t="s">
        <v>103</v>
      </c>
      <c r="L453" s="56" t="s">
        <v>1674</v>
      </c>
      <c r="M453" s="56" t="s">
        <v>1675</v>
      </c>
      <c r="N453" s="56" t="s">
        <v>106</v>
      </c>
      <c r="O453" s="56" t="s">
        <v>123</v>
      </c>
      <c r="P453" s="56" t="s">
        <v>97</v>
      </c>
      <c r="Q453" s="59" t="s">
        <v>118</v>
      </c>
      <c r="R453" s="57">
        <v>46259</v>
      </c>
      <c r="S453" s="57">
        <v>46259</v>
      </c>
      <c r="T453" s="56" t="s">
        <v>109</v>
      </c>
      <c r="U45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3" s="57"/>
      <c r="W453" s="57"/>
      <c r="X453" s="60" t="str">
        <f>IF(OR(Bitacora_2[[#This Row],[ETD Real]]="",Bitacora_2[[#This Row],[ETD Doc]]=""),"",Bitacora_2[[#This Row],[ETD Doc]]-Bitacora_2[[#This Row],[ETD Real]])</f>
        <v/>
      </c>
      <c r="Y453" s="60" t="str">
        <f>IF(OR(Bitacora_2[[#This Row],[ATA DOC]]="",Bitacora_2[[#This Row],[ETA Real]]=""),"",Bitacora_2[[#This Row],[ETA Real]]-Bitacora_2[[#This Row],[ATA DOC]])</f>
        <v/>
      </c>
      <c r="Z453" s="58"/>
      <c r="AA453" s="58"/>
      <c r="AB453" s="58"/>
      <c r="AC453" s="58"/>
      <c r="AD453" s="58"/>
      <c r="AE453" s="58"/>
      <c r="AF453" s="58"/>
      <c r="AG453" s="58"/>
      <c r="AH453" s="58"/>
      <c r="AI453" s="61" t="str">
        <f ca="1">IF(AND(OR(E453="US EAST",E453="US WEST",E453="US SOUTH"),I453="SEA",Bitacora_2[[#This Row],[ETD Real]]-TODAY()&gt;=3,Bitacora_2[[#This Row],[ISF]]&lt;&gt;"X"),"Pending",
IF(AND(OR(E453="US EAST",E453="US WEST",E453="US SOUTH"),I453="SEA",Bitacora_2[[#This Row],[ETD Real]]-TODAY()=2,Bitacora_2[[#This Row],[ISF]]&lt;&gt;"X"),"Urgente",
IF(AND(OR(E453="US EAST",E453="US WEST",E453="US SOUTH"),I453="SEA",Bitacora_2[[#This Row],[ETD Real]]-TODAY()&lt;=1,Bitacora_2[[#This Row],[ISF]]&lt;&gt;"X"),"Muy Urgente",
IF(AND(OR(E453="US EAST",E453="US WEST",E453="US SOUTH"),I453="SEA",Bitacora_2[[#This Row],[ISF]]="X"),"Sent",""))))</f>
        <v/>
      </c>
      <c r="AJ45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3" s="56"/>
      <c r="AL453" s="56"/>
      <c r="AM453" s="56" t="str">
        <f>+IF(OR(Bitacora_2[[#This Row],[Exportador]]="INVERSIONES JORDIE",Bitacora_2[[#This Row],[Exportador]]="TAL S.A."), "Tercero", "Propio")</f>
        <v>Propio</v>
      </c>
      <c r="AN45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3" s="56"/>
      <c r="AP453" s="56"/>
      <c r="AQ453" s="56" t="str">
        <f t="shared" si="15"/>
        <v/>
      </c>
      <c r="AR453" s="56"/>
    </row>
    <row r="454" spans="1:44" ht="14.85" hidden="1" customHeight="1" x14ac:dyDescent="0.25">
      <c r="A454" s="56" t="s">
        <v>1676</v>
      </c>
      <c r="B454" s="56">
        <v>35</v>
      </c>
      <c r="C454" s="57">
        <v>46257</v>
      </c>
      <c r="D454" s="58">
        <v>35</v>
      </c>
      <c r="E454" s="56" t="s">
        <v>97</v>
      </c>
      <c r="F454" s="56" t="s">
        <v>98</v>
      </c>
      <c r="G454" s="56" t="s">
        <v>99</v>
      </c>
      <c r="H454" s="56" t="s">
        <v>100</v>
      </c>
      <c r="I454" s="56" t="s">
        <v>101</v>
      </c>
      <c r="J454" s="56" t="s">
        <v>102</v>
      </c>
      <c r="K454" s="56" t="s">
        <v>103</v>
      </c>
      <c r="L454" s="56" t="s">
        <v>1677</v>
      </c>
      <c r="M454" s="56" t="s">
        <v>1678</v>
      </c>
      <c r="N454" s="56" t="s">
        <v>106</v>
      </c>
      <c r="O454" s="56" t="s">
        <v>123</v>
      </c>
      <c r="P454" s="56" t="s">
        <v>359</v>
      </c>
      <c r="Q454" s="59" t="s">
        <v>118</v>
      </c>
      <c r="R454" s="57">
        <v>46259</v>
      </c>
      <c r="S454" s="57">
        <v>46261</v>
      </c>
      <c r="T454" s="56" t="s">
        <v>617</v>
      </c>
      <c r="U45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4" s="57"/>
      <c r="W454" s="57"/>
      <c r="X454" s="60" t="str">
        <f>IF(OR(Bitacora_2[[#This Row],[ETD Real]]="",Bitacora_2[[#This Row],[ETD Doc]]=""),"",Bitacora_2[[#This Row],[ETD Doc]]-Bitacora_2[[#This Row],[ETD Real]])</f>
        <v/>
      </c>
      <c r="Y454" s="60" t="str">
        <f>IF(OR(Bitacora_2[[#This Row],[ATA DOC]]="",Bitacora_2[[#This Row],[ETA Real]]=""),"",Bitacora_2[[#This Row],[ETA Real]]-Bitacora_2[[#This Row],[ATA DOC]])</f>
        <v/>
      </c>
      <c r="Z454" s="58"/>
      <c r="AA454" s="58"/>
      <c r="AB454" s="58"/>
      <c r="AC454" s="58"/>
      <c r="AD454" s="58"/>
      <c r="AE454" s="58"/>
      <c r="AF454" s="58"/>
      <c r="AG454" s="58"/>
      <c r="AH454" s="58"/>
      <c r="AI454" s="61" t="str">
        <f ca="1">IF(AND(OR(E454="US EAST",E454="US WEST",E454="US SOUTH"),I454="SEA",Bitacora_2[[#This Row],[ETD Real]]-TODAY()&gt;=3,Bitacora_2[[#This Row],[ISF]]&lt;&gt;"X"),"Pending",
IF(AND(OR(E454="US EAST",E454="US WEST",E454="US SOUTH"),I454="SEA",Bitacora_2[[#This Row],[ETD Real]]-TODAY()=2,Bitacora_2[[#This Row],[ISF]]&lt;&gt;"X"),"Urgente",
IF(AND(OR(E454="US EAST",E454="US WEST",E454="US SOUTH"),I454="SEA",Bitacora_2[[#This Row],[ETD Real]]-TODAY()&lt;=1,Bitacora_2[[#This Row],[ISF]]&lt;&gt;"X"),"Muy Urgente",
IF(AND(OR(E454="US EAST",E454="US WEST",E454="US SOUTH"),I454="SEA",Bitacora_2[[#This Row],[ISF]]="X"),"Sent",""))))</f>
        <v/>
      </c>
      <c r="AJ45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4" s="56"/>
      <c r="AL454" s="56"/>
      <c r="AM454" s="56" t="str">
        <f>+IF(OR(Bitacora_2[[#This Row],[Exportador]]="INVERSIONES JORDIE",Bitacora_2[[#This Row],[Exportador]]="TAL S.A."), "Tercero", "Propio")</f>
        <v>Propio</v>
      </c>
      <c r="AN45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4" s="56"/>
      <c r="AP454" s="56"/>
      <c r="AQ454" s="56" t="str">
        <f t="shared" si="15"/>
        <v/>
      </c>
      <c r="AR454" s="56"/>
    </row>
    <row r="455" spans="1:44" ht="14.85" hidden="1" customHeight="1" x14ac:dyDescent="0.25">
      <c r="A455" s="56" t="s">
        <v>1679</v>
      </c>
      <c r="B455" s="56">
        <v>35</v>
      </c>
      <c r="C455" s="57">
        <v>46257</v>
      </c>
      <c r="D455" s="58">
        <v>35</v>
      </c>
      <c r="E455" s="56" t="s">
        <v>97</v>
      </c>
      <c r="F455" s="56" t="s">
        <v>98</v>
      </c>
      <c r="G455" s="56" t="s">
        <v>99</v>
      </c>
      <c r="H455" s="56" t="s">
        <v>100</v>
      </c>
      <c r="I455" s="56" t="s">
        <v>101</v>
      </c>
      <c r="J455" s="56" t="s">
        <v>102</v>
      </c>
      <c r="K455" s="56" t="s">
        <v>103</v>
      </c>
      <c r="L455" s="56" t="s">
        <v>1680</v>
      </c>
      <c r="M455" s="56" t="s">
        <v>1681</v>
      </c>
      <c r="N455" s="56" t="s">
        <v>106</v>
      </c>
      <c r="O455" s="56" t="s">
        <v>123</v>
      </c>
      <c r="P455" s="56" t="s">
        <v>97</v>
      </c>
      <c r="Q455" s="59" t="s">
        <v>118</v>
      </c>
      <c r="R455" s="57">
        <v>46259</v>
      </c>
      <c r="S455" s="57">
        <v>46259</v>
      </c>
      <c r="T455" s="56" t="s">
        <v>109</v>
      </c>
      <c r="U45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5" s="57"/>
      <c r="W455" s="57"/>
      <c r="X455" s="60" t="str">
        <f>IF(OR(Bitacora_2[[#This Row],[ETD Real]]="",Bitacora_2[[#This Row],[ETD Doc]]=""),"",Bitacora_2[[#This Row],[ETD Doc]]-Bitacora_2[[#This Row],[ETD Real]])</f>
        <v/>
      </c>
      <c r="Y455" s="60" t="str">
        <f>IF(OR(Bitacora_2[[#This Row],[ATA DOC]]="",Bitacora_2[[#This Row],[ETA Real]]=""),"",Bitacora_2[[#This Row],[ETA Real]]-Bitacora_2[[#This Row],[ATA DOC]])</f>
        <v/>
      </c>
      <c r="Z455" s="58"/>
      <c r="AA455" s="58"/>
      <c r="AB455" s="58"/>
      <c r="AC455" s="58"/>
      <c r="AD455" s="58"/>
      <c r="AE455" s="58"/>
      <c r="AF455" s="58"/>
      <c r="AG455" s="58"/>
      <c r="AH455" s="58"/>
      <c r="AI455" s="61" t="str">
        <f ca="1">IF(AND(OR(E455="US EAST",E455="US WEST",E455="US SOUTH"),I455="SEA",Bitacora_2[[#This Row],[ETD Real]]-TODAY()&gt;=3,Bitacora_2[[#This Row],[ISF]]&lt;&gt;"X"),"Pending",
IF(AND(OR(E455="US EAST",E455="US WEST",E455="US SOUTH"),I455="SEA",Bitacora_2[[#This Row],[ETD Real]]-TODAY()=2,Bitacora_2[[#This Row],[ISF]]&lt;&gt;"X"),"Urgente",
IF(AND(OR(E455="US EAST",E455="US WEST",E455="US SOUTH"),I455="SEA",Bitacora_2[[#This Row],[ETD Real]]-TODAY()&lt;=1,Bitacora_2[[#This Row],[ISF]]&lt;&gt;"X"),"Muy Urgente",
IF(AND(OR(E455="US EAST",E455="US WEST",E455="US SOUTH"),I455="SEA",Bitacora_2[[#This Row],[ISF]]="X"),"Sent",""))))</f>
        <v/>
      </c>
      <c r="AJ45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5" s="56"/>
      <c r="AL455" s="56"/>
      <c r="AM455" s="56" t="str">
        <f>+IF(OR(Bitacora_2[[#This Row],[Exportador]]="INVERSIONES JORDIE",Bitacora_2[[#This Row],[Exportador]]="TAL S.A."), "Tercero", "Propio")</f>
        <v>Propio</v>
      </c>
      <c r="AN45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5" s="56"/>
      <c r="AP455" s="56"/>
      <c r="AQ455" s="56" t="str">
        <f t="shared" si="15"/>
        <v/>
      </c>
      <c r="AR455" s="56"/>
    </row>
    <row r="456" spans="1:44" ht="14.85" hidden="1" customHeight="1" x14ac:dyDescent="0.25">
      <c r="A456" s="56" t="s">
        <v>1682</v>
      </c>
      <c r="B456" s="56">
        <v>35</v>
      </c>
      <c r="C456" s="57">
        <v>46257</v>
      </c>
      <c r="D456" s="58">
        <v>35</v>
      </c>
      <c r="E456" s="56" t="s">
        <v>97</v>
      </c>
      <c r="F456" s="56" t="s">
        <v>98</v>
      </c>
      <c r="G456" s="56" t="s">
        <v>99</v>
      </c>
      <c r="H456" s="56" t="s">
        <v>100</v>
      </c>
      <c r="I456" s="56" t="s">
        <v>101</v>
      </c>
      <c r="J456" s="56" t="s">
        <v>102</v>
      </c>
      <c r="K456" s="56" t="s">
        <v>103</v>
      </c>
      <c r="L456" s="56" t="s">
        <v>1683</v>
      </c>
      <c r="M456" s="56" t="s">
        <v>1684</v>
      </c>
      <c r="N456" s="56" t="s">
        <v>106</v>
      </c>
      <c r="O456" s="56" t="s">
        <v>123</v>
      </c>
      <c r="P456" s="56" t="s">
        <v>97</v>
      </c>
      <c r="Q456" s="59" t="s">
        <v>118</v>
      </c>
      <c r="R456" s="57">
        <v>46259</v>
      </c>
      <c r="S456" s="57">
        <v>46259</v>
      </c>
      <c r="T456" s="56" t="s">
        <v>109</v>
      </c>
      <c r="U45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6" s="57"/>
      <c r="W456" s="57"/>
      <c r="X456" s="60" t="str">
        <f>IF(OR(Bitacora_2[[#This Row],[ETD Real]]="",Bitacora_2[[#This Row],[ETD Doc]]=""),"",Bitacora_2[[#This Row],[ETD Doc]]-Bitacora_2[[#This Row],[ETD Real]])</f>
        <v/>
      </c>
      <c r="Y456" s="60" t="str">
        <f>IF(OR(Bitacora_2[[#This Row],[ATA DOC]]="",Bitacora_2[[#This Row],[ETA Real]]=""),"",Bitacora_2[[#This Row],[ETA Real]]-Bitacora_2[[#This Row],[ATA DOC]])</f>
        <v/>
      </c>
      <c r="Z456" s="58"/>
      <c r="AA456" s="58"/>
      <c r="AB456" s="58"/>
      <c r="AC456" s="58"/>
      <c r="AD456" s="58"/>
      <c r="AE456" s="58"/>
      <c r="AF456" s="58"/>
      <c r="AG456" s="58"/>
      <c r="AH456" s="58"/>
      <c r="AI456" s="61" t="str">
        <f ca="1">IF(AND(OR(E456="US EAST",E456="US WEST",E456="US SOUTH"),I456="SEA",Bitacora_2[[#This Row],[ETD Real]]-TODAY()&gt;=3,Bitacora_2[[#This Row],[ISF]]&lt;&gt;"X"),"Pending",
IF(AND(OR(E456="US EAST",E456="US WEST",E456="US SOUTH"),I456="SEA",Bitacora_2[[#This Row],[ETD Real]]-TODAY()=2,Bitacora_2[[#This Row],[ISF]]&lt;&gt;"X"),"Urgente",
IF(AND(OR(E456="US EAST",E456="US WEST",E456="US SOUTH"),I456="SEA",Bitacora_2[[#This Row],[ETD Real]]-TODAY()&lt;=1,Bitacora_2[[#This Row],[ISF]]&lt;&gt;"X"),"Muy Urgente",
IF(AND(OR(E456="US EAST",E456="US WEST",E456="US SOUTH"),I456="SEA",Bitacora_2[[#This Row],[ISF]]="X"),"Sent",""))))</f>
        <v/>
      </c>
      <c r="AJ45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6" s="56"/>
      <c r="AL456" s="56"/>
      <c r="AM456" s="56" t="str">
        <f>+IF(OR(Bitacora_2[[#This Row],[Exportador]]="INVERSIONES JORDIE",Bitacora_2[[#This Row],[Exportador]]="TAL S.A."), "Tercero", "Propio")</f>
        <v>Propio</v>
      </c>
      <c r="AN45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6" s="56"/>
      <c r="AP456" s="56"/>
      <c r="AQ456" s="56" t="str">
        <f t="shared" si="15"/>
        <v/>
      </c>
      <c r="AR456" s="56"/>
    </row>
    <row r="457" spans="1:44" ht="14.85" hidden="1" customHeight="1" x14ac:dyDescent="0.25">
      <c r="A457" s="56" t="s">
        <v>1685</v>
      </c>
      <c r="B457" s="56">
        <v>35</v>
      </c>
      <c r="C457" s="57">
        <v>46257</v>
      </c>
      <c r="D457" s="58">
        <v>35</v>
      </c>
      <c r="E457" s="56" t="s">
        <v>97</v>
      </c>
      <c r="F457" s="56" t="s">
        <v>98</v>
      </c>
      <c r="G457" s="56" t="s">
        <v>99</v>
      </c>
      <c r="H457" s="56" t="s">
        <v>100</v>
      </c>
      <c r="I457" s="56" t="s">
        <v>101</v>
      </c>
      <c r="J457" s="56" t="s">
        <v>102</v>
      </c>
      <c r="K457" s="56" t="s">
        <v>103</v>
      </c>
      <c r="L457" s="56" t="s">
        <v>1686</v>
      </c>
      <c r="M457" s="56" t="s">
        <v>1687</v>
      </c>
      <c r="N457" s="56" t="s">
        <v>106</v>
      </c>
      <c r="O457" s="56" t="s">
        <v>123</v>
      </c>
      <c r="P457" s="56" t="s">
        <v>97</v>
      </c>
      <c r="Q457" s="59" t="s">
        <v>118</v>
      </c>
      <c r="R457" s="57">
        <v>46259</v>
      </c>
      <c r="S457" s="57">
        <v>46259</v>
      </c>
      <c r="T457" s="56" t="s">
        <v>109</v>
      </c>
      <c r="U45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7" s="57"/>
      <c r="W457" s="57"/>
      <c r="X457" s="60" t="str">
        <f>IF(OR(Bitacora_2[[#This Row],[ETD Real]]="",Bitacora_2[[#This Row],[ETD Doc]]=""),"",Bitacora_2[[#This Row],[ETD Doc]]-Bitacora_2[[#This Row],[ETD Real]])</f>
        <v/>
      </c>
      <c r="Y457" s="60" t="str">
        <f>IF(OR(Bitacora_2[[#This Row],[ATA DOC]]="",Bitacora_2[[#This Row],[ETA Real]]=""),"",Bitacora_2[[#This Row],[ETA Real]]-Bitacora_2[[#This Row],[ATA DOC]])</f>
        <v/>
      </c>
      <c r="Z457" s="58"/>
      <c r="AA457" s="58"/>
      <c r="AB457" s="58"/>
      <c r="AC457" s="58"/>
      <c r="AD457" s="58"/>
      <c r="AE457" s="58"/>
      <c r="AF457" s="58"/>
      <c r="AG457" s="58"/>
      <c r="AH457" s="58"/>
      <c r="AI457" s="61" t="str">
        <f ca="1">IF(AND(OR(E457="US EAST",E457="US WEST",E457="US SOUTH"),I457="SEA",Bitacora_2[[#This Row],[ETD Real]]-TODAY()&gt;=3,Bitacora_2[[#This Row],[ISF]]&lt;&gt;"X"),"Pending",
IF(AND(OR(E457="US EAST",E457="US WEST",E457="US SOUTH"),I457="SEA",Bitacora_2[[#This Row],[ETD Real]]-TODAY()=2,Bitacora_2[[#This Row],[ISF]]&lt;&gt;"X"),"Urgente",
IF(AND(OR(E457="US EAST",E457="US WEST",E457="US SOUTH"),I457="SEA",Bitacora_2[[#This Row],[ETD Real]]-TODAY()&lt;=1,Bitacora_2[[#This Row],[ISF]]&lt;&gt;"X"),"Muy Urgente",
IF(AND(OR(E457="US EAST",E457="US WEST",E457="US SOUTH"),I457="SEA",Bitacora_2[[#This Row],[ISF]]="X"),"Sent",""))))</f>
        <v/>
      </c>
      <c r="AJ45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7" s="56"/>
      <c r="AL457" s="56"/>
      <c r="AM457" s="56" t="str">
        <f>+IF(OR(Bitacora_2[[#This Row],[Exportador]]="INVERSIONES JORDIE",Bitacora_2[[#This Row],[Exportador]]="TAL S.A."), "Tercero", "Propio")</f>
        <v>Propio</v>
      </c>
      <c r="AN45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7" s="56"/>
      <c r="AP457" s="56"/>
      <c r="AQ457" s="56" t="str">
        <f t="shared" si="15"/>
        <v/>
      </c>
      <c r="AR457" s="56"/>
    </row>
    <row r="458" spans="1:44" ht="14.85" hidden="1" customHeight="1" x14ac:dyDescent="0.25">
      <c r="A458" s="56" t="s">
        <v>1688</v>
      </c>
      <c r="B458" s="56">
        <v>35</v>
      </c>
      <c r="C458" s="57">
        <v>46257</v>
      </c>
      <c r="D458" s="58">
        <v>35</v>
      </c>
      <c r="E458" s="56" t="s">
        <v>97</v>
      </c>
      <c r="F458" s="56" t="s">
        <v>125</v>
      </c>
      <c r="G458" s="56" t="s">
        <v>99</v>
      </c>
      <c r="H458" s="56" t="s">
        <v>100</v>
      </c>
      <c r="I458" s="56" t="s">
        <v>101</v>
      </c>
      <c r="J458" s="56" t="s">
        <v>102</v>
      </c>
      <c r="K458" s="56" t="s">
        <v>103</v>
      </c>
      <c r="L458" s="56" t="s">
        <v>1689</v>
      </c>
      <c r="M458" s="56" t="s">
        <v>1690</v>
      </c>
      <c r="N458" s="56" t="s">
        <v>115</v>
      </c>
      <c r="O458" s="56" t="s">
        <v>116</v>
      </c>
      <c r="P458" s="56" t="s">
        <v>1621</v>
      </c>
      <c r="Q458" s="59" t="s">
        <v>118</v>
      </c>
      <c r="R458" s="57">
        <v>46259</v>
      </c>
      <c r="S458" s="57">
        <v>46260</v>
      </c>
      <c r="T458" s="56" t="s">
        <v>1647</v>
      </c>
      <c r="U45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46259</v>
      </c>
      <c r="V458" s="57"/>
      <c r="W458" s="57"/>
      <c r="X458" s="60" t="str">
        <f>IF(OR(Bitacora_2[[#This Row],[ETD Real]]="",Bitacora_2[[#This Row],[ETD Doc]]=""),"",Bitacora_2[[#This Row],[ETD Doc]]-Bitacora_2[[#This Row],[ETD Real]])</f>
        <v/>
      </c>
      <c r="Y458" s="60" t="str">
        <f>IF(OR(Bitacora_2[[#This Row],[ATA DOC]]="",Bitacora_2[[#This Row],[ETA Real]]=""),"",Bitacora_2[[#This Row],[ETA Real]]-Bitacora_2[[#This Row],[ATA DOC]])</f>
        <v/>
      </c>
      <c r="Z458" s="58"/>
      <c r="AA458" s="58"/>
      <c r="AB458" s="58"/>
      <c r="AC458" s="58"/>
      <c r="AD458" s="58"/>
      <c r="AE458" s="58"/>
      <c r="AF458" s="58"/>
      <c r="AG458" s="58"/>
      <c r="AH458" s="58"/>
      <c r="AI458" s="61" t="str">
        <f ca="1">IF(AND(OR(E458="US EAST",E458="US WEST",E458="US SOUTH"),I458="SEA",Bitacora_2[[#This Row],[ETD Real]]-TODAY()&gt;=3,Bitacora_2[[#This Row],[ISF]]&lt;&gt;"X"),"Pending",
IF(AND(OR(E458="US EAST",E458="US WEST",E458="US SOUTH"),I458="SEA",Bitacora_2[[#This Row],[ETD Real]]-TODAY()=2,Bitacora_2[[#This Row],[ISF]]&lt;&gt;"X"),"Urgente",
IF(AND(OR(E458="US EAST",E458="US WEST",E458="US SOUTH"),I458="SEA",Bitacora_2[[#This Row],[ETD Real]]-TODAY()&lt;=1,Bitacora_2[[#This Row],[ISF]]&lt;&gt;"X"),"Muy Urgente",
IF(AND(OR(E458="US EAST",E458="US WEST",E458="US SOUTH"),I458="SEA",Bitacora_2[[#This Row],[ISF]]="X"),"Sent",""))))</f>
        <v/>
      </c>
      <c r="AJ45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8" s="56"/>
      <c r="AL458" s="56"/>
      <c r="AM458" s="56" t="str">
        <f>+IF(OR(Bitacora_2[[#This Row],[Exportador]]="INVERSIONES JORDIE",Bitacora_2[[#This Row],[Exportador]]="TAL S.A."), "Tercero", "Propio")</f>
        <v>Propio</v>
      </c>
      <c r="AN45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8" s="56"/>
      <c r="AP458" s="56"/>
      <c r="AQ458" s="56" t="str">
        <f t="shared" si="15"/>
        <v/>
      </c>
      <c r="AR458" s="56"/>
    </row>
    <row r="459" spans="1:44" ht="14.85" hidden="1" customHeight="1" x14ac:dyDescent="0.25">
      <c r="A459" s="56" t="s">
        <v>1691</v>
      </c>
      <c r="B459" s="56">
        <v>35</v>
      </c>
      <c r="C459" s="57">
        <v>46257</v>
      </c>
      <c r="D459" s="58">
        <v>35</v>
      </c>
      <c r="E459" s="56" t="s">
        <v>97</v>
      </c>
      <c r="F459" s="56" t="s">
        <v>125</v>
      </c>
      <c r="G459" s="56" t="s">
        <v>99</v>
      </c>
      <c r="H459" s="56" t="s">
        <v>100</v>
      </c>
      <c r="I459" s="56" t="s">
        <v>101</v>
      </c>
      <c r="J459" s="56" t="s">
        <v>102</v>
      </c>
      <c r="K459" s="56" t="s">
        <v>103</v>
      </c>
      <c r="L459" s="56" t="s">
        <v>1692</v>
      </c>
      <c r="M459" s="56" t="s">
        <v>1693</v>
      </c>
      <c r="N459" s="56" t="s">
        <v>115</v>
      </c>
      <c r="O459" s="56" t="s">
        <v>116</v>
      </c>
      <c r="P459" s="56" t="s">
        <v>97</v>
      </c>
      <c r="Q459" s="59" t="s">
        <v>118</v>
      </c>
      <c r="R459" s="57">
        <v>46260</v>
      </c>
      <c r="S459" s="57">
        <v>46261</v>
      </c>
      <c r="T459" s="56" t="s">
        <v>1048</v>
      </c>
      <c r="U45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46260</v>
      </c>
      <c r="V459" s="57"/>
      <c r="W459" s="57"/>
      <c r="X459" s="60" t="str">
        <f>IF(OR(Bitacora_2[[#This Row],[ETD Real]]="",Bitacora_2[[#This Row],[ETD Doc]]=""),"",Bitacora_2[[#This Row],[ETD Doc]]-Bitacora_2[[#This Row],[ETD Real]])</f>
        <v/>
      </c>
      <c r="Y459" s="60" t="str">
        <f>IF(OR(Bitacora_2[[#This Row],[ATA DOC]]="",Bitacora_2[[#This Row],[ETA Real]]=""),"",Bitacora_2[[#This Row],[ETA Real]]-Bitacora_2[[#This Row],[ATA DOC]])</f>
        <v/>
      </c>
      <c r="Z459" s="58"/>
      <c r="AA459" s="58"/>
      <c r="AB459" s="58"/>
      <c r="AC459" s="58"/>
      <c r="AD459" s="58"/>
      <c r="AE459" s="58"/>
      <c r="AF459" s="58"/>
      <c r="AG459" s="58"/>
      <c r="AH459" s="58"/>
      <c r="AI459" s="61" t="str">
        <f ca="1">IF(AND(OR(E459="US EAST",E459="US WEST",E459="US SOUTH"),I459="SEA",Bitacora_2[[#This Row],[ETD Real]]-TODAY()&gt;=3,Bitacora_2[[#This Row],[ISF]]&lt;&gt;"X"),"Pending",
IF(AND(OR(E459="US EAST",E459="US WEST",E459="US SOUTH"),I459="SEA",Bitacora_2[[#This Row],[ETD Real]]-TODAY()=2,Bitacora_2[[#This Row],[ISF]]&lt;&gt;"X"),"Urgente",
IF(AND(OR(E459="US EAST",E459="US WEST",E459="US SOUTH"),I459="SEA",Bitacora_2[[#This Row],[ETD Real]]-TODAY()&lt;=1,Bitacora_2[[#This Row],[ISF]]&lt;&gt;"X"),"Muy Urgente",
IF(AND(OR(E459="US EAST",E459="US WEST",E459="US SOUTH"),I459="SEA",Bitacora_2[[#This Row],[ISF]]="X"),"Sent",""))))</f>
        <v/>
      </c>
      <c r="AJ45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59" s="56"/>
      <c r="AL459" s="56"/>
      <c r="AM459" s="56" t="str">
        <f>+IF(OR(Bitacora_2[[#This Row],[Exportador]]="INVERSIONES JORDIE",Bitacora_2[[#This Row],[Exportador]]="TAL S.A."), "Tercero", "Propio")</f>
        <v>Propio</v>
      </c>
      <c r="AN45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59" s="56"/>
      <c r="AP459" s="56"/>
      <c r="AQ459" s="56" t="str">
        <f t="shared" si="15"/>
        <v/>
      </c>
      <c r="AR459" s="56"/>
    </row>
    <row r="460" spans="1:44" ht="14.85" hidden="1" customHeight="1" x14ac:dyDescent="0.25">
      <c r="A460" s="56" t="s">
        <v>1694</v>
      </c>
      <c r="B460" s="56">
        <v>35</v>
      </c>
      <c r="C460" s="57">
        <v>46257</v>
      </c>
      <c r="D460" s="58">
        <v>37</v>
      </c>
      <c r="E460" s="56" t="s">
        <v>150</v>
      </c>
      <c r="F460" s="56" t="s">
        <v>8</v>
      </c>
      <c r="G460" s="56" t="s">
        <v>99</v>
      </c>
      <c r="H460" s="56" t="s">
        <v>100</v>
      </c>
      <c r="I460" s="56" t="s">
        <v>140</v>
      </c>
      <c r="J460" s="56" t="s">
        <v>102</v>
      </c>
      <c r="K460" s="56" t="s">
        <v>103</v>
      </c>
      <c r="L460" s="56" t="s">
        <v>1695</v>
      </c>
      <c r="M460" s="56" t="s">
        <v>1696</v>
      </c>
      <c r="N460" s="56" t="s">
        <v>186</v>
      </c>
      <c r="O460" s="56" t="s">
        <v>153</v>
      </c>
      <c r="P460" s="56" t="s">
        <v>154</v>
      </c>
      <c r="Q460" s="59" t="s">
        <v>1657</v>
      </c>
      <c r="R460" s="57">
        <v>46261</v>
      </c>
      <c r="S460" s="57">
        <v>46272</v>
      </c>
      <c r="T460" s="56" t="s">
        <v>147</v>
      </c>
      <c r="U46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60" s="57">
        <v>46264</v>
      </c>
      <c r="W460" s="57">
        <v>46264</v>
      </c>
      <c r="X460" s="60">
        <f>IF(OR(Bitacora_2[[#This Row],[ETD Real]]="",Bitacora_2[[#This Row],[ETD Doc]]=""),"",Bitacora_2[[#This Row],[ETD Doc]]-Bitacora_2[[#This Row],[ETD Real]])</f>
        <v>3</v>
      </c>
      <c r="Y460" s="60">
        <f>IF(OR(Bitacora_2[[#This Row],[ATA DOC]]="",Bitacora_2[[#This Row],[ETA Real]]=""),"",Bitacora_2[[#This Row],[ETA Real]]-Bitacora_2[[#This Row],[ATA DOC]])</f>
        <v>8</v>
      </c>
      <c r="Z460" s="58" t="s">
        <v>156</v>
      </c>
      <c r="AA460" s="58" t="s">
        <v>46</v>
      </c>
      <c r="AB460" s="58" t="s">
        <v>46</v>
      </c>
      <c r="AC460" s="58" t="s">
        <v>46</v>
      </c>
      <c r="AD460" s="58" t="s">
        <v>46</v>
      </c>
      <c r="AE460" s="58" t="s">
        <v>46</v>
      </c>
      <c r="AF460" s="58" t="s">
        <v>46</v>
      </c>
      <c r="AG460" s="58"/>
      <c r="AH460" s="58"/>
      <c r="AI460" s="61" t="str">
        <f ca="1">IF(AND(OR(E460="US EAST",E460="US WEST",E460="US SOUTH"),I460="SEA",Bitacora_2[[#This Row],[ETD Real]]-TODAY()&gt;=3,Bitacora_2[[#This Row],[ISF]]&lt;&gt;"X"),"Pending",
IF(AND(OR(E460="US EAST",E460="US WEST",E460="US SOUTH"),I460="SEA",Bitacora_2[[#This Row],[ETD Real]]-TODAY()=2,Bitacora_2[[#This Row],[ISF]]&lt;&gt;"X"),"Urgente",
IF(AND(OR(E460="US EAST",E460="US WEST",E460="US SOUTH"),I460="SEA",Bitacora_2[[#This Row],[ETD Real]]-TODAY()&lt;=1,Bitacora_2[[#This Row],[ISF]]&lt;&gt;"X"),"Muy Urgente",
IF(AND(OR(E460="US EAST",E460="US WEST",E460="US SOUTH"),I460="SEA",Bitacora_2[[#This Row],[ISF]]="X"),"Sent",""))))</f>
        <v>Sent</v>
      </c>
      <c r="AJ46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0" s="56"/>
      <c r="AL460" s="56"/>
      <c r="AM460" s="56" t="str">
        <f>+IF(OR(Bitacora_2[[#This Row],[Exportador]]="INVERSIONES JORDIE",Bitacora_2[[#This Row],[Exportador]]="TAL S.A."), "Tercero", "Propio")</f>
        <v>Propio</v>
      </c>
      <c r="AN46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0" s="56"/>
      <c r="AP460" s="57">
        <v>46267</v>
      </c>
      <c r="AQ460" s="56" t="str">
        <f t="shared" si="15"/>
        <v>Released</v>
      </c>
      <c r="AR460" s="56"/>
    </row>
    <row r="461" spans="1:44" ht="14.85" hidden="1" customHeight="1" x14ac:dyDescent="0.25">
      <c r="A461" s="56" t="s">
        <v>1697</v>
      </c>
      <c r="B461" s="56">
        <v>35</v>
      </c>
      <c r="C461" s="57">
        <v>46258</v>
      </c>
      <c r="D461" s="58">
        <v>37</v>
      </c>
      <c r="E461" s="56" t="s">
        <v>150</v>
      </c>
      <c r="F461" s="56" t="s">
        <v>8</v>
      </c>
      <c r="G461" s="56" t="s">
        <v>99</v>
      </c>
      <c r="H461" s="56" t="s">
        <v>100</v>
      </c>
      <c r="I461" s="56" t="s">
        <v>140</v>
      </c>
      <c r="J461" s="56" t="s">
        <v>102</v>
      </c>
      <c r="K461" s="56" t="s">
        <v>103</v>
      </c>
      <c r="L461" s="56" t="s">
        <v>1698</v>
      </c>
      <c r="M461" s="56" t="s">
        <v>1699</v>
      </c>
      <c r="N461" s="56" t="s">
        <v>186</v>
      </c>
      <c r="O461" s="56" t="s">
        <v>153</v>
      </c>
      <c r="P461" s="56" t="s">
        <v>154</v>
      </c>
      <c r="Q461" s="59" t="s">
        <v>1657</v>
      </c>
      <c r="R461" s="57">
        <v>46261</v>
      </c>
      <c r="S461" s="57">
        <v>46272</v>
      </c>
      <c r="T461" s="56" t="s">
        <v>147</v>
      </c>
      <c r="U46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61" s="57">
        <v>46264</v>
      </c>
      <c r="W461" s="57">
        <v>46264</v>
      </c>
      <c r="X461" s="60">
        <f>IF(OR(Bitacora_2[[#This Row],[ETD Real]]="",Bitacora_2[[#This Row],[ETD Doc]]=""),"",Bitacora_2[[#This Row],[ETD Doc]]-Bitacora_2[[#This Row],[ETD Real]])</f>
        <v>3</v>
      </c>
      <c r="Y461" s="60">
        <f>IF(OR(Bitacora_2[[#This Row],[ATA DOC]]="",Bitacora_2[[#This Row],[ETA Real]]=""),"",Bitacora_2[[#This Row],[ETA Real]]-Bitacora_2[[#This Row],[ATA DOC]])</f>
        <v>8</v>
      </c>
      <c r="Z461" s="58" t="s">
        <v>156</v>
      </c>
      <c r="AA461" s="58" t="s">
        <v>46</v>
      </c>
      <c r="AB461" s="58" t="s">
        <v>46</v>
      </c>
      <c r="AC461" s="58" t="s">
        <v>46</v>
      </c>
      <c r="AD461" s="58" t="s">
        <v>46</v>
      </c>
      <c r="AE461" s="58" t="s">
        <v>46</v>
      </c>
      <c r="AF461" s="58" t="s">
        <v>46</v>
      </c>
      <c r="AG461" s="58"/>
      <c r="AH461" s="58"/>
      <c r="AI461" s="61" t="str">
        <f ca="1">IF(AND(OR(E461="US EAST",E461="US WEST",E461="US SOUTH"),I461="SEA",Bitacora_2[[#This Row],[ETD Real]]-TODAY()&gt;=3,Bitacora_2[[#This Row],[ISF]]&lt;&gt;"X"),"Pending",
IF(AND(OR(E461="US EAST",E461="US WEST",E461="US SOUTH"),I461="SEA",Bitacora_2[[#This Row],[ETD Real]]-TODAY()=2,Bitacora_2[[#This Row],[ISF]]&lt;&gt;"X"),"Urgente",
IF(AND(OR(E461="US EAST",E461="US WEST",E461="US SOUTH"),I461="SEA",Bitacora_2[[#This Row],[ETD Real]]-TODAY()&lt;=1,Bitacora_2[[#This Row],[ISF]]&lt;&gt;"X"),"Muy Urgente",
IF(AND(OR(E461="US EAST",E461="US WEST",E461="US SOUTH"),I461="SEA",Bitacora_2[[#This Row],[ISF]]="X"),"Sent",""))))</f>
        <v>Sent</v>
      </c>
      <c r="AJ46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1" s="56"/>
      <c r="AL461" s="56"/>
      <c r="AM461" s="56" t="str">
        <f>+IF(OR(Bitacora_2[[#This Row],[Exportador]]="INVERSIONES JORDIE",Bitacora_2[[#This Row],[Exportador]]="TAL S.A."), "Tercero", "Propio")</f>
        <v>Propio</v>
      </c>
      <c r="AN46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1" s="56"/>
      <c r="AP461" s="57">
        <v>46267</v>
      </c>
      <c r="AQ461" s="56" t="str">
        <f t="shared" si="15"/>
        <v>Released</v>
      </c>
      <c r="AR461" s="56"/>
    </row>
    <row r="462" spans="1:44" ht="14.85" hidden="1" customHeight="1" x14ac:dyDescent="0.25">
      <c r="A462" s="56" t="s">
        <v>1700</v>
      </c>
      <c r="B462" s="56">
        <v>35</v>
      </c>
      <c r="C462" s="57">
        <v>46258</v>
      </c>
      <c r="D462" s="58">
        <v>37</v>
      </c>
      <c r="E462" s="56" t="s">
        <v>672</v>
      </c>
      <c r="F462" s="56" t="s">
        <v>17</v>
      </c>
      <c r="G462" s="56" t="s">
        <v>99</v>
      </c>
      <c r="H462" s="56" t="s">
        <v>100</v>
      </c>
      <c r="I462" s="56" t="s">
        <v>140</v>
      </c>
      <c r="J462" s="56" t="s">
        <v>102</v>
      </c>
      <c r="K462" s="56" t="s">
        <v>103</v>
      </c>
      <c r="L462" s="56" t="s">
        <v>1701</v>
      </c>
      <c r="M462" s="56" t="s">
        <v>1702</v>
      </c>
      <c r="N462" s="56" t="s">
        <v>675</v>
      </c>
      <c r="O462" s="56" t="s">
        <v>820</v>
      </c>
      <c r="P462" s="56" t="s">
        <v>676</v>
      </c>
      <c r="Q462" s="59" t="s">
        <v>1666</v>
      </c>
      <c r="R462" s="57">
        <v>46265</v>
      </c>
      <c r="S462" s="57">
        <v>46275</v>
      </c>
      <c r="T462" s="56" t="s">
        <v>147</v>
      </c>
      <c r="U46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62" s="57">
        <v>46265</v>
      </c>
      <c r="W462" s="57">
        <v>46265</v>
      </c>
      <c r="X462" s="60">
        <f>IF(OR(Bitacora_2[[#This Row],[ETD Real]]="",Bitacora_2[[#This Row],[ETD Doc]]=""),"",Bitacora_2[[#This Row],[ETD Doc]]-Bitacora_2[[#This Row],[ETD Real]])</f>
        <v>0</v>
      </c>
      <c r="Y462" s="60">
        <f>IF(OR(Bitacora_2[[#This Row],[ATA DOC]]="",Bitacora_2[[#This Row],[ETA Real]]=""),"",Bitacora_2[[#This Row],[ETA Real]]-Bitacora_2[[#This Row],[ATA DOC]])</f>
        <v>10</v>
      </c>
      <c r="Z462" s="58" t="s">
        <v>156</v>
      </c>
      <c r="AA462" s="58" t="s">
        <v>46</v>
      </c>
      <c r="AB462" s="58" t="s">
        <v>46</v>
      </c>
      <c r="AC462" s="58" t="s">
        <v>46</v>
      </c>
      <c r="AD462" s="58" t="s">
        <v>46</v>
      </c>
      <c r="AE462" s="58" t="s">
        <v>46</v>
      </c>
      <c r="AF462" s="58" t="s">
        <v>46</v>
      </c>
      <c r="AG462" s="58"/>
      <c r="AH462" s="58"/>
      <c r="AI462" s="61" t="str">
        <f ca="1">IF(AND(OR(E462="US EAST",E462="US WEST",E462="US SOUTH"),I462="SEA",Bitacora_2[[#This Row],[ETD Real]]-TODAY()&gt;=3,Bitacora_2[[#This Row],[ISF]]&lt;&gt;"X"),"Pending",
IF(AND(OR(E462="US EAST",E462="US WEST",E462="US SOUTH"),I462="SEA",Bitacora_2[[#This Row],[ETD Real]]-TODAY()=2,Bitacora_2[[#This Row],[ISF]]&lt;&gt;"X"),"Urgente",
IF(AND(OR(E462="US EAST",E462="US WEST",E462="US SOUTH"),I462="SEA",Bitacora_2[[#This Row],[ETD Real]]-TODAY()&lt;=1,Bitacora_2[[#This Row],[ISF]]&lt;&gt;"X"),"Muy Urgente",
IF(AND(OR(E462="US EAST",E462="US WEST",E462="US SOUTH"),I462="SEA",Bitacora_2[[#This Row],[ISF]]="X"),"Sent",""))))</f>
        <v>Sent</v>
      </c>
      <c r="AJ46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2" s="56"/>
      <c r="AL462" s="56"/>
      <c r="AM462" s="56" t="str">
        <f>+IF(OR(Bitacora_2[[#This Row],[Exportador]]="INVERSIONES JORDIE",Bitacora_2[[#This Row],[Exportador]]="TAL S.A."), "Tercero", "Propio")</f>
        <v>Propio</v>
      </c>
      <c r="AN46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2" s="56"/>
      <c r="AP462" s="57">
        <v>46269</v>
      </c>
      <c r="AQ462" s="56" t="str">
        <f t="shared" si="15"/>
        <v>Released</v>
      </c>
      <c r="AR462" s="56"/>
    </row>
    <row r="463" spans="1:44" ht="14.85" hidden="1" customHeight="1" x14ac:dyDescent="0.25">
      <c r="A463" s="56" t="s">
        <v>1703</v>
      </c>
      <c r="B463" s="56">
        <v>35</v>
      </c>
      <c r="C463" s="57">
        <v>46258</v>
      </c>
      <c r="D463" s="58">
        <v>37</v>
      </c>
      <c r="E463" s="56" t="s">
        <v>940</v>
      </c>
      <c r="F463" s="56" t="s">
        <v>14</v>
      </c>
      <c r="G463" s="56" t="s">
        <v>99</v>
      </c>
      <c r="H463" s="56" t="s">
        <v>100</v>
      </c>
      <c r="I463" s="56" t="s">
        <v>140</v>
      </c>
      <c r="J463" s="56" t="s">
        <v>102</v>
      </c>
      <c r="K463" s="56" t="s">
        <v>103</v>
      </c>
      <c r="L463" s="56" t="s">
        <v>1704</v>
      </c>
      <c r="M463" s="56" t="s">
        <v>1705</v>
      </c>
      <c r="N463" s="56" t="s">
        <v>943</v>
      </c>
      <c r="O463" s="56" t="s">
        <v>820</v>
      </c>
      <c r="P463" s="56" t="s">
        <v>154</v>
      </c>
      <c r="Q463" s="59" t="s">
        <v>1661</v>
      </c>
      <c r="R463" s="57">
        <v>46268</v>
      </c>
      <c r="S463" s="57">
        <v>46275</v>
      </c>
      <c r="T463" s="56" t="s">
        <v>147</v>
      </c>
      <c r="U46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463" s="57"/>
      <c r="W463" s="57"/>
      <c r="X463" s="60" t="str">
        <f>IF(OR(Bitacora_2[[#This Row],[ETD Real]]="",Bitacora_2[[#This Row],[ETD Doc]]=""),"",Bitacora_2[[#This Row],[ETD Doc]]-Bitacora_2[[#This Row],[ETD Real]])</f>
        <v/>
      </c>
      <c r="Y463" s="60" t="str">
        <f>IF(OR(Bitacora_2[[#This Row],[ATA DOC]]="",Bitacora_2[[#This Row],[ETA Real]]=""),"",Bitacora_2[[#This Row],[ETA Real]]-Bitacora_2[[#This Row],[ATA DOC]])</f>
        <v/>
      </c>
      <c r="Z463" s="58"/>
      <c r="AA463" s="58"/>
      <c r="AB463" s="58"/>
      <c r="AC463" s="58"/>
      <c r="AD463" s="58"/>
      <c r="AE463" s="58"/>
      <c r="AF463" s="58" t="s">
        <v>46</v>
      </c>
      <c r="AG463" s="58"/>
      <c r="AH463" s="58"/>
      <c r="AI463" s="61" t="str">
        <f ca="1">IF(AND(OR(E463="US EAST",E463="US WEST",E463="US SOUTH"),I463="SEA",Bitacora_2[[#This Row],[ETD Real]]-TODAY()&gt;=3,Bitacora_2[[#This Row],[ISF]]&lt;&gt;"X"),"Pending",
IF(AND(OR(E463="US EAST",E463="US WEST",E463="US SOUTH"),I463="SEA",Bitacora_2[[#This Row],[ETD Real]]-TODAY()=2,Bitacora_2[[#This Row],[ISF]]&lt;&gt;"X"),"Urgente",
IF(AND(OR(E463="US EAST",E463="US WEST",E463="US SOUTH"),I463="SEA",Bitacora_2[[#This Row],[ETD Real]]-TODAY()&lt;=1,Bitacora_2[[#This Row],[ISF]]&lt;&gt;"X"),"Muy Urgente",
IF(AND(OR(E463="US EAST",E463="US WEST",E463="US SOUTH"),I463="SEA",Bitacora_2[[#This Row],[ISF]]="X"),"Sent",""))))</f>
        <v>Sent</v>
      </c>
      <c r="AJ46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63" s="56"/>
      <c r="AL463" s="56"/>
      <c r="AM463" s="56" t="str">
        <f>+IF(OR(Bitacora_2[[#This Row],[Exportador]]="INVERSIONES JORDIE",Bitacora_2[[#This Row],[Exportador]]="TAL S.A."), "Tercero", "Propio")</f>
        <v>Propio</v>
      </c>
      <c r="AN46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63" s="56"/>
      <c r="AP463" s="57"/>
      <c r="AQ463" s="56" t="str">
        <f t="shared" si="15"/>
        <v>On Hold</v>
      </c>
      <c r="AR463" s="56" t="s">
        <v>1662</v>
      </c>
    </row>
    <row r="464" spans="1:44" ht="14.85" hidden="1" customHeight="1" x14ac:dyDescent="0.25">
      <c r="A464" s="56" t="s">
        <v>1706</v>
      </c>
      <c r="B464" s="56">
        <v>35</v>
      </c>
      <c r="C464" s="57">
        <v>46258</v>
      </c>
      <c r="D464" s="58">
        <v>36</v>
      </c>
      <c r="E464" s="56" t="s">
        <v>97</v>
      </c>
      <c r="F464" s="56" t="s">
        <v>125</v>
      </c>
      <c r="G464" s="56" t="s">
        <v>99</v>
      </c>
      <c r="H464" s="56" t="s">
        <v>100</v>
      </c>
      <c r="I464" s="56" t="s">
        <v>101</v>
      </c>
      <c r="J464" s="56" t="s">
        <v>102</v>
      </c>
      <c r="K464" s="56" t="s">
        <v>103</v>
      </c>
      <c r="L464" s="56" t="s">
        <v>1707</v>
      </c>
      <c r="M464" s="56" t="s">
        <v>1708</v>
      </c>
      <c r="N464" s="56" t="s">
        <v>115</v>
      </c>
      <c r="O464" s="56" t="s">
        <v>116</v>
      </c>
      <c r="P464" s="56" t="s">
        <v>97</v>
      </c>
      <c r="Q464" s="59" t="s">
        <v>118</v>
      </c>
      <c r="R464" s="57">
        <v>46263</v>
      </c>
      <c r="S464" s="57">
        <v>46264</v>
      </c>
      <c r="T464" s="56" t="s">
        <v>109</v>
      </c>
      <c r="U46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64" s="57"/>
      <c r="W464" s="57"/>
      <c r="X464" s="60" t="str">
        <f>IF(OR(Bitacora_2[[#This Row],[ETD Real]]="",Bitacora_2[[#This Row],[ETD Doc]]=""),"",Bitacora_2[[#This Row],[ETD Doc]]-Bitacora_2[[#This Row],[ETD Real]])</f>
        <v/>
      </c>
      <c r="Y464" s="60" t="str">
        <f>IF(OR(Bitacora_2[[#This Row],[ATA DOC]]="",Bitacora_2[[#This Row],[ETA Real]]=""),"",Bitacora_2[[#This Row],[ETA Real]]-Bitacora_2[[#This Row],[ATA DOC]])</f>
        <v/>
      </c>
      <c r="Z464" s="58"/>
      <c r="AA464" s="58"/>
      <c r="AB464" s="58"/>
      <c r="AC464" s="58"/>
      <c r="AD464" s="58"/>
      <c r="AE464" s="58"/>
      <c r="AF464" s="58"/>
      <c r="AG464" s="58"/>
      <c r="AH464" s="58"/>
      <c r="AI464" s="61" t="str">
        <f ca="1">IF(AND(OR(E464="US EAST",E464="US WEST",E464="US SOUTH"),I464="SEA",Bitacora_2[[#This Row],[ETD Real]]-TODAY()&gt;=3,Bitacora_2[[#This Row],[ISF]]&lt;&gt;"X"),"Pending",
IF(AND(OR(E464="US EAST",E464="US WEST",E464="US SOUTH"),I464="SEA",Bitacora_2[[#This Row],[ETD Real]]-TODAY()=2,Bitacora_2[[#This Row],[ISF]]&lt;&gt;"X"),"Urgente",
IF(AND(OR(E464="US EAST",E464="US WEST",E464="US SOUTH"),I464="SEA",Bitacora_2[[#This Row],[ETD Real]]-TODAY()&lt;=1,Bitacora_2[[#This Row],[ISF]]&lt;&gt;"X"),"Muy Urgente",
IF(AND(OR(E464="US EAST",E464="US WEST",E464="US SOUTH"),I464="SEA",Bitacora_2[[#This Row],[ISF]]="X"),"Sent",""))))</f>
        <v/>
      </c>
      <c r="AJ46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4" s="56"/>
      <c r="AL464" s="56"/>
      <c r="AM464" s="56" t="str">
        <f>+IF(OR(Bitacora_2[[#This Row],[Exportador]]="INVERSIONES JORDIE",Bitacora_2[[#This Row],[Exportador]]="TAL S.A."), "Tercero", "Propio")</f>
        <v>Propio</v>
      </c>
      <c r="AN46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4" s="56"/>
      <c r="AP464" s="56"/>
      <c r="AQ464" s="56" t="str">
        <f t="shared" si="15"/>
        <v/>
      </c>
      <c r="AR464" s="56"/>
    </row>
    <row r="465" spans="1:44" ht="14.85" hidden="1" customHeight="1" x14ac:dyDescent="0.25">
      <c r="A465" s="56" t="s">
        <v>1709</v>
      </c>
      <c r="B465" s="56">
        <v>35</v>
      </c>
      <c r="C465" s="57">
        <v>46258</v>
      </c>
      <c r="D465" s="58">
        <v>37</v>
      </c>
      <c r="E465" s="56" t="s">
        <v>672</v>
      </c>
      <c r="F465" s="56" t="s">
        <v>17</v>
      </c>
      <c r="G465" s="56" t="s">
        <v>99</v>
      </c>
      <c r="H465" s="56" t="s">
        <v>608</v>
      </c>
      <c r="I465" s="56" t="s">
        <v>140</v>
      </c>
      <c r="J465" s="56" t="s">
        <v>102</v>
      </c>
      <c r="K465" s="56" t="s">
        <v>103</v>
      </c>
      <c r="L465" s="56" t="s">
        <v>1710</v>
      </c>
      <c r="M465" s="56" t="s">
        <v>1711</v>
      </c>
      <c r="N465" s="56" t="s">
        <v>1362</v>
      </c>
      <c r="O465" s="56" t="s">
        <v>1313</v>
      </c>
      <c r="P465" s="56" t="s">
        <v>676</v>
      </c>
      <c r="Q465" s="59" t="s">
        <v>1666</v>
      </c>
      <c r="R465" s="57">
        <v>46265</v>
      </c>
      <c r="S465" s="57">
        <v>46275</v>
      </c>
      <c r="T465" s="56" t="s">
        <v>147</v>
      </c>
      <c r="U46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465" s="57">
        <v>46263</v>
      </c>
      <c r="W465" s="57">
        <v>46268</v>
      </c>
      <c r="X465" s="60">
        <f>IF(OR(Bitacora_2[[#This Row],[ETD Real]]="",Bitacora_2[[#This Row],[ETD Doc]]=""),"",Bitacora_2[[#This Row],[ETD Doc]]-Bitacora_2[[#This Row],[ETD Real]])</f>
        <v>-2</v>
      </c>
      <c r="Y465" s="60">
        <f>IF(OR(Bitacora_2[[#This Row],[ATA DOC]]="",Bitacora_2[[#This Row],[ETA Real]]=""),"",Bitacora_2[[#This Row],[ETA Real]]-Bitacora_2[[#This Row],[ATA DOC]])</f>
        <v>7</v>
      </c>
      <c r="Z465" s="58">
        <v>7564380460</v>
      </c>
      <c r="AA465" s="58" t="s">
        <v>46</v>
      </c>
      <c r="AB465" s="58" t="s">
        <v>46</v>
      </c>
      <c r="AC465" s="58" t="s">
        <v>46</v>
      </c>
      <c r="AD465" s="58" t="s">
        <v>46</v>
      </c>
      <c r="AE465" s="58" t="s">
        <v>46</v>
      </c>
      <c r="AF465" s="58" t="s">
        <v>46</v>
      </c>
      <c r="AG465" s="58"/>
      <c r="AH465" s="58"/>
      <c r="AI465" s="61" t="str">
        <f ca="1">IF(AND(OR(E465="US EAST",E465="US WEST",E465="US SOUTH"),I465="SEA",Bitacora_2[[#This Row],[ETD Real]]-TODAY()&gt;=3,Bitacora_2[[#This Row],[ISF]]&lt;&gt;"X"),"Pending",
IF(AND(OR(E465="US EAST",E465="US WEST",E465="US SOUTH"),I465="SEA",Bitacora_2[[#This Row],[ETD Real]]-TODAY()=2,Bitacora_2[[#This Row],[ISF]]&lt;&gt;"X"),"Urgente",
IF(AND(OR(E465="US EAST",E465="US WEST",E465="US SOUTH"),I465="SEA",Bitacora_2[[#This Row],[ETD Real]]-TODAY()&lt;=1,Bitacora_2[[#This Row],[ISF]]&lt;&gt;"X"),"Muy Urgente",
IF(AND(OR(E465="US EAST",E465="US WEST",E465="US SOUTH"),I465="SEA",Bitacora_2[[#This Row],[ISF]]="X"),"Sent",""))))</f>
        <v>Sent</v>
      </c>
      <c r="AJ46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5" s="56"/>
      <c r="AL465" s="56"/>
      <c r="AM465" s="56" t="str">
        <f>+IF(OR(Bitacora_2[[#This Row],[Exportador]]="INVERSIONES JORDIE",Bitacora_2[[#This Row],[Exportador]]="TAL S.A."), "Tercero", "Propio")</f>
        <v>Propio</v>
      </c>
      <c r="AN46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5" s="56"/>
      <c r="AP465" s="57">
        <v>46269</v>
      </c>
      <c r="AQ465" s="56" t="str">
        <f t="shared" si="15"/>
        <v>Released</v>
      </c>
      <c r="AR465" s="56" t="s">
        <v>7845</v>
      </c>
    </row>
    <row r="466" spans="1:44" ht="14.85" hidden="1" customHeight="1" x14ac:dyDescent="0.25">
      <c r="A466" s="56" t="s">
        <v>1712</v>
      </c>
      <c r="B466" s="56">
        <v>35</v>
      </c>
      <c r="C466" s="57">
        <v>46258</v>
      </c>
      <c r="D466" s="58">
        <v>37</v>
      </c>
      <c r="E466" s="56" t="s">
        <v>672</v>
      </c>
      <c r="F466" s="56" t="s">
        <v>17</v>
      </c>
      <c r="G466" s="56" t="s">
        <v>99</v>
      </c>
      <c r="H466" s="56" t="s">
        <v>608</v>
      </c>
      <c r="I466" s="56" t="s">
        <v>140</v>
      </c>
      <c r="J466" s="56" t="s">
        <v>102</v>
      </c>
      <c r="K466" s="56" t="s">
        <v>1585</v>
      </c>
      <c r="L466" s="56" t="s">
        <v>1713</v>
      </c>
      <c r="M466" s="56" t="s">
        <v>1714</v>
      </c>
      <c r="N466" s="56" t="s">
        <v>675</v>
      </c>
      <c r="O466" s="56" t="s">
        <v>153</v>
      </c>
      <c r="P466" s="56" t="s">
        <v>676</v>
      </c>
      <c r="Q466" s="59" t="s">
        <v>1666</v>
      </c>
      <c r="R466" s="57">
        <v>46265</v>
      </c>
      <c r="S466" s="57">
        <v>46275</v>
      </c>
      <c r="T466" s="56" t="s">
        <v>147</v>
      </c>
      <c r="U46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66" s="57">
        <v>46263</v>
      </c>
      <c r="W466" s="57">
        <v>46263</v>
      </c>
      <c r="X466" s="60">
        <f>IF(OR(Bitacora_2[[#This Row],[ETD Real]]="",Bitacora_2[[#This Row],[ETD Doc]]=""),"",Bitacora_2[[#This Row],[ETD Doc]]-Bitacora_2[[#This Row],[ETD Real]])</f>
        <v>-2</v>
      </c>
      <c r="Y466" s="60">
        <f>IF(OR(Bitacora_2[[#This Row],[ATA DOC]]="",Bitacora_2[[#This Row],[ETA Real]]=""),"",Bitacora_2[[#This Row],[ETA Real]]-Bitacora_2[[#This Row],[ATA DOC]])</f>
        <v>12</v>
      </c>
      <c r="Z466" s="58" t="s">
        <v>156</v>
      </c>
      <c r="AA466" s="58" t="s">
        <v>46</v>
      </c>
      <c r="AB466" s="58" t="s">
        <v>46</v>
      </c>
      <c r="AC466" s="58" t="s">
        <v>46</v>
      </c>
      <c r="AD466" s="58" t="s">
        <v>46</v>
      </c>
      <c r="AE466" s="58" t="s">
        <v>46</v>
      </c>
      <c r="AF466" s="58" t="s">
        <v>46</v>
      </c>
      <c r="AG466" s="58"/>
      <c r="AH466" s="58"/>
      <c r="AI466" s="61" t="str">
        <f ca="1">IF(AND(OR(E466="US EAST",E466="US WEST",E466="US SOUTH"),I466="SEA",Bitacora_2[[#This Row],[ETD Real]]-TODAY()&gt;=3,Bitacora_2[[#This Row],[ISF]]&lt;&gt;"X"),"Pending",
IF(AND(OR(E466="US EAST",E466="US WEST",E466="US SOUTH"),I466="SEA",Bitacora_2[[#This Row],[ETD Real]]-TODAY()=2,Bitacora_2[[#This Row],[ISF]]&lt;&gt;"X"),"Urgente",
IF(AND(OR(E466="US EAST",E466="US WEST",E466="US SOUTH"),I466="SEA",Bitacora_2[[#This Row],[ETD Real]]-TODAY()&lt;=1,Bitacora_2[[#This Row],[ISF]]&lt;&gt;"X"),"Muy Urgente",
IF(AND(OR(E466="US EAST",E466="US WEST",E466="US SOUTH"),I466="SEA",Bitacora_2[[#This Row],[ISF]]="X"),"Sent",""))))</f>
        <v>Sent</v>
      </c>
      <c r="AJ46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6" s="56"/>
      <c r="AL466" s="56"/>
      <c r="AM466" s="56" t="str">
        <f>+IF(OR(Bitacora_2[[#This Row],[Exportador]]="INVERSIONES JORDIE",Bitacora_2[[#This Row],[Exportador]]="TAL S.A."), "Tercero", "Propio")</f>
        <v>Propio</v>
      </c>
      <c r="AN46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6" s="56"/>
      <c r="AP466" s="57">
        <v>46269</v>
      </c>
      <c r="AQ466" s="56" t="str">
        <f t="shared" si="15"/>
        <v>Released</v>
      </c>
      <c r="AR466" s="56" t="s">
        <v>7845</v>
      </c>
    </row>
    <row r="467" spans="1:44" ht="14.85" hidden="1" customHeight="1" x14ac:dyDescent="0.25">
      <c r="A467" s="56" t="s">
        <v>1715</v>
      </c>
      <c r="B467" s="56">
        <v>35</v>
      </c>
      <c r="C467" s="57">
        <v>46258</v>
      </c>
      <c r="D467" s="58">
        <v>37</v>
      </c>
      <c r="E467" s="56" t="s">
        <v>672</v>
      </c>
      <c r="F467" s="56" t="s">
        <v>17</v>
      </c>
      <c r="G467" s="56" t="s">
        <v>99</v>
      </c>
      <c r="H467" s="56" t="s">
        <v>608</v>
      </c>
      <c r="I467" s="56" t="s">
        <v>140</v>
      </c>
      <c r="J467" s="56" t="s">
        <v>102</v>
      </c>
      <c r="K467" s="56" t="s">
        <v>103</v>
      </c>
      <c r="L467" s="56" t="s">
        <v>1713</v>
      </c>
      <c r="M467" s="56" t="s">
        <v>1714</v>
      </c>
      <c r="N467" s="56" t="s">
        <v>675</v>
      </c>
      <c r="O467" s="56" t="s">
        <v>153</v>
      </c>
      <c r="P467" s="56" t="s">
        <v>676</v>
      </c>
      <c r="Q467" s="59" t="s">
        <v>1666</v>
      </c>
      <c r="R467" s="57">
        <v>46265</v>
      </c>
      <c r="S467" s="57">
        <v>46275</v>
      </c>
      <c r="T467" s="56" t="s">
        <v>147</v>
      </c>
      <c r="U46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67" s="57">
        <v>46263</v>
      </c>
      <c r="W467" s="57">
        <v>46263</v>
      </c>
      <c r="X467" s="60">
        <f>IF(OR(Bitacora_2[[#This Row],[ETD Real]]="",Bitacora_2[[#This Row],[ETD Doc]]=""),"",Bitacora_2[[#This Row],[ETD Doc]]-Bitacora_2[[#This Row],[ETD Real]])</f>
        <v>-2</v>
      </c>
      <c r="Y467" s="60">
        <f>IF(OR(Bitacora_2[[#This Row],[ATA DOC]]="",Bitacora_2[[#This Row],[ETA Real]]=""),"",Bitacora_2[[#This Row],[ETA Real]]-Bitacora_2[[#This Row],[ATA DOC]])</f>
        <v>12</v>
      </c>
      <c r="Z467" s="58" t="s">
        <v>156</v>
      </c>
      <c r="AA467" s="58" t="s">
        <v>46</v>
      </c>
      <c r="AB467" s="58" t="s">
        <v>46</v>
      </c>
      <c r="AC467" s="58" t="s">
        <v>46</v>
      </c>
      <c r="AD467" s="58" t="s">
        <v>46</v>
      </c>
      <c r="AE467" s="58" t="s">
        <v>46</v>
      </c>
      <c r="AF467" s="58" t="s">
        <v>46</v>
      </c>
      <c r="AG467" s="58"/>
      <c r="AH467" s="58"/>
      <c r="AI467" s="61" t="str">
        <f ca="1">IF(AND(OR(E467="US EAST",E467="US WEST",E467="US SOUTH"),I467="SEA",Bitacora_2[[#This Row],[ETD Real]]-TODAY()&gt;=3,Bitacora_2[[#This Row],[ISF]]&lt;&gt;"X"),"Pending",
IF(AND(OR(E467="US EAST",E467="US WEST",E467="US SOUTH"),I467="SEA",Bitacora_2[[#This Row],[ETD Real]]-TODAY()=2,Bitacora_2[[#This Row],[ISF]]&lt;&gt;"X"),"Urgente",
IF(AND(OR(E467="US EAST",E467="US WEST",E467="US SOUTH"),I467="SEA",Bitacora_2[[#This Row],[ETD Real]]-TODAY()&lt;=1,Bitacora_2[[#This Row],[ISF]]&lt;&gt;"X"),"Muy Urgente",
IF(AND(OR(E467="US EAST",E467="US WEST",E467="US SOUTH"),I467="SEA",Bitacora_2[[#This Row],[ISF]]="X"),"Sent",""))))</f>
        <v>Sent</v>
      </c>
      <c r="AJ46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7" s="56"/>
      <c r="AL467" s="56"/>
      <c r="AM467" s="56" t="str">
        <f>+IF(OR(Bitacora_2[[#This Row],[Exportador]]="INVERSIONES JORDIE",Bitacora_2[[#This Row],[Exportador]]="TAL S.A."), "Tercero", "Propio")</f>
        <v>Propio</v>
      </c>
      <c r="AN46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7" s="56"/>
      <c r="AP467" s="57">
        <v>46269</v>
      </c>
      <c r="AQ467" s="56" t="str">
        <f t="shared" si="15"/>
        <v>Released</v>
      </c>
      <c r="AR467" s="56" t="s">
        <v>7845</v>
      </c>
    </row>
    <row r="468" spans="1:44" ht="14.85" hidden="1" customHeight="1" x14ac:dyDescent="0.25">
      <c r="A468" s="56" t="s">
        <v>1716</v>
      </c>
      <c r="B468" s="56">
        <v>35</v>
      </c>
      <c r="C468" s="57">
        <v>46258</v>
      </c>
      <c r="D468" s="58">
        <v>40</v>
      </c>
      <c r="E468" s="56" t="s">
        <v>223</v>
      </c>
      <c r="F468" s="56" t="s">
        <v>800</v>
      </c>
      <c r="G468" s="56" t="s">
        <v>99</v>
      </c>
      <c r="H468" s="56" t="s">
        <v>100</v>
      </c>
      <c r="I468" s="56" t="s">
        <v>140</v>
      </c>
      <c r="J468" s="56" t="s">
        <v>102</v>
      </c>
      <c r="K468" s="56" t="s">
        <v>103</v>
      </c>
      <c r="L468" s="56" t="s">
        <v>1717</v>
      </c>
      <c r="M468" s="56" t="s">
        <v>1718</v>
      </c>
      <c r="N468" s="56" t="s">
        <v>803</v>
      </c>
      <c r="O468" s="56" t="s">
        <v>804</v>
      </c>
      <c r="P468" s="56" t="s">
        <v>229</v>
      </c>
      <c r="Q468" s="59" t="s">
        <v>1719</v>
      </c>
      <c r="R468" s="57">
        <v>46262</v>
      </c>
      <c r="S468" s="57">
        <v>46293</v>
      </c>
      <c r="T468" s="56" t="s">
        <v>147</v>
      </c>
      <c r="U46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468" s="57"/>
      <c r="W468" s="57"/>
      <c r="X468" s="60" t="str">
        <f>IF(OR(Bitacora_2[[#This Row],[ETD Real]]="",Bitacora_2[[#This Row],[ETD Doc]]=""),"",Bitacora_2[[#This Row],[ETD Doc]]-Bitacora_2[[#This Row],[ETD Real]])</f>
        <v/>
      </c>
      <c r="Y468" s="60" t="str">
        <f>IF(OR(Bitacora_2[[#This Row],[ATA DOC]]="",Bitacora_2[[#This Row],[ETA Real]]=""),"",Bitacora_2[[#This Row],[ETA Real]]-Bitacora_2[[#This Row],[ATA DOC]])</f>
        <v/>
      </c>
      <c r="Z468" s="58"/>
      <c r="AA468" s="58"/>
      <c r="AB468" s="58"/>
      <c r="AC468" s="58"/>
      <c r="AD468" s="58"/>
      <c r="AE468" s="58"/>
      <c r="AF468" s="58"/>
      <c r="AG468" s="58"/>
      <c r="AH468" s="58"/>
      <c r="AI468" s="61" t="str">
        <f ca="1">IF(AND(OR(E468="US EAST",E468="US WEST",E468="US SOUTH"),I468="SEA",Bitacora_2[[#This Row],[ETD Real]]-TODAY()&gt;=3,Bitacora_2[[#This Row],[ISF]]&lt;&gt;"X"),"Pending",
IF(AND(OR(E468="US EAST",E468="US WEST",E468="US SOUTH"),I468="SEA",Bitacora_2[[#This Row],[ETD Real]]-TODAY()=2,Bitacora_2[[#This Row],[ISF]]&lt;&gt;"X"),"Urgente",
IF(AND(OR(E468="US EAST",E468="US WEST",E468="US SOUTH"),I468="SEA",Bitacora_2[[#This Row],[ETD Real]]-TODAY()&lt;=1,Bitacora_2[[#This Row],[ISF]]&lt;&gt;"X"),"Muy Urgente",
IF(AND(OR(E468="US EAST",E468="US WEST",E468="US SOUTH"),I468="SEA",Bitacora_2[[#This Row],[ISF]]="X"),"Sent",""))))</f>
        <v/>
      </c>
      <c r="AJ46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68" s="56"/>
      <c r="AL468" s="56"/>
      <c r="AM468" s="56" t="str">
        <f>+IF(OR(Bitacora_2[[#This Row],[Exportador]]="INVERSIONES JORDIE",Bitacora_2[[#This Row],[Exportador]]="TAL S.A."), "Tercero", "Propio")</f>
        <v>Propio</v>
      </c>
      <c r="AN46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68" s="56"/>
      <c r="AP468" s="57"/>
      <c r="AQ468" s="56" t="str">
        <f t="shared" si="15"/>
        <v>On Hold</v>
      </c>
      <c r="AR468" s="56"/>
    </row>
    <row r="469" spans="1:44" ht="14.85" hidden="1" customHeight="1" x14ac:dyDescent="0.25">
      <c r="A469" s="56" t="s">
        <v>1720</v>
      </c>
      <c r="B469" s="56">
        <v>35</v>
      </c>
      <c r="C469" s="57">
        <v>46258</v>
      </c>
      <c r="D469" s="58">
        <v>37</v>
      </c>
      <c r="E469" s="56" t="s">
        <v>672</v>
      </c>
      <c r="F469" s="56" t="s">
        <v>17</v>
      </c>
      <c r="G469" s="56" t="s">
        <v>99</v>
      </c>
      <c r="H469" s="56" t="s">
        <v>608</v>
      </c>
      <c r="I469" s="56" t="s">
        <v>140</v>
      </c>
      <c r="J469" s="56" t="s">
        <v>102</v>
      </c>
      <c r="K469" s="56" t="s">
        <v>103</v>
      </c>
      <c r="L469" s="56" t="s">
        <v>1721</v>
      </c>
      <c r="M469" s="56" t="s">
        <v>1722</v>
      </c>
      <c r="N469" s="56" t="s">
        <v>675</v>
      </c>
      <c r="O469" s="56" t="s">
        <v>153</v>
      </c>
      <c r="P469" s="56" t="s">
        <v>676</v>
      </c>
      <c r="Q469" s="59" t="s">
        <v>1666</v>
      </c>
      <c r="R469" s="57">
        <v>46265</v>
      </c>
      <c r="S469" s="57">
        <v>46275</v>
      </c>
      <c r="T469" s="56" t="s">
        <v>147</v>
      </c>
      <c r="U46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46263</v>
      </c>
      <c r="V469" s="57">
        <v>46263</v>
      </c>
      <c r="W469" s="57">
        <v>46263</v>
      </c>
      <c r="X469" s="60">
        <f>IF(OR(Bitacora_2[[#This Row],[ETD Real]]="",Bitacora_2[[#This Row],[ETD Doc]]=""),"",Bitacora_2[[#This Row],[ETD Doc]]-Bitacora_2[[#This Row],[ETD Real]])</f>
        <v>-2</v>
      </c>
      <c r="Y469" s="60">
        <f>IF(OR(Bitacora_2[[#This Row],[ATA DOC]]="",Bitacora_2[[#This Row],[ETA Real]]=""),"",Bitacora_2[[#This Row],[ETA Real]]-Bitacora_2[[#This Row],[ATA DOC]])</f>
        <v>12</v>
      </c>
      <c r="Z469" s="58" t="s">
        <v>156</v>
      </c>
      <c r="AA469" s="58" t="s">
        <v>46</v>
      </c>
      <c r="AB469" s="58" t="s">
        <v>46</v>
      </c>
      <c r="AC469" s="58" t="s">
        <v>46</v>
      </c>
      <c r="AD469" s="58" t="s">
        <v>46</v>
      </c>
      <c r="AE469" s="58" t="s">
        <v>46</v>
      </c>
      <c r="AF469" s="58" t="s">
        <v>46</v>
      </c>
      <c r="AG469" s="58"/>
      <c r="AH469" s="58"/>
      <c r="AI469" s="61" t="str">
        <f ca="1">IF(AND(OR(E469="US EAST",E469="US WEST",E469="US SOUTH"),I469="SEA",Bitacora_2[[#This Row],[ETD Real]]-TODAY()&gt;=3,Bitacora_2[[#This Row],[ISF]]&lt;&gt;"X"),"Pending",
IF(AND(OR(E469="US EAST",E469="US WEST",E469="US SOUTH"),I469="SEA",Bitacora_2[[#This Row],[ETD Real]]-TODAY()=2,Bitacora_2[[#This Row],[ISF]]&lt;&gt;"X"),"Urgente",
IF(AND(OR(E469="US EAST",E469="US WEST",E469="US SOUTH"),I469="SEA",Bitacora_2[[#This Row],[ETD Real]]-TODAY()&lt;=1,Bitacora_2[[#This Row],[ISF]]&lt;&gt;"X"),"Muy Urgente",
IF(AND(OR(E469="US EAST",E469="US WEST",E469="US SOUTH"),I469="SEA",Bitacora_2[[#This Row],[ISF]]="X"),"Sent",""))))</f>
        <v>Sent</v>
      </c>
      <c r="AJ46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69" s="56"/>
      <c r="AL469" s="56"/>
      <c r="AM469" s="56" t="str">
        <f>+IF(OR(Bitacora_2[[#This Row],[Exportador]]="INVERSIONES JORDIE",Bitacora_2[[#This Row],[Exportador]]="TAL S.A."), "Tercero", "Propio")</f>
        <v>Propio</v>
      </c>
      <c r="AN46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69" s="56"/>
      <c r="AP469" s="57">
        <v>46269</v>
      </c>
      <c r="AQ469" s="56" t="str">
        <f t="shared" si="15"/>
        <v>Released</v>
      </c>
      <c r="AR469" s="56" t="s">
        <v>7845</v>
      </c>
    </row>
    <row r="470" spans="1:44" ht="14.85" hidden="1" customHeight="1" x14ac:dyDescent="0.25">
      <c r="A470" s="56" t="s">
        <v>1723</v>
      </c>
      <c r="B470" s="56">
        <v>35</v>
      </c>
      <c r="C470" s="57">
        <v>46258</v>
      </c>
      <c r="D470" s="58">
        <v>37</v>
      </c>
      <c r="E470" s="56" t="s">
        <v>150</v>
      </c>
      <c r="F470" s="56" t="s">
        <v>8</v>
      </c>
      <c r="G470" s="56" t="s">
        <v>99</v>
      </c>
      <c r="H470" s="56" t="s">
        <v>100</v>
      </c>
      <c r="I470" s="56" t="s">
        <v>140</v>
      </c>
      <c r="J470" s="56" t="s">
        <v>102</v>
      </c>
      <c r="K470" s="56" t="s">
        <v>103</v>
      </c>
      <c r="L470" s="56" t="s">
        <v>1724</v>
      </c>
      <c r="M470" s="56" t="s">
        <v>1725</v>
      </c>
      <c r="N470" s="56" t="s">
        <v>186</v>
      </c>
      <c r="O470" s="56" t="s">
        <v>153</v>
      </c>
      <c r="P470" s="56" t="s">
        <v>154</v>
      </c>
      <c r="Q470" s="59" t="s">
        <v>1657</v>
      </c>
      <c r="R470" s="57">
        <v>46261</v>
      </c>
      <c r="S470" s="57">
        <v>46272</v>
      </c>
      <c r="T470" s="56" t="s">
        <v>147</v>
      </c>
      <c r="U47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70" s="57">
        <v>46264</v>
      </c>
      <c r="W470" s="57">
        <v>46264</v>
      </c>
      <c r="X470" s="60">
        <f>IF(OR(Bitacora_2[[#This Row],[ETD Real]]="",Bitacora_2[[#This Row],[ETD Doc]]=""),"",Bitacora_2[[#This Row],[ETD Doc]]-Bitacora_2[[#This Row],[ETD Real]])</f>
        <v>3</v>
      </c>
      <c r="Y470" s="60">
        <f>IF(OR(Bitacora_2[[#This Row],[ATA DOC]]="",Bitacora_2[[#This Row],[ETA Real]]=""),"",Bitacora_2[[#This Row],[ETA Real]]-Bitacora_2[[#This Row],[ATA DOC]])</f>
        <v>8</v>
      </c>
      <c r="Z470" s="58" t="s">
        <v>156</v>
      </c>
      <c r="AA470" s="58" t="s">
        <v>46</v>
      </c>
      <c r="AB470" s="58" t="s">
        <v>46</v>
      </c>
      <c r="AC470" s="58" t="s">
        <v>46</v>
      </c>
      <c r="AD470" s="58" t="s">
        <v>46</v>
      </c>
      <c r="AE470" s="58" t="s">
        <v>46</v>
      </c>
      <c r="AF470" s="58" t="s">
        <v>46</v>
      </c>
      <c r="AG470" s="58"/>
      <c r="AH470" s="58"/>
      <c r="AI470" s="61" t="str">
        <f ca="1">IF(AND(OR(E470="US EAST",E470="US WEST",E470="US SOUTH"),I470="SEA",Bitacora_2[[#This Row],[ETD Real]]-TODAY()&gt;=3,Bitacora_2[[#This Row],[ISF]]&lt;&gt;"X"),"Pending",
IF(AND(OR(E470="US EAST",E470="US WEST",E470="US SOUTH"),I470="SEA",Bitacora_2[[#This Row],[ETD Real]]-TODAY()=2,Bitacora_2[[#This Row],[ISF]]&lt;&gt;"X"),"Urgente",
IF(AND(OR(E470="US EAST",E470="US WEST",E470="US SOUTH"),I470="SEA",Bitacora_2[[#This Row],[ETD Real]]-TODAY()&lt;=1,Bitacora_2[[#This Row],[ISF]]&lt;&gt;"X"),"Muy Urgente",
IF(AND(OR(E470="US EAST",E470="US WEST",E470="US SOUTH"),I470="SEA",Bitacora_2[[#This Row],[ISF]]="X"),"Sent",""))))</f>
        <v>Sent</v>
      </c>
      <c r="AJ47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0" s="56"/>
      <c r="AL470" s="56"/>
      <c r="AM470" s="56" t="str">
        <f>+IF(OR(Bitacora_2[[#This Row],[Exportador]]="INVERSIONES JORDIE",Bitacora_2[[#This Row],[Exportador]]="TAL S.A."), "Tercero", "Propio")</f>
        <v>Propio</v>
      </c>
      <c r="AN47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0" s="56"/>
      <c r="AP470" s="57">
        <v>46267</v>
      </c>
      <c r="AQ470" s="56" t="str">
        <f t="shared" si="15"/>
        <v>Released</v>
      </c>
      <c r="AR470" s="56"/>
    </row>
    <row r="471" spans="1:44" ht="14.85" hidden="1" customHeight="1" x14ac:dyDescent="0.25">
      <c r="A471" s="56" t="s">
        <v>1726</v>
      </c>
      <c r="B471" s="56">
        <v>35</v>
      </c>
      <c r="C471" s="57">
        <v>46258</v>
      </c>
      <c r="D471" s="58">
        <v>37</v>
      </c>
      <c r="E471" s="56" t="s">
        <v>150</v>
      </c>
      <c r="F471" s="56" t="s">
        <v>8</v>
      </c>
      <c r="G471" s="56" t="s">
        <v>99</v>
      </c>
      <c r="H471" s="56" t="s">
        <v>100</v>
      </c>
      <c r="I471" s="56" t="s">
        <v>140</v>
      </c>
      <c r="J471" s="56" t="s">
        <v>102</v>
      </c>
      <c r="K471" s="56" t="s">
        <v>103</v>
      </c>
      <c r="L471" s="56" t="s">
        <v>1727</v>
      </c>
      <c r="M471" s="56" t="s">
        <v>1728</v>
      </c>
      <c r="N471" s="56" t="s">
        <v>186</v>
      </c>
      <c r="O471" s="56" t="s">
        <v>688</v>
      </c>
      <c r="P471" s="56" t="s">
        <v>154</v>
      </c>
      <c r="Q471" s="59" t="s">
        <v>1657</v>
      </c>
      <c r="R471" s="57">
        <v>46261</v>
      </c>
      <c r="S471" s="57">
        <v>46272</v>
      </c>
      <c r="T471" s="56" t="s">
        <v>147</v>
      </c>
      <c r="U47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71" s="57">
        <v>46264</v>
      </c>
      <c r="W471" s="57">
        <v>46264</v>
      </c>
      <c r="X471" s="60">
        <f>IF(OR(Bitacora_2[[#This Row],[ETD Real]]="",Bitacora_2[[#This Row],[ETD Doc]]=""),"",Bitacora_2[[#This Row],[ETD Doc]]-Bitacora_2[[#This Row],[ETD Real]])</f>
        <v>3</v>
      </c>
      <c r="Y471" s="60">
        <f>IF(OR(Bitacora_2[[#This Row],[ATA DOC]]="",Bitacora_2[[#This Row],[ETA Real]]=""),"",Bitacora_2[[#This Row],[ETA Real]]-Bitacora_2[[#This Row],[ATA DOC]])</f>
        <v>8</v>
      </c>
      <c r="Z471" s="58" t="s">
        <v>156</v>
      </c>
      <c r="AA471" s="58" t="s">
        <v>46</v>
      </c>
      <c r="AB471" s="58" t="s">
        <v>46</v>
      </c>
      <c r="AC471" s="58" t="s">
        <v>46</v>
      </c>
      <c r="AD471" s="58" t="s">
        <v>46</v>
      </c>
      <c r="AE471" s="58" t="s">
        <v>46</v>
      </c>
      <c r="AF471" s="58" t="s">
        <v>46</v>
      </c>
      <c r="AG471" s="58"/>
      <c r="AH471" s="58"/>
      <c r="AI471" s="61" t="str">
        <f ca="1">IF(AND(OR(E471="US EAST",E471="US WEST",E471="US SOUTH"),I471="SEA",Bitacora_2[[#This Row],[ETD Real]]-TODAY()&gt;=3,Bitacora_2[[#This Row],[ISF]]&lt;&gt;"X"),"Pending",
IF(AND(OR(E471="US EAST",E471="US WEST",E471="US SOUTH"),I471="SEA",Bitacora_2[[#This Row],[ETD Real]]-TODAY()=2,Bitacora_2[[#This Row],[ISF]]&lt;&gt;"X"),"Urgente",
IF(AND(OR(E471="US EAST",E471="US WEST",E471="US SOUTH"),I471="SEA",Bitacora_2[[#This Row],[ETD Real]]-TODAY()&lt;=1,Bitacora_2[[#This Row],[ISF]]&lt;&gt;"X"),"Muy Urgente",
IF(AND(OR(E471="US EAST",E471="US WEST",E471="US SOUTH"),I471="SEA",Bitacora_2[[#This Row],[ISF]]="X"),"Sent",""))))</f>
        <v>Sent</v>
      </c>
      <c r="AJ47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1" s="56"/>
      <c r="AL471" s="56"/>
      <c r="AM471" s="56" t="str">
        <f>+IF(OR(Bitacora_2[[#This Row],[Exportador]]="INVERSIONES JORDIE",Bitacora_2[[#This Row],[Exportador]]="TAL S.A."), "Tercero", "Propio")</f>
        <v>Propio</v>
      </c>
      <c r="AN47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1" s="56"/>
      <c r="AP471" s="57">
        <v>46267</v>
      </c>
      <c r="AQ471" s="56" t="str">
        <f t="shared" si="15"/>
        <v>Released</v>
      </c>
      <c r="AR471" s="56"/>
    </row>
    <row r="472" spans="1:44" ht="14.85" hidden="1" customHeight="1" x14ac:dyDescent="0.25">
      <c r="A472" s="56" t="s">
        <v>1729</v>
      </c>
      <c r="B472" s="56">
        <v>35</v>
      </c>
      <c r="C472" s="57">
        <v>46258</v>
      </c>
      <c r="D472" s="58">
        <v>37</v>
      </c>
      <c r="E472" s="56" t="s">
        <v>150</v>
      </c>
      <c r="F472" s="56" t="s">
        <v>8</v>
      </c>
      <c r="G472" s="56" t="s">
        <v>99</v>
      </c>
      <c r="H472" s="56" t="s">
        <v>100</v>
      </c>
      <c r="I472" s="56" t="s">
        <v>140</v>
      </c>
      <c r="J472" s="56" t="s">
        <v>102</v>
      </c>
      <c r="K472" s="56" t="s">
        <v>103</v>
      </c>
      <c r="L472" s="56" t="s">
        <v>1730</v>
      </c>
      <c r="M472" s="56" t="s">
        <v>1731</v>
      </c>
      <c r="N472" s="56" t="s">
        <v>675</v>
      </c>
      <c r="O472" s="56" t="s">
        <v>153</v>
      </c>
      <c r="P472" s="56" t="s">
        <v>676</v>
      </c>
      <c r="Q472" s="59" t="s">
        <v>1666</v>
      </c>
      <c r="R472" s="57">
        <v>46265</v>
      </c>
      <c r="S472" s="57">
        <v>46275</v>
      </c>
      <c r="T472" s="56" t="s">
        <v>147</v>
      </c>
      <c r="U47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72" s="57">
        <v>46265</v>
      </c>
      <c r="W472" s="57">
        <v>46265</v>
      </c>
      <c r="X472" s="60">
        <f>IF(OR(Bitacora_2[[#This Row],[ETD Real]]="",Bitacora_2[[#This Row],[ETD Doc]]=""),"",Bitacora_2[[#This Row],[ETD Doc]]-Bitacora_2[[#This Row],[ETD Real]])</f>
        <v>0</v>
      </c>
      <c r="Y472" s="60">
        <f>IF(OR(Bitacora_2[[#This Row],[ATA DOC]]="",Bitacora_2[[#This Row],[ETA Real]]=""),"",Bitacora_2[[#This Row],[ETA Real]]-Bitacora_2[[#This Row],[ATA DOC]])</f>
        <v>10</v>
      </c>
      <c r="Z472" s="58" t="s">
        <v>156</v>
      </c>
      <c r="AA472" s="58" t="s">
        <v>46</v>
      </c>
      <c r="AB472" s="58" t="s">
        <v>46</v>
      </c>
      <c r="AC472" s="58" t="s">
        <v>46</v>
      </c>
      <c r="AD472" s="58" t="s">
        <v>46</v>
      </c>
      <c r="AE472" s="58" t="s">
        <v>46</v>
      </c>
      <c r="AF472" s="58" t="s">
        <v>46</v>
      </c>
      <c r="AG472" s="58"/>
      <c r="AH472" s="58"/>
      <c r="AI472" s="61" t="str">
        <f ca="1">IF(AND(OR(E472="US EAST",E472="US WEST",E472="US SOUTH"),I472="SEA",Bitacora_2[[#This Row],[ETD Real]]-TODAY()&gt;=3,Bitacora_2[[#This Row],[ISF]]&lt;&gt;"X"),"Pending",
IF(AND(OR(E472="US EAST",E472="US WEST",E472="US SOUTH"),I472="SEA",Bitacora_2[[#This Row],[ETD Real]]-TODAY()=2,Bitacora_2[[#This Row],[ISF]]&lt;&gt;"X"),"Urgente",
IF(AND(OR(E472="US EAST",E472="US WEST",E472="US SOUTH"),I472="SEA",Bitacora_2[[#This Row],[ETD Real]]-TODAY()&lt;=1,Bitacora_2[[#This Row],[ISF]]&lt;&gt;"X"),"Muy Urgente",
IF(AND(OR(E472="US EAST",E472="US WEST",E472="US SOUTH"),I472="SEA",Bitacora_2[[#This Row],[ISF]]="X"),"Sent",""))))</f>
        <v>Sent</v>
      </c>
      <c r="AJ47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2" s="56"/>
      <c r="AL472" s="56"/>
      <c r="AM472" s="56" t="str">
        <f>+IF(OR(Bitacora_2[[#This Row],[Exportador]]="INVERSIONES JORDIE",Bitacora_2[[#This Row],[Exportador]]="TAL S.A."), "Tercero", "Propio")</f>
        <v>Propio</v>
      </c>
      <c r="AN47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2" s="56"/>
      <c r="AP472" s="57">
        <v>46269</v>
      </c>
      <c r="AQ472" s="56" t="str">
        <f t="shared" si="15"/>
        <v>Released</v>
      </c>
      <c r="AR472" s="56"/>
    </row>
    <row r="473" spans="1:44" ht="14.85" hidden="1" customHeight="1" x14ac:dyDescent="0.25">
      <c r="A473" s="56" t="s">
        <v>1732</v>
      </c>
      <c r="B473" s="56">
        <v>35</v>
      </c>
      <c r="C473" s="57">
        <v>46258</v>
      </c>
      <c r="D473" s="58">
        <v>35</v>
      </c>
      <c r="E473" s="56" t="s">
        <v>97</v>
      </c>
      <c r="F473" s="56" t="s">
        <v>125</v>
      </c>
      <c r="G473" s="56" t="s">
        <v>99</v>
      </c>
      <c r="H473" s="56" t="s">
        <v>100</v>
      </c>
      <c r="I473" s="56" t="s">
        <v>101</v>
      </c>
      <c r="J473" s="56" t="s">
        <v>102</v>
      </c>
      <c r="K473" s="56" t="s">
        <v>103</v>
      </c>
      <c r="L473" s="56" t="s">
        <v>1733</v>
      </c>
      <c r="M473" s="56" t="s">
        <v>1734</v>
      </c>
      <c r="N473" s="56" t="s">
        <v>115</v>
      </c>
      <c r="O473" s="56" t="s">
        <v>116</v>
      </c>
      <c r="P473" s="56" t="s">
        <v>97</v>
      </c>
      <c r="Q473" s="59" t="s">
        <v>118</v>
      </c>
      <c r="R473" s="57">
        <v>46261</v>
      </c>
      <c r="S473" s="57">
        <v>46263</v>
      </c>
      <c r="T473" s="56" t="s">
        <v>1048</v>
      </c>
      <c r="U47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46261</v>
      </c>
      <c r="V473" s="57"/>
      <c r="W473" s="57"/>
      <c r="X473" s="60" t="str">
        <f>IF(OR(Bitacora_2[[#This Row],[ETD Real]]="",Bitacora_2[[#This Row],[ETD Doc]]=""),"",Bitacora_2[[#This Row],[ETD Doc]]-Bitacora_2[[#This Row],[ETD Real]])</f>
        <v/>
      </c>
      <c r="Y473" s="60" t="str">
        <f>IF(OR(Bitacora_2[[#This Row],[ATA DOC]]="",Bitacora_2[[#This Row],[ETA Real]]=""),"",Bitacora_2[[#This Row],[ETA Real]]-Bitacora_2[[#This Row],[ATA DOC]])</f>
        <v/>
      </c>
      <c r="Z473" s="58"/>
      <c r="AA473" s="58"/>
      <c r="AB473" s="58"/>
      <c r="AC473" s="58"/>
      <c r="AD473" s="58"/>
      <c r="AE473" s="58"/>
      <c r="AF473" s="58"/>
      <c r="AG473" s="58"/>
      <c r="AH473" s="58"/>
      <c r="AI473" s="61" t="str">
        <f ca="1">IF(AND(OR(E473="US EAST",E473="US WEST",E473="US SOUTH"),I473="SEA",Bitacora_2[[#This Row],[ETD Real]]-TODAY()&gt;=3,Bitacora_2[[#This Row],[ISF]]&lt;&gt;"X"),"Pending",
IF(AND(OR(E473="US EAST",E473="US WEST",E473="US SOUTH"),I473="SEA",Bitacora_2[[#This Row],[ETD Real]]-TODAY()=2,Bitacora_2[[#This Row],[ISF]]&lt;&gt;"X"),"Urgente",
IF(AND(OR(E473="US EAST",E473="US WEST",E473="US SOUTH"),I473="SEA",Bitacora_2[[#This Row],[ETD Real]]-TODAY()&lt;=1,Bitacora_2[[#This Row],[ISF]]&lt;&gt;"X"),"Muy Urgente",
IF(AND(OR(E473="US EAST",E473="US WEST",E473="US SOUTH"),I473="SEA",Bitacora_2[[#This Row],[ISF]]="X"),"Sent",""))))</f>
        <v/>
      </c>
      <c r="AJ47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3" s="56"/>
      <c r="AL473" s="56"/>
      <c r="AM473" s="56" t="str">
        <f>+IF(OR(Bitacora_2[[#This Row],[Exportador]]="INVERSIONES JORDIE",Bitacora_2[[#This Row],[Exportador]]="TAL S.A."), "Tercero", "Propio")</f>
        <v>Propio</v>
      </c>
      <c r="AN47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3" s="56"/>
      <c r="AP473" s="56"/>
      <c r="AQ473" s="56" t="str">
        <f t="shared" si="15"/>
        <v/>
      </c>
      <c r="AR473" s="56"/>
    </row>
    <row r="474" spans="1:44" ht="14.85" hidden="1" customHeight="1" x14ac:dyDescent="0.25">
      <c r="A474" s="56" t="s">
        <v>1735</v>
      </c>
      <c r="B474" s="56">
        <v>35</v>
      </c>
      <c r="C474" s="57">
        <v>46258</v>
      </c>
      <c r="D474" s="58">
        <v>35</v>
      </c>
      <c r="E474" s="56" t="s">
        <v>97</v>
      </c>
      <c r="F474" s="56" t="s">
        <v>125</v>
      </c>
      <c r="G474" s="56" t="s">
        <v>99</v>
      </c>
      <c r="H474" s="56" t="s">
        <v>100</v>
      </c>
      <c r="I474" s="56" t="s">
        <v>101</v>
      </c>
      <c r="J474" s="56" t="s">
        <v>102</v>
      </c>
      <c r="K474" s="56" t="s">
        <v>103</v>
      </c>
      <c r="L474" s="56" t="s">
        <v>1736</v>
      </c>
      <c r="M474" s="56" t="s">
        <v>1737</v>
      </c>
      <c r="N474" s="56" t="s">
        <v>115</v>
      </c>
      <c r="O474" s="56" t="s">
        <v>116</v>
      </c>
      <c r="P474" s="56" t="s">
        <v>97</v>
      </c>
      <c r="Q474" s="59" t="s">
        <v>118</v>
      </c>
      <c r="R474" s="57">
        <v>46262</v>
      </c>
      <c r="S474" s="57">
        <v>46263</v>
      </c>
      <c r="T474" s="56" t="s">
        <v>1048</v>
      </c>
      <c r="U47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74" s="57"/>
      <c r="W474" s="57"/>
      <c r="X474" s="60" t="str">
        <f>IF(OR(Bitacora_2[[#This Row],[ETD Real]]="",Bitacora_2[[#This Row],[ETD Doc]]=""),"",Bitacora_2[[#This Row],[ETD Doc]]-Bitacora_2[[#This Row],[ETD Real]])</f>
        <v/>
      </c>
      <c r="Y474" s="60" t="str">
        <f>IF(OR(Bitacora_2[[#This Row],[ATA DOC]]="",Bitacora_2[[#This Row],[ETA Real]]=""),"",Bitacora_2[[#This Row],[ETA Real]]-Bitacora_2[[#This Row],[ATA DOC]])</f>
        <v/>
      </c>
      <c r="Z474" s="58"/>
      <c r="AA474" s="58"/>
      <c r="AB474" s="58"/>
      <c r="AC474" s="58"/>
      <c r="AD474" s="58"/>
      <c r="AE474" s="58"/>
      <c r="AF474" s="58"/>
      <c r="AG474" s="58"/>
      <c r="AH474" s="58"/>
      <c r="AI474" s="61" t="str">
        <f ca="1">IF(AND(OR(E474="US EAST",E474="US WEST",E474="US SOUTH"),I474="SEA",Bitacora_2[[#This Row],[ETD Real]]-TODAY()&gt;=3,Bitacora_2[[#This Row],[ISF]]&lt;&gt;"X"),"Pending",
IF(AND(OR(E474="US EAST",E474="US WEST",E474="US SOUTH"),I474="SEA",Bitacora_2[[#This Row],[ETD Real]]-TODAY()=2,Bitacora_2[[#This Row],[ISF]]&lt;&gt;"X"),"Urgente",
IF(AND(OR(E474="US EAST",E474="US WEST",E474="US SOUTH"),I474="SEA",Bitacora_2[[#This Row],[ETD Real]]-TODAY()&lt;=1,Bitacora_2[[#This Row],[ISF]]&lt;&gt;"X"),"Muy Urgente",
IF(AND(OR(E474="US EAST",E474="US WEST",E474="US SOUTH"),I474="SEA",Bitacora_2[[#This Row],[ISF]]="X"),"Sent",""))))</f>
        <v/>
      </c>
      <c r="AJ47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4" s="56"/>
      <c r="AL474" s="56"/>
      <c r="AM474" s="56" t="str">
        <f>+IF(OR(Bitacora_2[[#This Row],[Exportador]]="INVERSIONES JORDIE",Bitacora_2[[#This Row],[Exportador]]="TAL S.A."), "Tercero", "Propio")</f>
        <v>Propio</v>
      </c>
      <c r="AN47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4" s="56"/>
      <c r="AP474" s="56"/>
      <c r="AQ474" s="56" t="str">
        <f t="shared" si="15"/>
        <v/>
      </c>
      <c r="AR474" s="56"/>
    </row>
    <row r="475" spans="1:44" ht="14.85" hidden="1" customHeight="1" x14ac:dyDescent="0.25">
      <c r="A475" s="56" t="s">
        <v>1738</v>
      </c>
      <c r="B475" s="56">
        <v>35</v>
      </c>
      <c r="C475" s="57">
        <v>46259</v>
      </c>
      <c r="D475" s="58">
        <v>37</v>
      </c>
      <c r="E475" s="56" t="s">
        <v>150</v>
      </c>
      <c r="F475" s="56" t="s">
        <v>8</v>
      </c>
      <c r="G475" s="56" t="s">
        <v>99</v>
      </c>
      <c r="H475" s="56" t="s">
        <v>100</v>
      </c>
      <c r="I475" s="56" t="s">
        <v>140</v>
      </c>
      <c r="J475" s="56" t="s">
        <v>102</v>
      </c>
      <c r="K475" s="56" t="s">
        <v>103</v>
      </c>
      <c r="L475" s="56" t="s">
        <v>1739</v>
      </c>
      <c r="M475" s="56" t="s">
        <v>1740</v>
      </c>
      <c r="N475" s="56" t="s">
        <v>186</v>
      </c>
      <c r="O475" s="56" t="s">
        <v>1411</v>
      </c>
      <c r="P475" s="56" t="s">
        <v>154</v>
      </c>
      <c r="Q475" s="59" t="s">
        <v>1657</v>
      </c>
      <c r="R475" s="57">
        <v>46261</v>
      </c>
      <c r="S475" s="57">
        <v>46272</v>
      </c>
      <c r="T475" s="56" t="s">
        <v>147</v>
      </c>
      <c r="U47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75" s="57">
        <v>46267</v>
      </c>
      <c r="W475" s="57">
        <v>46267</v>
      </c>
      <c r="X475" s="60">
        <f>IF(OR(Bitacora_2[[#This Row],[ETD Real]]="",Bitacora_2[[#This Row],[ETD Doc]]=""),"",Bitacora_2[[#This Row],[ETD Doc]]-Bitacora_2[[#This Row],[ETD Real]])</f>
        <v>6</v>
      </c>
      <c r="Y475" s="60">
        <f>IF(OR(Bitacora_2[[#This Row],[ATA DOC]]="",Bitacora_2[[#This Row],[ETA Real]]=""),"",Bitacora_2[[#This Row],[ETA Real]]-Bitacora_2[[#This Row],[ATA DOC]])</f>
        <v>5</v>
      </c>
      <c r="Z475" s="19" t="s">
        <v>156</v>
      </c>
      <c r="AA475" s="58" t="s">
        <v>46</v>
      </c>
      <c r="AB475" s="58" t="s">
        <v>46</v>
      </c>
      <c r="AC475" s="58" t="s">
        <v>46</v>
      </c>
      <c r="AD475" s="58" t="s">
        <v>46</v>
      </c>
      <c r="AE475" s="58" t="s">
        <v>46</v>
      </c>
      <c r="AF475" s="58" t="s">
        <v>46</v>
      </c>
      <c r="AG475" s="58"/>
      <c r="AH475" s="58"/>
      <c r="AI475" s="61" t="str">
        <f ca="1">IF(AND(OR(E475="US EAST",E475="US WEST",E475="US SOUTH"),I475="SEA",Bitacora_2[[#This Row],[ETD Real]]-TODAY()&gt;=3,Bitacora_2[[#This Row],[ISF]]&lt;&gt;"X"),"Pending",
IF(AND(OR(E475="US EAST",E475="US WEST",E475="US SOUTH"),I475="SEA",Bitacora_2[[#This Row],[ETD Real]]-TODAY()=2,Bitacora_2[[#This Row],[ISF]]&lt;&gt;"X"),"Urgente",
IF(AND(OR(E475="US EAST",E475="US WEST",E475="US SOUTH"),I475="SEA",Bitacora_2[[#This Row],[ETD Real]]-TODAY()&lt;=1,Bitacora_2[[#This Row],[ISF]]&lt;&gt;"X"),"Muy Urgente",
IF(AND(OR(E475="US EAST",E475="US WEST",E475="US SOUTH"),I475="SEA",Bitacora_2[[#This Row],[ISF]]="X"),"Sent",""))))</f>
        <v>Sent</v>
      </c>
      <c r="AJ47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5" s="56"/>
      <c r="AL475" s="56"/>
      <c r="AM475" s="56" t="str">
        <f>+IF(OR(Bitacora_2[[#This Row],[Exportador]]="INVERSIONES JORDIE",Bitacora_2[[#This Row],[Exportador]]="TAL S.A."), "Tercero", "Propio")</f>
        <v>Propio</v>
      </c>
      <c r="AN47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5" s="56"/>
      <c r="AP475" s="57">
        <v>46267</v>
      </c>
      <c r="AQ475" s="56" t="str">
        <f t="shared" si="15"/>
        <v>Released</v>
      </c>
      <c r="AR475" s="56"/>
    </row>
    <row r="476" spans="1:44" ht="14.85" hidden="1" customHeight="1" x14ac:dyDescent="0.25">
      <c r="A476" s="56" t="s">
        <v>1741</v>
      </c>
      <c r="B476" s="56">
        <v>35</v>
      </c>
      <c r="C476" s="57">
        <v>46259</v>
      </c>
      <c r="D476" s="58">
        <v>37</v>
      </c>
      <c r="E476" s="56" t="s">
        <v>150</v>
      </c>
      <c r="F476" s="56" t="s">
        <v>8</v>
      </c>
      <c r="G476" s="56" t="s">
        <v>99</v>
      </c>
      <c r="H476" s="56" t="s">
        <v>100</v>
      </c>
      <c r="I476" s="56" t="s">
        <v>140</v>
      </c>
      <c r="J476" s="56" t="s">
        <v>102</v>
      </c>
      <c r="K476" s="56" t="s">
        <v>103</v>
      </c>
      <c r="L476" s="56" t="s">
        <v>1742</v>
      </c>
      <c r="M476" s="56" t="s">
        <v>1743</v>
      </c>
      <c r="N476" s="56" t="s">
        <v>186</v>
      </c>
      <c r="O476" s="56" t="s">
        <v>153</v>
      </c>
      <c r="P476" s="56" t="s">
        <v>154</v>
      </c>
      <c r="Q476" s="59" t="s">
        <v>1657</v>
      </c>
      <c r="R476" s="57">
        <v>46261</v>
      </c>
      <c r="S476" s="57">
        <v>46272</v>
      </c>
      <c r="T476" s="56" t="s">
        <v>147</v>
      </c>
      <c r="U47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46264</v>
      </c>
      <c r="V476" s="57">
        <v>46264</v>
      </c>
      <c r="W476" s="57">
        <v>46264</v>
      </c>
      <c r="X476" s="60">
        <f>IF(OR(Bitacora_2[[#This Row],[ETD Real]]="",Bitacora_2[[#This Row],[ETD Doc]]=""),"",Bitacora_2[[#This Row],[ETD Doc]]-Bitacora_2[[#This Row],[ETD Real]])</f>
        <v>3</v>
      </c>
      <c r="Y476" s="60">
        <f>IF(OR(Bitacora_2[[#This Row],[ATA DOC]]="",Bitacora_2[[#This Row],[ETA Real]]=""),"",Bitacora_2[[#This Row],[ETA Real]]-Bitacora_2[[#This Row],[ATA DOC]])</f>
        <v>8</v>
      </c>
      <c r="Z476" s="58" t="s">
        <v>156</v>
      </c>
      <c r="AA476" s="58" t="s">
        <v>46</v>
      </c>
      <c r="AB476" s="58" t="s">
        <v>46</v>
      </c>
      <c r="AC476" s="58" t="s">
        <v>46</v>
      </c>
      <c r="AD476" s="58" t="s">
        <v>46</v>
      </c>
      <c r="AE476" s="58" t="s">
        <v>46</v>
      </c>
      <c r="AF476" s="58" t="s">
        <v>46</v>
      </c>
      <c r="AG476" s="58"/>
      <c r="AH476" s="58"/>
      <c r="AI476" s="61" t="str">
        <f ca="1">IF(AND(OR(E476="US EAST",E476="US WEST",E476="US SOUTH"),I476="SEA",Bitacora_2[[#This Row],[ETD Real]]-TODAY()&gt;=3,Bitacora_2[[#This Row],[ISF]]&lt;&gt;"X"),"Pending",
IF(AND(OR(E476="US EAST",E476="US WEST",E476="US SOUTH"),I476="SEA",Bitacora_2[[#This Row],[ETD Real]]-TODAY()=2,Bitacora_2[[#This Row],[ISF]]&lt;&gt;"X"),"Urgente",
IF(AND(OR(E476="US EAST",E476="US WEST",E476="US SOUTH"),I476="SEA",Bitacora_2[[#This Row],[ETD Real]]-TODAY()&lt;=1,Bitacora_2[[#This Row],[ISF]]&lt;&gt;"X"),"Muy Urgente",
IF(AND(OR(E476="US EAST",E476="US WEST",E476="US SOUTH"),I476="SEA",Bitacora_2[[#This Row],[ISF]]="X"),"Sent",""))))</f>
        <v>Sent</v>
      </c>
      <c r="AJ47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6" s="56"/>
      <c r="AL476" s="56"/>
      <c r="AM476" s="56" t="str">
        <f>+IF(OR(Bitacora_2[[#This Row],[Exportador]]="INVERSIONES JORDIE",Bitacora_2[[#This Row],[Exportador]]="TAL S.A."), "Tercero", "Propio")</f>
        <v>Propio</v>
      </c>
      <c r="AN47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6" s="56"/>
      <c r="AP476" s="57">
        <v>46267</v>
      </c>
      <c r="AQ476" s="56" t="str">
        <f t="shared" si="15"/>
        <v>Released</v>
      </c>
      <c r="AR476" s="56"/>
    </row>
    <row r="477" spans="1:44" ht="14.85" hidden="1" customHeight="1" x14ac:dyDescent="0.25">
      <c r="A477" s="56" t="s">
        <v>1744</v>
      </c>
      <c r="B477" s="56">
        <v>35</v>
      </c>
      <c r="C477" s="57">
        <v>46259</v>
      </c>
      <c r="D477" s="58">
        <v>37</v>
      </c>
      <c r="E477" s="56" t="s">
        <v>150</v>
      </c>
      <c r="F477" s="56" t="s">
        <v>8</v>
      </c>
      <c r="G477" s="56" t="s">
        <v>99</v>
      </c>
      <c r="H477" s="56" t="s">
        <v>608</v>
      </c>
      <c r="I477" s="56" t="s">
        <v>140</v>
      </c>
      <c r="J477" s="56" t="s">
        <v>102</v>
      </c>
      <c r="K477" s="56" t="s">
        <v>1585</v>
      </c>
      <c r="L477" s="56" t="s">
        <v>1745</v>
      </c>
      <c r="M477" s="56" t="s">
        <v>1746</v>
      </c>
      <c r="N477" s="56" t="s">
        <v>186</v>
      </c>
      <c r="O477" s="56" t="s">
        <v>934</v>
      </c>
      <c r="P477" s="56" t="s">
        <v>154</v>
      </c>
      <c r="Q477" s="59" t="s">
        <v>1657</v>
      </c>
      <c r="R477" s="57">
        <v>46261</v>
      </c>
      <c r="S477" s="57">
        <v>46272</v>
      </c>
      <c r="T477" s="56" t="s">
        <v>147</v>
      </c>
      <c r="U47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77" s="57">
        <v>46265</v>
      </c>
      <c r="W477" s="57">
        <v>46265</v>
      </c>
      <c r="X477" s="60">
        <f>IF(OR(Bitacora_2[[#This Row],[ETD Real]]="",Bitacora_2[[#This Row],[ETD Doc]]=""),"",Bitacora_2[[#This Row],[ETD Doc]]-Bitacora_2[[#This Row],[ETD Real]])</f>
        <v>4</v>
      </c>
      <c r="Y477" s="60">
        <f>IF(OR(Bitacora_2[[#This Row],[ATA DOC]]="",Bitacora_2[[#This Row],[ETA Real]]=""),"",Bitacora_2[[#This Row],[ETA Real]]-Bitacora_2[[#This Row],[ATA DOC]])</f>
        <v>7</v>
      </c>
      <c r="Z477" s="58" t="s">
        <v>156</v>
      </c>
      <c r="AA477" s="58" t="s">
        <v>46</v>
      </c>
      <c r="AB477" s="58" t="s">
        <v>46</v>
      </c>
      <c r="AC477" s="58" t="s">
        <v>46</v>
      </c>
      <c r="AD477" s="58" t="s">
        <v>46</v>
      </c>
      <c r="AE477" s="58" t="s">
        <v>46</v>
      </c>
      <c r="AF477" s="58" t="s">
        <v>46</v>
      </c>
      <c r="AG477" s="58"/>
      <c r="AH477" s="58"/>
      <c r="AI477" s="61" t="str">
        <f ca="1">IF(AND(OR(E477="US EAST",E477="US WEST",E477="US SOUTH"),I477="SEA",Bitacora_2[[#This Row],[ETD Real]]-TODAY()&gt;=3,Bitacora_2[[#This Row],[ISF]]&lt;&gt;"X"),"Pending",
IF(AND(OR(E477="US EAST",E477="US WEST",E477="US SOUTH"),I477="SEA",Bitacora_2[[#This Row],[ETD Real]]-TODAY()=2,Bitacora_2[[#This Row],[ISF]]&lt;&gt;"X"),"Urgente",
IF(AND(OR(E477="US EAST",E477="US WEST",E477="US SOUTH"),I477="SEA",Bitacora_2[[#This Row],[ETD Real]]-TODAY()&lt;=1,Bitacora_2[[#This Row],[ISF]]&lt;&gt;"X"),"Muy Urgente",
IF(AND(OR(E477="US EAST",E477="US WEST",E477="US SOUTH"),I477="SEA",Bitacora_2[[#This Row],[ISF]]="X"),"Sent",""))))</f>
        <v>Sent</v>
      </c>
      <c r="AJ47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7" s="56"/>
      <c r="AL477" s="56"/>
      <c r="AM477" s="56" t="str">
        <f>+IF(OR(Bitacora_2[[#This Row],[Exportador]]="INVERSIONES JORDIE",Bitacora_2[[#This Row],[Exportador]]="TAL S.A."), "Tercero", "Propio")</f>
        <v>Propio</v>
      </c>
      <c r="AN47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7" s="56"/>
      <c r="AP477" s="57">
        <v>46267</v>
      </c>
      <c r="AQ477" s="56" t="str">
        <f t="shared" si="15"/>
        <v>Released</v>
      </c>
      <c r="AR477" s="56"/>
    </row>
    <row r="478" spans="1:44" ht="14.85" hidden="1" customHeight="1" x14ac:dyDescent="0.25">
      <c r="A478" s="56" t="s">
        <v>1747</v>
      </c>
      <c r="B478" s="56">
        <v>35</v>
      </c>
      <c r="C478" s="57">
        <v>46259</v>
      </c>
      <c r="D478" s="58">
        <v>37</v>
      </c>
      <c r="E478" s="56" t="s">
        <v>150</v>
      </c>
      <c r="F478" s="56" t="s">
        <v>8</v>
      </c>
      <c r="G478" s="56" t="s">
        <v>99</v>
      </c>
      <c r="H478" s="56" t="s">
        <v>608</v>
      </c>
      <c r="I478" s="56" t="s">
        <v>140</v>
      </c>
      <c r="J478" s="56" t="s">
        <v>102</v>
      </c>
      <c r="K478" s="56" t="s">
        <v>103</v>
      </c>
      <c r="L478" s="56" t="s">
        <v>1745</v>
      </c>
      <c r="M478" s="56" t="s">
        <v>1746</v>
      </c>
      <c r="N478" s="56" t="s">
        <v>186</v>
      </c>
      <c r="O478" s="56" t="s">
        <v>934</v>
      </c>
      <c r="P478" s="56" t="s">
        <v>154</v>
      </c>
      <c r="Q478" s="59" t="s">
        <v>1657</v>
      </c>
      <c r="R478" s="57">
        <v>46261</v>
      </c>
      <c r="S478" s="57">
        <v>46272</v>
      </c>
      <c r="T478" s="56" t="s">
        <v>147</v>
      </c>
      <c r="U47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46265</v>
      </c>
      <c r="V478" s="57">
        <v>46265</v>
      </c>
      <c r="W478" s="57">
        <v>46265</v>
      </c>
      <c r="X478" s="60">
        <f>IF(OR(Bitacora_2[[#This Row],[ETD Real]]="",Bitacora_2[[#This Row],[ETD Doc]]=""),"",Bitacora_2[[#This Row],[ETD Doc]]-Bitacora_2[[#This Row],[ETD Real]])</f>
        <v>4</v>
      </c>
      <c r="Y478" s="60">
        <f>IF(OR(Bitacora_2[[#This Row],[ATA DOC]]="",Bitacora_2[[#This Row],[ETA Real]]=""),"",Bitacora_2[[#This Row],[ETA Real]]-Bitacora_2[[#This Row],[ATA DOC]])</f>
        <v>7</v>
      </c>
      <c r="Z478" s="58" t="s">
        <v>156</v>
      </c>
      <c r="AA478" s="58" t="s">
        <v>46</v>
      </c>
      <c r="AB478" s="58" t="s">
        <v>46</v>
      </c>
      <c r="AC478" s="58" t="s">
        <v>46</v>
      </c>
      <c r="AD478" s="58" t="s">
        <v>46</v>
      </c>
      <c r="AE478" s="58" t="s">
        <v>46</v>
      </c>
      <c r="AF478" s="58" t="s">
        <v>46</v>
      </c>
      <c r="AG478" s="58"/>
      <c r="AH478" s="58"/>
      <c r="AI478" s="61" t="str">
        <f ca="1">IF(AND(OR(E478="US EAST",E478="US WEST",E478="US SOUTH"),I478="SEA",Bitacora_2[[#This Row],[ETD Real]]-TODAY()&gt;=3,Bitacora_2[[#This Row],[ISF]]&lt;&gt;"X"),"Pending",
IF(AND(OR(E478="US EAST",E478="US WEST",E478="US SOUTH"),I478="SEA",Bitacora_2[[#This Row],[ETD Real]]-TODAY()=2,Bitacora_2[[#This Row],[ISF]]&lt;&gt;"X"),"Urgente",
IF(AND(OR(E478="US EAST",E478="US WEST",E478="US SOUTH"),I478="SEA",Bitacora_2[[#This Row],[ETD Real]]-TODAY()&lt;=1,Bitacora_2[[#This Row],[ISF]]&lt;&gt;"X"),"Muy Urgente",
IF(AND(OR(E478="US EAST",E478="US WEST",E478="US SOUTH"),I478="SEA",Bitacora_2[[#This Row],[ISF]]="X"),"Sent",""))))</f>
        <v>Sent</v>
      </c>
      <c r="AJ47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78" s="56"/>
      <c r="AL478" s="56"/>
      <c r="AM478" s="56" t="str">
        <f>+IF(OR(Bitacora_2[[#This Row],[Exportador]]="INVERSIONES JORDIE",Bitacora_2[[#This Row],[Exportador]]="TAL S.A."), "Tercero", "Propio")</f>
        <v>Propio</v>
      </c>
      <c r="AN47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8" s="56"/>
      <c r="AP478" s="57">
        <v>46267</v>
      </c>
      <c r="AQ478" s="56" t="str">
        <f t="shared" si="15"/>
        <v>Released</v>
      </c>
      <c r="AR478" s="56"/>
    </row>
    <row r="479" spans="1:44" ht="14.85" hidden="1" customHeight="1" x14ac:dyDescent="0.25">
      <c r="A479" s="56" t="s">
        <v>1748</v>
      </c>
      <c r="B479" s="56">
        <v>35</v>
      </c>
      <c r="C479" s="57">
        <v>46259</v>
      </c>
      <c r="D479" s="58">
        <v>38</v>
      </c>
      <c r="E479" s="56" t="s">
        <v>423</v>
      </c>
      <c r="F479" s="56" t="s">
        <v>424</v>
      </c>
      <c r="G479" s="56" t="s">
        <v>99</v>
      </c>
      <c r="H479" s="56" t="s">
        <v>608</v>
      </c>
      <c r="I479" s="56" t="s">
        <v>140</v>
      </c>
      <c r="J479" s="56" t="s">
        <v>102</v>
      </c>
      <c r="K479" s="56" t="s">
        <v>1585</v>
      </c>
      <c r="L479" s="56" t="s">
        <v>1749</v>
      </c>
      <c r="M479" s="70" t="s">
        <v>1750</v>
      </c>
      <c r="N479" s="56" t="s">
        <v>427</v>
      </c>
      <c r="O479" s="56" t="s">
        <v>1587</v>
      </c>
      <c r="P479" s="56" t="s">
        <v>428</v>
      </c>
      <c r="Q479" s="59" t="s">
        <v>1751</v>
      </c>
      <c r="R479" s="57">
        <v>46263</v>
      </c>
      <c r="S479" s="57">
        <v>46281</v>
      </c>
      <c r="T479" s="56" t="s">
        <v>147</v>
      </c>
      <c r="U47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46269</v>
      </c>
      <c r="V479" s="57">
        <v>46269</v>
      </c>
      <c r="W479" s="57">
        <v>46269</v>
      </c>
      <c r="X479" s="60">
        <f>IF(OR(Bitacora_2[[#This Row],[ETD Real]]="",Bitacora_2[[#This Row],[ETD Doc]]=""),"",Bitacora_2[[#This Row],[ETD Doc]]-Bitacora_2[[#This Row],[ETD Real]])</f>
        <v>6</v>
      </c>
      <c r="Y479" s="60">
        <f>IF(OR(Bitacora_2[[#This Row],[ATA DOC]]="",Bitacora_2[[#This Row],[ETA Real]]=""),"",Bitacora_2[[#This Row],[ETA Real]]-Bitacora_2[[#This Row],[ATA DOC]])</f>
        <v>12</v>
      </c>
      <c r="Z479" s="58" t="s">
        <v>156</v>
      </c>
      <c r="AA479" s="58" t="s">
        <v>46</v>
      </c>
      <c r="AB479" s="58"/>
      <c r="AC479" s="58" t="s">
        <v>46</v>
      </c>
      <c r="AD479" s="58" t="s">
        <v>46</v>
      </c>
      <c r="AE479" s="58"/>
      <c r="AF479" s="58"/>
      <c r="AG479" s="58"/>
      <c r="AH479" s="58"/>
      <c r="AI479" s="61" t="str">
        <f ca="1">IF(AND(OR(E479="US EAST",E479="US WEST",E479="US SOUTH"),I479="SEA",Bitacora_2[[#This Row],[ETD Real]]-TODAY()&gt;=3,Bitacora_2[[#This Row],[ISF]]&lt;&gt;"X"),"Pending",
IF(AND(OR(E479="US EAST",E479="US WEST",E479="US SOUTH"),I479="SEA",Bitacora_2[[#This Row],[ETD Real]]-TODAY()=2,Bitacora_2[[#This Row],[ISF]]&lt;&gt;"X"),"Urgente",
IF(AND(OR(E479="US EAST",E479="US WEST",E479="US SOUTH"),I479="SEA",Bitacora_2[[#This Row],[ETD Real]]-TODAY()&lt;=1,Bitacora_2[[#This Row],[ISF]]&lt;&gt;"X"),"Muy Urgente",
IF(AND(OR(E479="US EAST",E479="US WEST",E479="US SOUTH"),I479="SEA",Bitacora_2[[#This Row],[ISF]]="X"),"Sent",""))))</f>
        <v/>
      </c>
      <c r="AJ47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79" s="56"/>
      <c r="AL479" s="56"/>
      <c r="AM479" s="56" t="str">
        <f>+IF(OR(Bitacora_2[[#This Row],[Exportador]]="INVERSIONES JORDIE",Bitacora_2[[#This Row],[Exportador]]="TAL S.A."), "Tercero", "Propio")</f>
        <v>Propio</v>
      </c>
      <c r="AN47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79" s="56"/>
      <c r="AP479" s="57"/>
      <c r="AQ479" s="56" t="str">
        <f t="shared" si="15"/>
        <v>On Hold</v>
      </c>
      <c r="AR479" s="56"/>
    </row>
    <row r="480" spans="1:44" ht="14.85" hidden="1" customHeight="1" x14ac:dyDescent="0.25">
      <c r="A480" s="56" t="s">
        <v>1752</v>
      </c>
      <c r="B480" s="56">
        <v>35</v>
      </c>
      <c r="C480" s="57">
        <v>46260</v>
      </c>
      <c r="D480" s="58">
        <v>37</v>
      </c>
      <c r="E480" s="56" t="s">
        <v>97</v>
      </c>
      <c r="F480" s="56" t="s">
        <v>111</v>
      </c>
      <c r="G480" s="56" t="s">
        <v>99</v>
      </c>
      <c r="H480" s="56" t="s">
        <v>100</v>
      </c>
      <c r="I480" s="56" t="s">
        <v>112</v>
      </c>
      <c r="J480" s="56" t="s">
        <v>102</v>
      </c>
      <c r="K480" s="56" t="s">
        <v>103</v>
      </c>
      <c r="L480" s="56" t="s">
        <v>1753</v>
      </c>
      <c r="M480" s="56" t="s">
        <v>1754</v>
      </c>
      <c r="N480" s="56" t="s">
        <v>115</v>
      </c>
      <c r="O480" s="56" t="s">
        <v>116</v>
      </c>
      <c r="P480" s="56" t="s">
        <v>117</v>
      </c>
      <c r="Q480" s="59" t="s">
        <v>118</v>
      </c>
      <c r="R480" s="57">
        <v>46260</v>
      </c>
      <c r="S480" s="57">
        <v>46274</v>
      </c>
      <c r="T480" s="56" t="s">
        <v>1215</v>
      </c>
      <c r="U480" s="57" t="str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/>
      </c>
      <c r="V480" s="57"/>
      <c r="W480" s="57"/>
      <c r="X480" s="60" t="str">
        <f>IF(OR(Bitacora_2[[#This Row],[ETD Real]]="",Bitacora_2[[#This Row],[ETD Doc]]=""),"",Bitacora_2[[#This Row],[ETD Doc]]-Bitacora_2[[#This Row],[ETD Real]])</f>
        <v/>
      </c>
      <c r="Y480" s="60" t="str">
        <f>IF(OR(Bitacora_2[[#This Row],[ATA DOC]]="",Bitacora_2[[#This Row],[ETA Real]]=""),"",Bitacora_2[[#This Row],[ETA Real]]-Bitacora_2[[#This Row],[ATA DOC]])</f>
        <v/>
      </c>
      <c r="Z480" s="58"/>
      <c r="AA480" s="58"/>
      <c r="AB480" s="58"/>
      <c r="AC480" s="58"/>
      <c r="AD480" s="58"/>
      <c r="AE480" s="58"/>
      <c r="AF480" s="58"/>
      <c r="AG480" s="58"/>
      <c r="AH480" s="58"/>
      <c r="AI480" s="61" t="str">
        <f ca="1">IF(AND(OR(E480="US EAST",E480="US WEST",E480="US SOUTH"),I480="SEA",Bitacora_2[[#This Row],[ETD Real]]-TODAY()&gt;=3,Bitacora_2[[#This Row],[ISF]]&lt;&gt;"X"),"Pending",
IF(AND(OR(E480="US EAST",E480="US WEST",E480="US SOUTH"),I480="SEA",Bitacora_2[[#This Row],[ETD Real]]-TODAY()=2,Bitacora_2[[#This Row],[ISF]]&lt;&gt;"X"),"Urgente",
IF(AND(OR(E480="US EAST",E480="US WEST",E480="US SOUTH"),I480="SEA",Bitacora_2[[#This Row],[ETD Real]]-TODAY()&lt;=1,Bitacora_2[[#This Row],[ISF]]&lt;&gt;"X"),"Muy Urgente",
IF(AND(OR(E480="US EAST",E480="US WEST",E480="US SOUTH"),I480="SEA",Bitacora_2[[#This Row],[ISF]]="X"),"Sent",""))))</f>
        <v/>
      </c>
      <c r="AJ48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0" s="56"/>
      <c r="AL480" s="56"/>
      <c r="AM480" s="56" t="str">
        <f>+IF(OR(Bitacora_2[[#This Row],[Exportador]]="INVERSIONES JORDIE",Bitacora_2[[#This Row],[Exportador]]="TAL S.A."), "Tercero", "Propio")</f>
        <v>Propio</v>
      </c>
      <c r="AN48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80" s="56"/>
      <c r="AP480" s="56"/>
      <c r="AQ480" s="56" t="str">
        <f t="shared" si="15"/>
        <v/>
      </c>
      <c r="AR480" s="56"/>
    </row>
    <row r="481" spans="1:44" ht="14.85" hidden="1" customHeight="1" x14ac:dyDescent="0.25">
      <c r="A481" s="56" t="s">
        <v>1755</v>
      </c>
      <c r="B481" s="56">
        <v>35</v>
      </c>
      <c r="C481" s="57">
        <v>46260</v>
      </c>
      <c r="D481" s="58">
        <v>36</v>
      </c>
      <c r="E481" s="56" t="s">
        <v>223</v>
      </c>
      <c r="F481" s="56" t="s">
        <v>1756</v>
      </c>
      <c r="G481" s="56" t="s">
        <v>99</v>
      </c>
      <c r="H481" s="56" t="s">
        <v>100</v>
      </c>
      <c r="I481" s="56" t="s">
        <v>101</v>
      </c>
      <c r="J481" s="56" t="s">
        <v>102</v>
      </c>
      <c r="K481" s="56" t="s">
        <v>103</v>
      </c>
      <c r="L481" s="56" t="s">
        <v>1757</v>
      </c>
      <c r="M481" s="56" t="s">
        <v>1758</v>
      </c>
      <c r="N481" s="56" t="s">
        <v>1759</v>
      </c>
      <c r="O481" s="56" t="s">
        <v>1760</v>
      </c>
      <c r="P481" s="56" t="s">
        <v>1761</v>
      </c>
      <c r="Q481" s="59" t="s">
        <v>118</v>
      </c>
      <c r="R481" s="57">
        <v>46262</v>
      </c>
      <c r="S481" s="57">
        <v>46264</v>
      </c>
      <c r="T481" s="56" t="s">
        <v>291</v>
      </c>
      <c r="U48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46262</v>
      </c>
      <c r="V481" s="57"/>
      <c r="W481" s="57"/>
      <c r="X481" s="60" t="str">
        <f>IF(OR(Bitacora_2[[#This Row],[ETD Real]]="",Bitacora_2[[#This Row],[ETD Doc]]=""),"",Bitacora_2[[#This Row],[ETD Doc]]-Bitacora_2[[#This Row],[ETD Real]])</f>
        <v/>
      </c>
      <c r="Y481" s="60" t="str">
        <f>IF(OR(Bitacora_2[[#This Row],[ATA DOC]]="",Bitacora_2[[#This Row],[ETA Real]]=""),"",Bitacora_2[[#This Row],[ETA Real]]-Bitacora_2[[#This Row],[ATA DOC]])</f>
        <v/>
      </c>
      <c r="Z481" s="58"/>
      <c r="AA481" s="58"/>
      <c r="AB481" s="58"/>
      <c r="AC481" s="58"/>
      <c r="AD481" s="58"/>
      <c r="AE481" s="58"/>
      <c r="AF481" s="58"/>
      <c r="AG481" s="58"/>
      <c r="AH481" s="58"/>
      <c r="AI481" s="61" t="str">
        <f ca="1">IF(AND(OR(E481="US EAST",E481="US WEST",E481="US SOUTH"),I481="SEA",Bitacora_2[[#This Row],[ETD Real]]-TODAY()&gt;=3,Bitacora_2[[#This Row],[ISF]]&lt;&gt;"X"),"Pending",
IF(AND(OR(E481="US EAST",E481="US WEST",E481="US SOUTH"),I481="SEA",Bitacora_2[[#This Row],[ETD Real]]-TODAY()=2,Bitacora_2[[#This Row],[ISF]]&lt;&gt;"X"),"Urgente",
IF(AND(OR(E481="US EAST",E481="US WEST",E481="US SOUTH"),I481="SEA",Bitacora_2[[#This Row],[ETD Real]]-TODAY()&lt;=1,Bitacora_2[[#This Row],[ISF]]&lt;&gt;"X"),"Muy Urgente",
IF(AND(OR(E481="US EAST",E481="US WEST",E481="US SOUTH"),I481="SEA",Bitacora_2[[#This Row],[ISF]]="X"),"Sent",""))))</f>
        <v/>
      </c>
      <c r="AJ48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1" s="56"/>
      <c r="AL481" s="56"/>
      <c r="AM481" s="56" t="str">
        <f>+IF(OR(Bitacora_2[[#This Row],[Exportador]]="INVERSIONES JORDIE",Bitacora_2[[#This Row],[Exportador]]="TAL S.A."), "Tercero", "Propio")</f>
        <v>Propio</v>
      </c>
      <c r="AN48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1" s="56"/>
      <c r="AP481" s="56"/>
      <c r="AQ481" s="56" t="str">
        <f t="shared" si="15"/>
        <v/>
      </c>
      <c r="AR481" s="56"/>
    </row>
    <row r="482" spans="1:44" ht="14.85" hidden="1" customHeight="1" x14ac:dyDescent="0.25">
      <c r="A482" s="56" t="s">
        <v>1762</v>
      </c>
      <c r="B482" s="56">
        <v>35</v>
      </c>
      <c r="C482" s="57">
        <v>46260</v>
      </c>
      <c r="D482" s="58">
        <v>38</v>
      </c>
      <c r="E482" s="56" t="s">
        <v>423</v>
      </c>
      <c r="F482" s="56" t="s">
        <v>424</v>
      </c>
      <c r="G482" s="56" t="s">
        <v>99</v>
      </c>
      <c r="H482" s="56" t="s">
        <v>100</v>
      </c>
      <c r="I482" s="56" t="s">
        <v>140</v>
      </c>
      <c r="J482" s="56" t="s">
        <v>102</v>
      </c>
      <c r="K482" s="56" t="s">
        <v>103</v>
      </c>
      <c r="L482" s="56" t="s">
        <v>1763</v>
      </c>
      <c r="M482" s="56" t="s">
        <v>1764</v>
      </c>
      <c r="N482" s="56" t="s">
        <v>427</v>
      </c>
      <c r="O482" s="56" t="s">
        <v>601</v>
      </c>
      <c r="P482" s="56" t="s">
        <v>428</v>
      </c>
      <c r="Q482" s="59" t="s">
        <v>1765</v>
      </c>
      <c r="R482" s="57">
        <v>46263</v>
      </c>
      <c r="S482" s="57">
        <v>46281</v>
      </c>
      <c r="T482" s="56" t="s">
        <v>147</v>
      </c>
      <c r="U48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82" s="57">
        <v>46267</v>
      </c>
      <c r="W482" s="57">
        <v>46267</v>
      </c>
      <c r="X482" s="60">
        <f>IF(OR(Bitacora_2[[#This Row],[ETD Real]]="",Bitacora_2[[#This Row],[ETD Doc]]=""),"",Bitacora_2[[#This Row],[ETD Doc]]-Bitacora_2[[#This Row],[ETD Real]])</f>
        <v>4</v>
      </c>
      <c r="Y482" s="60">
        <f>IF(OR(Bitacora_2[[#This Row],[ATA DOC]]="",Bitacora_2[[#This Row],[ETA Real]]=""),"",Bitacora_2[[#This Row],[ETA Real]]-Bitacora_2[[#This Row],[ATA DOC]])</f>
        <v>14</v>
      </c>
      <c r="Z482" s="58" t="s">
        <v>156</v>
      </c>
      <c r="AA482" s="58" t="s">
        <v>46</v>
      </c>
      <c r="AB482" s="58"/>
      <c r="AC482" s="58" t="s">
        <v>46</v>
      </c>
      <c r="AD482" s="58" t="s">
        <v>46</v>
      </c>
      <c r="AE482" s="58"/>
      <c r="AF482" s="58"/>
      <c r="AG482" s="58"/>
      <c r="AH482" s="58"/>
      <c r="AI482" s="61" t="str">
        <f ca="1">IF(AND(OR(E482="US EAST",E482="US WEST",E482="US SOUTH"),I482="SEA",Bitacora_2[[#This Row],[ETD Real]]-TODAY()&gt;=3,Bitacora_2[[#This Row],[ISF]]&lt;&gt;"X"),"Pending",
IF(AND(OR(E482="US EAST",E482="US WEST",E482="US SOUTH"),I482="SEA",Bitacora_2[[#This Row],[ETD Real]]-TODAY()=2,Bitacora_2[[#This Row],[ISF]]&lt;&gt;"X"),"Urgente",
IF(AND(OR(E482="US EAST",E482="US WEST",E482="US SOUTH"),I482="SEA",Bitacora_2[[#This Row],[ETD Real]]-TODAY()&lt;=1,Bitacora_2[[#This Row],[ISF]]&lt;&gt;"X"),"Muy Urgente",
IF(AND(OR(E482="US EAST",E482="US WEST",E482="US SOUTH"),I482="SEA",Bitacora_2[[#This Row],[ISF]]="X"),"Sent",""))))</f>
        <v/>
      </c>
      <c r="AJ48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82" s="56"/>
      <c r="AL482" s="56"/>
      <c r="AM482" s="56" t="str">
        <f>+IF(OR(Bitacora_2[[#This Row],[Exportador]]="INVERSIONES JORDIE",Bitacora_2[[#This Row],[Exportador]]="TAL S.A."), "Tercero", "Propio")</f>
        <v>Propio</v>
      </c>
      <c r="AN48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2" s="56"/>
      <c r="AP482" s="57"/>
      <c r="AQ482" s="56" t="str">
        <f t="shared" si="15"/>
        <v>On Hold</v>
      </c>
      <c r="AR482" s="56"/>
    </row>
    <row r="483" spans="1:44" ht="14.85" hidden="1" customHeight="1" x14ac:dyDescent="0.25">
      <c r="A483" s="56" t="s">
        <v>1766</v>
      </c>
      <c r="B483" s="56">
        <v>35</v>
      </c>
      <c r="C483" s="57">
        <v>46260</v>
      </c>
      <c r="D483" s="58">
        <v>38</v>
      </c>
      <c r="E483" s="56" t="s">
        <v>423</v>
      </c>
      <c r="F483" s="56" t="s">
        <v>424</v>
      </c>
      <c r="G483" s="56" t="s">
        <v>99</v>
      </c>
      <c r="H483" s="56" t="s">
        <v>100</v>
      </c>
      <c r="I483" s="56" t="s">
        <v>140</v>
      </c>
      <c r="J483" s="56" t="s">
        <v>102</v>
      </c>
      <c r="K483" s="56" t="s">
        <v>103</v>
      </c>
      <c r="L483" s="56" t="s">
        <v>1767</v>
      </c>
      <c r="M483" s="70" t="s">
        <v>1750</v>
      </c>
      <c r="N483" s="56" t="s">
        <v>427</v>
      </c>
      <c r="O483" s="56" t="s">
        <v>1245</v>
      </c>
      <c r="P483" s="56" t="s">
        <v>428</v>
      </c>
      <c r="Q483" s="59" t="s">
        <v>1751</v>
      </c>
      <c r="R483" s="57">
        <v>46263</v>
      </c>
      <c r="S483" s="57">
        <v>46281</v>
      </c>
      <c r="T483" s="56" t="s">
        <v>147</v>
      </c>
      <c r="U48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83" s="57">
        <v>46267</v>
      </c>
      <c r="W483" s="57">
        <v>46267</v>
      </c>
      <c r="X483" s="60">
        <f>IF(OR(Bitacora_2[[#This Row],[ETD Real]]="",Bitacora_2[[#This Row],[ETD Doc]]=""),"",Bitacora_2[[#This Row],[ETD Doc]]-Bitacora_2[[#This Row],[ETD Real]])</f>
        <v>4</v>
      </c>
      <c r="Y483" s="60">
        <f>IF(OR(Bitacora_2[[#This Row],[ATA DOC]]="",Bitacora_2[[#This Row],[ETA Real]]=""),"",Bitacora_2[[#This Row],[ETA Real]]-Bitacora_2[[#This Row],[ATA DOC]])</f>
        <v>14</v>
      </c>
      <c r="Z483" s="58" t="s">
        <v>156</v>
      </c>
      <c r="AA483" s="58" t="s">
        <v>46</v>
      </c>
      <c r="AB483" s="58"/>
      <c r="AC483" s="58" t="s">
        <v>46</v>
      </c>
      <c r="AD483" s="58" t="s">
        <v>46</v>
      </c>
      <c r="AE483" s="58" t="s">
        <v>46</v>
      </c>
      <c r="AF483" s="58"/>
      <c r="AG483" s="58"/>
      <c r="AH483" s="58"/>
      <c r="AI483" s="61" t="str">
        <f ca="1">IF(AND(OR(E483="US EAST",E483="US WEST",E483="US SOUTH"),I483="SEA",Bitacora_2[[#This Row],[ETD Real]]-TODAY()&gt;=3,Bitacora_2[[#This Row],[ISF]]&lt;&gt;"X"),"Pending",
IF(AND(OR(E483="US EAST",E483="US WEST",E483="US SOUTH"),I483="SEA",Bitacora_2[[#This Row],[ETD Real]]-TODAY()=2,Bitacora_2[[#This Row],[ISF]]&lt;&gt;"X"),"Urgente",
IF(AND(OR(E483="US EAST",E483="US WEST",E483="US SOUTH"),I483="SEA",Bitacora_2[[#This Row],[ETD Real]]-TODAY()&lt;=1,Bitacora_2[[#This Row],[ISF]]&lt;&gt;"X"),"Muy Urgente",
IF(AND(OR(E483="US EAST",E483="US WEST",E483="US SOUTH"),I483="SEA",Bitacora_2[[#This Row],[ISF]]="X"),"Sent",""))))</f>
        <v/>
      </c>
      <c r="AJ48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3" s="56"/>
      <c r="AL483" s="56"/>
      <c r="AM483" s="56" t="str">
        <f>+IF(OR(Bitacora_2[[#This Row],[Exportador]]="INVERSIONES JORDIE",Bitacora_2[[#This Row],[Exportador]]="TAL S.A."), "Tercero", "Propio")</f>
        <v>Propio</v>
      </c>
      <c r="AN48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3" s="56"/>
      <c r="AP483" s="57"/>
      <c r="AQ483" s="56" t="str">
        <f t="shared" si="15"/>
        <v>On Hold</v>
      </c>
      <c r="AR483" s="56"/>
    </row>
    <row r="484" spans="1:44" ht="14.85" hidden="1" customHeight="1" x14ac:dyDescent="0.25">
      <c r="A484" s="56" t="s">
        <v>1768</v>
      </c>
      <c r="B484" s="56">
        <v>35</v>
      </c>
      <c r="C484" s="57">
        <v>46260</v>
      </c>
      <c r="D484" s="58">
        <v>37</v>
      </c>
      <c r="E484" s="56" t="s">
        <v>150</v>
      </c>
      <c r="F484" s="56" t="s">
        <v>8</v>
      </c>
      <c r="G484" s="56" t="s">
        <v>99</v>
      </c>
      <c r="H484" s="56" t="s">
        <v>608</v>
      </c>
      <c r="I484" s="56" t="s">
        <v>140</v>
      </c>
      <c r="J484" s="56" t="s">
        <v>102</v>
      </c>
      <c r="K484" s="56" t="s">
        <v>103</v>
      </c>
      <c r="L484" s="56" t="s">
        <v>1769</v>
      </c>
      <c r="M484" s="56" t="s">
        <v>1770</v>
      </c>
      <c r="N484" s="56" t="s">
        <v>1312</v>
      </c>
      <c r="O484" s="56" t="s">
        <v>1313</v>
      </c>
      <c r="P484" s="56" t="s">
        <v>869</v>
      </c>
      <c r="Q484" s="59" t="s">
        <v>1771</v>
      </c>
      <c r="R484" s="57">
        <v>46264</v>
      </c>
      <c r="S484" s="57">
        <v>46276</v>
      </c>
      <c r="T484" s="56" t="s">
        <v>147</v>
      </c>
      <c r="U48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46269</v>
      </c>
      <c r="V484" s="57">
        <v>46269</v>
      </c>
      <c r="W484" s="57">
        <v>46269</v>
      </c>
      <c r="X484" s="60">
        <f>IF(OR(Bitacora_2[[#This Row],[ETD Real]]="",Bitacora_2[[#This Row],[ETD Doc]]=""),"",Bitacora_2[[#This Row],[ETD Doc]]-Bitacora_2[[#This Row],[ETD Real]])</f>
        <v>5</v>
      </c>
      <c r="Y484" s="60">
        <f>IF(OR(Bitacora_2[[#This Row],[ATA DOC]]="",Bitacora_2[[#This Row],[ETA Real]]=""),"",Bitacora_2[[#This Row],[ETA Real]]-Bitacora_2[[#This Row],[ATA DOC]])</f>
        <v>7</v>
      </c>
      <c r="Z484" s="58" t="s">
        <v>156</v>
      </c>
      <c r="AA484" s="58" t="s">
        <v>46</v>
      </c>
      <c r="AB484" s="58" t="s">
        <v>46</v>
      </c>
      <c r="AC484" s="58" t="s">
        <v>46</v>
      </c>
      <c r="AD484" s="58" t="s">
        <v>46</v>
      </c>
      <c r="AE484" s="58" t="s">
        <v>46</v>
      </c>
      <c r="AF484" s="58" t="s">
        <v>46</v>
      </c>
      <c r="AG484" s="58"/>
      <c r="AH484" s="58"/>
      <c r="AI484" s="61" t="str">
        <f ca="1">IF(AND(OR(E484="US EAST",E484="US WEST",E484="US SOUTH"),I484="SEA",Bitacora_2[[#This Row],[ETD Real]]-TODAY()&gt;=3,Bitacora_2[[#This Row],[ISF]]&lt;&gt;"X"),"Pending",
IF(AND(OR(E484="US EAST",E484="US WEST",E484="US SOUTH"),I484="SEA",Bitacora_2[[#This Row],[ETD Real]]-TODAY()=2,Bitacora_2[[#This Row],[ISF]]&lt;&gt;"X"),"Urgente",
IF(AND(OR(E484="US EAST",E484="US WEST",E484="US SOUTH"),I484="SEA",Bitacora_2[[#This Row],[ETD Real]]-TODAY()&lt;=1,Bitacora_2[[#This Row],[ISF]]&lt;&gt;"X"),"Muy Urgente",
IF(AND(OR(E484="US EAST",E484="US WEST",E484="US SOUTH"),I484="SEA",Bitacora_2[[#This Row],[ISF]]="X"),"Sent",""))))</f>
        <v>Sent</v>
      </c>
      <c r="AJ48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4" s="56"/>
      <c r="AL484" s="56"/>
      <c r="AM484" s="56" t="str">
        <f>+IF(OR(Bitacora_2[[#This Row],[Exportador]]="INVERSIONES JORDIE",Bitacora_2[[#This Row],[Exportador]]="TAL S.A."), "Tercero", "Propio")</f>
        <v>Propio</v>
      </c>
      <c r="AN48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4" s="56"/>
      <c r="AP484" s="57"/>
      <c r="AQ484" s="56" t="str">
        <f t="shared" si="15"/>
        <v>On Hold</v>
      </c>
      <c r="AR484" s="56" t="s">
        <v>7846</v>
      </c>
    </row>
    <row r="485" spans="1:44" ht="14.85" hidden="1" customHeight="1" x14ac:dyDescent="0.25">
      <c r="A485" s="56" t="s">
        <v>1772</v>
      </c>
      <c r="B485" s="56">
        <v>35</v>
      </c>
      <c r="C485" s="57">
        <v>46261</v>
      </c>
      <c r="D485" s="58">
        <v>38</v>
      </c>
      <c r="E485" s="56" t="s">
        <v>423</v>
      </c>
      <c r="F485" s="56" t="s">
        <v>1067</v>
      </c>
      <c r="G485" s="56" t="s">
        <v>99</v>
      </c>
      <c r="H485" s="56" t="s">
        <v>100</v>
      </c>
      <c r="I485" s="56" t="s">
        <v>140</v>
      </c>
      <c r="J485" s="56" t="s">
        <v>102</v>
      </c>
      <c r="K485" s="56" t="s">
        <v>103</v>
      </c>
      <c r="L485" s="56" t="s">
        <v>1773</v>
      </c>
      <c r="M485" s="70" t="s">
        <v>1774</v>
      </c>
      <c r="N485" s="56" t="s">
        <v>1775</v>
      </c>
      <c r="O485" s="56" t="s">
        <v>1776</v>
      </c>
      <c r="P485" s="56" t="s">
        <v>260</v>
      </c>
      <c r="Q485" s="59" t="s">
        <v>1777</v>
      </c>
      <c r="R485" s="57">
        <v>46264</v>
      </c>
      <c r="S485" s="57">
        <v>46281</v>
      </c>
      <c r="T485" s="56" t="s">
        <v>262</v>
      </c>
      <c r="U48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85" s="57">
        <v>46267</v>
      </c>
      <c r="W485" s="57">
        <v>46267</v>
      </c>
      <c r="X485" s="60">
        <f>IF(OR(Bitacora_2[[#This Row],[ETD Real]]="",Bitacora_2[[#This Row],[ETD Doc]]=""),"",Bitacora_2[[#This Row],[ETD Doc]]-Bitacora_2[[#This Row],[ETD Real]])</f>
        <v>3</v>
      </c>
      <c r="Y485" s="60">
        <f>IF(OR(Bitacora_2[[#This Row],[ATA DOC]]="",Bitacora_2[[#This Row],[ETA Real]]=""),"",Bitacora_2[[#This Row],[ETA Real]]-Bitacora_2[[#This Row],[ATA DOC]])</f>
        <v>14</v>
      </c>
      <c r="Z485" s="58" t="s">
        <v>156</v>
      </c>
      <c r="AA485" s="58" t="s">
        <v>157</v>
      </c>
      <c r="AB485" s="58"/>
      <c r="AC485" s="58" t="s">
        <v>157</v>
      </c>
      <c r="AD485" s="58" t="s">
        <v>157</v>
      </c>
      <c r="AE485" s="58" t="s">
        <v>157</v>
      </c>
      <c r="AF485" s="58"/>
      <c r="AG485" s="58"/>
      <c r="AH485" s="58"/>
      <c r="AI485" s="61" t="str">
        <f ca="1">IF(AND(OR(E485="US EAST",E485="US WEST",E485="US SOUTH"),I485="SEA",Bitacora_2[[#This Row],[ETD Real]]-TODAY()&gt;=3,Bitacora_2[[#This Row],[ISF]]&lt;&gt;"X"),"Pending",
IF(AND(OR(E485="US EAST",E485="US WEST",E485="US SOUTH"),I485="SEA",Bitacora_2[[#This Row],[ETD Real]]-TODAY()=2,Bitacora_2[[#This Row],[ISF]]&lt;&gt;"X"),"Urgente",
IF(AND(OR(E485="US EAST",E485="US WEST",E485="US SOUTH"),I485="SEA",Bitacora_2[[#This Row],[ETD Real]]-TODAY()&lt;=1,Bitacora_2[[#This Row],[ISF]]&lt;&gt;"X"),"Muy Urgente",
IF(AND(OR(E485="US EAST",E485="US WEST",E485="US SOUTH"),I485="SEA",Bitacora_2[[#This Row],[ISF]]="X"),"Sent",""))))</f>
        <v/>
      </c>
      <c r="AJ48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5" s="56"/>
      <c r="AL485" s="56"/>
      <c r="AM485" s="56" t="str">
        <f>+IF(OR(Bitacora_2[[#This Row],[Exportador]]="INVERSIONES JORDIE",Bitacora_2[[#This Row],[Exportador]]="TAL S.A."), "Tercero", "Propio")</f>
        <v>Propio</v>
      </c>
      <c r="AN48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5" s="56"/>
      <c r="AP485" s="57">
        <v>46241</v>
      </c>
      <c r="AQ485" s="56" t="str">
        <f t="shared" si="15"/>
        <v>Released</v>
      </c>
      <c r="AR485" s="56"/>
    </row>
    <row r="486" spans="1:44" ht="14.85" hidden="1" customHeight="1" x14ac:dyDescent="0.25">
      <c r="A486" s="56" t="s">
        <v>1778</v>
      </c>
      <c r="B486" s="56">
        <v>35</v>
      </c>
      <c r="C486" s="57">
        <v>46261</v>
      </c>
      <c r="D486" s="58">
        <v>38</v>
      </c>
      <c r="E486" s="56" t="s">
        <v>254</v>
      </c>
      <c r="F486" s="56" t="s">
        <v>255</v>
      </c>
      <c r="G486" s="56" t="s">
        <v>99</v>
      </c>
      <c r="H486" s="56" t="s">
        <v>608</v>
      </c>
      <c r="I486" s="56" t="s">
        <v>140</v>
      </c>
      <c r="J486" s="56" t="s">
        <v>102</v>
      </c>
      <c r="K486" s="56" t="s">
        <v>1585</v>
      </c>
      <c r="L486" s="56" t="s">
        <v>1779</v>
      </c>
      <c r="M486" s="70" t="s">
        <v>1780</v>
      </c>
      <c r="N486" s="56" t="s">
        <v>1781</v>
      </c>
      <c r="O486" s="56" t="s">
        <v>259</v>
      </c>
      <c r="P486" s="56" t="s">
        <v>260</v>
      </c>
      <c r="Q486" s="59" t="s">
        <v>1782</v>
      </c>
      <c r="R486" s="57">
        <v>46264</v>
      </c>
      <c r="S486" s="57">
        <v>46280</v>
      </c>
      <c r="T486" s="56" t="s">
        <v>262</v>
      </c>
      <c r="U48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46273</v>
      </c>
      <c r="V486" s="57">
        <v>46267</v>
      </c>
      <c r="W486" s="57">
        <v>46273</v>
      </c>
      <c r="X486" s="60">
        <f>IF(OR(Bitacora_2[[#This Row],[ETD Real]]="",Bitacora_2[[#This Row],[ETD Doc]]=""),"",Bitacora_2[[#This Row],[ETD Doc]]-Bitacora_2[[#This Row],[ETD Real]])</f>
        <v>3</v>
      </c>
      <c r="Y486" s="60">
        <f>IF(OR(Bitacora_2[[#This Row],[ATA DOC]]="",Bitacora_2[[#This Row],[ETA Real]]=""),"",Bitacora_2[[#This Row],[ETA Real]]-Bitacora_2[[#This Row],[ATA DOC]])</f>
        <v>7</v>
      </c>
      <c r="Z486" s="58">
        <v>9167489914</v>
      </c>
      <c r="AA486" s="58" t="s">
        <v>157</v>
      </c>
      <c r="AB486" s="58"/>
      <c r="AC486" s="58" t="s">
        <v>157</v>
      </c>
      <c r="AD486" s="58" t="s">
        <v>157</v>
      </c>
      <c r="AE486" s="58" t="s">
        <v>157</v>
      </c>
      <c r="AF486" s="58"/>
      <c r="AG486" s="58"/>
      <c r="AH486" s="58"/>
      <c r="AI486" s="61" t="str">
        <f ca="1">IF(AND(OR(E486="US EAST",E486="US WEST",E486="US SOUTH"),I486="SEA",Bitacora_2[[#This Row],[ETD Real]]-TODAY()&gt;=3,Bitacora_2[[#This Row],[ISF]]&lt;&gt;"X"),"Pending",
IF(AND(OR(E486="US EAST",E486="US WEST",E486="US SOUTH"),I486="SEA",Bitacora_2[[#This Row],[ETD Real]]-TODAY()=2,Bitacora_2[[#This Row],[ISF]]&lt;&gt;"X"),"Urgente",
IF(AND(OR(E486="US EAST",E486="US WEST",E486="US SOUTH"),I486="SEA",Bitacora_2[[#This Row],[ETD Real]]-TODAY()&lt;=1,Bitacora_2[[#This Row],[ISF]]&lt;&gt;"X"),"Muy Urgente",
IF(AND(OR(E486="US EAST",E486="US WEST",E486="US SOUTH"),I486="SEA",Bitacora_2[[#This Row],[ISF]]="X"),"Sent",""))))</f>
        <v/>
      </c>
      <c r="AJ48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86" s="56"/>
      <c r="AL486" s="56"/>
      <c r="AM486" s="56" t="str">
        <f>+IF(OR(Bitacora_2[[#This Row],[Exportador]]="INVERSIONES JORDIE",Bitacora_2[[#This Row],[Exportador]]="TAL S.A."), "Tercero", "Propio")</f>
        <v>Propio</v>
      </c>
      <c r="AN48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6" s="56"/>
      <c r="AP486" s="57">
        <v>46241</v>
      </c>
      <c r="AQ486" s="56" t="str">
        <f t="shared" si="15"/>
        <v>Released</v>
      </c>
      <c r="AR486" s="56"/>
    </row>
    <row r="487" spans="1:44" ht="14.85" hidden="1" customHeight="1" x14ac:dyDescent="0.25">
      <c r="A487" s="56" t="s">
        <v>1783</v>
      </c>
      <c r="B487" s="56">
        <v>35</v>
      </c>
      <c r="C487" s="57">
        <v>46262</v>
      </c>
      <c r="D487" s="58">
        <v>38</v>
      </c>
      <c r="E487" s="56" t="s">
        <v>254</v>
      </c>
      <c r="F487" s="56" t="s">
        <v>255</v>
      </c>
      <c r="G487" s="56" t="s">
        <v>99</v>
      </c>
      <c r="H487" s="56" t="s">
        <v>100</v>
      </c>
      <c r="I487" s="56" t="s">
        <v>140</v>
      </c>
      <c r="J487" s="56" t="s">
        <v>102</v>
      </c>
      <c r="K487" s="56" t="s">
        <v>103</v>
      </c>
      <c r="L487" s="56" t="s">
        <v>1784</v>
      </c>
      <c r="M487" s="70" t="s">
        <v>1785</v>
      </c>
      <c r="N487" s="56" t="s">
        <v>288</v>
      </c>
      <c r="O487" s="56" t="s">
        <v>289</v>
      </c>
      <c r="P487" s="56" t="s">
        <v>260</v>
      </c>
      <c r="Q487" s="59" t="s">
        <v>1777</v>
      </c>
      <c r="R487" s="57">
        <v>46264</v>
      </c>
      <c r="S487" s="57">
        <v>46280</v>
      </c>
      <c r="T487" s="56" t="s">
        <v>262</v>
      </c>
      <c r="U48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87" s="57">
        <v>46267</v>
      </c>
      <c r="W487" s="57">
        <v>46272</v>
      </c>
      <c r="X487" s="60">
        <f>IF(OR(Bitacora_2[[#This Row],[ETD Real]]="",Bitacora_2[[#This Row],[ETD Doc]]=""),"",Bitacora_2[[#This Row],[ETD Doc]]-Bitacora_2[[#This Row],[ETD Real]])</f>
        <v>3</v>
      </c>
      <c r="Y487" s="60">
        <f>IF(OR(Bitacora_2[[#This Row],[ATA DOC]]="",Bitacora_2[[#This Row],[ETA Real]]=""),"",Bitacora_2[[#This Row],[ETA Real]]-Bitacora_2[[#This Row],[ATA DOC]])</f>
        <v>8</v>
      </c>
      <c r="Z487" s="58">
        <v>9167529910</v>
      </c>
      <c r="AA487" s="58" t="s">
        <v>157</v>
      </c>
      <c r="AB487" s="58"/>
      <c r="AC487" s="58" t="s">
        <v>157</v>
      </c>
      <c r="AD487" s="58" t="s">
        <v>157</v>
      </c>
      <c r="AE487" s="58" t="s">
        <v>157</v>
      </c>
      <c r="AF487" s="58"/>
      <c r="AG487" s="58"/>
      <c r="AH487" s="58"/>
      <c r="AI487" s="61" t="str">
        <f ca="1">IF(AND(OR(E487="US EAST",E487="US WEST",E487="US SOUTH"),I487="SEA",Bitacora_2[[#This Row],[ETD Real]]-TODAY()&gt;=3,Bitacora_2[[#This Row],[ISF]]&lt;&gt;"X"),"Pending",
IF(AND(OR(E487="US EAST",E487="US WEST",E487="US SOUTH"),I487="SEA",Bitacora_2[[#This Row],[ETD Real]]-TODAY()=2,Bitacora_2[[#This Row],[ISF]]&lt;&gt;"X"),"Urgente",
IF(AND(OR(E487="US EAST",E487="US WEST",E487="US SOUTH"),I487="SEA",Bitacora_2[[#This Row],[ETD Real]]-TODAY()&lt;=1,Bitacora_2[[#This Row],[ISF]]&lt;&gt;"X"),"Muy Urgente",
IF(AND(OR(E487="US EAST",E487="US WEST",E487="US SOUTH"),I487="SEA",Bitacora_2[[#This Row],[ISF]]="X"),"Sent",""))))</f>
        <v/>
      </c>
      <c r="AJ48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7" s="56"/>
      <c r="AL487" s="56"/>
      <c r="AM487" s="56" t="str">
        <f>+IF(OR(Bitacora_2[[#This Row],[Exportador]]="INVERSIONES JORDIE",Bitacora_2[[#This Row],[Exportador]]="TAL S.A."), "Tercero", "Propio")</f>
        <v>Propio</v>
      </c>
      <c r="AN48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7" s="56"/>
      <c r="AP487" s="57">
        <v>46241</v>
      </c>
      <c r="AQ487" s="56" t="str">
        <f t="shared" si="15"/>
        <v>Released</v>
      </c>
      <c r="AR487" s="56"/>
    </row>
    <row r="488" spans="1:44" ht="14.85" hidden="1" customHeight="1" x14ac:dyDescent="0.25">
      <c r="A488" s="56" t="s">
        <v>1786</v>
      </c>
      <c r="B488" s="56">
        <v>35</v>
      </c>
      <c r="C488" s="57">
        <v>46262</v>
      </c>
      <c r="D488" s="58">
        <v>38</v>
      </c>
      <c r="E488" s="56" t="s">
        <v>254</v>
      </c>
      <c r="F488" s="56" t="s">
        <v>255</v>
      </c>
      <c r="G488" s="56" t="s">
        <v>99</v>
      </c>
      <c r="H488" s="56" t="s">
        <v>100</v>
      </c>
      <c r="I488" s="56" t="s">
        <v>140</v>
      </c>
      <c r="J488" s="56" t="s">
        <v>102</v>
      </c>
      <c r="K488" s="56" t="s">
        <v>103</v>
      </c>
      <c r="L488" s="56" t="s">
        <v>1787</v>
      </c>
      <c r="M488" s="70" t="s">
        <v>1788</v>
      </c>
      <c r="N488" s="56" t="s">
        <v>258</v>
      </c>
      <c r="O488" s="56" t="s">
        <v>259</v>
      </c>
      <c r="P488" s="56" t="s">
        <v>260</v>
      </c>
      <c r="Q488" s="59" t="s">
        <v>1777</v>
      </c>
      <c r="R488" s="57">
        <v>46264</v>
      </c>
      <c r="S488" s="57">
        <v>46280</v>
      </c>
      <c r="T488" s="56" t="s">
        <v>262</v>
      </c>
      <c r="U48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88" s="57">
        <v>46267</v>
      </c>
      <c r="W488" s="57">
        <v>46272</v>
      </c>
      <c r="X488" s="60">
        <f>IF(OR(Bitacora_2[[#This Row],[ETD Real]]="",Bitacora_2[[#This Row],[ETD Doc]]=""),"",Bitacora_2[[#This Row],[ETD Doc]]-Bitacora_2[[#This Row],[ETD Real]])</f>
        <v>3</v>
      </c>
      <c r="Y488" s="60">
        <f>IF(OR(Bitacora_2[[#This Row],[ATA DOC]]="",Bitacora_2[[#This Row],[ETA Real]]=""),"",Bitacora_2[[#This Row],[ETA Real]]-Bitacora_2[[#This Row],[ATA DOC]])</f>
        <v>8</v>
      </c>
      <c r="Z488" s="58">
        <v>5000311245</v>
      </c>
      <c r="AA488" s="58" t="s">
        <v>157</v>
      </c>
      <c r="AB488" s="58"/>
      <c r="AC488" s="58" t="s">
        <v>157</v>
      </c>
      <c r="AD488" s="58" t="s">
        <v>157</v>
      </c>
      <c r="AE488" s="58" t="s">
        <v>157</v>
      </c>
      <c r="AF488" s="58"/>
      <c r="AG488" s="58"/>
      <c r="AH488" s="58"/>
      <c r="AI488" s="61" t="str">
        <f ca="1">IF(AND(OR(E488="US EAST",E488="US WEST",E488="US SOUTH"),I488="SEA",Bitacora_2[[#This Row],[ETD Real]]-TODAY()&gt;=3,Bitacora_2[[#This Row],[ISF]]&lt;&gt;"X"),"Pending",
IF(AND(OR(E488="US EAST",E488="US WEST",E488="US SOUTH"),I488="SEA",Bitacora_2[[#This Row],[ETD Real]]-TODAY()=2,Bitacora_2[[#This Row],[ISF]]&lt;&gt;"X"),"Urgente",
IF(AND(OR(E488="US EAST",E488="US WEST",E488="US SOUTH"),I488="SEA",Bitacora_2[[#This Row],[ETD Real]]-TODAY()&lt;=1,Bitacora_2[[#This Row],[ISF]]&lt;&gt;"X"),"Muy Urgente",
IF(AND(OR(E488="US EAST",E488="US WEST",E488="US SOUTH"),I488="SEA",Bitacora_2[[#This Row],[ISF]]="X"),"Sent",""))))</f>
        <v/>
      </c>
      <c r="AJ48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8" s="56"/>
      <c r="AL488" s="56"/>
      <c r="AM488" s="56" t="str">
        <f>+IF(OR(Bitacora_2[[#This Row],[Exportador]]="INVERSIONES JORDIE",Bitacora_2[[#This Row],[Exportador]]="TAL S.A."), "Tercero", "Propio")</f>
        <v>Propio</v>
      </c>
      <c r="AN48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88" s="56"/>
      <c r="AP488" s="57">
        <v>46241</v>
      </c>
      <c r="AQ488" s="56" t="str">
        <f t="shared" si="15"/>
        <v>Released</v>
      </c>
      <c r="AR488" s="56"/>
    </row>
    <row r="489" spans="1:44" ht="14.85" customHeight="1" x14ac:dyDescent="0.25">
      <c r="A489" s="56" t="s">
        <v>1789</v>
      </c>
      <c r="B489" s="56">
        <v>35</v>
      </c>
      <c r="C489" s="57">
        <v>46262</v>
      </c>
      <c r="D489" s="58">
        <v>36</v>
      </c>
      <c r="E489" s="56" t="s">
        <v>150</v>
      </c>
      <c r="F489" s="56" t="s">
        <v>194</v>
      </c>
      <c r="G489" s="56" t="s">
        <v>99</v>
      </c>
      <c r="H489" s="56" t="s">
        <v>100</v>
      </c>
      <c r="I489" s="56" t="s">
        <v>101</v>
      </c>
      <c r="J489" s="56" t="s">
        <v>102</v>
      </c>
      <c r="K489" s="56" t="s">
        <v>103</v>
      </c>
      <c r="L489" s="56" t="s">
        <v>1790</v>
      </c>
      <c r="M489" s="56" t="s">
        <v>1791</v>
      </c>
      <c r="N489" s="56" t="s">
        <v>186</v>
      </c>
      <c r="O489" s="56" t="s">
        <v>153</v>
      </c>
      <c r="P489" s="56" t="s">
        <v>97</v>
      </c>
      <c r="Q489" s="59" t="s">
        <v>118</v>
      </c>
      <c r="R489" s="57">
        <v>46266</v>
      </c>
      <c r="S489" s="57">
        <v>46267</v>
      </c>
      <c r="T489" s="56" t="s">
        <v>109</v>
      </c>
      <c r="U48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489" s="57"/>
      <c r="W489" s="57"/>
      <c r="X489" s="60" t="str">
        <f>IF(OR(Bitacora_2[[#This Row],[ETD Real]]="",Bitacora_2[[#This Row],[ETD Doc]]=""),"",Bitacora_2[[#This Row],[ETD Doc]]-Bitacora_2[[#This Row],[ETD Real]])</f>
        <v/>
      </c>
      <c r="Y489" s="60" t="str">
        <f>IF(OR(Bitacora_2[[#This Row],[ATA DOC]]="",Bitacora_2[[#This Row],[ETA Real]]=""),"",Bitacora_2[[#This Row],[ETA Real]]-Bitacora_2[[#This Row],[ATA DOC]])</f>
        <v/>
      </c>
      <c r="Z489" s="58"/>
      <c r="AA489" s="58"/>
      <c r="AB489" s="58"/>
      <c r="AC489" s="58"/>
      <c r="AD489" s="58"/>
      <c r="AE489" s="58"/>
      <c r="AF489" s="58"/>
      <c r="AG489" s="58"/>
      <c r="AH489" s="58"/>
      <c r="AI489" s="61" t="str">
        <f ca="1">IF(AND(OR(E489="US EAST",E489="US WEST",E489="US SOUTH"),I489="SEA",Bitacora_2[[#This Row],[ETD Real]]-TODAY()&gt;=3,Bitacora_2[[#This Row],[ISF]]&lt;&gt;"X"),"Pending",
IF(AND(OR(E489="US EAST",E489="US WEST",E489="US SOUTH"),I489="SEA",Bitacora_2[[#This Row],[ETD Real]]-TODAY()=2,Bitacora_2[[#This Row],[ISF]]&lt;&gt;"X"),"Urgente",
IF(AND(OR(E489="US EAST",E489="US WEST",E489="US SOUTH"),I489="SEA",Bitacora_2[[#This Row],[ETD Real]]-TODAY()&lt;=1,Bitacora_2[[#This Row],[ISF]]&lt;&gt;"X"),"Muy Urgente",
IF(AND(OR(E489="US EAST",E489="US WEST",E489="US SOUTH"),I489="SEA",Bitacora_2[[#This Row],[ISF]]="X"),"Sent",""))))</f>
        <v/>
      </c>
      <c r="AJ48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89" s="56"/>
      <c r="AL489" s="56"/>
      <c r="AM489" s="56" t="str">
        <f>+IF(OR(Bitacora_2[[#This Row],[Exportador]]="INVERSIONES JORDIE",Bitacora_2[[#This Row],[Exportador]]="TAL S.A."), "Tercero", "Propio")</f>
        <v>Propio</v>
      </c>
      <c r="AN48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489" s="56"/>
      <c r="AP489" s="56"/>
      <c r="AQ489" s="56" t="str">
        <f t="shared" si="15"/>
        <v/>
      </c>
      <c r="AR489" s="56"/>
    </row>
    <row r="490" spans="1:44" ht="14.85" hidden="1" customHeight="1" x14ac:dyDescent="0.25">
      <c r="A490" s="56" t="s">
        <v>1792</v>
      </c>
      <c r="B490" s="56">
        <v>35</v>
      </c>
      <c r="C490" s="57">
        <v>46262</v>
      </c>
      <c r="D490" s="58">
        <v>36</v>
      </c>
      <c r="E490" s="56" t="s">
        <v>97</v>
      </c>
      <c r="F490" s="56" t="s">
        <v>98</v>
      </c>
      <c r="G490" s="56" t="s">
        <v>99</v>
      </c>
      <c r="H490" s="56" t="s">
        <v>100</v>
      </c>
      <c r="I490" s="56" t="s">
        <v>101</v>
      </c>
      <c r="J490" s="56" t="s">
        <v>102</v>
      </c>
      <c r="K490" s="56" t="s">
        <v>103</v>
      </c>
      <c r="L490" s="56" t="s">
        <v>1793</v>
      </c>
      <c r="M490" s="56" t="s">
        <v>1672</v>
      </c>
      <c r="N490" s="56" t="s">
        <v>106</v>
      </c>
      <c r="O490" s="56" t="s">
        <v>123</v>
      </c>
      <c r="P490" s="56" t="s">
        <v>355</v>
      </c>
      <c r="Q490" s="59" t="s">
        <v>118</v>
      </c>
      <c r="R490" s="57">
        <v>46266</v>
      </c>
      <c r="S490" s="57">
        <v>46266</v>
      </c>
      <c r="T490" s="56" t="s">
        <v>299</v>
      </c>
      <c r="U49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490" s="57"/>
      <c r="W490" s="57"/>
      <c r="X490" s="60" t="str">
        <f>IF(OR(Bitacora_2[[#This Row],[ETD Real]]="",Bitacora_2[[#This Row],[ETD Doc]]=""),"",Bitacora_2[[#This Row],[ETD Doc]]-Bitacora_2[[#This Row],[ETD Real]])</f>
        <v/>
      </c>
      <c r="Y490" s="60" t="str">
        <f>IF(OR(Bitacora_2[[#This Row],[ATA DOC]]="",Bitacora_2[[#This Row],[ETA Real]]=""),"",Bitacora_2[[#This Row],[ETA Real]]-Bitacora_2[[#This Row],[ATA DOC]])</f>
        <v/>
      </c>
      <c r="Z490" s="58"/>
      <c r="AA490" s="58"/>
      <c r="AB490" s="58"/>
      <c r="AC490" s="58"/>
      <c r="AD490" s="58"/>
      <c r="AE490" s="58"/>
      <c r="AF490" s="58"/>
      <c r="AG490" s="58"/>
      <c r="AH490" s="58"/>
      <c r="AI490" s="61" t="str">
        <f ca="1">IF(AND(OR(E490="US EAST",E490="US WEST",E490="US SOUTH"),I490="SEA",Bitacora_2[[#This Row],[ETD Real]]-TODAY()&gt;=3,Bitacora_2[[#This Row],[ISF]]&lt;&gt;"X"),"Pending",
IF(AND(OR(E490="US EAST",E490="US WEST",E490="US SOUTH"),I490="SEA",Bitacora_2[[#This Row],[ETD Real]]-TODAY()=2,Bitacora_2[[#This Row],[ISF]]&lt;&gt;"X"),"Urgente",
IF(AND(OR(E490="US EAST",E490="US WEST",E490="US SOUTH"),I490="SEA",Bitacora_2[[#This Row],[ETD Real]]-TODAY()&lt;=1,Bitacora_2[[#This Row],[ISF]]&lt;&gt;"X"),"Muy Urgente",
IF(AND(OR(E490="US EAST",E490="US WEST",E490="US SOUTH"),I490="SEA",Bitacora_2[[#This Row],[ISF]]="X"),"Sent",""))))</f>
        <v/>
      </c>
      <c r="AJ49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0" s="56"/>
      <c r="AL490" s="56"/>
      <c r="AM490" s="56" t="str">
        <f>+IF(OR(Bitacora_2[[#This Row],[Exportador]]="INVERSIONES JORDIE",Bitacora_2[[#This Row],[Exportador]]="TAL S.A."), "Tercero", "Propio")</f>
        <v>Propio</v>
      </c>
      <c r="AN49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0" s="56"/>
      <c r="AP490" s="56"/>
      <c r="AQ490" s="56" t="str">
        <f t="shared" si="15"/>
        <v/>
      </c>
      <c r="AR490" s="56"/>
    </row>
    <row r="491" spans="1:44" ht="14.85" hidden="1" customHeight="1" x14ac:dyDescent="0.25">
      <c r="A491" s="56" t="s">
        <v>1794</v>
      </c>
      <c r="B491" s="56">
        <v>35</v>
      </c>
      <c r="C491" s="57">
        <v>46262</v>
      </c>
      <c r="D491" s="58">
        <v>38</v>
      </c>
      <c r="E491" s="56" t="s">
        <v>423</v>
      </c>
      <c r="F491" s="56" t="s">
        <v>1067</v>
      </c>
      <c r="G491" s="56" t="s">
        <v>99</v>
      </c>
      <c r="H491" s="56" t="s">
        <v>100</v>
      </c>
      <c r="I491" s="56" t="s">
        <v>140</v>
      </c>
      <c r="J491" s="56" t="s">
        <v>102</v>
      </c>
      <c r="K491" s="56" t="s">
        <v>103</v>
      </c>
      <c r="L491" s="56" t="s">
        <v>1795</v>
      </c>
      <c r="M491" s="70" t="s">
        <v>1796</v>
      </c>
      <c r="N491" s="56" t="s">
        <v>427</v>
      </c>
      <c r="O491" s="56" t="s">
        <v>1245</v>
      </c>
      <c r="P491" s="56" t="s">
        <v>260</v>
      </c>
      <c r="Q491" s="59" t="s">
        <v>1777</v>
      </c>
      <c r="R491" s="57">
        <v>46264</v>
      </c>
      <c r="S491" s="57">
        <v>46281</v>
      </c>
      <c r="T491" s="56" t="s">
        <v>262</v>
      </c>
      <c r="U49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91" s="57">
        <v>46267</v>
      </c>
      <c r="W491" s="57">
        <v>46267</v>
      </c>
      <c r="X491" s="60">
        <f>IF(OR(Bitacora_2[[#This Row],[ETD Real]]="",Bitacora_2[[#This Row],[ETD Doc]]=""),"",Bitacora_2[[#This Row],[ETD Doc]]-Bitacora_2[[#This Row],[ETD Real]])</f>
        <v>3</v>
      </c>
      <c r="Y491" s="60">
        <f>IF(OR(Bitacora_2[[#This Row],[ATA DOC]]="",Bitacora_2[[#This Row],[ETA Real]]=""),"",Bitacora_2[[#This Row],[ETA Real]]-Bitacora_2[[#This Row],[ATA DOC]])</f>
        <v>14</v>
      </c>
      <c r="Z491" s="58" t="s">
        <v>156</v>
      </c>
      <c r="AA491" s="58" t="s">
        <v>157</v>
      </c>
      <c r="AB491" s="58"/>
      <c r="AC491" s="58" t="s">
        <v>157</v>
      </c>
      <c r="AD491" s="58" t="s">
        <v>157</v>
      </c>
      <c r="AE491" s="58" t="s">
        <v>157</v>
      </c>
      <c r="AF491" s="58"/>
      <c r="AG491" s="58"/>
      <c r="AH491" s="58"/>
      <c r="AI491" s="61" t="str">
        <f ca="1">IF(AND(OR(E491="US EAST",E491="US WEST",E491="US SOUTH"),I491="SEA",Bitacora_2[[#This Row],[ETD Real]]-TODAY()&gt;=3,Bitacora_2[[#This Row],[ISF]]&lt;&gt;"X"),"Pending",
IF(AND(OR(E491="US EAST",E491="US WEST",E491="US SOUTH"),I491="SEA",Bitacora_2[[#This Row],[ETD Real]]-TODAY()=2,Bitacora_2[[#This Row],[ISF]]&lt;&gt;"X"),"Urgente",
IF(AND(OR(E491="US EAST",E491="US WEST",E491="US SOUTH"),I491="SEA",Bitacora_2[[#This Row],[ETD Real]]-TODAY()&lt;=1,Bitacora_2[[#This Row],[ISF]]&lt;&gt;"X"),"Muy Urgente",
IF(AND(OR(E491="US EAST",E491="US WEST",E491="US SOUTH"),I491="SEA",Bitacora_2[[#This Row],[ISF]]="X"),"Sent",""))))</f>
        <v/>
      </c>
      <c r="AJ49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1" s="56"/>
      <c r="AL491" s="56"/>
      <c r="AM491" s="56" t="str">
        <f>+IF(OR(Bitacora_2[[#This Row],[Exportador]]="INVERSIONES JORDIE",Bitacora_2[[#This Row],[Exportador]]="TAL S.A."), "Tercero", "Propio")</f>
        <v>Propio</v>
      </c>
      <c r="AN49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1" s="56"/>
      <c r="AP491" s="57">
        <v>46241</v>
      </c>
      <c r="AQ491" s="56" t="str">
        <f t="shared" si="15"/>
        <v>Released</v>
      </c>
      <c r="AR491" s="56"/>
    </row>
    <row r="492" spans="1:44" ht="14.85" hidden="1" customHeight="1" x14ac:dyDescent="0.25">
      <c r="A492" s="56" t="s">
        <v>1797</v>
      </c>
      <c r="B492" s="56">
        <v>35</v>
      </c>
      <c r="C492" s="57">
        <v>46262</v>
      </c>
      <c r="D492" s="58">
        <v>38</v>
      </c>
      <c r="E492" s="56" t="s">
        <v>423</v>
      </c>
      <c r="F492" s="56" t="s">
        <v>1067</v>
      </c>
      <c r="G492" s="56" t="s">
        <v>99</v>
      </c>
      <c r="H492" s="56" t="s">
        <v>608</v>
      </c>
      <c r="I492" s="56" t="s">
        <v>140</v>
      </c>
      <c r="J492" s="56" t="s">
        <v>102</v>
      </c>
      <c r="K492" s="56" t="s">
        <v>1585</v>
      </c>
      <c r="L492" s="56" t="s">
        <v>1798</v>
      </c>
      <c r="M492" s="70" t="s">
        <v>1774</v>
      </c>
      <c r="N492" s="56" t="s">
        <v>1775</v>
      </c>
      <c r="O492" s="56" t="s">
        <v>1776</v>
      </c>
      <c r="P492" s="56" t="s">
        <v>260</v>
      </c>
      <c r="Q492" s="59" t="s">
        <v>1777</v>
      </c>
      <c r="R492" s="57">
        <v>46264</v>
      </c>
      <c r="S492" s="57">
        <v>46281</v>
      </c>
      <c r="T492" s="56" t="s">
        <v>262</v>
      </c>
      <c r="U49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46268</v>
      </c>
      <c r="V492" s="57">
        <v>46268</v>
      </c>
      <c r="W492" s="57">
        <v>46268</v>
      </c>
      <c r="X492" s="60">
        <f>IF(OR(Bitacora_2[[#This Row],[ETD Real]]="",Bitacora_2[[#This Row],[ETD Doc]]=""),"",Bitacora_2[[#This Row],[ETD Doc]]-Bitacora_2[[#This Row],[ETD Real]])</f>
        <v>4</v>
      </c>
      <c r="Y492" s="60">
        <f>IF(OR(Bitacora_2[[#This Row],[ATA DOC]]="",Bitacora_2[[#This Row],[ETA Real]]=""),"",Bitacora_2[[#This Row],[ETA Real]]-Bitacora_2[[#This Row],[ATA DOC]])</f>
        <v>13</v>
      </c>
      <c r="Z492" s="58" t="s">
        <v>156</v>
      </c>
      <c r="AA492" s="58" t="s">
        <v>157</v>
      </c>
      <c r="AB492" s="58"/>
      <c r="AC492" s="58" t="s">
        <v>157</v>
      </c>
      <c r="AD492" s="58" t="s">
        <v>157</v>
      </c>
      <c r="AE492" s="58" t="s">
        <v>157</v>
      </c>
      <c r="AF492" s="58"/>
      <c r="AG492" s="58"/>
      <c r="AH492" s="58"/>
      <c r="AI492" s="61" t="str">
        <f ca="1">IF(AND(OR(E492="US EAST",E492="US WEST",E492="US SOUTH"),I492="SEA",Bitacora_2[[#This Row],[ETD Real]]-TODAY()&gt;=3,Bitacora_2[[#This Row],[ISF]]&lt;&gt;"X"),"Pending",
IF(AND(OR(E492="US EAST",E492="US WEST",E492="US SOUTH"),I492="SEA",Bitacora_2[[#This Row],[ETD Real]]-TODAY()=2,Bitacora_2[[#This Row],[ISF]]&lt;&gt;"X"),"Urgente",
IF(AND(OR(E492="US EAST",E492="US WEST",E492="US SOUTH"),I492="SEA",Bitacora_2[[#This Row],[ETD Real]]-TODAY()&lt;=1,Bitacora_2[[#This Row],[ISF]]&lt;&gt;"X"),"Muy Urgente",
IF(AND(OR(E492="US EAST",E492="US WEST",E492="US SOUTH"),I492="SEA",Bitacora_2[[#This Row],[ISF]]="X"),"Sent",""))))</f>
        <v/>
      </c>
      <c r="AJ49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92" s="56"/>
      <c r="AL492" s="56"/>
      <c r="AM492" s="56" t="str">
        <f>+IF(OR(Bitacora_2[[#This Row],[Exportador]]="INVERSIONES JORDIE",Bitacora_2[[#This Row],[Exportador]]="TAL S.A."), "Tercero", "Propio")</f>
        <v>Propio</v>
      </c>
      <c r="AN49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2" s="56"/>
      <c r="AP492" s="57">
        <v>46241</v>
      </c>
      <c r="AQ492" s="56" t="str">
        <f t="shared" si="15"/>
        <v>Released</v>
      </c>
      <c r="AR492" s="56"/>
    </row>
    <row r="493" spans="1:44" ht="14.85" hidden="1" customHeight="1" x14ac:dyDescent="0.25">
      <c r="A493" s="56" t="s">
        <v>1799</v>
      </c>
      <c r="B493" s="56">
        <v>35</v>
      </c>
      <c r="C493" s="57">
        <v>46262</v>
      </c>
      <c r="D493" s="58">
        <v>38</v>
      </c>
      <c r="E493" s="56" t="s">
        <v>254</v>
      </c>
      <c r="F493" s="56" t="s">
        <v>255</v>
      </c>
      <c r="G493" s="56" t="s">
        <v>99</v>
      </c>
      <c r="H493" s="56" t="s">
        <v>608</v>
      </c>
      <c r="I493" s="56" t="s">
        <v>140</v>
      </c>
      <c r="J493" s="56" t="s">
        <v>102</v>
      </c>
      <c r="K493" s="56" t="s">
        <v>103</v>
      </c>
      <c r="L493" s="56" t="s">
        <v>1800</v>
      </c>
      <c r="M493" s="70" t="s">
        <v>1801</v>
      </c>
      <c r="N493" s="56" t="s">
        <v>288</v>
      </c>
      <c r="O493" s="56" t="s">
        <v>289</v>
      </c>
      <c r="P493" s="56" t="s">
        <v>260</v>
      </c>
      <c r="Q493" s="59" t="s">
        <v>1777</v>
      </c>
      <c r="R493" s="57">
        <v>46264</v>
      </c>
      <c r="S493" s="57">
        <v>46280</v>
      </c>
      <c r="T493" s="56" t="s">
        <v>262</v>
      </c>
      <c r="U49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46274</v>
      </c>
      <c r="V493" s="57">
        <v>46269</v>
      </c>
      <c r="W493" s="57">
        <v>46274</v>
      </c>
      <c r="X493" s="60">
        <f>IF(OR(Bitacora_2[[#This Row],[ETD Real]]="",Bitacora_2[[#This Row],[ETD Doc]]=""),"",Bitacora_2[[#This Row],[ETD Doc]]-Bitacora_2[[#This Row],[ETD Real]])</f>
        <v>5</v>
      </c>
      <c r="Y493" s="60">
        <f>IF(OR(Bitacora_2[[#This Row],[ATA DOC]]="",Bitacora_2[[#This Row],[ETA Real]]=""),"",Bitacora_2[[#This Row],[ETA Real]]-Bitacora_2[[#This Row],[ATA DOC]])</f>
        <v>6</v>
      </c>
      <c r="Z493" s="58">
        <v>1670024145</v>
      </c>
      <c r="AA493" s="58" t="s">
        <v>46</v>
      </c>
      <c r="AB493" s="58"/>
      <c r="AC493" s="58" t="s">
        <v>46</v>
      </c>
      <c r="AD493" s="58" t="s">
        <v>46</v>
      </c>
      <c r="AE493" s="58"/>
      <c r="AF493" s="58"/>
      <c r="AG493" s="58"/>
      <c r="AH493" s="58"/>
      <c r="AI493" s="61" t="str">
        <f ca="1">IF(AND(OR(E493="US EAST",E493="US WEST",E493="US SOUTH"),I493="SEA",Bitacora_2[[#This Row],[ETD Real]]-TODAY()&gt;=3,Bitacora_2[[#This Row],[ISF]]&lt;&gt;"X"),"Pending",
IF(AND(OR(E493="US EAST",E493="US WEST",E493="US SOUTH"),I493="SEA",Bitacora_2[[#This Row],[ETD Real]]-TODAY()=2,Bitacora_2[[#This Row],[ISF]]&lt;&gt;"X"),"Urgente",
IF(AND(OR(E493="US EAST",E493="US WEST",E493="US SOUTH"),I493="SEA",Bitacora_2[[#This Row],[ETD Real]]-TODAY()&lt;=1,Bitacora_2[[#This Row],[ISF]]&lt;&gt;"X"),"Muy Urgente",
IF(AND(OR(E493="US EAST",E493="US WEST",E493="US SOUTH"),I493="SEA",Bitacora_2[[#This Row],[ISF]]="X"),"Sent",""))))</f>
        <v/>
      </c>
      <c r="AJ49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93" s="56"/>
      <c r="AL493" s="56"/>
      <c r="AM493" s="56" t="str">
        <f>+IF(OR(Bitacora_2[[#This Row],[Exportador]]="INVERSIONES JORDIE",Bitacora_2[[#This Row],[Exportador]]="TAL S.A."), "Tercero", "Propio")</f>
        <v>Propio</v>
      </c>
      <c r="AN49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3" s="56"/>
      <c r="AP493" s="57">
        <v>46241</v>
      </c>
      <c r="AQ493" s="56" t="str">
        <f t="shared" si="15"/>
        <v>Released</v>
      </c>
      <c r="AR493" s="56"/>
    </row>
    <row r="494" spans="1:44" ht="14.85" hidden="1" customHeight="1" x14ac:dyDescent="0.25">
      <c r="A494" s="56" t="s">
        <v>1802</v>
      </c>
      <c r="B494" s="56">
        <v>35</v>
      </c>
      <c r="C494" s="57">
        <v>46262</v>
      </c>
      <c r="D494" s="58">
        <v>38</v>
      </c>
      <c r="E494" s="56" t="s">
        <v>423</v>
      </c>
      <c r="F494" s="56" t="s">
        <v>1067</v>
      </c>
      <c r="G494" s="56" t="s">
        <v>99</v>
      </c>
      <c r="H494" s="56" t="s">
        <v>100</v>
      </c>
      <c r="I494" s="56" t="s">
        <v>140</v>
      </c>
      <c r="J494" s="56" t="s">
        <v>102</v>
      </c>
      <c r="K494" s="56" t="s">
        <v>103</v>
      </c>
      <c r="L494" s="56" t="s">
        <v>1803</v>
      </c>
      <c r="M494" s="70" t="s">
        <v>1804</v>
      </c>
      <c r="N494" s="56" t="s">
        <v>427</v>
      </c>
      <c r="O494" s="56" t="s">
        <v>1245</v>
      </c>
      <c r="P494" s="56" t="s">
        <v>260</v>
      </c>
      <c r="Q494" s="59" t="s">
        <v>1777</v>
      </c>
      <c r="R494" s="57">
        <v>46264</v>
      </c>
      <c r="S494" s="57">
        <v>46281</v>
      </c>
      <c r="T494" s="56" t="s">
        <v>262</v>
      </c>
      <c r="U49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494" s="57">
        <v>46267</v>
      </c>
      <c r="W494" s="57">
        <v>46267</v>
      </c>
      <c r="X494" s="60">
        <f>IF(OR(Bitacora_2[[#This Row],[ETD Real]]="",Bitacora_2[[#This Row],[ETD Doc]]=""),"",Bitacora_2[[#This Row],[ETD Doc]]-Bitacora_2[[#This Row],[ETD Real]])</f>
        <v>3</v>
      </c>
      <c r="Y494" s="60">
        <f>IF(OR(Bitacora_2[[#This Row],[ATA DOC]]="",Bitacora_2[[#This Row],[ETA Real]]=""),"",Bitacora_2[[#This Row],[ETA Real]]-Bitacora_2[[#This Row],[ATA DOC]])</f>
        <v>14</v>
      </c>
      <c r="Z494" s="58" t="s">
        <v>156</v>
      </c>
      <c r="AA494" s="58" t="s">
        <v>157</v>
      </c>
      <c r="AB494" s="58"/>
      <c r="AC494" s="58" t="s">
        <v>157</v>
      </c>
      <c r="AD494" s="58" t="s">
        <v>157</v>
      </c>
      <c r="AE494" s="58" t="s">
        <v>157</v>
      </c>
      <c r="AF494" s="58"/>
      <c r="AG494" s="58"/>
      <c r="AH494" s="58"/>
      <c r="AI494" s="61" t="str">
        <f ca="1">IF(AND(OR(E494="US EAST",E494="US WEST",E494="US SOUTH"),I494="SEA",Bitacora_2[[#This Row],[ETD Real]]-TODAY()&gt;=3,Bitacora_2[[#This Row],[ISF]]&lt;&gt;"X"),"Pending",
IF(AND(OR(E494="US EAST",E494="US WEST",E494="US SOUTH"),I494="SEA",Bitacora_2[[#This Row],[ETD Real]]-TODAY()=2,Bitacora_2[[#This Row],[ISF]]&lt;&gt;"X"),"Urgente",
IF(AND(OR(E494="US EAST",E494="US WEST",E494="US SOUTH"),I494="SEA",Bitacora_2[[#This Row],[ETD Real]]-TODAY()&lt;=1,Bitacora_2[[#This Row],[ISF]]&lt;&gt;"X"),"Muy Urgente",
IF(AND(OR(E494="US EAST",E494="US WEST",E494="US SOUTH"),I494="SEA",Bitacora_2[[#This Row],[ISF]]="X"),"Sent",""))))</f>
        <v/>
      </c>
      <c r="AJ49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4" s="56"/>
      <c r="AL494" s="56"/>
      <c r="AM494" s="56" t="str">
        <f>+IF(OR(Bitacora_2[[#This Row],[Exportador]]="INVERSIONES JORDIE",Bitacora_2[[#This Row],[Exportador]]="TAL S.A."), "Tercero", "Propio")</f>
        <v>Propio</v>
      </c>
      <c r="AN49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4" s="56"/>
      <c r="AP494" s="57">
        <v>46241</v>
      </c>
      <c r="AQ494" s="56" t="str">
        <f t="shared" si="15"/>
        <v>Released</v>
      </c>
      <c r="AR494" s="56"/>
    </row>
    <row r="495" spans="1:44" ht="14.85" hidden="1" customHeight="1" x14ac:dyDescent="0.25">
      <c r="A495" s="56" t="s">
        <v>1805</v>
      </c>
      <c r="B495" s="56">
        <v>35</v>
      </c>
      <c r="C495" s="57">
        <v>46262</v>
      </c>
      <c r="D495" s="58">
        <v>38</v>
      </c>
      <c r="E495" s="56" t="s">
        <v>254</v>
      </c>
      <c r="F495" s="56" t="s">
        <v>255</v>
      </c>
      <c r="G495" s="56" t="s">
        <v>99</v>
      </c>
      <c r="H495" s="56" t="s">
        <v>100</v>
      </c>
      <c r="I495" s="56" t="s">
        <v>140</v>
      </c>
      <c r="J495" s="56" t="s">
        <v>102</v>
      </c>
      <c r="K495" s="56" t="s">
        <v>103</v>
      </c>
      <c r="L495" s="56" t="s">
        <v>1806</v>
      </c>
      <c r="M495" s="70" t="s">
        <v>1780</v>
      </c>
      <c r="N495" s="56" t="s">
        <v>258</v>
      </c>
      <c r="O495" s="56" t="s">
        <v>259</v>
      </c>
      <c r="P495" s="56" t="s">
        <v>260</v>
      </c>
      <c r="Q495" s="59" t="s">
        <v>1777</v>
      </c>
      <c r="R495" s="57">
        <v>46264</v>
      </c>
      <c r="S495" s="57">
        <v>46280</v>
      </c>
      <c r="T495" s="56" t="s">
        <v>262</v>
      </c>
      <c r="U49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95" s="57">
        <v>46267</v>
      </c>
      <c r="W495" s="57">
        <v>46272</v>
      </c>
      <c r="X495" s="60">
        <f>IF(OR(Bitacora_2[[#This Row],[ETD Real]]="",Bitacora_2[[#This Row],[ETD Doc]]=""),"",Bitacora_2[[#This Row],[ETD Doc]]-Bitacora_2[[#This Row],[ETD Real]])</f>
        <v>3</v>
      </c>
      <c r="Y495" s="60">
        <f>IF(OR(Bitacora_2[[#This Row],[ATA DOC]]="",Bitacora_2[[#This Row],[ETA Real]]=""),"",Bitacora_2[[#This Row],[ETA Real]]-Bitacora_2[[#This Row],[ATA DOC]])</f>
        <v>8</v>
      </c>
      <c r="Z495" s="58">
        <v>5000311245</v>
      </c>
      <c r="AA495" s="58" t="s">
        <v>157</v>
      </c>
      <c r="AB495" s="58"/>
      <c r="AC495" s="58" t="s">
        <v>157</v>
      </c>
      <c r="AD495" s="58" t="s">
        <v>157</v>
      </c>
      <c r="AE495" s="58" t="s">
        <v>157</v>
      </c>
      <c r="AF495" s="58"/>
      <c r="AG495" s="58"/>
      <c r="AH495" s="58"/>
      <c r="AI495" s="61" t="str">
        <f ca="1">IF(AND(OR(E495="US EAST",E495="US WEST",E495="US SOUTH"),I495="SEA",Bitacora_2[[#This Row],[ETD Real]]-TODAY()&gt;=3,Bitacora_2[[#This Row],[ISF]]&lt;&gt;"X"),"Pending",
IF(AND(OR(E495="US EAST",E495="US WEST",E495="US SOUTH"),I495="SEA",Bitacora_2[[#This Row],[ETD Real]]-TODAY()=2,Bitacora_2[[#This Row],[ISF]]&lt;&gt;"X"),"Urgente",
IF(AND(OR(E495="US EAST",E495="US WEST",E495="US SOUTH"),I495="SEA",Bitacora_2[[#This Row],[ETD Real]]-TODAY()&lt;=1,Bitacora_2[[#This Row],[ISF]]&lt;&gt;"X"),"Muy Urgente",
IF(AND(OR(E495="US EAST",E495="US WEST",E495="US SOUTH"),I495="SEA",Bitacora_2[[#This Row],[ISF]]="X"),"Sent",""))))</f>
        <v/>
      </c>
      <c r="AJ49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5" s="56"/>
      <c r="AL495" s="56"/>
      <c r="AM495" s="56" t="str">
        <f>+IF(OR(Bitacora_2[[#This Row],[Exportador]]="INVERSIONES JORDIE",Bitacora_2[[#This Row],[Exportador]]="TAL S.A."), "Tercero", "Propio")</f>
        <v>Propio</v>
      </c>
      <c r="AN49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5" s="56"/>
      <c r="AP495" s="57">
        <v>46241</v>
      </c>
      <c r="AQ495" s="56" t="str">
        <f t="shared" si="15"/>
        <v>Released</v>
      </c>
      <c r="AR495" s="56"/>
    </row>
    <row r="496" spans="1:44" ht="14.85" hidden="1" customHeight="1" x14ac:dyDescent="0.25">
      <c r="A496" s="56" t="s">
        <v>1807</v>
      </c>
      <c r="B496" s="56">
        <v>35</v>
      </c>
      <c r="C496" s="57">
        <v>46262</v>
      </c>
      <c r="D496" s="58">
        <v>38</v>
      </c>
      <c r="E496" s="56" t="s">
        <v>254</v>
      </c>
      <c r="F496" s="56" t="s">
        <v>255</v>
      </c>
      <c r="G496" s="56" t="s">
        <v>99</v>
      </c>
      <c r="H496" s="56" t="s">
        <v>100</v>
      </c>
      <c r="I496" s="56" t="s">
        <v>140</v>
      </c>
      <c r="J496" s="56" t="s">
        <v>102</v>
      </c>
      <c r="K496" s="56" t="s">
        <v>103</v>
      </c>
      <c r="L496" s="56" t="s">
        <v>1808</v>
      </c>
      <c r="M496" s="70" t="s">
        <v>1780</v>
      </c>
      <c r="N496" s="56" t="s">
        <v>258</v>
      </c>
      <c r="O496" s="56" t="s">
        <v>259</v>
      </c>
      <c r="P496" s="56" t="s">
        <v>260</v>
      </c>
      <c r="Q496" s="59" t="s">
        <v>1777</v>
      </c>
      <c r="R496" s="57">
        <v>46264</v>
      </c>
      <c r="S496" s="57">
        <v>46280</v>
      </c>
      <c r="T496" s="56" t="s">
        <v>262</v>
      </c>
      <c r="U49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46272</v>
      </c>
      <c r="V496" s="57">
        <v>46267</v>
      </c>
      <c r="W496" s="57">
        <v>46272</v>
      </c>
      <c r="X496" s="60">
        <f>IF(OR(Bitacora_2[[#This Row],[ETD Real]]="",Bitacora_2[[#This Row],[ETD Doc]]=""),"",Bitacora_2[[#This Row],[ETD Doc]]-Bitacora_2[[#This Row],[ETD Real]])</f>
        <v>3</v>
      </c>
      <c r="Y496" s="60">
        <f>IF(OR(Bitacora_2[[#This Row],[ATA DOC]]="",Bitacora_2[[#This Row],[ETA Real]]=""),"",Bitacora_2[[#This Row],[ETA Real]]-Bitacora_2[[#This Row],[ATA DOC]])</f>
        <v>8</v>
      </c>
      <c r="Z496" s="58">
        <v>5000311245</v>
      </c>
      <c r="AA496" s="58" t="s">
        <v>157</v>
      </c>
      <c r="AB496" s="58"/>
      <c r="AC496" s="58" t="s">
        <v>157</v>
      </c>
      <c r="AD496" s="58" t="s">
        <v>157</v>
      </c>
      <c r="AE496" s="58" t="s">
        <v>157</v>
      </c>
      <c r="AF496" s="58"/>
      <c r="AG496" s="58"/>
      <c r="AH496" s="58"/>
      <c r="AI496" s="61" t="str">
        <f ca="1">IF(AND(OR(E496="US EAST",E496="US WEST",E496="US SOUTH"),I496="SEA",Bitacora_2[[#This Row],[ETD Real]]-TODAY()&gt;=3,Bitacora_2[[#This Row],[ISF]]&lt;&gt;"X"),"Pending",
IF(AND(OR(E496="US EAST",E496="US WEST",E496="US SOUTH"),I496="SEA",Bitacora_2[[#This Row],[ETD Real]]-TODAY()=2,Bitacora_2[[#This Row],[ISF]]&lt;&gt;"X"),"Urgente",
IF(AND(OR(E496="US EAST",E496="US WEST",E496="US SOUTH"),I496="SEA",Bitacora_2[[#This Row],[ETD Real]]-TODAY()&lt;=1,Bitacora_2[[#This Row],[ISF]]&lt;&gt;"X"),"Muy Urgente",
IF(AND(OR(E496="US EAST",E496="US WEST",E496="US SOUTH"),I496="SEA",Bitacora_2[[#This Row],[ISF]]="X"),"Sent",""))))</f>
        <v/>
      </c>
      <c r="AJ49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6" s="56"/>
      <c r="AL496" s="56"/>
      <c r="AM496" s="56" t="str">
        <f>+IF(OR(Bitacora_2[[#This Row],[Exportador]]="INVERSIONES JORDIE",Bitacora_2[[#This Row],[Exportador]]="TAL S.A."), "Tercero", "Propio")</f>
        <v>Propio</v>
      </c>
      <c r="AN49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6" s="56"/>
      <c r="AP496" s="57">
        <v>46241</v>
      </c>
      <c r="AQ496" s="56" t="str">
        <f t="shared" si="15"/>
        <v>Released</v>
      </c>
      <c r="AR496" s="56"/>
    </row>
    <row r="497" spans="1:44" ht="14.85" hidden="1" customHeight="1" x14ac:dyDescent="0.25">
      <c r="A497" s="56" t="s">
        <v>1809</v>
      </c>
      <c r="B497" s="56">
        <v>35</v>
      </c>
      <c r="C497" s="57">
        <v>46262</v>
      </c>
      <c r="D497" s="58">
        <v>38</v>
      </c>
      <c r="E497" s="56" t="s">
        <v>254</v>
      </c>
      <c r="F497" s="56" t="s">
        <v>255</v>
      </c>
      <c r="G497" s="56" t="s">
        <v>99</v>
      </c>
      <c r="H497" s="56" t="s">
        <v>608</v>
      </c>
      <c r="I497" s="56" t="s">
        <v>140</v>
      </c>
      <c r="J497" s="56" t="s">
        <v>102</v>
      </c>
      <c r="K497" s="56" t="s">
        <v>1585</v>
      </c>
      <c r="L497" s="56" t="s">
        <v>1810</v>
      </c>
      <c r="M497" s="70" t="s">
        <v>1801</v>
      </c>
      <c r="N497" s="56" t="s">
        <v>1811</v>
      </c>
      <c r="O497" s="56" t="s">
        <v>289</v>
      </c>
      <c r="P497" s="56" t="s">
        <v>260</v>
      </c>
      <c r="Q497" s="59" t="s">
        <v>1777</v>
      </c>
      <c r="R497" s="57">
        <v>46264</v>
      </c>
      <c r="S497" s="57">
        <v>46280</v>
      </c>
      <c r="T497" s="56" t="s">
        <v>262</v>
      </c>
      <c r="U49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46274</v>
      </c>
      <c r="V497" s="57">
        <v>46268</v>
      </c>
      <c r="W497" s="57">
        <v>46274</v>
      </c>
      <c r="X497" s="60">
        <f>IF(OR(Bitacora_2[[#This Row],[ETD Real]]="",Bitacora_2[[#This Row],[ETD Doc]]=""),"",Bitacora_2[[#This Row],[ETD Doc]]-Bitacora_2[[#This Row],[ETD Real]])</f>
        <v>4</v>
      </c>
      <c r="Y497" s="60">
        <f>IF(OR(Bitacora_2[[#This Row],[ATA DOC]]="",Bitacora_2[[#This Row],[ETA Real]]=""),"",Bitacora_2[[#This Row],[ETA Real]]-Bitacora_2[[#This Row],[ATA DOC]])</f>
        <v>6</v>
      </c>
      <c r="Z497" s="58">
        <v>1670024145</v>
      </c>
      <c r="AA497" s="58" t="s">
        <v>46</v>
      </c>
      <c r="AB497" s="58"/>
      <c r="AC497" s="58" t="s">
        <v>46</v>
      </c>
      <c r="AD497" s="58" t="s">
        <v>46</v>
      </c>
      <c r="AE497" s="58"/>
      <c r="AF497" s="58"/>
      <c r="AG497" s="58"/>
      <c r="AH497" s="58"/>
      <c r="AI497" s="61" t="str">
        <f ca="1">IF(AND(OR(E497="US EAST",E497="US WEST",E497="US SOUTH"),I497="SEA",Bitacora_2[[#This Row],[ETD Real]]-TODAY()&gt;=3,Bitacora_2[[#This Row],[ISF]]&lt;&gt;"X"),"Pending",
IF(AND(OR(E497="US EAST",E497="US WEST",E497="US SOUTH"),I497="SEA",Bitacora_2[[#This Row],[ETD Real]]-TODAY()=2,Bitacora_2[[#This Row],[ISF]]&lt;&gt;"X"),"Urgente",
IF(AND(OR(E497="US EAST",E497="US WEST",E497="US SOUTH"),I497="SEA",Bitacora_2[[#This Row],[ETD Real]]-TODAY()&lt;=1,Bitacora_2[[#This Row],[ISF]]&lt;&gt;"X"),"Muy Urgente",
IF(AND(OR(E497="US EAST",E497="US WEST",E497="US SOUTH"),I497="SEA",Bitacora_2[[#This Row],[ISF]]="X"),"Sent",""))))</f>
        <v/>
      </c>
      <c r="AJ49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497" s="56"/>
      <c r="AL497" s="56"/>
      <c r="AM497" s="56" t="str">
        <f>+IF(OR(Bitacora_2[[#This Row],[Exportador]]="INVERSIONES JORDIE",Bitacora_2[[#This Row],[Exportador]]="TAL S.A."), "Tercero", "Propio")</f>
        <v>Propio</v>
      </c>
      <c r="AN49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7" s="56"/>
      <c r="AP497" s="57">
        <v>46241</v>
      </c>
      <c r="AQ497" s="56" t="str">
        <f t="shared" si="15"/>
        <v>Released</v>
      </c>
      <c r="AR497" s="56"/>
    </row>
    <row r="498" spans="1:44" ht="14.85" hidden="1" customHeight="1" x14ac:dyDescent="0.25">
      <c r="A498" s="56" t="s">
        <v>1812</v>
      </c>
      <c r="B498" s="56">
        <v>35</v>
      </c>
      <c r="C498" s="57">
        <v>46263</v>
      </c>
      <c r="D498" s="58">
        <v>36</v>
      </c>
      <c r="E498" s="56" t="s">
        <v>97</v>
      </c>
      <c r="F498" s="56" t="s">
        <v>98</v>
      </c>
      <c r="G498" s="56" t="s">
        <v>99</v>
      </c>
      <c r="H498" s="56" t="s">
        <v>100</v>
      </c>
      <c r="I498" s="56" t="s">
        <v>101</v>
      </c>
      <c r="J498" s="56" t="s">
        <v>102</v>
      </c>
      <c r="K498" s="56" t="s">
        <v>103</v>
      </c>
      <c r="L498" s="56" t="s">
        <v>1813</v>
      </c>
      <c r="M498" s="56" t="s">
        <v>1814</v>
      </c>
      <c r="N498" s="56" t="s">
        <v>106</v>
      </c>
      <c r="O498" s="56" t="s">
        <v>123</v>
      </c>
      <c r="P498" s="56" t="s">
        <v>359</v>
      </c>
      <c r="Q498" s="59" t="s">
        <v>118</v>
      </c>
      <c r="R498" s="57">
        <v>46266</v>
      </c>
      <c r="S498" s="57">
        <v>46266</v>
      </c>
      <c r="T498" s="56" t="s">
        <v>617</v>
      </c>
      <c r="U49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498" s="57"/>
      <c r="W498" s="57"/>
      <c r="X498" s="60" t="str">
        <f>IF(OR(Bitacora_2[[#This Row],[ETD Real]]="",Bitacora_2[[#This Row],[ETD Doc]]=""),"",Bitacora_2[[#This Row],[ETD Doc]]-Bitacora_2[[#This Row],[ETD Real]])</f>
        <v/>
      </c>
      <c r="Y498" s="60" t="str">
        <f>IF(OR(Bitacora_2[[#This Row],[ATA DOC]]="",Bitacora_2[[#This Row],[ETA Real]]=""),"",Bitacora_2[[#This Row],[ETA Real]]-Bitacora_2[[#This Row],[ATA DOC]])</f>
        <v/>
      </c>
      <c r="Z498" s="58"/>
      <c r="AA498" s="58"/>
      <c r="AB498" s="58"/>
      <c r="AC498" s="58"/>
      <c r="AD498" s="58"/>
      <c r="AE498" s="58"/>
      <c r="AF498" s="58"/>
      <c r="AG498" s="58"/>
      <c r="AH498" s="58"/>
      <c r="AI498" s="61" t="str">
        <f ca="1">IF(AND(OR(E498="US EAST",E498="US WEST",E498="US SOUTH"),I498="SEA",Bitacora_2[[#This Row],[ETD Real]]-TODAY()&gt;=3,Bitacora_2[[#This Row],[ISF]]&lt;&gt;"X"),"Pending",
IF(AND(OR(E498="US EAST",E498="US WEST",E498="US SOUTH"),I498="SEA",Bitacora_2[[#This Row],[ETD Real]]-TODAY()=2,Bitacora_2[[#This Row],[ISF]]&lt;&gt;"X"),"Urgente",
IF(AND(OR(E498="US EAST",E498="US WEST",E498="US SOUTH"),I498="SEA",Bitacora_2[[#This Row],[ETD Real]]-TODAY()&lt;=1,Bitacora_2[[#This Row],[ISF]]&lt;&gt;"X"),"Muy Urgente",
IF(AND(OR(E498="US EAST",E498="US WEST",E498="US SOUTH"),I498="SEA",Bitacora_2[[#This Row],[ISF]]="X"),"Sent",""))))</f>
        <v/>
      </c>
      <c r="AJ49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8" s="56"/>
      <c r="AL498" s="56"/>
      <c r="AM498" s="56" t="str">
        <f>+IF(OR(Bitacora_2[[#This Row],[Exportador]]="INVERSIONES JORDIE",Bitacora_2[[#This Row],[Exportador]]="TAL S.A."), "Tercero", "Propio")</f>
        <v>Propio</v>
      </c>
      <c r="AN49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8" s="56"/>
      <c r="AP498" s="56"/>
      <c r="AQ498" s="56" t="str">
        <f t="shared" si="15"/>
        <v/>
      </c>
      <c r="AR498" s="56"/>
    </row>
    <row r="499" spans="1:44" ht="14.85" hidden="1" customHeight="1" x14ac:dyDescent="0.25">
      <c r="A499" s="56" t="s">
        <v>1815</v>
      </c>
      <c r="B499" s="56">
        <v>35</v>
      </c>
      <c r="C499" s="57">
        <v>46263</v>
      </c>
      <c r="D499" s="58">
        <v>36</v>
      </c>
      <c r="E499" s="56" t="s">
        <v>97</v>
      </c>
      <c r="F499" s="56" t="s">
        <v>98</v>
      </c>
      <c r="G499" s="56" t="s">
        <v>99</v>
      </c>
      <c r="H499" s="56" t="s">
        <v>100</v>
      </c>
      <c r="I499" s="56" t="s">
        <v>101</v>
      </c>
      <c r="J499" s="56" t="s">
        <v>102</v>
      </c>
      <c r="K499" s="56" t="s">
        <v>103</v>
      </c>
      <c r="L499" s="56" t="s">
        <v>1816</v>
      </c>
      <c r="M499" s="56" t="s">
        <v>1817</v>
      </c>
      <c r="N499" s="56" t="s">
        <v>106</v>
      </c>
      <c r="O499" s="56" t="s">
        <v>123</v>
      </c>
      <c r="P499" s="56" t="s">
        <v>359</v>
      </c>
      <c r="Q499" s="59" t="s">
        <v>118</v>
      </c>
      <c r="R499" s="57">
        <v>46266</v>
      </c>
      <c r="S499" s="57">
        <v>46266</v>
      </c>
      <c r="T499" s="56" t="s">
        <v>617</v>
      </c>
      <c r="U49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499" s="57"/>
      <c r="W499" s="57"/>
      <c r="X499" s="60" t="str">
        <f>IF(OR(Bitacora_2[[#This Row],[ETD Real]]="",Bitacora_2[[#This Row],[ETD Doc]]=""),"",Bitacora_2[[#This Row],[ETD Doc]]-Bitacora_2[[#This Row],[ETD Real]])</f>
        <v/>
      </c>
      <c r="Y499" s="60" t="str">
        <f>IF(OR(Bitacora_2[[#This Row],[ATA DOC]]="",Bitacora_2[[#This Row],[ETA Real]]=""),"",Bitacora_2[[#This Row],[ETA Real]]-Bitacora_2[[#This Row],[ATA DOC]])</f>
        <v/>
      </c>
      <c r="Z499" s="58"/>
      <c r="AA499" s="58"/>
      <c r="AB499" s="58"/>
      <c r="AC499" s="58"/>
      <c r="AD499" s="58"/>
      <c r="AE499" s="58"/>
      <c r="AF499" s="58"/>
      <c r="AG499" s="58"/>
      <c r="AH499" s="58"/>
      <c r="AI499" s="61" t="str">
        <f ca="1">IF(AND(OR(E499="US EAST",E499="US WEST",E499="US SOUTH"),I499="SEA",Bitacora_2[[#This Row],[ETD Real]]-TODAY()&gt;=3,Bitacora_2[[#This Row],[ISF]]&lt;&gt;"X"),"Pending",
IF(AND(OR(E499="US EAST",E499="US WEST",E499="US SOUTH"),I499="SEA",Bitacora_2[[#This Row],[ETD Real]]-TODAY()=2,Bitacora_2[[#This Row],[ISF]]&lt;&gt;"X"),"Urgente",
IF(AND(OR(E499="US EAST",E499="US WEST",E499="US SOUTH"),I499="SEA",Bitacora_2[[#This Row],[ETD Real]]-TODAY()&lt;=1,Bitacora_2[[#This Row],[ISF]]&lt;&gt;"X"),"Muy Urgente",
IF(AND(OR(E499="US EAST",E499="US WEST",E499="US SOUTH"),I499="SEA",Bitacora_2[[#This Row],[ISF]]="X"),"Sent",""))))</f>
        <v/>
      </c>
      <c r="AJ49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499" s="56"/>
      <c r="AL499" s="56"/>
      <c r="AM499" s="56" t="str">
        <f>+IF(OR(Bitacora_2[[#This Row],[Exportador]]="INVERSIONES JORDIE",Bitacora_2[[#This Row],[Exportador]]="TAL S.A."), "Tercero", "Propio")</f>
        <v>Propio</v>
      </c>
      <c r="AN49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499" s="56"/>
      <c r="AP499" s="56"/>
      <c r="AQ499" s="56" t="str">
        <f t="shared" si="15"/>
        <v/>
      </c>
      <c r="AR499" s="56"/>
    </row>
    <row r="500" spans="1:44" ht="14.85" hidden="1" customHeight="1" x14ac:dyDescent="0.25">
      <c r="A500" s="56" t="s">
        <v>1818</v>
      </c>
      <c r="B500" s="56">
        <v>35</v>
      </c>
      <c r="C500" s="57">
        <v>46263</v>
      </c>
      <c r="D500" s="58">
        <v>36</v>
      </c>
      <c r="E500" s="56" t="s">
        <v>97</v>
      </c>
      <c r="F500" s="56" t="s">
        <v>98</v>
      </c>
      <c r="G500" s="56" t="s">
        <v>99</v>
      </c>
      <c r="H500" s="56" t="s">
        <v>100</v>
      </c>
      <c r="I500" s="56" t="s">
        <v>101</v>
      </c>
      <c r="J500" s="56" t="s">
        <v>102</v>
      </c>
      <c r="K500" s="56" t="s">
        <v>103</v>
      </c>
      <c r="L500" s="56" t="s">
        <v>1819</v>
      </c>
      <c r="M500" s="56" t="s">
        <v>1820</v>
      </c>
      <c r="N500" s="56" t="s">
        <v>106</v>
      </c>
      <c r="O500" s="56" t="s">
        <v>123</v>
      </c>
      <c r="P500" s="56" t="s">
        <v>359</v>
      </c>
      <c r="Q500" s="59" t="s">
        <v>118</v>
      </c>
      <c r="R500" s="57">
        <v>46266</v>
      </c>
      <c r="S500" s="57">
        <v>46266</v>
      </c>
      <c r="T500" s="56" t="s">
        <v>617</v>
      </c>
      <c r="U50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0" s="57"/>
      <c r="W500" s="57"/>
      <c r="X500" s="60" t="str">
        <f>IF(OR(Bitacora_2[[#This Row],[ETD Real]]="",Bitacora_2[[#This Row],[ETD Doc]]=""),"",Bitacora_2[[#This Row],[ETD Doc]]-Bitacora_2[[#This Row],[ETD Real]])</f>
        <v/>
      </c>
      <c r="Y500" s="60" t="str">
        <f>IF(OR(Bitacora_2[[#This Row],[ATA DOC]]="",Bitacora_2[[#This Row],[ETA Real]]=""),"",Bitacora_2[[#This Row],[ETA Real]]-Bitacora_2[[#This Row],[ATA DOC]])</f>
        <v/>
      </c>
      <c r="Z500" s="58"/>
      <c r="AA500" s="58"/>
      <c r="AB500" s="58"/>
      <c r="AC500" s="58"/>
      <c r="AD500" s="58"/>
      <c r="AE500" s="58"/>
      <c r="AF500" s="58"/>
      <c r="AG500" s="58"/>
      <c r="AH500" s="58"/>
      <c r="AI500" s="61" t="str">
        <f ca="1">IF(AND(OR(E500="US EAST",E500="US WEST",E500="US SOUTH"),I500="SEA",Bitacora_2[[#This Row],[ETD Real]]-TODAY()&gt;=3,Bitacora_2[[#This Row],[ISF]]&lt;&gt;"X"),"Pending",
IF(AND(OR(E500="US EAST",E500="US WEST",E500="US SOUTH"),I500="SEA",Bitacora_2[[#This Row],[ETD Real]]-TODAY()=2,Bitacora_2[[#This Row],[ISF]]&lt;&gt;"X"),"Urgente",
IF(AND(OR(E500="US EAST",E500="US WEST",E500="US SOUTH"),I500="SEA",Bitacora_2[[#This Row],[ETD Real]]-TODAY()&lt;=1,Bitacora_2[[#This Row],[ISF]]&lt;&gt;"X"),"Muy Urgente",
IF(AND(OR(E500="US EAST",E500="US WEST",E500="US SOUTH"),I500="SEA",Bitacora_2[[#This Row],[ISF]]="X"),"Sent",""))))</f>
        <v/>
      </c>
      <c r="AJ50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0" s="56"/>
      <c r="AL500" s="56"/>
      <c r="AM500" s="56" t="str">
        <f>+IF(OR(Bitacora_2[[#This Row],[Exportador]]="INVERSIONES JORDIE",Bitacora_2[[#This Row],[Exportador]]="TAL S.A."), "Tercero", "Propio")</f>
        <v>Propio</v>
      </c>
      <c r="AN50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0" s="56"/>
      <c r="AP500" s="56"/>
      <c r="AQ500" s="56" t="str">
        <f t="shared" si="15"/>
        <v/>
      </c>
      <c r="AR500" s="56"/>
    </row>
    <row r="501" spans="1:44" ht="14.85" hidden="1" customHeight="1" x14ac:dyDescent="0.25">
      <c r="A501" s="56" t="s">
        <v>1821</v>
      </c>
      <c r="B501" s="56">
        <v>35</v>
      </c>
      <c r="C501" s="57">
        <v>46263</v>
      </c>
      <c r="D501" s="58">
        <v>36</v>
      </c>
      <c r="E501" s="56" t="s">
        <v>97</v>
      </c>
      <c r="F501" s="56" t="s">
        <v>98</v>
      </c>
      <c r="G501" s="56" t="s">
        <v>99</v>
      </c>
      <c r="H501" s="56" t="s">
        <v>100</v>
      </c>
      <c r="I501" s="56" t="s">
        <v>101</v>
      </c>
      <c r="J501" s="56" t="s">
        <v>102</v>
      </c>
      <c r="K501" s="56" t="s">
        <v>103</v>
      </c>
      <c r="L501" s="56" t="s">
        <v>1822</v>
      </c>
      <c r="M501" s="56" t="s">
        <v>1823</v>
      </c>
      <c r="N501" s="56" t="s">
        <v>106</v>
      </c>
      <c r="O501" s="56" t="s">
        <v>123</v>
      </c>
      <c r="P501" s="56" t="s">
        <v>359</v>
      </c>
      <c r="Q501" s="59" t="s">
        <v>118</v>
      </c>
      <c r="R501" s="57">
        <v>46266</v>
      </c>
      <c r="S501" s="57">
        <v>46266</v>
      </c>
      <c r="T501" s="56" t="s">
        <v>617</v>
      </c>
      <c r="U50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1" s="57"/>
      <c r="W501" s="57"/>
      <c r="X501" s="60" t="str">
        <f>IF(OR(Bitacora_2[[#This Row],[ETD Real]]="",Bitacora_2[[#This Row],[ETD Doc]]=""),"",Bitacora_2[[#This Row],[ETD Doc]]-Bitacora_2[[#This Row],[ETD Real]])</f>
        <v/>
      </c>
      <c r="Y501" s="60" t="str">
        <f>IF(OR(Bitacora_2[[#This Row],[ATA DOC]]="",Bitacora_2[[#This Row],[ETA Real]]=""),"",Bitacora_2[[#This Row],[ETA Real]]-Bitacora_2[[#This Row],[ATA DOC]])</f>
        <v/>
      </c>
      <c r="Z501" s="58"/>
      <c r="AA501" s="58"/>
      <c r="AB501" s="58"/>
      <c r="AC501" s="58"/>
      <c r="AD501" s="58"/>
      <c r="AE501" s="58"/>
      <c r="AF501" s="58"/>
      <c r="AG501" s="58"/>
      <c r="AH501" s="58"/>
      <c r="AI501" s="61" t="str">
        <f ca="1">IF(AND(OR(E501="US EAST",E501="US WEST",E501="US SOUTH"),I501="SEA",Bitacora_2[[#This Row],[ETD Real]]-TODAY()&gt;=3,Bitacora_2[[#This Row],[ISF]]&lt;&gt;"X"),"Pending",
IF(AND(OR(E501="US EAST",E501="US WEST",E501="US SOUTH"),I501="SEA",Bitacora_2[[#This Row],[ETD Real]]-TODAY()=2,Bitacora_2[[#This Row],[ISF]]&lt;&gt;"X"),"Urgente",
IF(AND(OR(E501="US EAST",E501="US WEST",E501="US SOUTH"),I501="SEA",Bitacora_2[[#This Row],[ETD Real]]-TODAY()&lt;=1,Bitacora_2[[#This Row],[ISF]]&lt;&gt;"X"),"Muy Urgente",
IF(AND(OR(E501="US EAST",E501="US WEST",E501="US SOUTH"),I501="SEA",Bitacora_2[[#This Row],[ISF]]="X"),"Sent",""))))</f>
        <v/>
      </c>
      <c r="AJ50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1" s="56"/>
      <c r="AL501" s="56"/>
      <c r="AM501" s="56" t="str">
        <f>+IF(OR(Bitacora_2[[#This Row],[Exportador]]="INVERSIONES JORDIE",Bitacora_2[[#This Row],[Exportador]]="TAL S.A."), "Tercero", "Propio")</f>
        <v>Propio</v>
      </c>
      <c r="AN50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1" s="56"/>
      <c r="AP501" s="56"/>
      <c r="AQ501" s="56" t="str">
        <f t="shared" si="15"/>
        <v/>
      </c>
      <c r="AR501" s="56"/>
    </row>
    <row r="502" spans="1:44" ht="14.85" hidden="1" customHeight="1" x14ac:dyDescent="0.25">
      <c r="A502" s="56" t="s">
        <v>1824</v>
      </c>
      <c r="B502" s="56">
        <v>35</v>
      </c>
      <c r="C502" s="57">
        <v>46263</v>
      </c>
      <c r="D502" s="58">
        <v>36</v>
      </c>
      <c r="E502" s="56" t="s">
        <v>97</v>
      </c>
      <c r="F502" s="56" t="s">
        <v>98</v>
      </c>
      <c r="G502" s="56" t="s">
        <v>99</v>
      </c>
      <c r="H502" s="56" t="s">
        <v>100</v>
      </c>
      <c r="I502" s="56" t="s">
        <v>101</v>
      </c>
      <c r="J502" s="56" t="s">
        <v>102</v>
      </c>
      <c r="K502" s="56" t="s">
        <v>103</v>
      </c>
      <c r="L502" s="56" t="s">
        <v>1825</v>
      </c>
      <c r="M502" s="56" t="s">
        <v>1826</v>
      </c>
      <c r="N502" s="56" t="s">
        <v>106</v>
      </c>
      <c r="O502" s="56" t="s">
        <v>123</v>
      </c>
      <c r="P502" s="56" t="s">
        <v>97</v>
      </c>
      <c r="Q502" s="59" t="s">
        <v>118</v>
      </c>
      <c r="R502" s="57">
        <v>46266</v>
      </c>
      <c r="S502" s="57">
        <v>46267</v>
      </c>
      <c r="T502" s="56" t="s">
        <v>109</v>
      </c>
      <c r="U50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2" s="57"/>
      <c r="W502" s="57"/>
      <c r="X502" s="60" t="str">
        <f>IF(OR(Bitacora_2[[#This Row],[ETD Real]]="",Bitacora_2[[#This Row],[ETD Doc]]=""),"",Bitacora_2[[#This Row],[ETD Doc]]-Bitacora_2[[#This Row],[ETD Real]])</f>
        <v/>
      </c>
      <c r="Y502" s="60" t="str">
        <f>IF(OR(Bitacora_2[[#This Row],[ATA DOC]]="",Bitacora_2[[#This Row],[ETA Real]]=""),"",Bitacora_2[[#This Row],[ETA Real]]-Bitacora_2[[#This Row],[ATA DOC]])</f>
        <v/>
      </c>
      <c r="Z502" s="58"/>
      <c r="AA502" s="58"/>
      <c r="AB502" s="58"/>
      <c r="AC502" s="58"/>
      <c r="AD502" s="58"/>
      <c r="AE502" s="58"/>
      <c r="AF502" s="58"/>
      <c r="AG502" s="58"/>
      <c r="AH502" s="58"/>
      <c r="AI502" s="61" t="str">
        <f ca="1">IF(AND(OR(E502="US EAST",E502="US WEST",E502="US SOUTH"),I502="SEA",Bitacora_2[[#This Row],[ETD Real]]-TODAY()&gt;=3,Bitacora_2[[#This Row],[ISF]]&lt;&gt;"X"),"Pending",
IF(AND(OR(E502="US EAST",E502="US WEST",E502="US SOUTH"),I502="SEA",Bitacora_2[[#This Row],[ETD Real]]-TODAY()=2,Bitacora_2[[#This Row],[ISF]]&lt;&gt;"X"),"Urgente",
IF(AND(OR(E502="US EAST",E502="US WEST",E502="US SOUTH"),I502="SEA",Bitacora_2[[#This Row],[ETD Real]]-TODAY()&lt;=1,Bitacora_2[[#This Row],[ISF]]&lt;&gt;"X"),"Muy Urgente",
IF(AND(OR(E502="US EAST",E502="US WEST",E502="US SOUTH"),I502="SEA",Bitacora_2[[#This Row],[ISF]]="X"),"Sent",""))))</f>
        <v/>
      </c>
      <c r="AJ50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2" s="56"/>
      <c r="AL502" s="56"/>
      <c r="AM502" s="56" t="str">
        <f>+IF(OR(Bitacora_2[[#This Row],[Exportador]]="INVERSIONES JORDIE",Bitacora_2[[#This Row],[Exportador]]="TAL S.A."), "Tercero", "Propio")</f>
        <v>Propio</v>
      </c>
      <c r="AN50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2" s="56"/>
      <c r="AP502" s="56"/>
      <c r="AQ502" s="56" t="str">
        <f t="shared" si="15"/>
        <v/>
      </c>
      <c r="AR502" s="56"/>
    </row>
    <row r="503" spans="1:44" ht="14.85" hidden="1" customHeight="1" x14ac:dyDescent="0.25">
      <c r="A503" s="56" t="s">
        <v>1827</v>
      </c>
      <c r="B503" s="56">
        <v>35</v>
      </c>
      <c r="C503" s="57">
        <v>46263</v>
      </c>
      <c r="D503" s="58">
        <v>41</v>
      </c>
      <c r="E503" s="56" t="s">
        <v>223</v>
      </c>
      <c r="F503" s="56" t="s">
        <v>224</v>
      </c>
      <c r="G503" s="56" t="s">
        <v>99</v>
      </c>
      <c r="H503" s="56" t="s">
        <v>100</v>
      </c>
      <c r="I503" s="56" t="s">
        <v>140</v>
      </c>
      <c r="J503" s="56" t="s">
        <v>102</v>
      </c>
      <c r="K503" s="56" t="s">
        <v>103</v>
      </c>
      <c r="L503" s="56" t="s">
        <v>1828</v>
      </c>
      <c r="M503" s="56" t="s">
        <v>1829</v>
      </c>
      <c r="N503" s="56" t="s">
        <v>227</v>
      </c>
      <c r="O503" s="56" t="s">
        <v>228</v>
      </c>
      <c r="P503" s="56" t="s">
        <v>229</v>
      </c>
      <c r="Q503" s="59" t="s">
        <v>1830</v>
      </c>
      <c r="R503" s="57">
        <v>46268</v>
      </c>
      <c r="S503" s="57">
        <v>46300</v>
      </c>
      <c r="T503" s="56" t="s">
        <v>147</v>
      </c>
      <c r="U50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03" s="57"/>
      <c r="W503" s="57"/>
      <c r="X503" s="60" t="str">
        <f>IF(OR(Bitacora_2[[#This Row],[ETD Real]]="",Bitacora_2[[#This Row],[ETD Doc]]=""),"",Bitacora_2[[#This Row],[ETD Doc]]-Bitacora_2[[#This Row],[ETD Real]])</f>
        <v/>
      </c>
      <c r="Y503" s="60" t="str">
        <f>IF(OR(Bitacora_2[[#This Row],[ATA DOC]]="",Bitacora_2[[#This Row],[ETA Real]]=""),"",Bitacora_2[[#This Row],[ETA Real]]-Bitacora_2[[#This Row],[ATA DOC]])</f>
        <v/>
      </c>
      <c r="Z503" s="58"/>
      <c r="AA503" s="58"/>
      <c r="AB503" s="58"/>
      <c r="AC503" s="58"/>
      <c r="AD503" s="58"/>
      <c r="AE503" s="58"/>
      <c r="AF503" s="58"/>
      <c r="AG503" s="58"/>
      <c r="AH503" s="58"/>
      <c r="AI503" s="61" t="str">
        <f ca="1">IF(AND(OR(E503="US EAST",E503="US WEST",E503="US SOUTH"),I503="SEA",Bitacora_2[[#This Row],[ETD Real]]-TODAY()&gt;=3,Bitacora_2[[#This Row],[ISF]]&lt;&gt;"X"),"Pending",
IF(AND(OR(E503="US EAST",E503="US WEST",E503="US SOUTH"),I503="SEA",Bitacora_2[[#This Row],[ETD Real]]-TODAY()=2,Bitacora_2[[#This Row],[ISF]]&lt;&gt;"X"),"Urgente",
IF(AND(OR(E503="US EAST",E503="US WEST",E503="US SOUTH"),I503="SEA",Bitacora_2[[#This Row],[ETD Real]]-TODAY()&lt;=1,Bitacora_2[[#This Row],[ISF]]&lt;&gt;"X"),"Muy Urgente",
IF(AND(OR(E503="US EAST",E503="US WEST",E503="US SOUTH"),I503="SEA",Bitacora_2[[#This Row],[ISF]]="X"),"Sent",""))))</f>
        <v/>
      </c>
      <c r="AJ50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3" s="56"/>
      <c r="AL503" s="56"/>
      <c r="AM503" s="56" t="str">
        <f>+IF(OR(Bitacora_2[[#This Row],[Exportador]]="INVERSIONES JORDIE",Bitacora_2[[#This Row],[Exportador]]="TAL S.A."), "Tercero", "Propio")</f>
        <v>Propio</v>
      </c>
      <c r="AN50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3" s="56"/>
      <c r="AP503" s="57"/>
      <c r="AQ503" s="56" t="str">
        <f t="shared" si="15"/>
        <v>On Hold</v>
      </c>
      <c r="AR503" s="56"/>
    </row>
    <row r="504" spans="1:44" ht="14.85" hidden="1" customHeight="1" x14ac:dyDescent="0.25">
      <c r="A504" s="56" t="s">
        <v>1831</v>
      </c>
      <c r="B504" s="56">
        <v>35</v>
      </c>
      <c r="C504" s="57">
        <v>46263</v>
      </c>
      <c r="D504" s="58">
        <v>41</v>
      </c>
      <c r="E504" s="56" t="s">
        <v>223</v>
      </c>
      <c r="F504" s="56" t="s">
        <v>224</v>
      </c>
      <c r="G504" s="56" t="s">
        <v>99</v>
      </c>
      <c r="H504" s="56" t="s">
        <v>100</v>
      </c>
      <c r="I504" s="56" t="s">
        <v>140</v>
      </c>
      <c r="J504" s="56" t="s">
        <v>102</v>
      </c>
      <c r="K504" s="56" t="s">
        <v>103</v>
      </c>
      <c r="L504" s="56" t="s">
        <v>1832</v>
      </c>
      <c r="M504" s="56" t="s">
        <v>1833</v>
      </c>
      <c r="N504" s="56" t="s">
        <v>227</v>
      </c>
      <c r="O504" s="56" t="s">
        <v>228</v>
      </c>
      <c r="P504" s="56" t="s">
        <v>229</v>
      </c>
      <c r="Q504" s="59" t="s">
        <v>1830</v>
      </c>
      <c r="R504" s="57">
        <v>46268</v>
      </c>
      <c r="S504" s="57">
        <v>46300</v>
      </c>
      <c r="T504" s="56" t="s">
        <v>147</v>
      </c>
      <c r="U50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04" s="57"/>
      <c r="W504" s="57"/>
      <c r="X504" s="60" t="str">
        <f>IF(OR(Bitacora_2[[#This Row],[ETD Real]]="",Bitacora_2[[#This Row],[ETD Doc]]=""),"",Bitacora_2[[#This Row],[ETD Doc]]-Bitacora_2[[#This Row],[ETD Real]])</f>
        <v/>
      </c>
      <c r="Y504" s="60" t="str">
        <f>IF(OR(Bitacora_2[[#This Row],[ATA DOC]]="",Bitacora_2[[#This Row],[ETA Real]]=""),"",Bitacora_2[[#This Row],[ETA Real]]-Bitacora_2[[#This Row],[ATA DOC]])</f>
        <v/>
      </c>
      <c r="Z504" s="58"/>
      <c r="AA504" s="58"/>
      <c r="AB504" s="58"/>
      <c r="AC504" s="58"/>
      <c r="AD504" s="58"/>
      <c r="AE504" s="58"/>
      <c r="AF504" s="58"/>
      <c r="AG504" s="58"/>
      <c r="AH504" s="58"/>
      <c r="AI504" s="61" t="str">
        <f ca="1">IF(AND(OR(E504="US EAST",E504="US WEST",E504="US SOUTH"),I504="SEA",Bitacora_2[[#This Row],[ETD Real]]-TODAY()&gt;=3,Bitacora_2[[#This Row],[ISF]]&lt;&gt;"X"),"Pending",
IF(AND(OR(E504="US EAST",E504="US WEST",E504="US SOUTH"),I504="SEA",Bitacora_2[[#This Row],[ETD Real]]-TODAY()=2,Bitacora_2[[#This Row],[ISF]]&lt;&gt;"X"),"Urgente",
IF(AND(OR(E504="US EAST",E504="US WEST",E504="US SOUTH"),I504="SEA",Bitacora_2[[#This Row],[ETD Real]]-TODAY()&lt;=1,Bitacora_2[[#This Row],[ISF]]&lt;&gt;"X"),"Muy Urgente",
IF(AND(OR(E504="US EAST",E504="US WEST",E504="US SOUTH"),I504="SEA",Bitacora_2[[#This Row],[ISF]]="X"),"Sent",""))))</f>
        <v/>
      </c>
      <c r="AJ50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4" s="56"/>
      <c r="AL504" s="56"/>
      <c r="AM504" s="56" t="str">
        <f>+IF(OR(Bitacora_2[[#This Row],[Exportador]]="INVERSIONES JORDIE",Bitacora_2[[#This Row],[Exportador]]="TAL S.A."), "Tercero", "Propio")</f>
        <v>Propio</v>
      </c>
      <c r="AN50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4" s="56"/>
      <c r="AP504" s="57"/>
      <c r="AQ504" s="56" t="str">
        <f t="shared" si="15"/>
        <v>On Hold</v>
      </c>
      <c r="AR504" s="56"/>
    </row>
    <row r="505" spans="1:44" ht="14.85" hidden="1" customHeight="1" x14ac:dyDescent="0.25">
      <c r="A505" s="56" t="s">
        <v>1834</v>
      </c>
      <c r="B505" s="56">
        <v>36</v>
      </c>
      <c r="C505" s="57">
        <v>46264</v>
      </c>
      <c r="D505" s="58">
        <v>36</v>
      </c>
      <c r="E505" s="56" t="s">
        <v>97</v>
      </c>
      <c r="F505" s="56" t="s">
        <v>98</v>
      </c>
      <c r="G505" s="56" t="s">
        <v>99</v>
      </c>
      <c r="H505" s="56" t="s">
        <v>100</v>
      </c>
      <c r="I505" s="56" t="s">
        <v>101</v>
      </c>
      <c r="J505" s="56" t="s">
        <v>102</v>
      </c>
      <c r="K505" s="56" t="s">
        <v>103</v>
      </c>
      <c r="L505" s="56" t="s">
        <v>1835</v>
      </c>
      <c r="M505" s="56" t="s">
        <v>1836</v>
      </c>
      <c r="N505" s="56" t="s">
        <v>106</v>
      </c>
      <c r="O505" s="56" t="s">
        <v>123</v>
      </c>
      <c r="P505" s="56" t="s">
        <v>359</v>
      </c>
      <c r="Q505" s="59" t="s">
        <v>118</v>
      </c>
      <c r="R505" s="57">
        <v>46266</v>
      </c>
      <c r="S505" s="57">
        <v>46266</v>
      </c>
      <c r="T505" s="56" t="s">
        <v>299</v>
      </c>
      <c r="U50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5" s="57"/>
      <c r="W505" s="57"/>
      <c r="X505" s="60" t="str">
        <f>IF(OR(Bitacora_2[[#This Row],[ETD Real]]="",Bitacora_2[[#This Row],[ETD Doc]]=""),"",Bitacora_2[[#This Row],[ETD Doc]]-Bitacora_2[[#This Row],[ETD Real]])</f>
        <v/>
      </c>
      <c r="Y505" s="60" t="str">
        <f>IF(OR(Bitacora_2[[#This Row],[ATA DOC]]="",Bitacora_2[[#This Row],[ETA Real]]=""),"",Bitacora_2[[#This Row],[ETA Real]]-Bitacora_2[[#This Row],[ATA DOC]])</f>
        <v/>
      </c>
      <c r="Z505" s="58"/>
      <c r="AA505" s="58"/>
      <c r="AB505" s="58"/>
      <c r="AC505" s="58"/>
      <c r="AD505" s="58"/>
      <c r="AE505" s="58"/>
      <c r="AF505" s="58"/>
      <c r="AG505" s="58"/>
      <c r="AH505" s="58"/>
      <c r="AI505" s="61" t="str">
        <f ca="1">IF(AND(OR(E505="US EAST",E505="US WEST",E505="US SOUTH"),I505="SEA",Bitacora_2[[#This Row],[ETD Real]]-TODAY()&gt;=3,Bitacora_2[[#This Row],[ISF]]&lt;&gt;"X"),"Pending",
IF(AND(OR(E505="US EAST",E505="US WEST",E505="US SOUTH"),I505="SEA",Bitacora_2[[#This Row],[ETD Real]]-TODAY()=2,Bitacora_2[[#This Row],[ISF]]&lt;&gt;"X"),"Urgente",
IF(AND(OR(E505="US EAST",E505="US WEST",E505="US SOUTH"),I505="SEA",Bitacora_2[[#This Row],[ETD Real]]-TODAY()&lt;=1,Bitacora_2[[#This Row],[ISF]]&lt;&gt;"X"),"Muy Urgente",
IF(AND(OR(E505="US EAST",E505="US WEST",E505="US SOUTH"),I505="SEA",Bitacora_2[[#This Row],[ISF]]="X"),"Sent",""))))</f>
        <v/>
      </c>
      <c r="AJ50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5" s="56"/>
      <c r="AL505" s="56"/>
      <c r="AM505" s="56" t="str">
        <f>+IF(OR(Bitacora_2[[#This Row],[Exportador]]="INVERSIONES JORDIE",Bitacora_2[[#This Row],[Exportador]]="TAL S.A."), "Tercero", "Propio")</f>
        <v>Propio</v>
      </c>
      <c r="AN50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5" s="56"/>
      <c r="AP505" s="56"/>
      <c r="AQ505" s="56" t="str">
        <f t="shared" si="15"/>
        <v/>
      </c>
      <c r="AR505" s="56"/>
    </row>
    <row r="506" spans="1:44" ht="14.85" hidden="1" customHeight="1" x14ac:dyDescent="0.25">
      <c r="A506" s="56" t="s">
        <v>1837</v>
      </c>
      <c r="B506" s="56">
        <v>36</v>
      </c>
      <c r="C506" s="57">
        <v>46264</v>
      </c>
      <c r="D506" s="58">
        <v>38</v>
      </c>
      <c r="E506" s="56" t="s">
        <v>940</v>
      </c>
      <c r="F506" s="56" t="s">
        <v>14</v>
      </c>
      <c r="G506" s="56" t="s">
        <v>99</v>
      </c>
      <c r="H506" s="56" t="s">
        <v>100</v>
      </c>
      <c r="I506" s="56" t="s">
        <v>140</v>
      </c>
      <c r="J506" s="56" t="s">
        <v>102</v>
      </c>
      <c r="K506" s="56" t="s">
        <v>103</v>
      </c>
      <c r="L506" s="56" t="s">
        <v>1838</v>
      </c>
      <c r="M506" s="56" t="s">
        <v>1839</v>
      </c>
      <c r="N506" s="56" t="s">
        <v>943</v>
      </c>
      <c r="O506" s="56" t="s">
        <v>820</v>
      </c>
      <c r="P506" s="56" t="s">
        <v>154</v>
      </c>
      <c r="Q506" s="59" t="s">
        <v>1840</v>
      </c>
      <c r="R506" s="57">
        <v>46275</v>
      </c>
      <c r="S506" s="57">
        <v>46282</v>
      </c>
      <c r="T506" s="56" t="s">
        <v>147</v>
      </c>
      <c r="U50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46283</v>
      </c>
      <c r="V506" s="57"/>
      <c r="W506" s="57"/>
      <c r="X506" s="60" t="str">
        <f>IF(OR(Bitacora_2[[#This Row],[ETD Real]]="",Bitacora_2[[#This Row],[ETD Doc]]=""),"",Bitacora_2[[#This Row],[ETD Doc]]-Bitacora_2[[#This Row],[ETD Real]])</f>
        <v/>
      </c>
      <c r="Y506" s="60" t="str">
        <f>IF(OR(Bitacora_2[[#This Row],[ATA DOC]]="",Bitacora_2[[#This Row],[ETA Real]]=""),"",Bitacora_2[[#This Row],[ETA Real]]-Bitacora_2[[#This Row],[ATA DOC]])</f>
        <v/>
      </c>
      <c r="Z506" s="58"/>
      <c r="AA506" s="58"/>
      <c r="AB506" s="58"/>
      <c r="AC506" s="58"/>
      <c r="AD506" s="58"/>
      <c r="AE506" s="58"/>
      <c r="AF506" s="58" t="s">
        <v>157</v>
      </c>
      <c r="AG506" s="58"/>
      <c r="AH506" s="58"/>
      <c r="AI506" s="61" t="str">
        <f ca="1">IF(AND(OR(E506="US EAST",E506="US WEST",E506="US SOUTH"),I506="SEA",Bitacora_2[[#This Row],[ETD Real]]-TODAY()&gt;=3,Bitacora_2[[#This Row],[ISF]]&lt;&gt;"X"),"Pending",
IF(AND(OR(E506="US EAST",E506="US WEST",E506="US SOUTH"),I506="SEA",Bitacora_2[[#This Row],[ETD Real]]-TODAY()=2,Bitacora_2[[#This Row],[ISF]]&lt;&gt;"X"),"Urgente",
IF(AND(OR(E506="US EAST",E506="US WEST",E506="US SOUTH"),I506="SEA",Bitacora_2[[#This Row],[ETD Real]]-TODAY()&lt;=1,Bitacora_2[[#This Row],[ISF]]&lt;&gt;"X"),"Muy Urgente",
IF(AND(OR(E506="US EAST",E506="US WEST",E506="US SOUTH"),I506="SEA",Bitacora_2[[#This Row],[ISF]]="X"),"Sent",""))))</f>
        <v>Sent</v>
      </c>
      <c r="AJ50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6" s="56"/>
      <c r="AL506" s="56"/>
      <c r="AM506" s="56" t="str">
        <f>+IF(OR(Bitacora_2[[#This Row],[Exportador]]="INVERSIONES JORDIE",Bitacora_2[[#This Row],[Exportador]]="TAL S.A."), "Tercero", "Propio")</f>
        <v>Propio</v>
      </c>
      <c r="AN50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6" s="56"/>
      <c r="AP506" s="57"/>
      <c r="AQ506" s="56" t="str">
        <f t="shared" si="15"/>
        <v>On Hold</v>
      </c>
      <c r="AR506" s="56"/>
    </row>
    <row r="507" spans="1:44" ht="14.85" hidden="1" customHeight="1" x14ac:dyDescent="0.25">
      <c r="A507" s="56" t="s">
        <v>1841</v>
      </c>
      <c r="B507" s="56">
        <v>36</v>
      </c>
      <c r="C507" s="57">
        <v>46264</v>
      </c>
      <c r="D507" s="58">
        <v>38</v>
      </c>
      <c r="E507" s="56" t="s">
        <v>672</v>
      </c>
      <c r="F507" s="56" t="s">
        <v>17</v>
      </c>
      <c r="G507" s="56" t="s">
        <v>99</v>
      </c>
      <c r="H507" s="56" t="s">
        <v>100</v>
      </c>
      <c r="I507" s="56" t="s">
        <v>140</v>
      </c>
      <c r="J507" s="56" t="s">
        <v>102</v>
      </c>
      <c r="K507" s="56" t="s">
        <v>103</v>
      </c>
      <c r="L507" s="56" t="s">
        <v>1842</v>
      </c>
      <c r="M507" s="56" t="s">
        <v>1843</v>
      </c>
      <c r="N507" s="56" t="s">
        <v>675</v>
      </c>
      <c r="O507" s="56" t="s">
        <v>688</v>
      </c>
      <c r="P507" s="56" t="s">
        <v>676</v>
      </c>
      <c r="Q507" s="59" t="s">
        <v>1844</v>
      </c>
      <c r="R507" s="57">
        <v>46272</v>
      </c>
      <c r="S507" s="57">
        <v>46282</v>
      </c>
      <c r="T507" s="56" t="s">
        <v>147</v>
      </c>
      <c r="U50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46280</v>
      </c>
      <c r="V507" s="57"/>
      <c r="W507" s="57"/>
      <c r="X507" s="60" t="str">
        <f>IF(OR(Bitacora_2[[#This Row],[ETD Real]]="",Bitacora_2[[#This Row],[ETD Doc]]=""),"",Bitacora_2[[#This Row],[ETD Doc]]-Bitacora_2[[#This Row],[ETD Real]])</f>
        <v/>
      </c>
      <c r="Y507" s="60" t="str">
        <f>IF(OR(Bitacora_2[[#This Row],[ATA DOC]]="",Bitacora_2[[#This Row],[ETA Real]]=""),"",Bitacora_2[[#This Row],[ETA Real]]-Bitacora_2[[#This Row],[ATA DOC]])</f>
        <v/>
      </c>
      <c r="Z507" s="58"/>
      <c r="AA507" s="58"/>
      <c r="AB507" s="58"/>
      <c r="AC507" s="58"/>
      <c r="AD507" s="58"/>
      <c r="AE507" s="58"/>
      <c r="AF507" s="58" t="s">
        <v>46</v>
      </c>
      <c r="AG507" s="58"/>
      <c r="AH507" s="58"/>
      <c r="AI507" s="61" t="str">
        <f ca="1">IF(AND(OR(E507="US EAST",E507="US WEST",E507="US SOUTH"),I507="SEA",Bitacora_2[[#This Row],[ETD Real]]-TODAY()&gt;=3,Bitacora_2[[#This Row],[ISF]]&lt;&gt;"X"),"Pending",
IF(AND(OR(E507="US EAST",E507="US WEST",E507="US SOUTH"),I507="SEA",Bitacora_2[[#This Row],[ETD Real]]-TODAY()=2,Bitacora_2[[#This Row],[ISF]]&lt;&gt;"X"),"Urgente",
IF(AND(OR(E507="US EAST",E507="US WEST",E507="US SOUTH"),I507="SEA",Bitacora_2[[#This Row],[ETD Real]]-TODAY()&lt;=1,Bitacora_2[[#This Row],[ISF]]&lt;&gt;"X"),"Muy Urgente",
IF(AND(OR(E507="US EAST",E507="US WEST",E507="US SOUTH"),I507="SEA",Bitacora_2[[#This Row],[ISF]]="X"),"Sent",""))))</f>
        <v>Sent</v>
      </c>
      <c r="AJ50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7" s="56"/>
      <c r="AL507" s="56"/>
      <c r="AM507" s="56" t="str">
        <f>+IF(OR(Bitacora_2[[#This Row],[Exportador]]="INVERSIONES JORDIE",Bitacora_2[[#This Row],[Exportador]]="TAL S.A."), "Tercero", "Propio")</f>
        <v>Propio</v>
      </c>
      <c r="AN50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7" s="56"/>
      <c r="AP507" s="57"/>
      <c r="AQ507" s="56" t="str">
        <f t="shared" si="15"/>
        <v>On Hold</v>
      </c>
      <c r="AR507" s="56"/>
    </row>
    <row r="508" spans="1:44" ht="14.85" hidden="1" customHeight="1" x14ac:dyDescent="0.25">
      <c r="A508" s="56" t="s">
        <v>1845</v>
      </c>
      <c r="B508" s="56">
        <v>36</v>
      </c>
      <c r="C508" s="57">
        <v>46264</v>
      </c>
      <c r="D508" s="58">
        <v>38</v>
      </c>
      <c r="E508" s="56" t="s">
        <v>150</v>
      </c>
      <c r="F508" s="56" t="s">
        <v>8</v>
      </c>
      <c r="G508" s="56" t="s">
        <v>99</v>
      </c>
      <c r="H508" s="56" t="s">
        <v>100</v>
      </c>
      <c r="I508" s="56" t="s">
        <v>140</v>
      </c>
      <c r="J508" s="56" t="s">
        <v>102</v>
      </c>
      <c r="K508" s="56" t="s">
        <v>103</v>
      </c>
      <c r="L508" s="56" t="s">
        <v>1846</v>
      </c>
      <c r="M508" s="56" t="s">
        <v>1847</v>
      </c>
      <c r="N508" s="56" t="s">
        <v>186</v>
      </c>
      <c r="O508" s="56" t="s">
        <v>153</v>
      </c>
      <c r="P508" s="56" t="s">
        <v>154</v>
      </c>
      <c r="Q508" s="59" t="s">
        <v>1661</v>
      </c>
      <c r="R508" s="57">
        <v>46268</v>
      </c>
      <c r="S508" s="57">
        <v>46279</v>
      </c>
      <c r="T508" s="56" t="s">
        <v>147</v>
      </c>
      <c r="U50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08" s="57"/>
      <c r="W508" s="57"/>
      <c r="X508" s="60" t="str">
        <f>IF(OR(Bitacora_2[[#This Row],[ETD Real]]="",Bitacora_2[[#This Row],[ETD Doc]]=""),"",Bitacora_2[[#This Row],[ETD Doc]]-Bitacora_2[[#This Row],[ETD Real]])</f>
        <v/>
      </c>
      <c r="Y508" s="60" t="str">
        <f>IF(OR(Bitacora_2[[#This Row],[ATA DOC]]="",Bitacora_2[[#This Row],[ETA Real]]=""),"",Bitacora_2[[#This Row],[ETA Real]]-Bitacora_2[[#This Row],[ATA DOC]])</f>
        <v/>
      </c>
      <c r="Z508" s="58"/>
      <c r="AA508" s="58"/>
      <c r="AB508" s="58"/>
      <c r="AC508" s="58"/>
      <c r="AD508" s="58"/>
      <c r="AE508" s="58"/>
      <c r="AF508" s="58" t="s">
        <v>157</v>
      </c>
      <c r="AG508" s="58"/>
      <c r="AH508" s="58"/>
      <c r="AI508" s="61" t="str">
        <f ca="1">IF(AND(OR(E508="US EAST",E508="US WEST",E508="US SOUTH"),I508="SEA",Bitacora_2[[#This Row],[ETD Real]]-TODAY()&gt;=3,Bitacora_2[[#This Row],[ISF]]&lt;&gt;"X"),"Pending",
IF(AND(OR(E508="US EAST",E508="US WEST",E508="US SOUTH"),I508="SEA",Bitacora_2[[#This Row],[ETD Real]]-TODAY()=2,Bitacora_2[[#This Row],[ISF]]&lt;&gt;"X"),"Urgente",
IF(AND(OR(E508="US EAST",E508="US WEST",E508="US SOUTH"),I508="SEA",Bitacora_2[[#This Row],[ETD Real]]-TODAY()&lt;=1,Bitacora_2[[#This Row],[ISF]]&lt;&gt;"X"),"Muy Urgente",
IF(AND(OR(E508="US EAST",E508="US WEST",E508="US SOUTH"),I508="SEA",Bitacora_2[[#This Row],[ISF]]="X"),"Sent",""))))</f>
        <v>Sent</v>
      </c>
      <c r="AJ50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08" s="56"/>
      <c r="AL508" s="56"/>
      <c r="AM508" s="56" t="str">
        <f>+IF(OR(Bitacora_2[[#This Row],[Exportador]]="INVERSIONES JORDIE",Bitacora_2[[#This Row],[Exportador]]="TAL S.A."), "Tercero", "Propio")</f>
        <v>Propio</v>
      </c>
      <c r="AN50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08" s="56"/>
      <c r="AP508" s="57"/>
      <c r="AQ508" s="56" t="str">
        <f t="shared" si="15"/>
        <v>On Hold</v>
      </c>
      <c r="AR508" s="56"/>
    </row>
    <row r="509" spans="1:44" ht="14.85" hidden="1" customHeight="1" x14ac:dyDescent="0.25">
      <c r="A509" s="56" t="s">
        <v>1848</v>
      </c>
      <c r="B509" s="56">
        <v>36</v>
      </c>
      <c r="C509" s="57">
        <v>46264</v>
      </c>
      <c r="D509" s="58">
        <v>36</v>
      </c>
      <c r="E509" s="56" t="s">
        <v>97</v>
      </c>
      <c r="F509" s="56" t="s">
        <v>98</v>
      </c>
      <c r="G509" s="56" t="s">
        <v>99</v>
      </c>
      <c r="H509" s="56" t="s">
        <v>100</v>
      </c>
      <c r="I509" s="56" t="s">
        <v>101</v>
      </c>
      <c r="J509" s="56" t="s">
        <v>102</v>
      </c>
      <c r="K509" s="56" t="s">
        <v>103</v>
      </c>
      <c r="L509" s="56" t="s">
        <v>1849</v>
      </c>
      <c r="M509" s="56" t="s">
        <v>1850</v>
      </c>
      <c r="N509" s="56" t="s">
        <v>106</v>
      </c>
      <c r="O509" s="56" t="s">
        <v>123</v>
      </c>
      <c r="P509" s="56" t="s">
        <v>97</v>
      </c>
      <c r="Q509" s="59" t="s">
        <v>118</v>
      </c>
      <c r="R509" s="57">
        <v>46266</v>
      </c>
      <c r="S509" s="57">
        <v>46267</v>
      </c>
      <c r="T509" s="56" t="s">
        <v>109</v>
      </c>
      <c r="U50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09" s="57"/>
      <c r="W509" s="57"/>
      <c r="X509" s="60" t="str">
        <f>IF(OR(Bitacora_2[[#This Row],[ETD Real]]="",Bitacora_2[[#This Row],[ETD Doc]]=""),"",Bitacora_2[[#This Row],[ETD Doc]]-Bitacora_2[[#This Row],[ETD Real]])</f>
        <v/>
      </c>
      <c r="Y509" s="60" t="str">
        <f>IF(OR(Bitacora_2[[#This Row],[ATA DOC]]="",Bitacora_2[[#This Row],[ETA Real]]=""),"",Bitacora_2[[#This Row],[ETA Real]]-Bitacora_2[[#This Row],[ATA DOC]])</f>
        <v/>
      </c>
      <c r="Z509" s="58"/>
      <c r="AA509" s="58"/>
      <c r="AB509" s="58"/>
      <c r="AC509" s="58"/>
      <c r="AD509" s="58"/>
      <c r="AE509" s="58"/>
      <c r="AF509" s="58"/>
      <c r="AG509" s="58"/>
      <c r="AH509" s="58"/>
      <c r="AI509" s="61" t="str">
        <f ca="1">IF(AND(OR(E509="US EAST",E509="US WEST",E509="US SOUTH"),I509="SEA",Bitacora_2[[#This Row],[ETD Real]]-TODAY()&gt;=3,Bitacora_2[[#This Row],[ISF]]&lt;&gt;"X"),"Pending",
IF(AND(OR(E509="US EAST",E509="US WEST",E509="US SOUTH"),I509="SEA",Bitacora_2[[#This Row],[ETD Real]]-TODAY()=2,Bitacora_2[[#This Row],[ISF]]&lt;&gt;"X"),"Urgente",
IF(AND(OR(E509="US EAST",E509="US WEST",E509="US SOUTH"),I509="SEA",Bitacora_2[[#This Row],[ETD Real]]-TODAY()&lt;=1,Bitacora_2[[#This Row],[ISF]]&lt;&gt;"X"),"Muy Urgente",
IF(AND(OR(E509="US EAST",E509="US WEST",E509="US SOUTH"),I509="SEA",Bitacora_2[[#This Row],[ISF]]="X"),"Sent",""))))</f>
        <v/>
      </c>
      <c r="AJ50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09" s="56"/>
      <c r="AL509" s="56"/>
      <c r="AM509" s="56" t="str">
        <f>+IF(OR(Bitacora_2[[#This Row],[Exportador]]="INVERSIONES JORDIE",Bitacora_2[[#This Row],[Exportador]]="TAL S.A."), "Tercero", "Propio")</f>
        <v>Propio</v>
      </c>
      <c r="AN50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09" s="56"/>
      <c r="AP509" s="56"/>
      <c r="AQ509" s="56" t="str">
        <f t="shared" si="15"/>
        <v/>
      </c>
      <c r="AR509" s="56"/>
    </row>
    <row r="510" spans="1:44" ht="14.85" hidden="1" customHeight="1" x14ac:dyDescent="0.25">
      <c r="A510" s="56" t="s">
        <v>1851</v>
      </c>
      <c r="B510" s="56">
        <v>36</v>
      </c>
      <c r="C510" s="57">
        <v>46264</v>
      </c>
      <c r="D510" s="58">
        <v>36</v>
      </c>
      <c r="E510" s="56" t="s">
        <v>97</v>
      </c>
      <c r="F510" s="56" t="s">
        <v>98</v>
      </c>
      <c r="G510" s="56" t="s">
        <v>99</v>
      </c>
      <c r="H510" s="56" t="s">
        <v>100</v>
      </c>
      <c r="I510" s="56" t="s">
        <v>101</v>
      </c>
      <c r="J510" s="56" t="s">
        <v>102</v>
      </c>
      <c r="K510" s="56" t="s">
        <v>103</v>
      </c>
      <c r="L510" s="56" t="s">
        <v>1852</v>
      </c>
      <c r="M510" s="56" t="s">
        <v>1853</v>
      </c>
      <c r="N510" s="56" t="s">
        <v>106</v>
      </c>
      <c r="O510" s="56" t="s">
        <v>123</v>
      </c>
      <c r="P510" s="56" t="s">
        <v>359</v>
      </c>
      <c r="Q510" s="59" t="s">
        <v>118</v>
      </c>
      <c r="R510" s="57">
        <v>46267</v>
      </c>
      <c r="S510" s="57">
        <v>46267</v>
      </c>
      <c r="T510" s="56" t="s">
        <v>617</v>
      </c>
      <c r="U51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510" s="57"/>
      <c r="W510" s="57"/>
      <c r="X510" s="60" t="str">
        <f>IF(OR(Bitacora_2[[#This Row],[ETD Real]]="",Bitacora_2[[#This Row],[ETD Doc]]=""),"",Bitacora_2[[#This Row],[ETD Doc]]-Bitacora_2[[#This Row],[ETD Real]])</f>
        <v/>
      </c>
      <c r="Y510" s="60" t="str">
        <f>IF(OR(Bitacora_2[[#This Row],[ATA DOC]]="",Bitacora_2[[#This Row],[ETA Real]]=""),"",Bitacora_2[[#This Row],[ETA Real]]-Bitacora_2[[#This Row],[ATA DOC]])</f>
        <v/>
      </c>
      <c r="Z510" s="58"/>
      <c r="AA510" s="58"/>
      <c r="AB510" s="58"/>
      <c r="AC510" s="58"/>
      <c r="AD510" s="58"/>
      <c r="AE510" s="58"/>
      <c r="AF510" s="58"/>
      <c r="AG510" s="58"/>
      <c r="AH510" s="58"/>
      <c r="AI510" s="61" t="str">
        <f ca="1">IF(AND(OR(E510="US EAST",E510="US WEST",E510="US SOUTH"),I510="SEA",Bitacora_2[[#This Row],[ETD Real]]-TODAY()&gt;=3,Bitacora_2[[#This Row],[ISF]]&lt;&gt;"X"),"Pending",
IF(AND(OR(E510="US EAST",E510="US WEST",E510="US SOUTH"),I510="SEA",Bitacora_2[[#This Row],[ETD Real]]-TODAY()=2,Bitacora_2[[#This Row],[ISF]]&lt;&gt;"X"),"Urgente",
IF(AND(OR(E510="US EAST",E510="US WEST",E510="US SOUTH"),I510="SEA",Bitacora_2[[#This Row],[ETD Real]]-TODAY()&lt;=1,Bitacora_2[[#This Row],[ISF]]&lt;&gt;"X"),"Muy Urgente",
IF(AND(OR(E510="US EAST",E510="US WEST",E510="US SOUTH"),I510="SEA",Bitacora_2[[#This Row],[ISF]]="X"),"Sent",""))))</f>
        <v/>
      </c>
      <c r="AJ51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0" s="56"/>
      <c r="AL510" s="56"/>
      <c r="AM510" s="56" t="str">
        <f>+IF(OR(Bitacora_2[[#This Row],[Exportador]]="INVERSIONES JORDIE",Bitacora_2[[#This Row],[Exportador]]="TAL S.A."), "Tercero", "Propio")</f>
        <v>Propio</v>
      </c>
      <c r="AN51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0" s="56"/>
      <c r="AP510" s="56"/>
      <c r="AQ510" s="56" t="str">
        <f t="shared" si="15"/>
        <v/>
      </c>
      <c r="AR510" s="56"/>
    </row>
    <row r="511" spans="1:44" ht="14.85" hidden="1" customHeight="1" x14ac:dyDescent="0.25">
      <c r="A511" s="56" t="s">
        <v>1854</v>
      </c>
      <c r="B511" s="56">
        <v>36</v>
      </c>
      <c r="C511" s="57">
        <v>46264</v>
      </c>
      <c r="D511" s="58">
        <v>36</v>
      </c>
      <c r="E511" s="56" t="s">
        <v>97</v>
      </c>
      <c r="F511" s="56" t="s">
        <v>98</v>
      </c>
      <c r="G511" s="56" t="s">
        <v>99</v>
      </c>
      <c r="H511" s="56" t="s">
        <v>100</v>
      </c>
      <c r="I511" s="56" t="s">
        <v>101</v>
      </c>
      <c r="J511" s="56" t="s">
        <v>102</v>
      </c>
      <c r="K511" s="56" t="s">
        <v>103</v>
      </c>
      <c r="L511" s="56" t="s">
        <v>1855</v>
      </c>
      <c r="M511" s="56" t="s">
        <v>1856</v>
      </c>
      <c r="N511" s="56" t="s">
        <v>106</v>
      </c>
      <c r="O511" s="56" t="s">
        <v>123</v>
      </c>
      <c r="P511" s="56" t="s">
        <v>359</v>
      </c>
      <c r="Q511" s="59" t="s">
        <v>118</v>
      </c>
      <c r="R511" s="57">
        <v>46266</v>
      </c>
      <c r="S511" s="57">
        <v>46268</v>
      </c>
      <c r="T511" s="56" t="s">
        <v>617</v>
      </c>
      <c r="U51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1" s="57"/>
      <c r="W511" s="57"/>
      <c r="X511" s="60" t="str">
        <f>IF(OR(Bitacora_2[[#This Row],[ETD Real]]="",Bitacora_2[[#This Row],[ETD Doc]]=""),"",Bitacora_2[[#This Row],[ETD Doc]]-Bitacora_2[[#This Row],[ETD Real]])</f>
        <v/>
      </c>
      <c r="Y511" s="60" t="str">
        <f>IF(OR(Bitacora_2[[#This Row],[ATA DOC]]="",Bitacora_2[[#This Row],[ETA Real]]=""),"",Bitacora_2[[#This Row],[ETA Real]]-Bitacora_2[[#This Row],[ATA DOC]])</f>
        <v/>
      </c>
      <c r="Z511" s="58"/>
      <c r="AA511" s="58"/>
      <c r="AB511" s="58"/>
      <c r="AC511" s="58"/>
      <c r="AD511" s="58"/>
      <c r="AE511" s="58"/>
      <c r="AF511" s="58"/>
      <c r="AG511" s="58"/>
      <c r="AH511" s="58"/>
      <c r="AI511" s="61" t="str">
        <f ca="1">IF(AND(OR(E511="US EAST",E511="US WEST",E511="US SOUTH"),I511="SEA",Bitacora_2[[#This Row],[ETD Real]]-TODAY()&gt;=3,Bitacora_2[[#This Row],[ISF]]&lt;&gt;"X"),"Pending",
IF(AND(OR(E511="US EAST",E511="US WEST",E511="US SOUTH"),I511="SEA",Bitacora_2[[#This Row],[ETD Real]]-TODAY()=2,Bitacora_2[[#This Row],[ISF]]&lt;&gt;"X"),"Urgente",
IF(AND(OR(E511="US EAST",E511="US WEST",E511="US SOUTH"),I511="SEA",Bitacora_2[[#This Row],[ETD Real]]-TODAY()&lt;=1,Bitacora_2[[#This Row],[ISF]]&lt;&gt;"X"),"Muy Urgente",
IF(AND(OR(E511="US EAST",E511="US WEST",E511="US SOUTH"),I511="SEA",Bitacora_2[[#This Row],[ISF]]="X"),"Sent",""))))</f>
        <v/>
      </c>
      <c r="AJ51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1" s="56"/>
      <c r="AL511" s="56"/>
      <c r="AM511" s="56" t="str">
        <f>+IF(OR(Bitacora_2[[#This Row],[Exportador]]="INVERSIONES JORDIE",Bitacora_2[[#This Row],[Exportador]]="TAL S.A."), "Tercero", "Propio")</f>
        <v>Propio</v>
      </c>
      <c r="AN51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1" s="56"/>
      <c r="AP511" s="56"/>
      <c r="AQ511" s="56" t="str">
        <f t="shared" si="15"/>
        <v/>
      </c>
      <c r="AR511" s="56"/>
    </row>
    <row r="512" spans="1:44" ht="14.85" hidden="1" customHeight="1" x14ac:dyDescent="0.25">
      <c r="A512" s="56" t="s">
        <v>1857</v>
      </c>
      <c r="B512" s="56">
        <v>36</v>
      </c>
      <c r="C512" s="57">
        <v>46264</v>
      </c>
      <c r="D512" s="58">
        <v>36</v>
      </c>
      <c r="E512" s="56" t="s">
        <v>97</v>
      </c>
      <c r="F512" s="56" t="s">
        <v>98</v>
      </c>
      <c r="G512" s="56" t="s">
        <v>99</v>
      </c>
      <c r="H512" s="56" t="s">
        <v>100</v>
      </c>
      <c r="I512" s="56" t="s">
        <v>101</v>
      </c>
      <c r="J512" s="56" t="s">
        <v>102</v>
      </c>
      <c r="K512" s="56" t="s">
        <v>103</v>
      </c>
      <c r="L512" s="56" t="s">
        <v>1858</v>
      </c>
      <c r="M512" s="56" t="s">
        <v>1859</v>
      </c>
      <c r="N512" s="56" t="s">
        <v>106</v>
      </c>
      <c r="O512" s="56" t="s">
        <v>123</v>
      </c>
      <c r="P512" s="56" t="s">
        <v>97</v>
      </c>
      <c r="Q512" s="59" t="s">
        <v>118</v>
      </c>
      <c r="R512" s="57">
        <v>46266</v>
      </c>
      <c r="S512" s="57">
        <v>46267</v>
      </c>
      <c r="T512" s="56" t="s">
        <v>109</v>
      </c>
      <c r="U51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2" s="57"/>
      <c r="W512" s="57"/>
      <c r="X512" s="60" t="str">
        <f>IF(OR(Bitacora_2[[#This Row],[ETD Real]]="",Bitacora_2[[#This Row],[ETD Doc]]=""),"",Bitacora_2[[#This Row],[ETD Doc]]-Bitacora_2[[#This Row],[ETD Real]])</f>
        <v/>
      </c>
      <c r="Y512" s="60" t="str">
        <f>IF(OR(Bitacora_2[[#This Row],[ATA DOC]]="",Bitacora_2[[#This Row],[ETA Real]]=""),"",Bitacora_2[[#This Row],[ETA Real]]-Bitacora_2[[#This Row],[ATA DOC]])</f>
        <v/>
      </c>
      <c r="Z512" s="58"/>
      <c r="AA512" s="58"/>
      <c r="AB512" s="58"/>
      <c r="AC512" s="58"/>
      <c r="AD512" s="58"/>
      <c r="AE512" s="58"/>
      <c r="AF512" s="58"/>
      <c r="AG512" s="58"/>
      <c r="AH512" s="58"/>
      <c r="AI512" s="61" t="str">
        <f ca="1">IF(AND(OR(E512="US EAST",E512="US WEST",E512="US SOUTH"),I512="SEA",Bitacora_2[[#This Row],[ETD Real]]-TODAY()&gt;=3,Bitacora_2[[#This Row],[ISF]]&lt;&gt;"X"),"Pending",
IF(AND(OR(E512="US EAST",E512="US WEST",E512="US SOUTH"),I512="SEA",Bitacora_2[[#This Row],[ETD Real]]-TODAY()=2,Bitacora_2[[#This Row],[ISF]]&lt;&gt;"X"),"Urgente",
IF(AND(OR(E512="US EAST",E512="US WEST",E512="US SOUTH"),I512="SEA",Bitacora_2[[#This Row],[ETD Real]]-TODAY()&lt;=1,Bitacora_2[[#This Row],[ISF]]&lt;&gt;"X"),"Muy Urgente",
IF(AND(OR(E512="US EAST",E512="US WEST",E512="US SOUTH"),I512="SEA",Bitacora_2[[#This Row],[ISF]]="X"),"Sent",""))))</f>
        <v/>
      </c>
      <c r="AJ51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2" s="56"/>
      <c r="AL512" s="56"/>
      <c r="AM512" s="56" t="str">
        <f>+IF(OR(Bitacora_2[[#This Row],[Exportador]]="INVERSIONES JORDIE",Bitacora_2[[#This Row],[Exportador]]="TAL S.A."), "Tercero", "Propio")</f>
        <v>Propio</v>
      </c>
      <c r="AN51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2" s="56"/>
      <c r="AP512" s="56"/>
      <c r="AQ512" s="56" t="str">
        <f t="shared" si="15"/>
        <v/>
      </c>
      <c r="AR512" s="56"/>
    </row>
    <row r="513" spans="1:44" ht="14.85" hidden="1" customHeight="1" x14ac:dyDescent="0.25">
      <c r="A513" s="56" t="s">
        <v>1860</v>
      </c>
      <c r="B513" s="56">
        <v>36</v>
      </c>
      <c r="C513" s="57">
        <v>46264</v>
      </c>
      <c r="D513" s="58">
        <v>36</v>
      </c>
      <c r="E513" s="56" t="s">
        <v>97</v>
      </c>
      <c r="F513" s="56" t="s">
        <v>98</v>
      </c>
      <c r="G513" s="56" t="s">
        <v>99</v>
      </c>
      <c r="H513" s="56" t="s">
        <v>100</v>
      </c>
      <c r="I513" s="56" t="s">
        <v>101</v>
      </c>
      <c r="J513" s="56" t="s">
        <v>102</v>
      </c>
      <c r="K513" s="56" t="s">
        <v>103</v>
      </c>
      <c r="L513" s="56" t="s">
        <v>1861</v>
      </c>
      <c r="M513" s="56" t="s">
        <v>1862</v>
      </c>
      <c r="N513" s="56" t="s">
        <v>106</v>
      </c>
      <c r="O513" s="56" t="s">
        <v>123</v>
      </c>
      <c r="P513" s="56" t="s">
        <v>97</v>
      </c>
      <c r="Q513" s="59" t="s">
        <v>118</v>
      </c>
      <c r="R513" s="57">
        <v>46266</v>
      </c>
      <c r="S513" s="57">
        <v>46267</v>
      </c>
      <c r="T513" s="56" t="s">
        <v>109</v>
      </c>
      <c r="U51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3" s="57"/>
      <c r="W513" s="57"/>
      <c r="X513" s="60" t="str">
        <f>IF(OR(Bitacora_2[[#This Row],[ETD Real]]="",Bitacora_2[[#This Row],[ETD Doc]]=""),"",Bitacora_2[[#This Row],[ETD Doc]]-Bitacora_2[[#This Row],[ETD Real]])</f>
        <v/>
      </c>
      <c r="Y513" s="60" t="str">
        <f>IF(OR(Bitacora_2[[#This Row],[ATA DOC]]="",Bitacora_2[[#This Row],[ETA Real]]=""),"",Bitacora_2[[#This Row],[ETA Real]]-Bitacora_2[[#This Row],[ATA DOC]])</f>
        <v/>
      </c>
      <c r="Z513" s="58"/>
      <c r="AA513" s="58"/>
      <c r="AB513" s="58"/>
      <c r="AC513" s="58"/>
      <c r="AD513" s="58"/>
      <c r="AE513" s="58"/>
      <c r="AF513" s="58"/>
      <c r="AG513" s="58"/>
      <c r="AH513" s="58"/>
      <c r="AI513" s="61" t="str">
        <f ca="1">IF(AND(OR(E513="US EAST",E513="US WEST",E513="US SOUTH"),I513="SEA",Bitacora_2[[#This Row],[ETD Real]]-TODAY()&gt;=3,Bitacora_2[[#This Row],[ISF]]&lt;&gt;"X"),"Pending",
IF(AND(OR(E513="US EAST",E513="US WEST",E513="US SOUTH"),I513="SEA",Bitacora_2[[#This Row],[ETD Real]]-TODAY()=2,Bitacora_2[[#This Row],[ISF]]&lt;&gt;"X"),"Urgente",
IF(AND(OR(E513="US EAST",E513="US WEST",E513="US SOUTH"),I513="SEA",Bitacora_2[[#This Row],[ETD Real]]-TODAY()&lt;=1,Bitacora_2[[#This Row],[ISF]]&lt;&gt;"X"),"Muy Urgente",
IF(AND(OR(E513="US EAST",E513="US WEST",E513="US SOUTH"),I513="SEA",Bitacora_2[[#This Row],[ISF]]="X"),"Sent",""))))</f>
        <v/>
      </c>
      <c r="AJ51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3" s="56"/>
      <c r="AL513" s="56"/>
      <c r="AM513" s="56" t="str">
        <f>+IF(OR(Bitacora_2[[#This Row],[Exportador]]="INVERSIONES JORDIE",Bitacora_2[[#This Row],[Exportador]]="TAL S.A."), "Tercero", "Propio")</f>
        <v>Propio</v>
      </c>
      <c r="AN51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3" s="56"/>
      <c r="AP513" s="56"/>
      <c r="AQ513" s="56" t="str">
        <f t="shared" si="15"/>
        <v/>
      </c>
      <c r="AR513" s="56"/>
    </row>
    <row r="514" spans="1:44" ht="14.85" hidden="1" customHeight="1" x14ac:dyDescent="0.25">
      <c r="A514" s="56" t="s">
        <v>1863</v>
      </c>
      <c r="B514" s="56">
        <v>36</v>
      </c>
      <c r="C514" s="57">
        <v>46264</v>
      </c>
      <c r="D514" s="58">
        <v>36</v>
      </c>
      <c r="E514" s="56" t="s">
        <v>97</v>
      </c>
      <c r="F514" s="56" t="s">
        <v>98</v>
      </c>
      <c r="G514" s="56" t="s">
        <v>99</v>
      </c>
      <c r="H514" s="56" t="s">
        <v>100</v>
      </c>
      <c r="I514" s="56" t="s">
        <v>101</v>
      </c>
      <c r="J514" s="56" t="s">
        <v>102</v>
      </c>
      <c r="K514" s="56" t="s">
        <v>103</v>
      </c>
      <c r="L514" s="56" t="s">
        <v>1864</v>
      </c>
      <c r="M514" s="56" t="s">
        <v>1865</v>
      </c>
      <c r="N514" s="56" t="s">
        <v>106</v>
      </c>
      <c r="O514" s="56" t="s">
        <v>123</v>
      </c>
      <c r="P514" s="56" t="s">
        <v>97</v>
      </c>
      <c r="Q514" s="59" t="s">
        <v>118</v>
      </c>
      <c r="R514" s="57">
        <v>46266</v>
      </c>
      <c r="S514" s="57">
        <v>46267</v>
      </c>
      <c r="T514" s="56" t="s">
        <v>109</v>
      </c>
      <c r="U51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4" s="57"/>
      <c r="W514" s="57"/>
      <c r="X514" s="60" t="str">
        <f>IF(OR(Bitacora_2[[#This Row],[ETD Real]]="",Bitacora_2[[#This Row],[ETD Doc]]=""),"",Bitacora_2[[#This Row],[ETD Doc]]-Bitacora_2[[#This Row],[ETD Real]])</f>
        <v/>
      </c>
      <c r="Y514" s="60" t="str">
        <f>IF(OR(Bitacora_2[[#This Row],[ATA DOC]]="",Bitacora_2[[#This Row],[ETA Real]]=""),"",Bitacora_2[[#This Row],[ETA Real]]-Bitacora_2[[#This Row],[ATA DOC]])</f>
        <v/>
      </c>
      <c r="Z514" s="58"/>
      <c r="AA514" s="58"/>
      <c r="AB514" s="58"/>
      <c r="AC514" s="58"/>
      <c r="AD514" s="58"/>
      <c r="AE514" s="58"/>
      <c r="AF514" s="58"/>
      <c r="AG514" s="58"/>
      <c r="AH514" s="58"/>
      <c r="AI514" s="61" t="str">
        <f ca="1">IF(AND(OR(E514="US EAST",E514="US WEST",E514="US SOUTH"),I514="SEA",Bitacora_2[[#This Row],[ETD Real]]-TODAY()&gt;=3,Bitacora_2[[#This Row],[ISF]]&lt;&gt;"X"),"Pending",
IF(AND(OR(E514="US EAST",E514="US WEST",E514="US SOUTH"),I514="SEA",Bitacora_2[[#This Row],[ETD Real]]-TODAY()=2,Bitacora_2[[#This Row],[ISF]]&lt;&gt;"X"),"Urgente",
IF(AND(OR(E514="US EAST",E514="US WEST",E514="US SOUTH"),I514="SEA",Bitacora_2[[#This Row],[ETD Real]]-TODAY()&lt;=1,Bitacora_2[[#This Row],[ISF]]&lt;&gt;"X"),"Muy Urgente",
IF(AND(OR(E514="US EAST",E514="US WEST",E514="US SOUTH"),I514="SEA",Bitacora_2[[#This Row],[ISF]]="X"),"Sent",""))))</f>
        <v/>
      </c>
      <c r="AJ51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4" s="56"/>
      <c r="AL514" s="56"/>
      <c r="AM514" s="56" t="str">
        <f>+IF(OR(Bitacora_2[[#This Row],[Exportador]]="INVERSIONES JORDIE",Bitacora_2[[#This Row],[Exportador]]="TAL S.A."), "Tercero", "Propio")</f>
        <v>Propio</v>
      </c>
      <c r="AN51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4" s="56"/>
      <c r="AP514" s="56"/>
      <c r="AQ514" s="56" t="str">
        <f t="shared" ref="AQ514:AQ538" si="16">IF(I514="SEA",IF(AP514="","On Hold","Released"),"")</f>
        <v/>
      </c>
      <c r="AR514" s="56"/>
    </row>
    <row r="515" spans="1:44" ht="14.85" hidden="1" customHeight="1" x14ac:dyDescent="0.25">
      <c r="A515" s="56" t="s">
        <v>1866</v>
      </c>
      <c r="B515" s="56">
        <v>36</v>
      </c>
      <c r="C515" s="57">
        <v>46264</v>
      </c>
      <c r="D515" s="58">
        <v>36</v>
      </c>
      <c r="E515" s="56" t="s">
        <v>97</v>
      </c>
      <c r="F515" s="56" t="s">
        <v>98</v>
      </c>
      <c r="G515" s="56" t="s">
        <v>99</v>
      </c>
      <c r="H515" s="56" t="s">
        <v>100</v>
      </c>
      <c r="I515" s="56" t="s">
        <v>101</v>
      </c>
      <c r="J515" s="56" t="s">
        <v>102</v>
      </c>
      <c r="K515" s="56" t="s">
        <v>103</v>
      </c>
      <c r="L515" s="56" t="s">
        <v>1867</v>
      </c>
      <c r="M515" s="56" t="s">
        <v>1791</v>
      </c>
      <c r="N515" s="56" t="s">
        <v>106</v>
      </c>
      <c r="O515" s="56" t="s">
        <v>123</v>
      </c>
      <c r="P515" s="56" t="s">
        <v>97</v>
      </c>
      <c r="Q515" s="59" t="s">
        <v>118</v>
      </c>
      <c r="R515" s="57">
        <v>46266</v>
      </c>
      <c r="S515" s="57">
        <v>46267</v>
      </c>
      <c r="T515" s="56" t="s">
        <v>109</v>
      </c>
      <c r="U51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46266</v>
      </c>
      <c r="V515" s="57"/>
      <c r="W515" s="57"/>
      <c r="X515" s="60" t="str">
        <f>IF(OR(Bitacora_2[[#This Row],[ETD Real]]="",Bitacora_2[[#This Row],[ETD Doc]]=""),"",Bitacora_2[[#This Row],[ETD Doc]]-Bitacora_2[[#This Row],[ETD Real]])</f>
        <v/>
      </c>
      <c r="Y515" s="60" t="str">
        <f>IF(OR(Bitacora_2[[#This Row],[ATA DOC]]="",Bitacora_2[[#This Row],[ETA Real]]=""),"",Bitacora_2[[#This Row],[ETA Real]]-Bitacora_2[[#This Row],[ATA DOC]])</f>
        <v/>
      </c>
      <c r="Z515" s="58"/>
      <c r="AA515" s="58"/>
      <c r="AB515" s="58"/>
      <c r="AC515" s="58"/>
      <c r="AD515" s="58"/>
      <c r="AE515" s="58"/>
      <c r="AF515" s="58"/>
      <c r="AG515" s="58"/>
      <c r="AH515" s="58"/>
      <c r="AI515" s="61" t="str">
        <f ca="1">IF(AND(OR(E515="US EAST",E515="US WEST",E515="US SOUTH"),I515="SEA",Bitacora_2[[#This Row],[ETD Real]]-TODAY()&gt;=3,Bitacora_2[[#This Row],[ISF]]&lt;&gt;"X"),"Pending",
IF(AND(OR(E515="US EAST",E515="US WEST",E515="US SOUTH"),I515="SEA",Bitacora_2[[#This Row],[ETD Real]]-TODAY()=2,Bitacora_2[[#This Row],[ISF]]&lt;&gt;"X"),"Urgente",
IF(AND(OR(E515="US EAST",E515="US WEST",E515="US SOUTH"),I515="SEA",Bitacora_2[[#This Row],[ETD Real]]-TODAY()&lt;=1,Bitacora_2[[#This Row],[ISF]]&lt;&gt;"X"),"Muy Urgente",
IF(AND(OR(E515="US EAST",E515="US WEST",E515="US SOUTH"),I515="SEA",Bitacora_2[[#This Row],[ISF]]="X"),"Sent",""))))</f>
        <v/>
      </c>
      <c r="AJ51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15" s="56"/>
      <c r="AL515" s="56"/>
      <c r="AM515" s="56" t="str">
        <f>+IF(OR(Bitacora_2[[#This Row],[Exportador]]="INVERSIONES JORDIE",Bitacora_2[[#This Row],[Exportador]]="TAL S.A."), "Tercero", "Propio")</f>
        <v>Propio</v>
      </c>
      <c r="AN51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15" s="56"/>
      <c r="AP515" s="56"/>
      <c r="AQ515" s="56" t="str">
        <f t="shared" si="16"/>
        <v/>
      </c>
      <c r="AR515" s="56"/>
    </row>
    <row r="516" spans="1:44" ht="14.85" hidden="1" customHeight="1" x14ac:dyDescent="0.25">
      <c r="A516" s="56" t="s">
        <v>1868</v>
      </c>
      <c r="B516" s="56">
        <v>36</v>
      </c>
      <c r="C516" s="57">
        <v>46264</v>
      </c>
      <c r="D516" s="58">
        <v>38</v>
      </c>
      <c r="E516" s="56" t="s">
        <v>672</v>
      </c>
      <c r="F516" s="56" t="s">
        <v>17</v>
      </c>
      <c r="G516" s="56" t="s">
        <v>99</v>
      </c>
      <c r="H516" s="56" t="s">
        <v>100</v>
      </c>
      <c r="I516" s="56" t="s">
        <v>140</v>
      </c>
      <c r="J516" s="56" t="s">
        <v>102</v>
      </c>
      <c r="K516" s="56" t="s">
        <v>103</v>
      </c>
      <c r="L516" s="56" t="s">
        <v>1869</v>
      </c>
      <c r="M516" s="56" t="s">
        <v>1870</v>
      </c>
      <c r="N516" s="56" t="s">
        <v>675</v>
      </c>
      <c r="O516" s="56" t="s">
        <v>820</v>
      </c>
      <c r="P516" s="56" t="s">
        <v>676</v>
      </c>
      <c r="Q516" s="59" t="s">
        <v>1844</v>
      </c>
      <c r="R516" s="57">
        <v>46272</v>
      </c>
      <c r="S516" s="57">
        <v>46282</v>
      </c>
      <c r="T516" s="56" t="s">
        <v>147</v>
      </c>
      <c r="U51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46280</v>
      </c>
      <c r="V516" s="57"/>
      <c r="W516" s="57"/>
      <c r="X516" s="60" t="str">
        <f>IF(OR(Bitacora_2[[#This Row],[ETD Real]]="",Bitacora_2[[#This Row],[ETD Doc]]=""),"",Bitacora_2[[#This Row],[ETD Doc]]-Bitacora_2[[#This Row],[ETD Real]])</f>
        <v/>
      </c>
      <c r="Y516" s="60" t="str">
        <f>IF(OR(Bitacora_2[[#This Row],[ATA DOC]]="",Bitacora_2[[#This Row],[ETA Real]]=""),"",Bitacora_2[[#This Row],[ETA Real]]-Bitacora_2[[#This Row],[ATA DOC]])</f>
        <v/>
      </c>
      <c r="Z516" s="58"/>
      <c r="AA516" s="58"/>
      <c r="AB516" s="58"/>
      <c r="AC516" s="58"/>
      <c r="AD516" s="58"/>
      <c r="AE516" s="58"/>
      <c r="AF516" s="58" t="s">
        <v>46</v>
      </c>
      <c r="AG516" s="58"/>
      <c r="AH516" s="58"/>
      <c r="AI516" s="61" t="str">
        <f ca="1">IF(AND(OR(E516="US EAST",E516="US WEST",E516="US SOUTH"),I516="SEA",Bitacora_2[[#This Row],[ETD Real]]-TODAY()&gt;=3,Bitacora_2[[#This Row],[ISF]]&lt;&gt;"X"),"Pending",
IF(AND(OR(E516="US EAST",E516="US WEST",E516="US SOUTH"),I516="SEA",Bitacora_2[[#This Row],[ETD Real]]-TODAY()=2,Bitacora_2[[#This Row],[ISF]]&lt;&gt;"X"),"Urgente",
IF(AND(OR(E516="US EAST",E516="US WEST",E516="US SOUTH"),I516="SEA",Bitacora_2[[#This Row],[ETD Real]]-TODAY()&lt;=1,Bitacora_2[[#This Row],[ISF]]&lt;&gt;"X"),"Muy Urgente",
IF(AND(OR(E516="US EAST",E516="US WEST",E516="US SOUTH"),I516="SEA",Bitacora_2[[#This Row],[ISF]]="X"),"Sent",""))))</f>
        <v>Sent</v>
      </c>
      <c r="AJ51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16" s="56"/>
      <c r="AL516" s="56"/>
      <c r="AM516" s="56" t="str">
        <f>+IF(OR(Bitacora_2[[#This Row],[Exportador]]="INVERSIONES JORDIE",Bitacora_2[[#This Row],[Exportador]]="TAL S.A."), "Tercero", "Propio")</f>
        <v>Propio</v>
      </c>
      <c r="AN51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6" s="56"/>
      <c r="AP516" s="57"/>
      <c r="AQ516" s="56" t="str">
        <f t="shared" si="16"/>
        <v>On Hold</v>
      </c>
      <c r="AR516" s="56"/>
    </row>
    <row r="517" spans="1:44" ht="14.85" hidden="1" customHeight="1" x14ac:dyDescent="0.25">
      <c r="A517" s="56" t="s">
        <v>1871</v>
      </c>
      <c r="B517" s="56">
        <v>36</v>
      </c>
      <c r="C517" s="57">
        <v>46264</v>
      </c>
      <c r="D517" s="58">
        <v>41</v>
      </c>
      <c r="E517" s="56" t="s">
        <v>223</v>
      </c>
      <c r="F517" s="56" t="s">
        <v>224</v>
      </c>
      <c r="G517" s="56" t="s">
        <v>99</v>
      </c>
      <c r="H517" s="56" t="s">
        <v>100</v>
      </c>
      <c r="I517" s="56" t="s">
        <v>140</v>
      </c>
      <c r="J517" s="56" t="s">
        <v>102</v>
      </c>
      <c r="K517" s="56" t="s">
        <v>103</v>
      </c>
      <c r="L517" s="56" t="s">
        <v>1872</v>
      </c>
      <c r="M517" s="56" t="s">
        <v>1873</v>
      </c>
      <c r="N517" s="56" t="s">
        <v>227</v>
      </c>
      <c r="O517" s="56" t="s">
        <v>228</v>
      </c>
      <c r="P517" s="56" t="s">
        <v>229</v>
      </c>
      <c r="Q517" s="59" t="s">
        <v>1830</v>
      </c>
      <c r="R517" s="57">
        <v>46268</v>
      </c>
      <c r="S517" s="57">
        <v>46300</v>
      </c>
      <c r="T517" s="56" t="s">
        <v>147</v>
      </c>
      <c r="U51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17" s="57"/>
      <c r="W517" s="57"/>
      <c r="X517" s="60" t="str">
        <f>IF(OR(Bitacora_2[[#This Row],[ETD Real]]="",Bitacora_2[[#This Row],[ETD Doc]]=""),"",Bitacora_2[[#This Row],[ETD Doc]]-Bitacora_2[[#This Row],[ETD Real]])</f>
        <v/>
      </c>
      <c r="Y517" s="60" t="str">
        <f>IF(OR(Bitacora_2[[#This Row],[ATA DOC]]="",Bitacora_2[[#This Row],[ETA Real]]=""),"",Bitacora_2[[#This Row],[ETA Real]]-Bitacora_2[[#This Row],[ATA DOC]])</f>
        <v/>
      </c>
      <c r="Z517" s="58"/>
      <c r="AA517" s="58"/>
      <c r="AB517" s="58"/>
      <c r="AC517" s="58"/>
      <c r="AD517" s="58"/>
      <c r="AE517" s="58"/>
      <c r="AF517" s="58"/>
      <c r="AG517" s="58"/>
      <c r="AH517" s="58"/>
      <c r="AI517" s="61" t="str">
        <f ca="1">IF(AND(OR(E517="US EAST",E517="US WEST",E517="US SOUTH"),I517="SEA",Bitacora_2[[#This Row],[ETD Real]]-TODAY()&gt;=3,Bitacora_2[[#This Row],[ISF]]&lt;&gt;"X"),"Pending",
IF(AND(OR(E517="US EAST",E517="US WEST",E517="US SOUTH"),I517="SEA",Bitacora_2[[#This Row],[ETD Real]]-TODAY()=2,Bitacora_2[[#This Row],[ISF]]&lt;&gt;"X"),"Urgente",
IF(AND(OR(E517="US EAST",E517="US WEST",E517="US SOUTH"),I517="SEA",Bitacora_2[[#This Row],[ETD Real]]-TODAY()&lt;=1,Bitacora_2[[#This Row],[ISF]]&lt;&gt;"X"),"Muy Urgente",
IF(AND(OR(E517="US EAST",E517="US WEST",E517="US SOUTH"),I517="SEA",Bitacora_2[[#This Row],[ISF]]="X"),"Sent",""))))</f>
        <v/>
      </c>
      <c r="AJ51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17" s="56"/>
      <c r="AL517" s="56"/>
      <c r="AM517" s="56" t="str">
        <f>+IF(OR(Bitacora_2[[#This Row],[Exportador]]="INVERSIONES JORDIE",Bitacora_2[[#This Row],[Exportador]]="TAL S.A."), "Tercero", "Propio")</f>
        <v>Propio</v>
      </c>
      <c r="AN51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7" s="56"/>
      <c r="AP517" s="57"/>
      <c r="AQ517" s="56" t="str">
        <f t="shared" si="16"/>
        <v>On Hold</v>
      </c>
      <c r="AR517" s="56"/>
    </row>
    <row r="518" spans="1:44" ht="14.85" hidden="1" customHeight="1" x14ac:dyDescent="0.25">
      <c r="A518" s="56" t="s">
        <v>1874</v>
      </c>
      <c r="B518" s="56">
        <v>36</v>
      </c>
      <c r="C518" s="57">
        <v>46264</v>
      </c>
      <c r="D518" s="58">
        <v>41</v>
      </c>
      <c r="E518" s="56" t="s">
        <v>223</v>
      </c>
      <c r="F518" s="56" t="s">
        <v>224</v>
      </c>
      <c r="G518" s="56" t="s">
        <v>99</v>
      </c>
      <c r="H518" s="56" t="s">
        <v>100</v>
      </c>
      <c r="I518" s="56" t="s">
        <v>140</v>
      </c>
      <c r="J518" s="56" t="s">
        <v>102</v>
      </c>
      <c r="K518" s="56" t="s">
        <v>103</v>
      </c>
      <c r="L518" s="56" t="s">
        <v>1875</v>
      </c>
      <c r="M518" s="56" t="s">
        <v>1876</v>
      </c>
      <c r="N518" s="56" t="s">
        <v>645</v>
      </c>
      <c r="O518" s="56" t="s">
        <v>330</v>
      </c>
      <c r="P518" s="56" t="s">
        <v>229</v>
      </c>
      <c r="Q518" s="59" t="s">
        <v>1830</v>
      </c>
      <c r="R518" s="57">
        <v>46268</v>
      </c>
      <c r="S518" s="57">
        <v>46300</v>
      </c>
      <c r="T518" s="56" t="s">
        <v>147</v>
      </c>
      <c r="U51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18" s="57"/>
      <c r="W518" s="57"/>
      <c r="X518" s="60" t="str">
        <f>IF(OR(Bitacora_2[[#This Row],[ETD Real]]="",Bitacora_2[[#This Row],[ETD Doc]]=""),"",Bitacora_2[[#This Row],[ETD Doc]]-Bitacora_2[[#This Row],[ETD Real]])</f>
        <v/>
      </c>
      <c r="Y518" s="60" t="str">
        <f>IF(OR(Bitacora_2[[#This Row],[ATA DOC]]="",Bitacora_2[[#This Row],[ETA Real]]=""),"",Bitacora_2[[#This Row],[ETA Real]]-Bitacora_2[[#This Row],[ATA DOC]])</f>
        <v/>
      </c>
      <c r="Z518" s="58"/>
      <c r="AA518" s="58"/>
      <c r="AB518" s="58"/>
      <c r="AC518" s="58"/>
      <c r="AD518" s="58"/>
      <c r="AE518" s="58"/>
      <c r="AF518" s="58"/>
      <c r="AG518" s="58"/>
      <c r="AH518" s="58"/>
      <c r="AI518" s="61" t="str">
        <f ca="1">IF(AND(OR(E518="US EAST",E518="US WEST",E518="US SOUTH"),I518="SEA",Bitacora_2[[#This Row],[ETD Real]]-TODAY()&gt;=3,Bitacora_2[[#This Row],[ISF]]&lt;&gt;"X"),"Pending",
IF(AND(OR(E518="US EAST",E518="US WEST",E518="US SOUTH"),I518="SEA",Bitacora_2[[#This Row],[ETD Real]]-TODAY()=2,Bitacora_2[[#This Row],[ISF]]&lt;&gt;"X"),"Urgente",
IF(AND(OR(E518="US EAST",E518="US WEST",E518="US SOUTH"),I518="SEA",Bitacora_2[[#This Row],[ETD Real]]-TODAY()&lt;=1,Bitacora_2[[#This Row],[ISF]]&lt;&gt;"X"),"Muy Urgente",
IF(AND(OR(E518="US EAST",E518="US WEST",E518="US SOUTH"),I518="SEA",Bitacora_2[[#This Row],[ISF]]="X"),"Sent",""))))</f>
        <v/>
      </c>
      <c r="AJ51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18" s="56"/>
      <c r="AL518" s="56"/>
      <c r="AM518" s="56" t="str">
        <f>+IF(OR(Bitacora_2[[#This Row],[Exportador]]="INVERSIONES JORDIE",Bitacora_2[[#This Row],[Exportador]]="TAL S.A."), "Tercero", "Propio")</f>
        <v>Propio</v>
      </c>
      <c r="AN51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8" s="56"/>
      <c r="AP518" s="57"/>
      <c r="AQ518" s="56" t="str">
        <f t="shared" si="16"/>
        <v>On Hold</v>
      </c>
      <c r="AR518" s="56"/>
    </row>
    <row r="519" spans="1:44" ht="14.85" hidden="1" customHeight="1" x14ac:dyDescent="0.25">
      <c r="A519" s="56" t="s">
        <v>1877</v>
      </c>
      <c r="B519" s="56">
        <v>36</v>
      </c>
      <c r="C519" s="57">
        <v>46264</v>
      </c>
      <c r="D519" s="58">
        <v>41</v>
      </c>
      <c r="E519" s="56" t="s">
        <v>321</v>
      </c>
      <c r="F519" s="56" t="s">
        <v>322</v>
      </c>
      <c r="G519" s="56" t="s">
        <v>99</v>
      </c>
      <c r="H519" s="56" t="s">
        <v>100</v>
      </c>
      <c r="I519" s="56" t="s">
        <v>140</v>
      </c>
      <c r="J519" s="56" t="s">
        <v>102</v>
      </c>
      <c r="K519" s="56" t="s">
        <v>103</v>
      </c>
      <c r="L519" s="56" t="s">
        <v>1878</v>
      </c>
      <c r="M519" s="56" t="s">
        <v>1879</v>
      </c>
      <c r="N519" s="56" t="s">
        <v>1503</v>
      </c>
      <c r="O519" s="56" t="s">
        <v>1504</v>
      </c>
      <c r="P519" s="56" t="s">
        <v>229</v>
      </c>
      <c r="Q519" s="59" t="s">
        <v>1830</v>
      </c>
      <c r="R519" s="57">
        <v>46268</v>
      </c>
      <c r="S519" s="57">
        <v>46303</v>
      </c>
      <c r="T519" s="56" t="s">
        <v>147</v>
      </c>
      <c r="U51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19" s="57"/>
      <c r="W519" s="57"/>
      <c r="X519" s="60" t="str">
        <f>IF(OR(Bitacora_2[[#This Row],[ETD Real]]="",Bitacora_2[[#This Row],[ETD Doc]]=""),"",Bitacora_2[[#This Row],[ETD Doc]]-Bitacora_2[[#This Row],[ETD Real]])</f>
        <v/>
      </c>
      <c r="Y519" s="60" t="str">
        <f>IF(OR(Bitacora_2[[#This Row],[ATA DOC]]="",Bitacora_2[[#This Row],[ETA Real]]=""),"",Bitacora_2[[#This Row],[ETA Real]]-Bitacora_2[[#This Row],[ATA DOC]])</f>
        <v/>
      </c>
      <c r="Z519" s="58"/>
      <c r="AA519" s="58"/>
      <c r="AB519" s="58"/>
      <c r="AC519" s="58"/>
      <c r="AD519" s="58"/>
      <c r="AE519" s="58"/>
      <c r="AF519" s="58"/>
      <c r="AG519" s="58"/>
      <c r="AH519" s="58"/>
      <c r="AI519" s="61" t="str">
        <f ca="1">IF(AND(OR(E519="US EAST",E519="US WEST",E519="US SOUTH"),I519="SEA",Bitacora_2[[#This Row],[ETD Real]]-TODAY()&gt;=3,Bitacora_2[[#This Row],[ISF]]&lt;&gt;"X"),"Pending",
IF(AND(OR(E519="US EAST",E519="US WEST",E519="US SOUTH"),I519="SEA",Bitacora_2[[#This Row],[ETD Real]]-TODAY()=2,Bitacora_2[[#This Row],[ISF]]&lt;&gt;"X"),"Urgente",
IF(AND(OR(E519="US EAST",E519="US WEST",E519="US SOUTH"),I519="SEA",Bitacora_2[[#This Row],[ETD Real]]-TODAY()&lt;=1,Bitacora_2[[#This Row],[ISF]]&lt;&gt;"X"),"Muy Urgente",
IF(AND(OR(E519="US EAST",E519="US WEST",E519="US SOUTH"),I519="SEA",Bitacora_2[[#This Row],[ISF]]="X"),"Sent",""))))</f>
        <v/>
      </c>
      <c r="AJ51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19" s="56"/>
      <c r="AL519" s="56"/>
      <c r="AM519" s="56" t="str">
        <f>+IF(OR(Bitacora_2[[#This Row],[Exportador]]="INVERSIONES JORDIE",Bitacora_2[[#This Row],[Exportador]]="TAL S.A."), "Tercero", "Propio")</f>
        <v>Propio</v>
      </c>
      <c r="AN51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19" s="56"/>
      <c r="AP519" s="57"/>
      <c r="AQ519" s="56" t="str">
        <f t="shared" si="16"/>
        <v>On Hold</v>
      </c>
      <c r="AR519" s="56"/>
    </row>
    <row r="520" spans="1:44" ht="14.85" hidden="1" customHeight="1" x14ac:dyDescent="0.25">
      <c r="A520" s="56" t="s">
        <v>1880</v>
      </c>
      <c r="B520" s="56">
        <v>36</v>
      </c>
      <c r="C520" s="57">
        <v>46265</v>
      </c>
      <c r="D520" s="58">
        <v>38</v>
      </c>
      <c r="E520" s="56" t="s">
        <v>940</v>
      </c>
      <c r="F520" s="56" t="s">
        <v>14</v>
      </c>
      <c r="G520" s="56" t="s">
        <v>99</v>
      </c>
      <c r="H520" s="56" t="s">
        <v>100</v>
      </c>
      <c r="I520" s="56" t="s">
        <v>140</v>
      </c>
      <c r="J520" s="56" t="s">
        <v>102</v>
      </c>
      <c r="K520" s="56" t="s">
        <v>103</v>
      </c>
      <c r="L520" s="56" t="s">
        <v>1881</v>
      </c>
      <c r="M520" s="56" t="s">
        <v>1882</v>
      </c>
      <c r="N520" s="56" t="s">
        <v>943</v>
      </c>
      <c r="O520" s="56" t="s">
        <v>820</v>
      </c>
      <c r="P520" s="56" t="s">
        <v>154</v>
      </c>
      <c r="Q520" s="59" t="s">
        <v>1840</v>
      </c>
      <c r="R520" s="57">
        <v>46275</v>
      </c>
      <c r="S520" s="57">
        <v>46282</v>
      </c>
      <c r="T520" s="56" t="s">
        <v>147</v>
      </c>
      <c r="U52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46283</v>
      </c>
      <c r="V520" s="57"/>
      <c r="W520" s="57"/>
      <c r="X520" s="60" t="str">
        <f>IF(OR(Bitacora_2[[#This Row],[ETD Real]]="",Bitacora_2[[#This Row],[ETD Doc]]=""),"",Bitacora_2[[#This Row],[ETD Doc]]-Bitacora_2[[#This Row],[ETD Real]])</f>
        <v/>
      </c>
      <c r="Y520" s="60" t="str">
        <f>IF(OR(Bitacora_2[[#This Row],[ATA DOC]]="",Bitacora_2[[#This Row],[ETA Real]]=""),"",Bitacora_2[[#This Row],[ETA Real]]-Bitacora_2[[#This Row],[ATA DOC]])</f>
        <v/>
      </c>
      <c r="Z520" s="58"/>
      <c r="AA520" s="58"/>
      <c r="AB520" s="58"/>
      <c r="AC520" s="58"/>
      <c r="AD520" s="58"/>
      <c r="AE520" s="58"/>
      <c r="AF520" s="58" t="s">
        <v>46</v>
      </c>
      <c r="AG520" s="58"/>
      <c r="AH520" s="58"/>
      <c r="AI520" s="61" t="str">
        <f ca="1">IF(AND(OR(E520="US EAST",E520="US WEST",E520="US SOUTH"),I520="SEA",Bitacora_2[[#This Row],[ETD Real]]-TODAY()&gt;=3,Bitacora_2[[#This Row],[ISF]]&lt;&gt;"X"),"Pending",
IF(AND(OR(E520="US EAST",E520="US WEST",E520="US SOUTH"),I520="SEA",Bitacora_2[[#This Row],[ETD Real]]-TODAY()=2,Bitacora_2[[#This Row],[ISF]]&lt;&gt;"X"),"Urgente",
IF(AND(OR(E520="US EAST",E520="US WEST",E520="US SOUTH"),I520="SEA",Bitacora_2[[#This Row],[ETD Real]]-TODAY()&lt;=1,Bitacora_2[[#This Row],[ISF]]&lt;&gt;"X"),"Muy Urgente",
IF(AND(OR(E520="US EAST",E520="US WEST",E520="US SOUTH"),I520="SEA",Bitacora_2[[#This Row],[ISF]]="X"),"Sent",""))))</f>
        <v>Sent</v>
      </c>
      <c r="AJ52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0" s="56"/>
      <c r="AL520" s="56"/>
      <c r="AM520" s="56" t="str">
        <f>+IF(OR(Bitacora_2[[#This Row],[Exportador]]="INVERSIONES JORDIE",Bitacora_2[[#This Row],[Exportador]]="TAL S.A."), "Tercero", "Propio")</f>
        <v>Propio</v>
      </c>
      <c r="AN52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0" s="56"/>
      <c r="AP520" s="57"/>
      <c r="AQ520" s="56" t="str">
        <f t="shared" si="16"/>
        <v>On Hold</v>
      </c>
      <c r="AR520" s="56"/>
    </row>
    <row r="521" spans="1:44" ht="14.85" hidden="1" customHeight="1" x14ac:dyDescent="0.25">
      <c r="A521" s="56" t="s">
        <v>1883</v>
      </c>
      <c r="B521" s="56">
        <v>36</v>
      </c>
      <c r="C521" s="57">
        <v>46265</v>
      </c>
      <c r="D521" s="58">
        <v>38</v>
      </c>
      <c r="E521" s="56" t="s">
        <v>672</v>
      </c>
      <c r="F521" s="56" t="s">
        <v>17</v>
      </c>
      <c r="G521" s="56" t="s">
        <v>99</v>
      </c>
      <c r="H521" s="56" t="s">
        <v>100</v>
      </c>
      <c r="I521" s="56" t="s">
        <v>140</v>
      </c>
      <c r="J521" s="56" t="s">
        <v>102</v>
      </c>
      <c r="K521" s="56" t="s">
        <v>103</v>
      </c>
      <c r="L521" s="56" t="s">
        <v>1884</v>
      </c>
      <c r="M521" s="56" t="s">
        <v>1885</v>
      </c>
      <c r="N521" s="56" t="s">
        <v>675</v>
      </c>
      <c r="O521" s="56" t="s">
        <v>153</v>
      </c>
      <c r="P521" s="56" t="s">
        <v>676</v>
      </c>
      <c r="Q521" s="59" t="s">
        <v>1844</v>
      </c>
      <c r="R521" s="57">
        <v>46272</v>
      </c>
      <c r="S521" s="57">
        <v>46282</v>
      </c>
      <c r="T521" s="56" t="s">
        <v>147</v>
      </c>
      <c r="U52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46280</v>
      </c>
      <c r="V521" s="57"/>
      <c r="W521" s="57"/>
      <c r="X521" s="60" t="str">
        <f>IF(OR(Bitacora_2[[#This Row],[ETD Real]]="",Bitacora_2[[#This Row],[ETD Doc]]=""),"",Bitacora_2[[#This Row],[ETD Doc]]-Bitacora_2[[#This Row],[ETD Real]])</f>
        <v/>
      </c>
      <c r="Y521" s="60" t="str">
        <f>IF(OR(Bitacora_2[[#This Row],[ATA DOC]]="",Bitacora_2[[#This Row],[ETA Real]]=""),"",Bitacora_2[[#This Row],[ETA Real]]-Bitacora_2[[#This Row],[ATA DOC]])</f>
        <v/>
      </c>
      <c r="Z521" s="58"/>
      <c r="AA521" s="58"/>
      <c r="AB521" s="58"/>
      <c r="AC521" s="58"/>
      <c r="AD521" s="58"/>
      <c r="AE521" s="58"/>
      <c r="AF521" s="58" t="s">
        <v>46</v>
      </c>
      <c r="AG521" s="58"/>
      <c r="AH521" s="58"/>
      <c r="AI521" s="61" t="str">
        <f ca="1">IF(AND(OR(E521="US EAST",E521="US WEST",E521="US SOUTH"),I521="SEA",Bitacora_2[[#This Row],[ETD Real]]-TODAY()&gt;=3,Bitacora_2[[#This Row],[ISF]]&lt;&gt;"X"),"Pending",
IF(AND(OR(E521="US EAST",E521="US WEST",E521="US SOUTH"),I521="SEA",Bitacora_2[[#This Row],[ETD Real]]-TODAY()=2,Bitacora_2[[#This Row],[ISF]]&lt;&gt;"X"),"Urgente",
IF(AND(OR(E521="US EAST",E521="US WEST",E521="US SOUTH"),I521="SEA",Bitacora_2[[#This Row],[ETD Real]]-TODAY()&lt;=1,Bitacora_2[[#This Row],[ISF]]&lt;&gt;"X"),"Muy Urgente",
IF(AND(OR(E521="US EAST",E521="US WEST",E521="US SOUTH"),I521="SEA",Bitacora_2[[#This Row],[ISF]]="X"),"Sent",""))))</f>
        <v>Sent</v>
      </c>
      <c r="AJ52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1" s="56"/>
      <c r="AL521" s="56"/>
      <c r="AM521" s="56" t="str">
        <f>+IF(OR(Bitacora_2[[#This Row],[Exportador]]="INVERSIONES JORDIE",Bitacora_2[[#This Row],[Exportador]]="TAL S.A."), "Tercero", "Propio")</f>
        <v>Propio</v>
      </c>
      <c r="AN52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1" s="56"/>
      <c r="AP521" s="57"/>
      <c r="AQ521" s="56" t="str">
        <f t="shared" si="16"/>
        <v>On Hold</v>
      </c>
      <c r="AR521" s="56"/>
    </row>
    <row r="522" spans="1:44" ht="14.85" hidden="1" customHeight="1" x14ac:dyDescent="0.25">
      <c r="A522" s="56" t="s">
        <v>1886</v>
      </c>
      <c r="B522" s="56">
        <v>36</v>
      </c>
      <c r="C522" s="57">
        <v>46265</v>
      </c>
      <c r="D522" s="58">
        <v>38</v>
      </c>
      <c r="E522" s="56" t="s">
        <v>150</v>
      </c>
      <c r="F522" s="56" t="s">
        <v>8</v>
      </c>
      <c r="G522" s="56" t="s">
        <v>99</v>
      </c>
      <c r="H522" s="56" t="s">
        <v>100</v>
      </c>
      <c r="I522" s="56" t="s">
        <v>140</v>
      </c>
      <c r="J522" s="56" t="s">
        <v>102</v>
      </c>
      <c r="K522" s="56" t="s">
        <v>103</v>
      </c>
      <c r="L522" s="56" t="s">
        <v>1887</v>
      </c>
      <c r="M522" s="56" t="s">
        <v>1888</v>
      </c>
      <c r="N522" s="56" t="s">
        <v>186</v>
      </c>
      <c r="O522" s="56" t="s">
        <v>153</v>
      </c>
      <c r="P522" s="56" t="s">
        <v>154</v>
      </c>
      <c r="Q522" s="59" t="s">
        <v>1661</v>
      </c>
      <c r="R522" s="57">
        <v>46268</v>
      </c>
      <c r="S522" s="57">
        <v>46279</v>
      </c>
      <c r="T522" s="56" t="s">
        <v>147</v>
      </c>
      <c r="U52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2" s="57"/>
      <c r="W522" s="57"/>
      <c r="X522" s="60" t="str">
        <f>IF(OR(Bitacora_2[[#This Row],[ETD Real]]="",Bitacora_2[[#This Row],[ETD Doc]]=""),"",Bitacora_2[[#This Row],[ETD Doc]]-Bitacora_2[[#This Row],[ETD Real]])</f>
        <v/>
      </c>
      <c r="Y522" s="60" t="str">
        <f>IF(OR(Bitacora_2[[#This Row],[ATA DOC]]="",Bitacora_2[[#This Row],[ETA Real]]=""),"",Bitacora_2[[#This Row],[ETA Real]]-Bitacora_2[[#This Row],[ATA DOC]])</f>
        <v/>
      </c>
      <c r="Z522" s="58"/>
      <c r="AA522" s="58"/>
      <c r="AB522" s="58"/>
      <c r="AC522" s="58"/>
      <c r="AD522" s="58"/>
      <c r="AE522" s="58"/>
      <c r="AF522" s="58" t="s">
        <v>46</v>
      </c>
      <c r="AG522" s="58"/>
      <c r="AH522" s="58"/>
      <c r="AI522" s="61" t="str">
        <f ca="1">IF(AND(OR(E522="US EAST",E522="US WEST",E522="US SOUTH"),I522="SEA",Bitacora_2[[#This Row],[ETD Real]]-TODAY()&gt;=3,Bitacora_2[[#This Row],[ISF]]&lt;&gt;"X"),"Pending",
IF(AND(OR(E522="US EAST",E522="US WEST",E522="US SOUTH"),I522="SEA",Bitacora_2[[#This Row],[ETD Real]]-TODAY()=2,Bitacora_2[[#This Row],[ISF]]&lt;&gt;"X"),"Urgente",
IF(AND(OR(E522="US EAST",E522="US WEST",E522="US SOUTH"),I522="SEA",Bitacora_2[[#This Row],[ETD Real]]-TODAY()&lt;=1,Bitacora_2[[#This Row],[ISF]]&lt;&gt;"X"),"Muy Urgente",
IF(AND(OR(E522="US EAST",E522="US WEST",E522="US SOUTH"),I522="SEA",Bitacora_2[[#This Row],[ISF]]="X"),"Sent",""))))</f>
        <v>Sent</v>
      </c>
      <c r="AJ52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2" s="56"/>
      <c r="AL522" s="56"/>
      <c r="AM522" s="56" t="str">
        <f>+IF(OR(Bitacora_2[[#This Row],[Exportador]]="INVERSIONES JORDIE",Bitacora_2[[#This Row],[Exportador]]="TAL S.A."), "Tercero", "Propio")</f>
        <v>Propio</v>
      </c>
      <c r="AN52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2" s="56"/>
      <c r="AP522" s="57"/>
      <c r="AQ522" s="56" t="str">
        <f t="shared" si="16"/>
        <v>On Hold</v>
      </c>
      <c r="AR522" s="56"/>
    </row>
    <row r="523" spans="1:44" ht="14.85" hidden="1" customHeight="1" x14ac:dyDescent="0.25">
      <c r="A523" s="56" t="s">
        <v>1889</v>
      </c>
      <c r="B523" s="56">
        <v>36</v>
      </c>
      <c r="C523" s="57">
        <v>46265</v>
      </c>
      <c r="D523" s="58">
        <v>38</v>
      </c>
      <c r="E523" s="56" t="s">
        <v>150</v>
      </c>
      <c r="F523" s="56" t="s">
        <v>8</v>
      </c>
      <c r="G523" s="56" t="s">
        <v>99</v>
      </c>
      <c r="H523" s="56" t="s">
        <v>100</v>
      </c>
      <c r="I523" s="56" t="s">
        <v>140</v>
      </c>
      <c r="J523" s="56" t="s">
        <v>102</v>
      </c>
      <c r="K523" s="56" t="s">
        <v>103</v>
      </c>
      <c r="L523" s="56" t="s">
        <v>1890</v>
      </c>
      <c r="M523" s="56" t="s">
        <v>1891</v>
      </c>
      <c r="N523" s="56" t="s">
        <v>186</v>
      </c>
      <c r="O523" s="56" t="s">
        <v>153</v>
      </c>
      <c r="P523" s="56" t="s">
        <v>154</v>
      </c>
      <c r="Q523" s="59" t="s">
        <v>1661</v>
      </c>
      <c r="R523" s="57">
        <v>46268</v>
      </c>
      <c r="S523" s="57">
        <v>46279</v>
      </c>
      <c r="T523" s="56" t="s">
        <v>147</v>
      </c>
      <c r="U52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3" s="57"/>
      <c r="W523" s="57"/>
      <c r="X523" s="60" t="str">
        <f>IF(OR(Bitacora_2[[#This Row],[ETD Real]]="",Bitacora_2[[#This Row],[ETD Doc]]=""),"",Bitacora_2[[#This Row],[ETD Doc]]-Bitacora_2[[#This Row],[ETD Real]])</f>
        <v/>
      </c>
      <c r="Y523" s="60" t="str">
        <f>IF(OR(Bitacora_2[[#This Row],[ATA DOC]]="",Bitacora_2[[#This Row],[ETA Real]]=""),"",Bitacora_2[[#This Row],[ETA Real]]-Bitacora_2[[#This Row],[ATA DOC]])</f>
        <v/>
      </c>
      <c r="Z523" s="58"/>
      <c r="AA523" s="58"/>
      <c r="AB523" s="58"/>
      <c r="AC523" s="58"/>
      <c r="AD523" s="58"/>
      <c r="AE523" s="58"/>
      <c r="AF523" s="58" t="s">
        <v>46</v>
      </c>
      <c r="AG523" s="58"/>
      <c r="AH523" s="58"/>
      <c r="AI523" s="61" t="str">
        <f ca="1">IF(AND(OR(E523="US EAST",E523="US WEST",E523="US SOUTH"),I523="SEA",Bitacora_2[[#This Row],[ETD Real]]-TODAY()&gt;=3,Bitacora_2[[#This Row],[ISF]]&lt;&gt;"X"),"Pending",
IF(AND(OR(E523="US EAST",E523="US WEST",E523="US SOUTH"),I523="SEA",Bitacora_2[[#This Row],[ETD Real]]-TODAY()=2,Bitacora_2[[#This Row],[ISF]]&lt;&gt;"X"),"Urgente",
IF(AND(OR(E523="US EAST",E523="US WEST",E523="US SOUTH"),I523="SEA",Bitacora_2[[#This Row],[ETD Real]]-TODAY()&lt;=1,Bitacora_2[[#This Row],[ISF]]&lt;&gt;"X"),"Muy Urgente",
IF(AND(OR(E523="US EAST",E523="US WEST",E523="US SOUTH"),I523="SEA",Bitacora_2[[#This Row],[ISF]]="X"),"Sent",""))))</f>
        <v>Sent</v>
      </c>
      <c r="AJ52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3" s="56"/>
      <c r="AL523" s="56"/>
      <c r="AM523" s="56" t="str">
        <f>+IF(OR(Bitacora_2[[#This Row],[Exportador]]="INVERSIONES JORDIE",Bitacora_2[[#This Row],[Exportador]]="TAL S.A."), "Tercero", "Propio")</f>
        <v>Propio</v>
      </c>
      <c r="AN52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3" s="56"/>
      <c r="AP523" s="57"/>
      <c r="AQ523" s="56" t="str">
        <f t="shared" si="16"/>
        <v>On Hold</v>
      </c>
      <c r="AR523" s="56"/>
    </row>
    <row r="524" spans="1:44" ht="14.85" hidden="1" customHeight="1" x14ac:dyDescent="0.25">
      <c r="A524" s="56" t="s">
        <v>1892</v>
      </c>
      <c r="B524" s="56">
        <v>36</v>
      </c>
      <c r="C524" s="57">
        <v>46265</v>
      </c>
      <c r="D524" s="58">
        <v>36</v>
      </c>
      <c r="E524" s="56" t="s">
        <v>97</v>
      </c>
      <c r="F524" s="56" t="s">
        <v>98</v>
      </c>
      <c r="G524" s="56" t="s">
        <v>99</v>
      </c>
      <c r="H524" s="56" t="s">
        <v>100</v>
      </c>
      <c r="I524" s="56" t="s">
        <v>101</v>
      </c>
      <c r="J524" s="56" t="s">
        <v>102</v>
      </c>
      <c r="K524" s="56" t="s">
        <v>103</v>
      </c>
      <c r="L524" s="56" t="s">
        <v>1893</v>
      </c>
      <c r="M524" s="56" t="s">
        <v>1894</v>
      </c>
      <c r="N524" s="56" t="s">
        <v>106</v>
      </c>
      <c r="O524" s="56" t="s">
        <v>123</v>
      </c>
      <c r="P524" s="56" t="s">
        <v>359</v>
      </c>
      <c r="Q524" s="59" t="s">
        <v>118</v>
      </c>
      <c r="R524" s="57">
        <v>46267</v>
      </c>
      <c r="S524" s="57">
        <v>46267</v>
      </c>
      <c r="T524" s="56" t="s">
        <v>617</v>
      </c>
      <c r="U52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46267</v>
      </c>
      <c r="V524" s="57"/>
      <c r="W524" s="57"/>
      <c r="X524" s="60" t="str">
        <f>IF(OR(Bitacora_2[[#This Row],[ETD Real]]="",Bitacora_2[[#This Row],[ETD Doc]]=""),"",Bitacora_2[[#This Row],[ETD Doc]]-Bitacora_2[[#This Row],[ETD Real]])</f>
        <v/>
      </c>
      <c r="Y524" s="60" t="str">
        <f>IF(OR(Bitacora_2[[#This Row],[ATA DOC]]="",Bitacora_2[[#This Row],[ETA Real]]=""),"",Bitacora_2[[#This Row],[ETA Real]]-Bitacora_2[[#This Row],[ATA DOC]])</f>
        <v/>
      </c>
      <c r="Z524" s="58"/>
      <c r="AA524" s="58"/>
      <c r="AB524" s="58"/>
      <c r="AC524" s="58"/>
      <c r="AD524" s="58"/>
      <c r="AE524" s="58"/>
      <c r="AF524" s="58"/>
      <c r="AG524" s="58"/>
      <c r="AH524" s="58"/>
      <c r="AI524" s="61" t="str">
        <f ca="1">IF(AND(OR(E524="US EAST",E524="US WEST",E524="US SOUTH"),I524="SEA",Bitacora_2[[#This Row],[ETD Real]]-TODAY()&gt;=3,Bitacora_2[[#This Row],[ISF]]&lt;&gt;"X"),"Pending",
IF(AND(OR(E524="US EAST",E524="US WEST",E524="US SOUTH"),I524="SEA",Bitacora_2[[#This Row],[ETD Real]]-TODAY()=2,Bitacora_2[[#This Row],[ISF]]&lt;&gt;"X"),"Urgente",
IF(AND(OR(E524="US EAST",E524="US WEST",E524="US SOUTH"),I524="SEA",Bitacora_2[[#This Row],[ETD Real]]-TODAY()&lt;=1,Bitacora_2[[#This Row],[ISF]]&lt;&gt;"X"),"Muy Urgente",
IF(AND(OR(E524="US EAST",E524="US WEST",E524="US SOUTH"),I524="SEA",Bitacora_2[[#This Row],[ISF]]="X"),"Sent",""))))</f>
        <v/>
      </c>
      <c r="AJ52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Complete</v>
      </c>
      <c r="AK524" s="56"/>
      <c r="AL524" s="56"/>
      <c r="AM524" s="56" t="str">
        <f>+IF(OR(Bitacora_2[[#This Row],[Exportador]]="INVERSIONES JORDIE",Bitacora_2[[#This Row],[Exportador]]="TAL S.A."), "Tercero", "Propio")</f>
        <v>Propio</v>
      </c>
      <c r="AN52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Delivered</v>
      </c>
      <c r="AO524" s="56"/>
      <c r="AP524" s="56"/>
      <c r="AQ524" s="56" t="str">
        <f t="shared" si="16"/>
        <v/>
      </c>
      <c r="AR524" s="56"/>
    </row>
    <row r="525" spans="1:44" ht="14.85" hidden="1" customHeight="1" x14ac:dyDescent="0.25">
      <c r="A525" s="56" t="s">
        <v>1895</v>
      </c>
      <c r="B525" s="56">
        <v>36</v>
      </c>
      <c r="C525" s="57">
        <v>46265</v>
      </c>
      <c r="D525" s="58">
        <v>38</v>
      </c>
      <c r="E525" s="56" t="s">
        <v>150</v>
      </c>
      <c r="F525" s="56" t="s">
        <v>8</v>
      </c>
      <c r="G525" s="56" t="s">
        <v>99</v>
      </c>
      <c r="H525" s="56" t="s">
        <v>100</v>
      </c>
      <c r="I525" s="56" t="s">
        <v>140</v>
      </c>
      <c r="J525" s="56" t="s">
        <v>102</v>
      </c>
      <c r="K525" s="56" t="s">
        <v>103</v>
      </c>
      <c r="L525" s="56" t="s">
        <v>1896</v>
      </c>
      <c r="M525" s="56" t="s">
        <v>1897</v>
      </c>
      <c r="N525" s="56" t="s">
        <v>186</v>
      </c>
      <c r="O525" s="56" t="s">
        <v>688</v>
      </c>
      <c r="P525" s="56" t="s">
        <v>154</v>
      </c>
      <c r="Q525" s="59" t="s">
        <v>1661</v>
      </c>
      <c r="R525" s="57">
        <v>46268</v>
      </c>
      <c r="S525" s="57">
        <v>46279</v>
      </c>
      <c r="T525" s="56" t="s">
        <v>147</v>
      </c>
      <c r="U52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5" s="57"/>
      <c r="W525" s="57"/>
      <c r="X525" s="60" t="str">
        <f>IF(OR(Bitacora_2[[#This Row],[ETD Real]]="",Bitacora_2[[#This Row],[ETD Doc]]=""),"",Bitacora_2[[#This Row],[ETD Doc]]-Bitacora_2[[#This Row],[ETD Real]])</f>
        <v/>
      </c>
      <c r="Y525" s="60" t="str">
        <f>IF(OR(Bitacora_2[[#This Row],[ATA DOC]]="",Bitacora_2[[#This Row],[ETA Real]]=""),"",Bitacora_2[[#This Row],[ETA Real]]-Bitacora_2[[#This Row],[ATA DOC]])</f>
        <v/>
      </c>
      <c r="Z525" s="58"/>
      <c r="AA525" s="58"/>
      <c r="AB525" s="58"/>
      <c r="AC525" s="58"/>
      <c r="AD525" s="58"/>
      <c r="AE525" s="58"/>
      <c r="AF525" s="58" t="s">
        <v>46</v>
      </c>
      <c r="AG525" s="58"/>
      <c r="AH525" s="58"/>
      <c r="AI525" s="61" t="str">
        <f ca="1">IF(AND(OR(E525="US EAST",E525="US WEST",E525="US SOUTH"),I525="SEA",Bitacora_2[[#This Row],[ETD Real]]-TODAY()&gt;=3,Bitacora_2[[#This Row],[ISF]]&lt;&gt;"X"),"Pending",
IF(AND(OR(E525="US EAST",E525="US WEST",E525="US SOUTH"),I525="SEA",Bitacora_2[[#This Row],[ETD Real]]-TODAY()=2,Bitacora_2[[#This Row],[ISF]]&lt;&gt;"X"),"Urgente",
IF(AND(OR(E525="US EAST",E525="US WEST",E525="US SOUTH"),I525="SEA",Bitacora_2[[#This Row],[ETD Real]]-TODAY()&lt;=1,Bitacora_2[[#This Row],[ISF]]&lt;&gt;"X"),"Muy Urgente",
IF(AND(OR(E525="US EAST",E525="US WEST",E525="US SOUTH"),I525="SEA",Bitacora_2[[#This Row],[ISF]]="X"),"Sent",""))))</f>
        <v>Sent</v>
      </c>
      <c r="AJ52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5" s="56"/>
      <c r="AL525" s="56"/>
      <c r="AM525" s="56" t="str">
        <f>+IF(OR(Bitacora_2[[#This Row],[Exportador]]="INVERSIONES JORDIE",Bitacora_2[[#This Row],[Exportador]]="TAL S.A."), "Tercero", "Propio")</f>
        <v>Propio</v>
      </c>
      <c r="AN52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5" s="56"/>
      <c r="AP525" s="57"/>
      <c r="AQ525" s="56" t="str">
        <f t="shared" si="16"/>
        <v>On Hold</v>
      </c>
      <c r="AR525" s="56"/>
    </row>
    <row r="526" spans="1:44" ht="14.85" hidden="1" customHeight="1" x14ac:dyDescent="0.25">
      <c r="A526" s="56" t="s">
        <v>1898</v>
      </c>
      <c r="B526" s="56">
        <v>36</v>
      </c>
      <c r="C526" s="57">
        <v>46265</v>
      </c>
      <c r="D526" s="58">
        <v>41</v>
      </c>
      <c r="E526" s="56" t="s">
        <v>321</v>
      </c>
      <c r="F526" s="56" t="s">
        <v>322</v>
      </c>
      <c r="G526" s="56" t="s">
        <v>99</v>
      </c>
      <c r="H526" s="56" t="s">
        <v>100</v>
      </c>
      <c r="I526" s="56" t="s">
        <v>140</v>
      </c>
      <c r="J526" s="56" t="s">
        <v>102</v>
      </c>
      <c r="K526" s="56" t="s">
        <v>103</v>
      </c>
      <c r="L526" s="56" t="s">
        <v>1899</v>
      </c>
      <c r="M526" s="56" t="s">
        <v>1900</v>
      </c>
      <c r="N526" s="56" t="s">
        <v>325</v>
      </c>
      <c r="O526" s="56" t="s">
        <v>325</v>
      </c>
      <c r="P526" s="56" t="s">
        <v>229</v>
      </c>
      <c r="Q526" s="59" t="s">
        <v>1830</v>
      </c>
      <c r="R526" s="57">
        <v>46268</v>
      </c>
      <c r="S526" s="57">
        <v>46303</v>
      </c>
      <c r="T526" s="56" t="s">
        <v>147</v>
      </c>
      <c r="U52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26" s="57"/>
      <c r="W526" s="57"/>
      <c r="X526" s="60" t="str">
        <f>IF(OR(Bitacora_2[[#This Row],[ETD Real]]="",Bitacora_2[[#This Row],[ETD Doc]]=""),"",Bitacora_2[[#This Row],[ETD Doc]]-Bitacora_2[[#This Row],[ETD Real]])</f>
        <v/>
      </c>
      <c r="Y526" s="60" t="str">
        <f>IF(OR(Bitacora_2[[#This Row],[ATA DOC]]="",Bitacora_2[[#This Row],[ETA Real]]=""),"",Bitacora_2[[#This Row],[ETA Real]]-Bitacora_2[[#This Row],[ATA DOC]])</f>
        <v/>
      </c>
      <c r="Z526" s="58"/>
      <c r="AA526" s="58"/>
      <c r="AB526" s="58"/>
      <c r="AC526" s="58"/>
      <c r="AD526" s="58"/>
      <c r="AE526" s="58"/>
      <c r="AF526" s="58"/>
      <c r="AG526" s="58"/>
      <c r="AH526" s="58"/>
      <c r="AI526" s="61" t="str">
        <f ca="1">IF(AND(OR(E526="US EAST",E526="US WEST",E526="US SOUTH"),I526="SEA",Bitacora_2[[#This Row],[ETD Real]]-TODAY()&gt;=3,Bitacora_2[[#This Row],[ISF]]&lt;&gt;"X"),"Pending",
IF(AND(OR(E526="US EAST",E526="US WEST",E526="US SOUTH"),I526="SEA",Bitacora_2[[#This Row],[ETD Real]]-TODAY()=2,Bitacora_2[[#This Row],[ISF]]&lt;&gt;"X"),"Urgente",
IF(AND(OR(E526="US EAST",E526="US WEST",E526="US SOUTH"),I526="SEA",Bitacora_2[[#This Row],[ETD Real]]-TODAY()&lt;=1,Bitacora_2[[#This Row],[ISF]]&lt;&gt;"X"),"Muy Urgente",
IF(AND(OR(E526="US EAST",E526="US WEST",E526="US SOUTH"),I526="SEA",Bitacora_2[[#This Row],[ISF]]="X"),"Sent",""))))</f>
        <v/>
      </c>
      <c r="AJ52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6" s="56"/>
      <c r="AL526" s="56"/>
      <c r="AM526" s="56" t="str">
        <f>+IF(OR(Bitacora_2[[#This Row],[Exportador]]="INVERSIONES JORDIE",Bitacora_2[[#This Row],[Exportador]]="TAL S.A."), "Tercero", "Propio")</f>
        <v>Propio</v>
      </c>
      <c r="AN52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6" s="56"/>
      <c r="AP526" s="57"/>
      <c r="AQ526" s="56" t="str">
        <f t="shared" si="16"/>
        <v>On Hold</v>
      </c>
      <c r="AR526" s="56"/>
    </row>
    <row r="527" spans="1:44" ht="14.85" hidden="1" customHeight="1" x14ac:dyDescent="0.25">
      <c r="A527" s="56" t="s">
        <v>1901</v>
      </c>
      <c r="B527" s="56">
        <v>36</v>
      </c>
      <c r="C527" s="57">
        <v>46265</v>
      </c>
      <c r="D527" s="58">
        <v>41</v>
      </c>
      <c r="E527" s="56" t="s">
        <v>321</v>
      </c>
      <c r="F527" s="56" t="s">
        <v>322</v>
      </c>
      <c r="G527" s="56" t="s">
        <v>99</v>
      </c>
      <c r="H527" s="56" t="s">
        <v>100</v>
      </c>
      <c r="I527" s="56" t="s">
        <v>140</v>
      </c>
      <c r="J527" s="56" t="s">
        <v>102</v>
      </c>
      <c r="K527" s="56" t="s">
        <v>103</v>
      </c>
      <c r="L527" s="56" t="s">
        <v>1902</v>
      </c>
      <c r="M527" s="56" t="s">
        <v>1903</v>
      </c>
      <c r="N527" s="56" t="s">
        <v>411</v>
      </c>
      <c r="O527" s="56" t="s">
        <v>412</v>
      </c>
      <c r="P527" s="56" t="s">
        <v>229</v>
      </c>
      <c r="Q527" s="59" t="s">
        <v>1830</v>
      </c>
      <c r="R527" s="57">
        <v>46268</v>
      </c>
      <c r="S527" s="57">
        <v>46303</v>
      </c>
      <c r="T527" s="56" t="s">
        <v>147</v>
      </c>
      <c r="U52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46282</v>
      </c>
      <c r="V527" s="57"/>
      <c r="W527" s="57"/>
      <c r="X527" s="60" t="str">
        <f>IF(OR(Bitacora_2[[#This Row],[ETD Real]]="",Bitacora_2[[#This Row],[ETD Doc]]=""),"",Bitacora_2[[#This Row],[ETD Doc]]-Bitacora_2[[#This Row],[ETD Real]])</f>
        <v/>
      </c>
      <c r="Y527" s="60" t="str">
        <f>IF(OR(Bitacora_2[[#This Row],[ATA DOC]]="",Bitacora_2[[#This Row],[ETA Real]]=""),"",Bitacora_2[[#This Row],[ETA Real]]-Bitacora_2[[#This Row],[ATA DOC]])</f>
        <v/>
      </c>
      <c r="Z527" s="58"/>
      <c r="AA527" s="58"/>
      <c r="AB527" s="58"/>
      <c r="AC527" s="58"/>
      <c r="AD527" s="58"/>
      <c r="AE527" s="58"/>
      <c r="AF527" s="58"/>
      <c r="AG527" s="58"/>
      <c r="AH527" s="58"/>
      <c r="AI527" s="61" t="str">
        <f ca="1">IF(AND(OR(E527="US EAST",E527="US WEST",E527="US SOUTH"),I527="SEA",Bitacora_2[[#This Row],[ETD Real]]-TODAY()&gt;=3,Bitacora_2[[#This Row],[ISF]]&lt;&gt;"X"),"Pending",
IF(AND(OR(E527="US EAST",E527="US WEST",E527="US SOUTH"),I527="SEA",Bitacora_2[[#This Row],[ETD Real]]-TODAY()=2,Bitacora_2[[#This Row],[ISF]]&lt;&gt;"X"),"Urgente",
IF(AND(OR(E527="US EAST",E527="US WEST",E527="US SOUTH"),I527="SEA",Bitacora_2[[#This Row],[ETD Real]]-TODAY()&lt;=1,Bitacora_2[[#This Row],[ISF]]&lt;&gt;"X"),"Muy Urgente",
IF(AND(OR(E527="US EAST",E527="US WEST",E527="US SOUTH"),I527="SEA",Bitacora_2[[#This Row],[ISF]]="X"),"Sent",""))))</f>
        <v/>
      </c>
      <c r="AJ52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7" s="56"/>
      <c r="AL527" s="56"/>
      <c r="AM527" s="56" t="str">
        <f>+IF(OR(Bitacora_2[[#This Row],[Exportador]]="INVERSIONES JORDIE",Bitacora_2[[#This Row],[Exportador]]="TAL S.A."), "Tercero", "Propio")</f>
        <v>Propio</v>
      </c>
      <c r="AN52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7" s="56"/>
      <c r="AP527" s="57"/>
      <c r="AQ527" s="56" t="str">
        <f t="shared" si="16"/>
        <v>On Hold</v>
      </c>
      <c r="AR527" s="56"/>
    </row>
    <row r="528" spans="1:44" ht="14.85" hidden="1" customHeight="1" x14ac:dyDescent="0.25">
      <c r="A528" s="56" t="s">
        <v>1904</v>
      </c>
      <c r="B528" s="56">
        <v>36</v>
      </c>
      <c r="C528" s="57">
        <v>46265</v>
      </c>
      <c r="D528" s="58">
        <v>38</v>
      </c>
      <c r="E528" s="56" t="s">
        <v>150</v>
      </c>
      <c r="F528" s="56" t="s">
        <v>8</v>
      </c>
      <c r="G528" s="56" t="s">
        <v>99</v>
      </c>
      <c r="H528" s="56" t="s">
        <v>100</v>
      </c>
      <c r="I528" s="56" t="s">
        <v>140</v>
      </c>
      <c r="J528" s="56" t="s">
        <v>102</v>
      </c>
      <c r="K528" s="56" t="s">
        <v>103</v>
      </c>
      <c r="L528" s="56" t="s">
        <v>1905</v>
      </c>
      <c r="M528" s="56" t="s">
        <v>1906</v>
      </c>
      <c r="N528" s="56" t="s">
        <v>186</v>
      </c>
      <c r="O528" s="56" t="s">
        <v>153</v>
      </c>
      <c r="P528" s="56" t="s">
        <v>154</v>
      </c>
      <c r="Q528" s="59" t="s">
        <v>1661</v>
      </c>
      <c r="R528" s="57">
        <v>46268</v>
      </c>
      <c r="S528" s="57">
        <v>46279</v>
      </c>
      <c r="T528" s="56" t="s">
        <v>147</v>
      </c>
      <c r="U52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8" s="57"/>
      <c r="W528" s="57"/>
      <c r="X528" s="60" t="str">
        <f>IF(OR(Bitacora_2[[#This Row],[ETD Real]]="",Bitacora_2[[#This Row],[ETD Doc]]=""),"",Bitacora_2[[#This Row],[ETD Doc]]-Bitacora_2[[#This Row],[ETD Real]])</f>
        <v/>
      </c>
      <c r="Y528" s="60" t="str">
        <f>IF(OR(Bitacora_2[[#This Row],[ATA DOC]]="",Bitacora_2[[#This Row],[ETA Real]]=""),"",Bitacora_2[[#This Row],[ETA Real]]-Bitacora_2[[#This Row],[ATA DOC]])</f>
        <v/>
      </c>
      <c r="Z528" s="58"/>
      <c r="AA528" s="58"/>
      <c r="AB528" s="58"/>
      <c r="AC528" s="58"/>
      <c r="AD528" s="58"/>
      <c r="AE528" s="58"/>
      <c r="AF528" s="58" t="s">
        <v>46</v>
      </c>
      <c r="AG528" s="58"/>
      <c r="AH528" s="58"/>
      <c r="AI528" s="61" t="str">
        <f ca="1">IF(AND(OR(E528="US EAST",E528="US WEST",E528="US SOUTH"),I528="SEA",Bitacora_2[[#This Row],[ETD Real]]-TODAY()&gt;=3,Bitacora_2[[#This Row],[ISF]]&lt;&gt;"X"),"Pending",
IF(AND(OR(E528="US EAST",E528="US WEST",E528="US SOUTH"),I528="SEA",Bitacora_2[[#This Row],[ETD Real]]-TODAY()=2,Bitacora_2[[#This Row],[ISF]]&lt;&gt;"X"),"Urgente",
IF(AND(OR(E528="US EAST",E528="US WEST",E528="US SOUTH"),I528="SEA",Bitacora_2[[#This Row],[ETD Real]]-TODAY()&lt;=1,Bitacora_2[[#This Row],[ISF]]&lt;&gt;"X"),"Muy Urgente",
IF(AND(OR(E528="US EAST",E528="US WEST",E528="US SOUTH"),I528="SEA",Bitacora_2[[#This Row],[ISF]]="X"),"Sent",""))))</f>
        <v>Sent</v>
      </c>
      <c r="AJ52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8" s="56"/>
      <c r="AL528" s="56"/>
      <c r="AM528" s="56" t="str">
        <f>+IF(OR(Bitacora_2[[#This Row],[Exportador]]="INVERSIONES JORDIE",Bitacora_2[[#This Row],[Exportador]]="TAL S.A."), "Tercero", "Propio")</f>
        <v>Propio</v>
      </c>
      <c r="AN52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8" s="56"/>
      <c r="AP528" s="57"/>
      <c r="AQ528" s="56" t="str">
        <f t="shared" si="16"/>
        <v>On Hold</v>
      </c>
      <c r="AR528" s="56"/>
    </row>
    <row r="529" spans="1:44" ht="14.85" hidden="1" customHeight="1" x14ac:dyDescent="0.25">
      <c r="A529" s="56" t="s">
        <v>1907</v>
      </c>
      <c r="B529" s="56">
        <v>36</v>
      </c>
      <c r="C529" s="57">
        <v>46265</v>
      </c>
      <c r="D529" s="58">
        <v>38</v>
      </c>
      <c r="E529" s="56" t="s">
        <v>150</v>
      </c>
      <c r="F529" s="56" t="s">
        <v>8</v>
      </c>
      <c r="G529" s="56" t="s">
        <v>99</v>
      </c>
      <c r="H529" s="56" t="s">
        <v>100</v>
      </c>
      <c r="I529" s="56" t="s">
        <v>140</v>
      </c>
      <c r="J529" s="56" t="s">
        <v>102</v>
      </c>
      <c r="K529" s="56" t="s">
        <v>103</v>
      </c>
      <c r="L529" s="56" t="s">
        <v>1908</v>
      </c>
      <c r="M529" s="56" t="s">
        <v>1909</v>
      </c>
      <c r="N529" s="56" t="s">
        <v>186</v>
      </c>
      <c r="O529" s="56" t="s">
        <v>1411</v>
      </c>
      <c r="P529" s="56" t="s">
        <v>154</v>
      </c>
      <c r="Q529" s="59" t="s">
        <v>1661</v>
      </c>
      <c r="R529" s="57">
        <v>46268</v>
      </c>
      <c r="S529" s="57">
        <v>46279</v>
      </c>
      <c r="T529" s="56" t="s">
        <v>147</v>
      </c>
      <c r="U529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29" s="57"/>
      <c r="W529" s="57"/>
      <c r="X529" s="60" t="str">
        <f>IF(OR(Bitacora_2[[#This Row],[ETD Real]]="",Bitacora_2[[#This Row],[ETD Doc]]=""),"",Bitacora_2[[#This Row],[ETD Doc]]-Bitacora_2[[#This Row],[ETD Real]])</f>
        <v/>
      </c>
      <c r="Y529" s="60" t="str">
        <f>IF(OR(Bitacora_2[[#This Row],[ATA DOC]]="",Bitacora_2[[#This Row],[ETA Real]]=""),"",Bitacora_2[[#This Row],[ETA Real]]-Bitacora_2[[#This Row],[ATA DOC]])</f>
        <v/>
      </c>
      <c r="Z529" s="58"/>
      <c r="AA529" s="58"/>
      <c r="AB529" s="58"/>
      <c r="AC529" s="58"/>
      <c r="AD529" s="58"/>
      <c r="AE529" s="58"/>
      <c r="AF529" s="58" t="s">
        <v>46</v>
      </c>
      <c r="AG529" s="58"/>
      <c r="AH529" s="58"/>
      <c r="AI529" s="61" t="str">
        <f ca="1">IF(AND(OR(E529="US EAST",E529="US WEST",E529="US SOUTH"),I529="SEA",Bitacora_2[[#This Row],[ETD Real]]-TODAY()&gt;=3,Bitacora_2[[#This Row],[ISF]]&lt;&gt;"X"),"Pending",
IF(AND(OR(E529="US EAST",E529="US WEST",E529="US SOUTH"),I529="SEA",Bitacora_2[[#This Row],[ETD Real]]-TODAY()=2,Bitacora_2[[#This Row],[ISF]]&lt;&gt;"X"),"Urgente",
IF(AND(OR(E529="US EAST",E529="US WEST",E529="US SOUTH"),I529="SEA",Bitacora_2[[#This Row],[ETD Real]]-TODAY()&lt;=1,Bitacora_2[[#This Row],[ISF]]&lt;&gt;"X"),"Muy Urgente",
IF(AND(OR(E529="US EAST",E529="US WEST",E529="US SOUTH"),I529="SEA",Bitacora_2[[#This Row],[ISF]]="X"),"Sent",""))))</f>
        <v>Sent</v>
      </c>
      <c r="AJ529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29" s="56"/>
      <c r="AL529" s="56"/>
      <c r="AM529" s="56" t="str">
        <f>+IF(OR(Bitacora_2[[#This Row],[Exportador]]="INVERSIONES JORDIE",Bitacora_2[[#This Row],[Exportador]]="TAL S.A."), "Tercero", "Propio")</f>
        <v>Propio</v>
      </c>
      <c r="AN529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29" s="56"/>
      <c r="AP529" s="57"/>
      <c r="AQ529" s="56" t="str">
        <f t="shared" si="16"/>
        <v>On Hold</v>
      </c>
      <c r="AR529" s="56"/>
    </row>
    <row r="530" spans="1:44" ht="14.85" hidden="1" customHeight="1" x14ac:dyDescent="0.25">
      <c r="A530" s="56" t="s">
        <v>1910</v>
      </c>
      <c r="B530" s="56">
        <v>36</v>
      </c>
      <c r="C530" s="57">
        <v>46265</v>
      </c>
      <c r="D530" s="58">
        <v>38</v>
      </c>
      <c r="E530" s="56" t="s">
        <v>672</v>
      </c>
      <c r="F530" s="56" t="s">
        <v>17</v>
      </c>
      <c r="G530" s="56" t="s">
        <v>99</v>
      </c>
      <c r="H530" s="56" t="s">
        <v>608</v>
      </c>
      <c r="I530" s="56" t="s">
        <v>140</v>
      </c>
      <c r="J530" s="56" t="s">
        <v>102</v>
      </c>
      <c r="K530" s="56" t="s">
        <v>103</v>
      </c>
      <c r="L530" s="56" t="s">
        <v>1911</v>
      </c>
      <c r="M530" s="56" t="s">
        <v>1912</v>
      </c>
      <c r="N530" s="56" t="s">
        <v>1362</v>
      </c>
      <c r="O530" s="56" t="s">
        <v>1313</v>
      </c>
      <c r="P530" s="56" t="s">
        <v>676</v>
      </c>
      <c r="Q530" s="59" t="s">
        <v>1844</v>
      </c>
      <c r="R530" s="57">
        <v>46272</v>
      </c>
      <c r="S530" s="57">
        <v>46282</v>
      </c>
      <c r="T530" s="56" t="s">
        <v>147</v>
      </c>
      <c r="U530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46280</v>
      </c>
      <c r="V530" s="57"/>
      <c r="W530" s="57"/>
      <c r="X530" s="60" t="str">
        <f>IF(OR(Bitacora_2[[#This Row],[ETD Real]]="",Bitacora_2[[#This Row],[ETD Doc]]=""),"",Bitacora_2[[#This Row],[ETD Doc]]-Bitacora_2[[#This Row],[ETD Real]])</f>
        <v/>
      </c>
      <c r="Y530" s="60" t="str">
        <f>IF(OR(Bitacora_2[[#This Row],[ATA DOC]]="",Bitacora_2[[#This Row],[ETA Real]]=""),"",Bitacora_2[[#This Row],[ETA Real]]-Bitacora_2[[#This Row],[ATA DOC]])</f>
        <v/>
      </c>
      <c r="Z530" s="58"/>
      <c r="AA530" s="58"/>
      <c r="AB530" s="58"/>
      <c r="AC530" s="58"/>
      <c r="AD530" s="58"/>
      <c r="AE530" s="58"/>
      <c r="AF530" s="58" t="s">
        <v>46</v>
      </c>
      <c r="AG530" s="58"/>
      <c r="AH530" s="58"/>
      <c r="AI530" s="61" t="str">
        <f ca="1">IF(AND(OR(E530="US EAST",E530="US WEST",E530="US SOUTH"),I530="SEA",Bitacora_2[[#This Row],[ETD Real]]-TODAY()&gt;=3,Bitacora_2[[#This Row],[ISF]]&lt;&gt;"X"),"Pending",
IF(AND(OR(E530="US EAST",E530="US WEST",E530="US SOUTH"),I530="SEA",Bitacora_2[[#This Row],[ETD Real]]-TODAY()=2,Bitacora_2[[#This Row],[ISF]]&lt;&gt;"X"),"Urgente",
IF(AND(OR(E530="US EAST",E530="US WEST",E530="US SOUTH"),I530="SEA",Bitacora_2[[#This Row],[ETD Real]]-TODAY()&lt;=1,Bitacora_2[[#This Row],[ISF]]&lt;&gt;"X"),"Muy Urgente",
IF(AND(OR(E530="US EAST",E530="US WEST",E530="US SOUTH"),I530="SEA",Bitacora_2[[#This Row],[ISF]]="X"),"Sent",""))))</f>
        <v>Sent</v>
      </c>
      <c r="AJ530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0" s="56"/>
      <c r="AL530" s="56"/>
      <c r="AM530" s="56" t="str">
        <f>+IF(OR(Bitacora_2[[#This Row],[Exportador]]="INVERSIONES JORDIE",Bitacora_2[[#This Row],[Exportador]]="TAL S.A."), "Tercero", "Propio")</f>
        <v>Propio</v>
      </c>
      <c r="AN530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0" s="56"/>
      <c r="AP530" s="57"/>
      <c r="AQ530" s="56" t="str">
        <f t="shared" si="16"/>
        <v>On Hold</v>
      </c>
      <c r="AR530" s="56"/>
    </row>
    <row r="531" spans="1:44" ht="14.85" hidden="1" customHeight="1" x14ac:dyDescent="0.25">
      <c r="A531" s="56" t="s">
        <v>1913</v>
      </c>
      <c r="B531" s="56">
        <v>36</v>
      </c>
      <c r="C531" s="57">
        <v>46265</v>
      </c>
      <c r="D531" s="58">
        <v>38</v>
      </c>
      <c r="E531" s="56" t="s">
        <v>672</v>
      </c>
      <c r="F531" s="56" t="s">
        <v>17</v>
      </c>
      <c r="G531" s="56" t="s">
        <v>99</v>
      </c>
      <c r="H531" s="56" t="s">
        <v>608</v>
      </c>
      <c r="I531" s="56" t="s">
        <v>140</v>
      </c>
      <c r="J531" s="56" t="s">
        <v>102</v>
      </c>
      <c r="K531" s="56" t="s">
        <v>103</v>
      </c>
      <c r="L531" s="56" t="s">
        <v>1914</v>
      </c>
      <c r="M531" s="56" t="s">
        <v>1915</v>
      </c>
      <c r="N531" s="56" t="s">
        <v>675</v>
      </c>
      <c r="O531" s="56" t="s">
        <v>688</v>
      </c>
      <c r="P531" s="56" t="s">
        <v>676</v>
      </c>
      <c r="Q531" s="59" t="s">
        <v>1844</v>
      </c>
      <c r="R531" s="57">
        <v>46272</v>
      </c>
      <c r="S531" s="57">
        <v>46282</v>
      </c>
      <c r="T531" s="56" t="s">
        <v>147</v>
      </c>
      <c r="U531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46280</v>
      </c>
      <c r="V531" s="57"/>
      <c r="W531" s="57"/>
      <c r="X531" s="60" t="str">
        <f>IF(OR(Bitacora_2[[#This Row],[ETD Real]]="",Bitacora_2[[#This Row],[ETD Doc]]=""),"",Bitacora_2[[#This Row],[ETD Doc]]-Bitacora_2[[#This Row],[ETD Real]])</f>
        <v/>
      </c>
      <c r="Y531" s="60" t="str">
        <f>IF(OR(Bitacora_2[[#This Row],[ATA DOC]]="",Bitacora_2[[#This Row],[ETA Real]]=""),"",Bitacora_2[[#This Row],[ETA Real]]-Bitacora_2[[#This Row],[ATA DOC]])</f>
        <v/>
      </c>
      <c r="Z531" s="58"/>
      <c r="AA531" s="58"/>
      <c r="AB531" s="58"/>
      <c r="AC531" s="58"/>
      <c r="AD531" s="58"/>
      <c r="AE531" s="58"/>
      <c r="AF531" s="58" t="s">
        <v>46</v>
      </c>
      <c r="AG531" s="58"/>
      <c r="AH531" s="58"/>
      <c r="AI531" s="61" t="str">
        <f ca="1">IF(AND(OR(E531="US EAST",E531="US WEST",E531="US SOUTH"),I531="SEA",Bitacora_2[[#This Row],[ETD Real]]-TODAY()&gt;=3,Bitacora_2[[#This Row],[ISF]]&lt;&gt;"X"),"Pending",
IF(AND(OR(E531="US EAST",E531="US WEST",E531="US SOUTH"),I531="SEA",Bitacora_2[[#This Row],[ETD Real]]-TODAY()=2,Bitacora_2[[#This Row],[ISF]]&lt;&gt;"X"),"Urgente",
IF(AND(OR(E531="US EAST",E531="US WEST",E531="US SOUTH"),I531="SEA",Bitacora_2[[#This Row],[ETD Real]]-TODAY()&lt;=1,Bitacora_2[[#This Row],[ISF]]&lt;&gt;"X"),"Muy Urgente",
IF(AND(OR(E531="US EAST",E531="US WEST",E531="US SOUTH"),I531="SEA",Bitacora_2[[#This Row],[ISF]]="X"),"Sent",""))))</f>
        <v>Sent</v>
      </c>
      <c r="AJ531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1" s="56"/>
      <c r="AL531" s="56"/>
      <c r="AM531" s="56" t="str">
        <f>+IF(OR(Bitacora_2[[#This Row],[Exportador]]="INVERSIONES JORDIE",Bitacora_2[[#This Row],[Exportador]]="TAL S.A."), "Tercero", "Propio")</f>
        <v>Propio</v>
      </c>
      <c r="AN531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1" s="56"/>
      <c r="AP531" s="57"/>
      <c r="AQ531" s="56" t="str">
        <f t="shared" si="16"/>
        <v>On Hold</v>
      </c>
      <c r="AR531" s="56"/>
    </row>
    <row r="532" spans="1:44" ht="14.85" hidden="1" customHeight="1" x14ac:dyDescent="0.25">
      <c r="A532" s="56" t="s">
        <v>1916</v>
      </c>
      <c r="B532" s="56">
        <v>36</v>
      </c>
      <c r="C532" s="57">
        <v>46265</v>
      </c>
      <c r="D532" s="58">
        <v>38</v>
      </c>
      <c r="E532" s="56" t="s">
        <v>672</v>
      </c>
      <c r="F532" s="56" t="s">
        <v>17</v>
      </c>
      <c r="G532" s="56" t="s">
        <v>99</v>
      </c>
      <c r="H532" s="56" t="s">
        <v>608</v>
      </c>
      <c r="I532" s="56" t="s">
        <v>140</v>
      </c>
      <c r="J532" s="56" t="s">
        <v>102</v>
      </c>
      <c r="K532" s="56" t="s">
        <v>103</v>
      </c>
      <c r="L532" s="56" t="s">
        <v>1917</v>
      </c>
      <c r="M532" s="56" t="s">
        <v>1918</v>
      </c>
      <c r="N532" s="56" t="s">
        <v>675</v>
      </c>
      <c r="O532" s="56" t="s">
        <v>153</v>
      </c>
      <c r="P532" s="56" t="s">
        <v>676</v>
      </c>
      <c r="Q532" s="59" t="s">
        <v>1844</v>
      </c>
      <c r="R532" s="57">
        <v>46272</v>
      </c>
      <c r="S532" s="57">
        <v>46282</v>
      </c>
      <c r="T532" s="56" t="s">
        <v>147</v>
      </c>
      <c r="U532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46280</v>
      </c>
      <c r="V532" s="57"/>
      <c r="W532" s="57"/>
      <c r="X532" s="60" t="str">
        <f>IF(OR(Bitacora_2[[#This Row],[ETD Real]]="",Bitacora_2[[#This Row],[ETD Doc]]=""),"",Bitacora_2[[#This Row],[ETD Doc]]-Bitacora_2[[#This Row],[ETD Real]])</f>
        <v/>
      </c>
      <c r="Y532" s="60" t="str">
        <f>IF(OR(Bitacora_2[[#This Row],[ATA DOC]]="",Bitacora_2[[#This Row],[ETA Real]]=""),"",Bitacora_2[[#This Row],[ETA Real]]-Bitacora_2[[#This Row],[ATA DOC]])</f>
        <v/>
      </c>
      <c r="Z532" s="58"/>
      <c r="AA532" s="58"/>
      <c r="AB532" s="58"/>
      <c r="AC532" s="58"/>
      <c r="AD532" s="58"/>
      <c r="AE532" s="58"/>
      <c r="AF532" s="58" t="s">
        <v>46</v>
      </c>
      <c r="AG532" s="58"/>
      <c r="AH532" s="58"/>
      <c r="AI532" s="61" t="str">
        <f ca="1">IF(AND(OR(E532="US EAST",E532="US WEST",E532="US SOUTH"),I532="SEA",Bitacora_2[[#This Row],[ETD Real]]-TODAY()&gt;=3,Bitacora_2[[#This Row],[ISF]]&lt;&gt;"X"),"Pending",
IF(AND(OR(E532="US EAST",E532="US WEST",E532="US SOUTH"),I532="SEA",Bitacora_2[[#This Row],[ETD Real]]-TODAY()=2,Bitacora_2[[#This Row],[ISF]]&lt;&gt;"X"),"Urgente",
IF(AND(OR(E532="US EAST",E532="US WEST",E532="US SOUTH"),I532="SEA",Bitacora_2[[#This Row],[ETD Real]]-TODAY()&lt;=1,Bitacora_2[[#This Row],[ISF]]&lt;&gt;"X"),"Muy Urgente",
IF(AND(OR(E532="US EAST",E532="US WEST",E532="US SOUTH"),I532="SEA",Bitacora_2[[#This Row],[ISF]]="X"),"Sent",""))))</f>
        <v>Sent</v>
      </c>
      <c r="AJ532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2" s="56"/>
      <c r="AL532" s="56"/>
      <c r="AM532" s="56" t="str">
        <f>+IF(OR(Bitacora_2[[#This Row],[Exportador]]="INVERSIONES JORDIE",Bitacora_2[[#This Row],[Exportador]]="TAL S.A."), "Tercero", "Propio")</f>
        <v>Propio</v>
      </c>
      <c r="AN532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2" s="56"/>
      <c r="AP532" s="57"/>
      <c r="AQ532" s="56" t="str">
        <f t="shared" si="16"/>
        <v>On Hold</v>
      </c>
      <c r="AR532" s="56"/>
    </row>
    <row r="533" spans="1:44" ht="14.85" hidden="1" customHeight="1" x14ac:dyDescent="0.25">
      <c r="A533" s="56" t="s">
        <v>1919</v>
      </c>
      <c r="B533" s="56">
        <v>36</v>
      </c>
      <c r="C533" s="57">
        <v>46265</v>
      </c>
      <c r="D533" s="58">
        <v>38</v>
      </c>
      <c r="E533" s="56" t="s">
        <v>672</v>
      </c>
      <c r="F533" s="56" t="s">
        <v>17</v>
      </c>
      <c r="G533" s="56" t="s">
        <v>99</v>
      </c>
      <c r="H533" s="56" t="s">
        <v>608</v>
      </c>
      <c r="I533" s="56" t="s">
        <v>140</v>
      </c>
      <c r="J533" s="56" t="s">
        <v>102</v>
      </c>
      <c r="K533" s="56" t="s">
        <v>1585</v>
      </c>
      <c r="L533" s="56" t="s">
        <v>1917</v>
      </c>
      <c r="M533" s="56" t="s">
        <v>1918</v>
      </c>
      <c r="N533" s="56" t="s">
        <v>675</v>
      </c>
      <c r="O533" s="56" t="s">
        <v>153</v>
      </c>
      <c r="P533" s="56" t="s">
        <v>676</v>
      </c>
      <c r="Q533" s="59" t="s">
        <v>1844</v>
      </c>
      <c r="R533" s="57">
        <v>46272</v>
      </c>
      <c r="S533" s="57">
        <v>46282</v>
      </c>
      <c r="T533" s="56" t="s">
        <v>147</v>
      </c>
      <c r="U533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46280</v>
      </c>
      <c r="V533" s="57"/>
      <c r="W533" s="57"/>
      <c r="X533" s="60" t="str">
        <f>IF(OR(Bitacora_2[[#This Row],[ETD Real]]="",Bitacora_2[[#This Row],[ETD Doc]]=""),"",Bitacora_2[[#This Row],[ETD Doc]]-Bitacora_2[[#This Row],[ETD Real]])</f>
        <v/>
      </c>
      <c r="Y533" s="60" t="str">
        <f>IF(OR(Bitacora_2[[#This Row],[ATA DOC]]="",Bitacora_2[[#This Row],[ETA Real]]=""),"",Bitacora_2[[#This Row],[ETA Real]]-Bitacora_2[[#This Row],[ATA DOC]])</f>
        <v/>
      </c>
      <c r="Z533" s="58"/>
      <c r="AA533" s="58"/>
      <c r="AB533" s="58"/>
      <c r="AC533" s="58"/>
      <c r="AD533" s="58"/>
      <c r="AE533" s="58"/>
      <c r="AF533" s="58" t="s">
        <v>46</v>
      </c>
      <c r="AG533" s="58"/>
      <c r="AH533" s="58"/>
      <c r="AI533" s="61" t="str">
        <f ca="1">IF(AND(OR(E533="US EAST",E533="US WEST",E533="US SOUTH"),I533="SEA",Bitacora_2[[#This Row],[ETD Real]]-TODAY()&gt;=3,Bitacora_2[[#This Row],[ISF]]&lt;&gt;"X"),"Pending",
IF(AND(OR(E533="US EAST",E533="US WEST",E533="US SOUTH"),I533="SEA",Bitacora_2[[#This Row],[ETD Real]]-TODAY()=2,Bitacora_2[[#This Row],[ISF]]&lt;&gt;"X"),"Urgente",
IF(AND(OR(E533="US EAST",E533="US WEST",E533="US SOUTH"),I533="SEA",Bitacora_2[[#This Row],[ETD Real]]-TODAY()&lt;=1,Bitacora_2[[#This Row],[ISF]]&lt;&gt;"X"),"Muy Urgente",
IF(AND(OR(E533="US EAST",E533="US WEST",E533="US SOUTH"),I533="SEA",Bitacora_2[[#This Row],[ISF]]="X"),"Sent",""))))</f>
        <v>Sent</v>
      </c>
      <c r="AJ533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3" s="56"/>
      <c r="AL533" s="56"/>
      <c r="AM533" s="56" t="str">
        <f>+IF(OR(Bitacora_2[[#This Row],[Exportador]]="INVERSIONES JORDIE",Bitacora_2[[#This Row],[Exportador]]="TAL S.A."), "Tercero", "Propio")</f>
        <v>Propio</v>
      </c>
      <c r="AN533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3" s="56"/>
      <c r="AP533" s="57"/>
      <c r="AQ533" s="56" t="str">
        <f t="shared" si="16"/>
        <v>On Hold</v>
      </c>
      <c r="AR533" s="56"/>
    </row>
    <row r="534" spans="1:44" ht="14.85" hidden="1" customHeight="1" x14ac:dyDescent="0.25">
      <c r="A534" s="56" t="s">
        <v>1920</v>
      </c>
      <c r="B534" s="56">
        <v>36</v>
      </c>
      <c r="C534" s="57">
        <v>46265</v>
      </c>
      <c r="D534" s="58">
        <v>38</v>
      </c>
      <c r="E534" s="56" t="s">
        <v>150</v>
      </c>
      <c r="F534" s="56" t="s">
        <v>8</v>
      </c>
      <c r="G534" s="56" t="s">
        <v>99</v>
      </c>
      <c r="H534" s="56" t="s">
        <v>608</v>
      </c>
      <c r="I534" s="56" t="s">
        <v>140</v>
      </c>
      <c r="J534" s="56" t="s">
        <v>102</v>
      </c>
      <c r="K534" s="56" t="s">
        <v>1585</v>
      </c>
      <c r="L534" s="56" t="s">
        <v>1921</v>
      </c>
      <c r="M534" s="56" t="s">
        <v>1922</v>
      </c>
      <c r="N534" s="56" t="s">
        <v>186</v>
      </c>
      <c r="O534" s="56" t="s">
        <v>934</v>
      </c>
      <c r="P534" s="56" t="s">
        <v>154</v>
      </c>
      <c r="Q534" s="59" t="s">
        <v>1661</v>
      </c>
      <c r="R534" s="57">
        <v>46268</v>
      </c>
      <c r="S534" s="57">
        <v>46279</v>
      </c>
      <c r="T534" s="56" t="s">
        <v>147</v>
      </c>
      <c r="U534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4" s="57"/>
      <c r="W534" s="57"/>
      <c r="X534" s="60" t="str">
        <f>IF(OR(Bitacora_2[[#This Row],[ETD Real]]="",Bitacora_2[[#This Row],[ETD Doc]]=""),"",Bitacora_2[[#This Row],[ETD Doc]]-Bitacora_2[[#This Row],[ETD Real]])</f>
        <v/>
      </c>
      <c r="Y534" s="60" t="str">
        <f>IF(OR(Bitacora_2[[#This Row],[ATA DOC]]="",Bitacora_2[[#This Row],[ETA Real]]=""),"",Bitacora_2[[#This Row],[ETA Real]]-Bitacora_2[[#This Row],[ATA DOC]])</f>
        <v/>
      </c>
      <c r="Z534" s="58"/>
      <c r="AA534" s="58"/>
      <c r="AB534" s="58"/>
      <c r="AC534" s="58"/>
      <c r="AD534" s="58"/>
      <c r="AE534" s="58"/>
      <c r="AF534" s="58" t="s">
        <v>46</v>
      </c>
      <c r="AG534" s="58"/>
      <c r="AH534" s="58"/>
      <c r="AI534" s="61" t="str">
        <f ca="1">IF(AND(OR(E534="US EAST",E534="US WEST",E534="US SOUTH"),I534="SEA",Bitacora_2[[#This Row],[ETD Real]]-TODAY()&gt;=3,Bitacora_2[[#This Row],[ISF]]&lt;&gt;"X"),"Pending",
IF(AND(OR(E534="US EAST",E534="US WEST",E534="US SOUTH"),I534="SEA",Bitacora_2[[#This Row],[ETD Real]]-TODAY()=2,Bitacora_2[[#This Row],[ISF]]&lt;&gt;"X"),"Urgente",
IF(AND(OR(E534="US EAST",E534="US WEST",E534="US SOUTH"),I534="SEA",Bitacora_2[[#This Row],[ETD Real]]-TODAY()&lt;=1,Bitacora_2[[#This Row],[ISF]]&lt;&gt;"X"),"Muy Urgente",
IF(AND(OR(E534="US EAST",E534="US WEST",E534="US SOUTH"),I534="SEA",Bitacora_2[[#This Row],[ISF]]="X"),"Sent",""))))</f>
        <v>Sent</v>
      </c>
      <c r="AJ534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4" s="56"/>
      <c r="AL534" s="56"/>
      <c r="AM534" s="56" t="str">
        <f>+IF(OR(Bitacora_2[[#This Row],[Exportador]]="INVERSIONES JORDIE",Bitacora_2[[#This Row],[Exportador]]="TAL S.A."), "Tercero", "Propio")</f>
        <v>Propio</v>
      </c>
      <c r="AN534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4" s="56"/>
      <c r="AP534" s="57"/>
      <c r="AQ534" s="56" t="str">
        <f t="shared" si="16"/>
        <v>On Hold</v>
      </c>
      <c r="AR534" s="56"/>
    </row>
    <row r="535" spans="1:44" ht="14.85" hidden="1" customHeight="1" x14ac:dyDescent="0.25">
      <c r="A535" s="56" t="s">
        <v>1923</v>
      </c>
      <c r="B535" s="56">
        <v>36</v>
      </c>
      <c r="C535" s="57">
        <v>46265</v>
      </c>
      <c r="D535" s="58">
        <v>38</v>
      </c>
      <c r="E535" s="56" t="s">
        <v>150</v>
      </c>
      <c r="F535" s="56" t="s">
        <v>8</v>
      </c>
      <c r="G535" s="56" t="s">
        <v>99</v>
      </c>
      <c r="H535" s="56" t="s">
        <v>608</v>
      </c>
      <c r="I535" s="56" t="s">
        <v>140</v>
      </c>
      <c r="J535" s="56" t="s">
        <v>102</v>
      </c>
      <c r="K535" s="56" t="s">
        <v>103</v>
      </c>
      <c r="L535" s="56" t="s">
        <v>1921</v>
      </c>
      <c r="M535" s="56" t="s">
        <v>1922</v>
      </c>
      <c r="N535" s="56" t="s">
        <v>186</v>
      </c>
      <c r="O535" s="56" t="s">
        <v>972</v>
      </c>
      <c r="P535" s="56" t="s">
        <v>154</v>
      </c>
      <c r="Q535" s="59" t="s">
        <v>1661</v>
      </c>
      <c r="R535" s="57">
        <v>46268</v>
      </c>
      <c r="S535" s="57">
        <v>46279</v>
      </c>
      <c r="T535" s="56" t="s">
        <v>147</v>
      </c>
      <c r="U535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5" s="57"/>
      <c r="W535" s="57"/>
      <c r="X535" s="60" t="str">
        <f>IF(OR(Bitacora_2[[#This Row],[ETD Real]]="",Bitacora_2[[#This Row],[ETD Doc]]=""),"",Bitacora_2[[#This Row],[ETD Doc]]-Bitacora_2[[#This Row],[ETD Real]])</f>
        <v/>
      </c>
      <c r="Y535" s="60" t="str">
        <f>IF(OR(Bitacora_2[[#This Row],[ATA DOC]]="",Bitacora_2[[#This Row],[ETA Real]]=""),"",Bitacora_2[[#This Row],[ETA Real]]-Bitacora_2[[#This Row],[ATA DOC]])</f>
        <v/>
      </c>
      <c r="Z535" s="58"/>
      <c r="AA535" s="58"/>
      <c r="AB535" s="58"/>
      <c r="AC535" s="58"/>
      <c r="AD535" s="58"/>
      <c r="AE535" s="58"/>
      <c r="AF535" s="58" t="s">
        <v>46</v>
      </c>
      <c r="AG535" s="58"/>
      <c r="AH535" s="58"/>
      <c r="AI535" s="61" t="str">
        <f ca="1">IF(AND(OR(E535="US EAST",E535="US WEST",E535="US SOUTH"),I535="SEA",Bitacora_2[[#This Row],[ETD Real]]-TODAY()&gt;=3,Bitacora_2[[#This Row],[ISF]]&lt;&gt;"X"),"Pending",
IF(AND(OR(E535="US EAST",E535="US WEST",E535="US SOUTH"),I535="SEA",Bitacora_2[[#This Row],[ETD Real]]-TODAY()=2,Bitacora_2[[#This Row],[ISF]]&lt;&gt;"X"),"Urgente",
IF(AND(OR(E535="US EAST",E535="US WEST",E535="US SOUTH"),I535="SEA",Bitacora_2[[#This Row],[ETD Real]]-TODAY()&lt;=1,Bitacora_2[[#This Row],[ISF]]&lt;&gt;"X"),"Muy Urgente",
IF(AND(OR(E535="US EAST",E535="US WEST",E535="US SOUTH"),I535="SEA",Bitacora_2[[#This Row],[ISF]]="X"),"Sent",""))))</f>
        <v>Sent</v>
      </c>
      <c r="AJ535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5" s="56"/>
      <c r="AL535" s="56"/>
      <c r="AM535" s="56" t="str">
        <f>+IF(OR(Bitacora_2[[#This Row],[Exportador]]="INVERSIONES JORDIE",Bitacora_2[[#This Row],[Exportador]]="TAL S.A."), "Tercero", "Propio")</f>
        <v>Propio</v>
      </c>
      <c r="AN535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5" s="56"/>
      <c r="AP535" s="57"/>
      <c r="AQ535" s="56" t="str">
        <f t="shared" si="16"/>
        <v>On Hold</v>
      </c>
      <c r="AR535" s="56"/>
    </row>
    <row r="536" spans="1:44" ht="14.85" hidden="1" customHeight="1" x14ac:dyDescent="0.25">
      <c r="A536" s="56" t="s">
        <v>1924</v>
      </c>
      <c r="B536" s="56">
        <v>36</v>
      </c>
      <c r="C536" s="57">
        <v>46266</v>
      </c>
      <c r="D536" s="58">
        <v>38</v>
      </c>
      <c r="E536" s="56" t="s">
        <v>150</v>
      </c>
      <c r="F536" s="56" t="s">
        <v>8</v>
      </c>
      <c r="G536" s="56" t="s">
        <v>99</v>
      </c>
      <c r="H536" s="56" t="s">
        <v>100</v>
      </c>
      <c r="I536" s="56" t="s">
        <v>140</v>
      </c>
      <c r="J536" s="56" t="s">
        <v>102</v>
      </c>
      <c r="K536" s="56" t="s">
        <v>103</v>
      </c>
      <c r="L536" s="56" t="s">
        <v>1925</v>
      </c>
      <c r="M536" s="56" t="s">
        <v>1926</v>
      </c>
      <c r="N536" s="56" t="s">
        <v>186</v>
      </c>
      <c r="O536" s="56" t="s">
        <v>153</v>
      </c>
      <c r="P536" s="56" t="s">
        <v>154</v>
      </c>
      <c r="Q536" s="59" t="s">
        <v>1661</v>
      </c>
      <c r="R536" s="57">
        <v>46268</v>
      </c>
      <c r="S536" s="57">
        <v>46279</v>
      </c>
      <c r="T536" s="56" t="s">
        <v>147</v>
      </c>
      <c r="U536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6" s="57"/>
      <c r="W536" s="57"/>
      <c r="X536" s="60" t="str">
        <f>IF(OR(Bitacora_2[[#This Row],[ETD Real]]="",Bitacora_2[[#This Row],[ETD Doc]]=""),"",Bitacora_2[[#This Row],[ETD Doc]]-Bitacora_2[[#This Row],[ETD Real]])</f>
        <v/>
      </c>
      <c r="Y536" s="60" t="str">
        <f>IF(OR(Bitacora_2[[#This Row],[ATA DOC]]="",Bitacora_2[[#This Row],[ETA Real]]=""),"",Bitacora_2[[#This Row],[ETA Real]]-Bitacora_2[[#This Row],[ATA DOC]])</f>
        <v/>
      </c>
      <c r="Z536" s="58"/>
      <c r="AA536" s="58"/>
      <c r="AB536" s="58"/>
      <c r="AC536" s="58"/>
      <c r="AD536" s="58"/>
      <c r="AE536" s="58"/>
      <c r="AF536" s="58" t="s">
        <v>46</v>
      </c>
      <c r="AG536" s="58"/>
      <c r="AH536" s="58"/>
      <c r="AI536" s="61" t="str">
        <f ca="1">IF(AND(OR(E536="US EAST",E536="US WEST",E536="US SOUTH"),I536="SEA",Bitacora_2[[#This Row],[ETD Real]]-TODAY()&gt;=3,Bitacora_2[[#This Row],[ISF]]&lt;&gt;"X"),"Pending",
IF(AND(OR(E536="US EAST",E536="US WEST",E536="US SOUTH"),I536="SEA",Bitacora_2[[#This Row],[ETD Real]]-TODAY()=2,Bitacora_2[[#This Row],[ISF]]&lt;&gt;"X"),"Urgente",
IF(AND(OR(E536="US EAST",E536="US WEST",E536="US SOUTH"),I536="SEA",Bitacora_2[[#This Row],[ETD Real]]-TODAY()&lt;=1,Bitacora_2[[#This Row],[ISF]]&lt;&gt;"X"),"Muy Urgente",
IF(AND(OR(E536="US EAST",E536="US WEST",E536="US SOUTH"),I536="SEA",Bitacora_2[[#This Row],[ISF]]="X"),"Sent",""))))</f>
        <v>Sent</v>
      </c>
      <c r="AJ536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6" s="56"/>
      <c r="AL536" s="56"/>
      <c r="AM536" s="56" t="str">
        <f>+IF(OR(Bitacora_2[[#This Row],[Exportador]]="INVERSIONES JORDIE",Bitacora_2[[#This Row],[Exportador]]="TAL S.A."), "Tercero", "Propio")</f>
        <v>Propio</v>
      </c>
      <c r="AN536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6" s="56"/>
      <c r="AP536" s="57"/>
      <c r="AQ536" s="56" t="str">
        <f t="shared" si="16"/>
        <v>On Hold</v>
      </c>
      <c r="AR536" s="56"/>
    </row>
    <row r="537" spans="1:44" ht="14.85" hidden="1" customHeight="1" x14ac:dyDescent="0.25">
      <c r="A537" s="56" t="s">
        <v>1927</v>
      </c>
      <c r="B537" s="56">
        <v>36</v>
      </c>
      <c r="C537" s="57">
        <v>46266</v>
      </c>
      <c r="D537" s="58">
        <v>38</v>
      </c>
      <c r="E537" s="56" t="s">
        <v>150</v>
      </c>
      <c r="F537" s="56" t="s">
        <v>8</v>
      </c>
      <c r="G537" s="56" t="s">
        <v>99</v>
      </c>
      <c r="H537" s="56" t="s">
        <v>100</v>
      </c>
      <c r="I537" s="56" t="s">
        <v>140</v>
      </c>
      <c r="J537" s="56" t="s">
        <v>102</v>
      </c>
      <c r="K537" s="56" t="s">
        <v>103</v>
      </c>
      <c r="L537" s="56" t="s">
        <v>1928</v>
      </c>
      <c r="M537" s="56" t="s">
        <v>1929</v>
      </c>
      <c r="N537" s="56" t="s">
        <v>186</v>
      </c>
      <c r="O537" s="56" t="s">
        <v>153</v>
      </c>
      <c r="P537" s="56" t="s">
        <v>154</v>
      </c>
      <c r="Q537" s="59" t="s">
        <v>1661</v>
      </c>
      <c r="R537" s="57">
        <v>46268</v>
      </c>
      <c r="S537" s="57">
        <v>46279</v>
      </c>
      <c r="T537" s="56" t="s">
        <v>147</v>
      </c>
      <c r="U537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7" s="57"/>
      <c r="W537" s="57"/>
      <c r="X537" s="60" t="str">
        <f>IF(OR(Bitacora_2[[#This Row],[ETD Real]]="",Bitacora_2[[#This Row],[ETD Doc]]=""),"",Bitacora_2[[#This Row],[ETD Doc]]-Bitacora_2[[#This Row],[ETD Real]])</f>
        <v/>
      </c>
      <c r="Y537" s="60" t="str">
        <f>IF(OR(Bitacora_2[[#This Row],[ATA DOC]]="",Bitacora_2[[#This Row],[ETA Real]]=""),"",Bitacora_2[[#This Row],[ETA Real]]-Bitacora_2[[#This Row],[ATA DOC]])</f>
        <v/>
      </c>
      <c r="Z537" s="58"/>
      <c r="AA537" s="58"/>
      <c r="AB537" s="58"/>
      <c r="AC537" s="58"/>
      <c r="AD537" s="58"/>
      <c r="AE537" s="58"/>
      <c r="AF537" s="58" t="s">
        <v>46</v>
      </c>
      <c r="AG537" s="58"/>
      <c r="AH537" s="58"/>
      <c r="AI537" s="61" t="str">
        <f ca="1">IF(AND(OR(E537="US EAST",E537="US WEST",E537="US SOUTH"),I537="SEA",Bitacora_2[[#This Row],[ETD Real]]-TODAY()&gt;=3,Bitacora_2[[#This Row],[ISF]]&lt;&gt;"X"),"Pending",
IF(AND(OR(E537="US EAST",E537="US WEST",E537="US SOUTH"),I537="SEA",Bitacora_2[[#This Row],[ETD Real]]-TODAY()=2,Bitacora_2[[#This Row],[ISF]]&lt;&gt;"X"),"Urgente",
IF(AND(OR(E537="US EAST",E537="US WEST",E537="US SOUTH"),I537="SEA",Bitacora_2[[#This Row],[ETD Real]]-TODAY()&lt;=1,Bitacora_2[[#This Row],[ISF]]&lt;&gt;"X"),"Muy Urgente",
IF(AND(OR(E537="US EAST",E537="US WEST",E537="US SOUTH"),I537="SEA",Bitacora_2[[#This Row],[ISF]]="X"),"Sent",""))))</f>
        <v>Sent</v>
      </c>
      <c r="AJ537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7" s="56"/>
      <c r="AL537" s="56"/>
      <c r="AM537" s="56" t="str">
        <f>+IF(OR(Bitacora_2[[#This Row],[Exportador]]="INVERSIONES JORDIE",Bitacora_2[[#This Row],[Exportador]]="TAL S.A."), "Tercero", "Propio")</f>
        <v>Propio</v>
      </c>
      <c r="AN537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7" s="56"/>
      <c r="AP537" s="57"/>
      <c r="AQ537" s="56" t="str">
        <f t="shared" si="16"/>
        <v>On Hold</v>
      </c>
      <c r="AR537" s="56"/>
    </row>
    <row r="538" spans="1:44" ht="14.85" hidden="1" customHeight="1" x14ac:dyDescent="0.25">
      <c r="A538" s="56" t="s">
        <v>1930</v>
      </c>
      <c r="B538" s="56">
        <v>36</v>
      </c>
      <c r="C538" s="57">
        <v>46266</v>
      </c>
      <c r="D538" s="58">
        <v>38</v>
      </c>
      <c r="E538" s="56" t="s">
        <v>150</v>
      </c>
      <c r="F538" s="56" t="s">
        <v>8</v>
      </c>
      <c r="G538" s="56" t="s">
        <v>99</v>
      </c>
      <c r="H538" s="56" t="s">
        <v>608</v>
      </c>
      <c r="I538" s="56" t="s">
        <v>140</v>
      </c>
      <c r="J538" s="56" t="s">
        <v>102</v>
      </c>
      <c r="K538" s="56" t="s">
        <v>103</v>
      </c>
      <c r="L538" s="56" t="s">
        <v>1931</v>
      </c>
      <c r="M538" s="56" t="s">
        <v>1932</v>
      </c>
      <c r="N538" s="56" t="s">
        <v>186</v>
      </c>
      <c r="O538" s="56" t="s">
        <v>972</v>
      </c>
      <c r="P538" s="56" t="s">
        <v>154</v>
      </c>
      <c r="Q538" s="59" t="s">
        <v>1661</v>
      </c>
      <c r="R538" s="57">
        <v>46268</v>
      </c>
      <c r="S538" s="57">
        <v>46279</v>
      </c>
      <c r="T538" s="56" t="s">
        <v>164</v>
      </c>
      <c r="U538" s="57">
        <f>+IF(Bitacora_2[[#This Row],[ATA DOC]]&lt;&gt;"",Bitacora_2[[#This Row],[ATA DOC]],
IF(Bitacora_2[[#This Row],[Clase Expedición]]="AIR",Bitacora_2[[#This Row],[ETD Real]],
IF(AND(Bitacora_2[[#This Row],[Clase Expedición]]="SEA",Bitacora_2[[#This Row],[Mercado]]="LATAM"), Bitacora_2[[#This Row],[ETD Real]]+3,
IF(AND(Bitacora_2[[#This Row],[Clase Expedición]]="SEA",Bitacora_2[[#This Row],[Mercado]]="EUROPE"), Bitacora_2[[#This Row],[ETD Real]]+8,
IF(AND(Bitacora_2[[#This Row],[Clase Expedición]]="SEA",Bitacora_2[[#This Row],[Mercado]]="UK"), Bitacora_2[[#This Row],[ETD Real]]+11,
IF(AND(Bitacora_2[[#This Row],[Clase Expedición]]="SEA",OR(Bitacora_2[[#This Row],[Mercado]]="ASIA",Bitacora_2[[#This Row],[Mercado]]="ASIA CN + HK")), Bitacora_2[[#This Row],[ETD Real]]+14,
IF(AND(Bitacora_2[[#This Row],[Clase Expedición]]="SEA",OR(Bitacora_2[[#This Row],[Mercado]]="US EAST",Bitacora_2[[#This Row],[Mercado]]="US WEST",Bitacora_2[[#This Row],[Mercado]]="US SOUTH")), Bitacora_2[[#This Row],[ETD Real]]+8,"")))))))</f>
        <v>46276</v>
      </c>
      <c r="V538" s="57"/>
      <c r="W538" s="57"/>
      <c r="X538" s="60" t="str">
        <f>IF(OR(Bitacora_2[[#This Row],[ETD Real]]="",Bitacora_2[[#This Row],[ETD Doc]]=""),"",Bitacora_2[[#This Row],[ETD Doc]]-Bitacora_2[[#This Row],[ETD Real]])</f>
        <v/>
      </c>
      <c r="Y538" s="60" t="str">
        <f>IF(OR(Bitacora_2[[#This Row],[ATA DOC]]="",Bitacora_2[[#This Row],[ETA Real]]=""),"",Bitacora_2[[#This Row],[ETA Real]]-Bitacora_2[[#This Row],[ATA DOC]])</f>
        <v/>
      </c>
      <c r="Z538" s="58"/>
      <c r="AA538" s="58"/>
      <c r="AB538" s="58"/>
      <c r="AC538" s="58"/>
      <c r="AD538" s="58"/>
      <c r="AE538" s="58"/>
      <c r="AF538" s="58" t="s">
        <v>46</v>
      </c>
      <c r="AG538" s="58"/>
      <c r="AH538" s="58"/>
      <c r="AI538" s="61" t="str">
        <f ca="1">IF(AND(OR(E538="US EAST",E538="US WEST",E538="US SOUTH"),I538="SEA",Bitacora_2[[#This Row],[ETD Real]]-TODAY()&gt;=3,Bitacora_2[[#This Row],[ISF]]&lt;&gt;"X"),"Pending",
IF(AND(OR(E538="US EAST",E538="US WEST",E538="US SOUTH"),I538="SEA",Bitacora_2[[#This Row],[ETD Real]]-TODAY()=2,Bitacora_2[[#This Row],[ISF]]&lt;&gt;"X"),"Urgente",
IF(AND(OR(E538="US EAST",E538="US WEST",E538="US SOUTH"),I538="SEA",Bitacora_2[[#This Row],[ETD Real]]-TODAY()&lt;=1,Bitacora_2[[#This Row],[ISF]]&lt;&gt;"X"),"Muy Urgente",
IF(AND(OR(E538="US EAST",E538="US WEST",E538="US SOUTH"),I538="SEA",Bitacora_2[[#This Row],[ISF]]="X"),"Sent",""))))</f>
        <v>Sent</v>
      </c>
      <c r="AJ538" s="58" t="str">
        <f>IF(AND(OR(Bitacora_2[[#This Row],[Clase Expedición]]="AIR",Bitacora_2[[#This Row],[Clase Expedición]]="TRK")),"Complete",
IF(AND(Bitacora_2[[#This Row],[Mercado]]="LATAM",COUNTA(Bitacora_2[[#This Row],[PHYTO]:[ISF]],Bitacora_2[[#This Row],[CO]])=7,Bitacora_2[[#This Row],[Clase Expedición]]&lt;&gt;"TRK"), "Complete",
IF(AND(Bitacora_2[[#This Row],[Mercado]]="LATAM",COUNTA(Bitacora_2[[#This Row],[PHYTO]:[PL ]],Bitacora_2[[#This Row],[CO]])=6,Bitacora_2[[#This Row],[Clase Expedición]]="SEA"), "Complete",
IF(AND(OR(Bitacora_2[[#This Row],[Mercado]]="EUROPE",Bitacora_2[[#This Row],[Mercado]]="UK"),COUNTA(Bitacora_2[[#This Row],[PHYTO]],Bitacora_2[[#This Row],[INVOICE]:[PL ]],Bitacora_2[[#This Row],[COI]])=5,Bitacora_2[[#This Row],[Clase Expedición]]="SEA",Bitacora_2[[#This Row],[Manejo]]="ORG"), "Complete",
IF(AND(OR(Bitacora_2[[#This Row],[Mercado]]="EUROPE",Bitacora_2[[#This Row],[Mercado]]="UK"),COUNTA(Bitacora_2[[#This Row],[PHYTO]],Bitacora_2[[#This Row],[INVOICE]:[PL ]])=4,Bitacora_2[[#This Row],[Clase Expedición]]="SEA",Bitacora_2[[#This Row],[Manejo]]="CONV"), "Complete",
IF(AND(OR(Bitacora_2[[#This Row],[Mercado]]="US WEST",Bitacora_2[[#This Row],[Mercado]]="US EAST",Bitacora_2[[#This Row],[Mercado]]="US SOUTH"),COUNTA(Bitacora_2[[#This Row],[PHYTO]:[ISF]],Bitacora_2[[#This Row],[CO]])=7,Bitacora_2[[#This Row],[Clase Expedición]]="SEA",Bitacora_2[[#This Row],[Exportador]]="ECHF"), "Complete",
IF(AND(OR(Bitacora_2[[#This Row],[Mercado]]="US WEST",Bitacora_2[[#This Row],[Mercado]]="US EAST",Bitacora_2[[#This Row],[Mercado]]="US SOUTH"),COUNTA(Bitacora_2[[#This Row],[PHYTO]:[ISF]])=6,Bitacora_2[[#This Row],[Clase Expedición]]="SEA",Bitacora_2[[#This Row],[Exportador]]&lt;&gt;"ECHF"), "Complete",
IF(AND(OR(Bitacora_2[[#This Row],[Mercado]]="ASIA",Bitacora_2[[#This Row],[Mercado]]="ASIA CN + HK"),COUNTA(Bitacora_2[[#This Row],[PHYTO]:[PL ]],Bitacora_2[[#This Row],[CO]])=6), "Complete","Incomplete"))))))))</f>
        <v>Incomplete</v>
      </c>
      <c r="AK538" s="56"/>
      <c r="AL538" s="56"/>
      <c r="AM538" s="56" t="str">
        <f>+IF(OR(Bitacora_2[[#This Row],[Exportador]]="INVERSIONES JORDIE",Bitacora_2[[#This Row],[Exportador]]="TAL S.A."), "Tercero", "Propio")</f>
        <v>Propio</v>
      </c>
      <c r="AN538" s="56" t="str">
        <f>IF(AND(Bitacora_2[[#This Row],[Clase Expedición]]="AIR",OR(Bitacora_2[[#This Row],[Mercado]]="US EAST",Bitacora_2[[#This Row],[Mercado]]="US WEST",Bitacora_2[[#This Row],[Mercado]]="US SOUTH")),IF(Bitacora_2[[#This Row],[ETD Doc]]&lt;&gt;"","Delivered","Pending"),
IF(Bitacora_2[[#This Row],[Clase Expedición]]="AIR","Delivered",
IF(AND(Bitacora_2[[#This Row],[ETD Doc]]="",Bitacora_2[[#This Row],[ATA DOC]]=""),"Pending",
IF(AND(Bitacora_2[[#This Row],[ETD Doc]]&lt;&gt;"",Bitacora_2[[#This Row],[ATA DOC]]=""),"In transit",
IF(AND(Bitacora_2[[#This Row],[ETD Doc]]&lt;&gt;"",Bitacora_2[[#This Row],[ATA DOC]]&lt;&gt;""),"Delivered","")))))</f>
        <v>Pending</v>
      </c>
      <c r="AO538" s="56"/>
      <c r="AP538" s="57"/>
      <c r="AQ538" s="56" t="str">
        <f t="shared" si="16"/>
        <v>On Hold</v>
      </c>
      <c r="AR538" s="56"/>
    </row>
    <row r="539" spans="1:44" ht="14.85" customHeight="1" x14ac:dyDescent="0.25"/>
    <row r="540" spans="1:44" ht="14.85" customHeight="1" x14ac:dyDescent="0.25"/>
    <row r="541" spans="1:44" ht="14.85" customHeight="1" x14ac:dyDescent="0.25"/>
    <row r="542" spans="1:44" ht="14.85" customHeight="1" x14ac:dyDescent="0.25"/>
    <row r="543" spans="1:44" ht="14.85" customHeight="1" x14ac:dyDescent="0.25"/>
    <row r="544" spans="1:44" ht="14.85" customHeight="1" x14ac:dyDescent="0.25"/>
    <row r="545" spans="15:34" ht="14.85" customHeight="1" x14ac:dyDescent="0.25"/>
    <row r="546" spans="15:34" ht="14.85" customHeight="1" x14ac:dyDescent="0.25"/>
    <row r="547" spans="15:34" ht="14.85" customHeight="1" x14ac:dyDescent="0.25">
      <c r="AH547" s="52"/>
    </row>
    <row r="548" spans="15:34" ht="14.85" customHeight="1" x14ac:dyDescent="0.25"/>
    <row r="549" spans="15:34" ht="14.85" customHeight="1" x14ac:dyDescent="0.25">
      <c r="O549" s="46"/>
    </row>
    <row r="550" spans="15:34" ht="14.85" customHeight="1" x14ac:dyDescent="0.25"/>
    <row r="551" spans="15:34" ht="14.85" customHeight="1" x14ac:dyDescent="0.25"/>
    <row r="552" spans="15:34" ht="14.85" customHeight="1" x14ac:dyDescent="0.25"/>
    <row r="553" spans="15:34" ht="14.85" customHeight="1" x14ac:dyDescent="0.25"/>
    <row r="554" spans="15:34" ht="14.85" customHeight="1" x14ac:dyDescent="0.25"/>
    <row r="555" spans="15:34" ht="14.85" customHeight="1" x14ac:dyDescent="0.25">
      <c r="AB555" s="8"/>
    </row>
    <row r="556" spans="15:34" ht="14.85" customHeight="1" x14ac:dyDescent="0.25"/>
    <row r="557" spans="15:34" ht="14.85" customHeight="1" x14ac:dyDescent="0.25"/>
    <row r="558" spans="15:34" ht="14.85" customHeight="1" x14ac:dyDescent="0.25"/>
    <row r="559" spans="15:34" ht="14.85" customHeight="1" x14ac:dyDescent="0.25"/>
    <row r="560" spans="15:34" ht="14.85" customHeight="1" x14ac:dyDescent="0.25"/>
    <row r="561" spans="1:3" ht="14.85" customHeight="1" x14ac:dyDescent="0.25"/>
    <row r="562" spans="1:3" ht="14.85" customHeight="1" x14ac:dyDescent="0.25"/>
    <row r="563" spans="1:3" ht="14.85" customHeight="1" x14ac:dyDescent="0.25">
      <c r="A563"/>
      <c r="B563"/>
      <c r="C563"/>
    </row>
    <row r="564" spans="1:3" ht="14.85" customHeight="1" x14ac:dyDescent="0.25"/>
    <row r="565" spans="1:3" ht="14.85" customHeight="1" x14ac:dyDescent="0.25"/>
    <row r="566" spans="1:3" ht="14.85" customHeight="1" x14ac:dyDescent="0.25"/>
    <row r="567" spans="1:3" ht="14.85" customHeight="1" x14ac:dyDescent="0.25"/>
    <row r="568" spans="1:3" ht="14.85" customHeight="1" x14ac:dyDescent="0.25"/>
    <row r="569" spans="1:3" ht="14.85" customHeight="1" x14ac:dyDescent="0.25"/>
    <row r="570" spans="1:3" ht="14.85" customHeight="1" x14ac:dyDescent="0.25"/>
    <row r="571" spans="1:3" ht="14.85" customHeight="1" x14ac:dyDescent="0.25"/>
    <row r="572" spans="1:3" ht="14.85" customHeight="1" x14ac:dyDescent="0.25"/>
    <row r="573" spans="1:3" ht="14.85" customHeight="1" x14ac:dyDescent="0.25"/>
    <row r="574" spans="1:3" ht="14.85" customHeight="1" x14ac:dyDescent="0.25"/>
    <row r="575" spans="1:3" ht="14.85" customHeight="1" x14ac:dyDescent="0.25"/>
    <row r="576" spans="1:3" ht="14.85" customHeight="1" x14ac:dyDescent="0.25"/>
    <row r="577" ht="14.85" customHeight="1" x14ac:dyDescent="0.25"/>
    <row r="578" ht="14.85" customHeight="1" x14ac:dyDescent="0.25"/>
    <row r="579" ht="14.85" customHeight="1" x14ac:dyDescent="0.25"/>
    <row r="580" ht="14.85" customHeight="1" x14ac:dyDescent="0.25"/>
    <row r="581" ht="14.85" customHeight="1" x14ac:dyDescent="0.25"/>
    <row r="582" ht="14.85" customHeight="1" x14ac:dyDescent="0.25"/>
    <row r="583" ht="14.85" customHeight="1" x14ac:dyDescent="0.25"/>
    <row r="584" ht="14.85" customHeight="1" x14ac:dyDescent="0.25"/>
    <row r="585" ht="14.85" customHeight="1" x14ac:dyDescent="0.25"/>
    <row r="586" ht="14.85" customHeight="1" x14ac:dyDescent="0.25"/>
    <row r="587" ht="14.85" customHeight="1" x14ac:dyDescent="0.25"/>
    <row r="588" ht="14.85" customHeight="1" x14ac:dyDescent="0.25"/>
    <row r="589" ht="14.85" customHeight="1" x14ac:dyDescent="0.25"/>
    <row r="590" ht="14.85" customHeight="1" x14ac:dyDescent="0.25"/>
    <row r="591" ht="14.85" customHeight="1" x14ac:dyDescent="0.25"/>
    <row r="592" ht="14.85" customHeight="1" x14ac:dyDescent="0.25"/>
    <row r="593" ht="14.85" customHeight="1" x14ac:dyDescent="0.25"/>
    <row r="594" ht="14.85" customHeight="1" x14ac:dyDescent="0.25"/>
    <row r="595" ht="14.85" customHeight="1" x14ac:dyDescent="0.25"/>
    <row r="596" ht="14.85" customHeight="1" x14ac:dyDescent="0.25"/>
    <row r="597" ht="14.85" customHeight="1" x14ac:dyDescent="0.25"/>
    <row r="598" ht="14.85" customHeight="1" x14ac:dyDescent="0.25"/>
    <row r="599" ht="14.85" customHeight="1" x14ac:dyDescent="0.25"/>
    <row r="600" ht="14.85" customHeight="1" x14ac:dyDescent="0.25"/>
    <row r="601" ht="14.85" customHeight="1" x14ac:dyDescent="0.25"/>
    <row r="602" ht="14.85" customHeight="1" x14ac:dyDescent="0.25"/>
    <row r="603" ht="14.85" customHeight="1" x14ac:dyDescent="0.25"/>
    <row r="604" ht="14.85" customHeight="1" x14ac:dyDescent="0.25"/>
    <row r="605" ht="14.85" customHeight="1" x14ac:dyDescent="0.25"/>
    <row r="606" ht="14.85" customHeight="1" x14ac:dyDescent="0.25"/>
    <row r="607" ht="14.85" customHeight="1" x14ac:dyDescent="0.25"/>
    <row r="608" ht="14.85" customHeight="1" x14ac:dyDescent="0.25"/>
    <row r="609" ht="14.85" customHeight="1" x14ac:dyDescent="0.25"/>
    <row r="610" ht="14.85" customHeight="1" x14ac:dyDescent="0.25"/>
    <row r="611" ht="14.85" customHeight="1" x14ac:dyDescent="0.25"/>
    <row r="612" ht="14.85" customHeight="1" x14ac:dyDescent="0.25"/>
    <row r="613" ht="14.85" customHeight="1" x14ac:dyDescent="0.25"/>
    <row r="614" ht="14.85" customHeight="1" x14ac:dyDescent="0.25"/>
    <row r="615" ht="14.85" customHeight="1" x14ac:dyDescent="0.25"/>
    <row r="616" ht="14.85" customHeight="1" x14ac:dyDescent="0.25"/>
    <row r="617" ht="14.85" customHeight="1" x14ac:dyDescent="0.25"/>
    <row r="618" ht="14.85" customHeight="1" x14ac:dyDescent="0.25"/>
    <row r="619" ht="14.85" customHeight="1" x14ac:dyDescent="0.25"/>
    <row r="620" ht="14.85" customHeight="1" x14ac:dyDescent="0.25"/>
    <row r="621" ht="14.85" customHeight="1" x14ac:dyDescent="0.25"/>
    <row r="622" ht="14.85" customHeight="1" x14ac:dyDescent="0.25"/>
    <row r="623" ht="14.85" customHeight="1" x14ac:dyDescent="0.25"/>
    <row r="624" ht="14.85" customHeight="1" x14ac:dyDescent="0.25"/>
    <row r="625" ht="14.85" customHeight="1" x14ac:dyDescent="0.25"/>
    <row r="626" ht="14.85" customHeight="1" x14ac:dyDescent="0.25"/>
    <row r="627" ht="14.85" customHeight="1" x14ac:dyDescent="0.25"/>
    <row r="628" ht="14.85" customHeight="1" x14ac:dyDescent="0.25"/>
    <row r="629" ht="14.85" customHeight="1" x14ac:dyDescent="0.25"/>
    <row r="630" ht="14.85" customHeight="1" x14ac:dyDescent="0.25"/>
    <row r="631" ht="14.85" customHeight="1" x14ac:dyDescent="0.25"/>
    <row r="632" ht="14.85" customHeight="1" x14ac:dyDescent="0.25"/>
    <row r="633" ht="14.85" customHeight="1" x14ac:dyDescent="0.25"/>
    <row r="634" ht="14.85" customHeight="1" x14ac:dyDescent="0.25"/>
    <row r="635" ht="14.85" customHeight="1" x14ac:dyDescent="0.25"/>
    <row r="636" ht="14.85" customHeight="1" x14ac:dyDescent="0.25"/>
    <row r="637" ht="14.85" customHeight="1" x14ac:dyDescent="0.25"/>
    <row r="638" ht="14.85" customHeight="1" x14ac:dyDescent="0.25"/>
    <row r="639" ht="14.85" customHeight="1" x14ac:dyDescent="0.25"/>
    <row r="640" ht="14.85" customHeight="1" x14ac:dyDescent="0.25"/>
    <row r="641" ht="14.85" customHeight="1" x14ac:dyDescent="0.25"/>
    <row r="642" ht="14.85" customHeight="1" x14ac:dyDescent="0.25"/>
    <row r="643" ht="14.85" customHeight="1" x14ac:dyDescent="0.25"/>
    <row r="644" ht="14.85" customHeight="1" x14ac:dyDescent="0.25"/>
    <row r="645" ht="14.85" customHeight="1" x14ac:dyDescent="0.25"/>
    <row r="646" ht="14.85" customHeight="1" x14ac:dyDescent="0.25"/>
    <row r="647" ht="14.85" customHeight="1" x14ac:dyDescent="0.25"/>
    <row r="648" ht="14.85" customHeight="1" x14ac:dyDescent="0.25"/>
    <row r="649" ht="14.85" customHeight="1" x14ac:dyDescent="0.25"/>
    <row r="650" ht="14.85" customHeight="1" x14ac:dyDescent="0.25"/>
    <row r="651" ht="14.85" customHeight="1" x14ac:dyDescent="0.25"/>
    <row r="652" ht="14.85" customHeight="1" x14ac:dyDescent="0.25"/>
    <row r="653" ht="14.85" customHeight="1" x14ac:dyDescent="0.25"/>
    <row r="654" ht="14.85" customHeight="1" x14ac:dyDescent="0.25"/>
    <row r="655" ht="14.85" customHeight="1" x14ac:dyDescent="0.25"/>
    <row r="656" ht="14.85" customHeight="1" x14ac:dyDescent="0.25"/>
    <row r="657" spans="1:44" ht="14.85" customHeight="1" x14ac:dyDescent="0.25"/>
    <row r="658" spans="1:44" ht="14.85" customHeight="1" x14ac:dyDescent="0.25"/>
    <row r="659" spans="1:44" ht="14.85" customHeight="1" x14ac:dyDescent="0.25"/>
    <row r="660" spans="1:44" ht="14.85" customHeight="1" x14ac:dyDescent="0.25"/>
    <row r="661" spans="1:44" ht="14.85" customHeight="1" x14ac:dyDescent="0.25"/>
    <row r="662" spans="1:44" ht="14.85" customHeight="1" x14ac:dyDescent="0.25"/>
    <row r="663" spans="1:44" ht="14.85" customHeight="1" x14ac:dyDescent="0.25"/>
    <row r="664" spans="1:44" ht="14.85" customHeight="1" x14ac:dyDescent="0.25"/>
    <row r="665" spans="1:44" ht="14.85" customHeight="1" x14ac:dyDescent="0.25"/>
    <row r="666" spans="1:44" ht="14.85" customHeight="1" x14ac:dyDescent="0.25"/>
    <row r="667" spans="1:44" s="23" customFormat="1" ht="14.85" customHeight="1" x14ac:dyDescent="0.25">
      <c r="A667" s="8"/>
      <c r="B667" s="8"/>
      <c r="C667" s="36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36"/>
      <c r="S667" s="8"/>
      <c r="T667" s="36"/>
      <c r="U667" s="36"/>
      <c r="V667" s="8"/>
      <c r="W667" s="8"/>
      <c r="X667" s="8"/>
      <c r="Y667" s="8"/>
      <c r="Z667" s="19"/>
      <c r="AA667" s="34"/>
      <c r="AB667" s="19"/>
      <c r="AC667" s="19"/>
      <c r="AD667" s="19"/>
      <c r="AE667" s="19"/>
      <c r="AF667" s="19"/>
      <c r="AG667" s="8"/>
      <c r="AH667" s="8"/>
      <c r="AI667" s="8"/>
      <c r="AJ667" s="8"/>
      <c r="AK667" s="8"/>
      <c r="AL667" s="8"/>
      <c r="AM667" s="8"/>
      <c r="AN667" s="8"/>
      <c r="AO667" s="8"/>
      <c r="AP667" s="54"/>
      <c r="AQ667" s="8"/>
      <c r="AR667" s="8"/>
    </row>
    <row r="668" spans="1:44" ht="14.85" customHeight="1" x14ac:dyDescent="0.25"/>
    <row r="669" spans="1:44" ht="14.85" customHeight="1" x14ac:dyDescent="0.25"/>
    <row r="670" spans="1:44" ht="14.85" customHeight="1" x14ac:dyDescent="0.25"/>
    <row r="671" spans="1:44" ht="14.85" customHeight="1" x14ac:dyDescent="0.25"/>
    <row r="672" spans="1:44" ht="14.85" customHeight="1" x14ac:dyDescent="0.25"/>
    <row r="673" ht="14.85" customHeight="1" x14ac:dyDescent="0.25"/>
    <row r="674" ht="14.85" customHeight="1" x14ac:dyDescent="0.25"/>
    <row r="675" ht="14.85" customHeight="1" x14ac:dyDescent="0.25"/>
    <row r="676" ht="14.85" customHeight="1" x14ac:dyDescent="0.25"/>
    <row r="677" ht="14.85" customHeight="1" x14ac:dyDescent="0.25"/>
    <row r="678" ht="14.85" customHeight="1" x14ac:dyDescent="0.25"/>
    <row r="679" ht="14.85" customHeight="1" x14ac:dyDescent="0.25"/>
    <row r="680" ht="14.85" customHeight="1" x14ac:dyDescent="0.25"/>
    <row r="681" ht="14.85" customHeight="1" x14ac:dyDescent="0.25"/>
    <row r="682" ht="14.85" customHeight="1" x14ac:dyDescent="0.25"/>
    <row r="683" ht="14.85" customHeight="1" x14ac:dyDescent="0.25"/>
    <row r="684" ht="14.85" customHeight="1" x14ac:dyDescent="0.25"/>
    <row r="685" ht="14.85" customHeight="1" x14ac:dyDescent="0.25"/>
    <row r="686" ht="14.85" customHeight="1" x14ac:dyDescent="0.25"/>
    <row r="687" ht="14.85" customHeight="1" x14ac:dyDescent="0.25"/>
    <row r="688" ht="14.85" customHeight="1" x14ac:dyDescent="0.25"/>
    <row r="689" spans="1:44" ht="14.85" customHeight="1" x14ac:dyDescent="0.25"/>
    <row r="690" spans="1:44" ht="14.85" customHeight="1" x14ac:dyDescent="0.25"/>
    <row r="691" spans="1:44" ht="14.85" customHeight="1" x14ac:dyDescent="0.25"/>
    <row r="692" spans="1:44" ht="14.85" customHeight="1" x14ac:dyDescent="0.25"/>
    <row r="693" spans="1:44" ht="14.85" customHeight="1" x14ac:dyDescent="0.25"/>
    <row r="694" spans="1:44" ht="14.85" customHeight="1" x14ac:dyDescent="0.25"/>
    <row r="695" spans="1:44" ht="14.85" customHeight="1" x14ac:dyDescent="0.25"/>
    <row r="696" spans="1:44" ht="14.85" customHeight="1" x14ac:dyDescent="0.25"/>
    <row r="697" spans="1:44" ht="14.85" customHeight="1" x14ac:dyDescent="0.25"/>
    <row r="698" spans="1:44" s="23" customFormat="1" ht="14.85" customHeight="1" x14ac:dyDescent="0.25">
      <c r="A698" s="8"/>
      <c r="B698" s="8"/>
      <c r="C698" s="36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36"/>
      <c r="S698" s="8"/>
      <c r="T698" s="36"/>
      <c r="U698" s="36"/>
      <c r="V698" s="8"/>
      <c r="W698" s="8"/>
      <c r="X698" s="8"/>
      <c r="Y698" s="8"/>
      <c r="Z698" s="19"/>
      <c r="AA698" s="34"/>
      <c r="AB698" s="19"/>
      <c r="AC698" s="19"/>
      <c r="AD698" s="19"/>
      <c r="AE698" s="19"/>
      <c r="AF698" s="19"/>
      <c r="AG698" s="8"/>
      <c r="AH698" s="8"/>
      <c r="AI698" s="8"/>
      <c r="AJ698" s="8"/>
      <c r="AK698" s="8"/>
      <c r="AL698" s="8"/>
      <c r="AM698" s="8"/>
      <c r="AN698" s="8"/>
      <c r="AO698" s="8"/>
      <c r="AP698" s="54"/>
      <c r="AQ698" s="8"/>
      <c r="AR698" s="8"/>
    </row>
    <row r="699" spans="1:44" ht="14.85" customHeight="1" x14ac:dyDescent="0.25"/>
    <row r="700" spans="1:44" ht="14.85" customHeight="1" x14ac:dyDescent="0.25"/>
    <row r="702" spans="1:44" ht="14.85" customHeight="1" x14ac:dyDescent="0.25"/>
    <row r="703" spans="1:44" ht="14.85" customHeight="1" x14ac:dyDescent="0.25"/>
    <row r="704" spans="1:44" ht="14.85" customHeight="1" x14ac:dyDescent="0.25"/>
    <row r="705" ht="14.85" customHeight="1" x14ac:dyDescent="0.25"/>
    <row r="706" ht="14.85" customHeight="1" x14ac:dyDescent="0.25"/>
    <row r="707" ht="14.85" customHeight="1" x14ac:dyDescent="0.25"/>
    <row r="708" ht="14.85" customHeight="1" x14ac:dyDescent="0.25"/>
    <row r="709" ht="14.85" customHeight="1" x14ac:dyDescent="0.25"/>
    <row r="710" ht="14.85" customHeight="1" x14ac:dyDescent="0.25"/>
    <row r="711" ht="14.85" customHeight="1" x14ac:dyDescent="0.25"/>
    <row r="712" ht="14.85" customHeight="1" x14ac:dyDescent="0.25"/>
    <row r="713" ht="14.85" customHeight="1" x14ac:dyDescent="0.25"/>
    <row r="714" ht="14.85" customHeight="1" x14ac:dyDescent="0.25"/>
    <row r="715" ht="14.85" customHeight="1" x14ac:dyDescent="0.25"/>
    <row r="716" ht="14.85" customHeight="1" x14ac:dyDescent="0.25"/>
    <row r="717" ht="14.85" customHeight="1" x14ac:dyDescent="0.25"/>
    <row r="718" ht="14.85" customHeight="1" x14ac:dyDescent="0.25"/>
    <row r="719" ht="14.85" customHeight="1" x14ac:dyDescent="0.25"/>
    <row r="720" ht="14.85" customHeight="1" x14ac:dyDescent="0.25"/>
    <row r="721" spans="1:44" s="23" customFormat="1" ht="14.85" customHeight="1" x14ac:dyDescent="0.25">
      <c r="A721" s="8"/>
      <c r="B721" s="8"/>
      <c r="C721" s="36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36"/>
      <c r="S721" s="8"/>
      <c r="T721" s="36"/>
      <c r="U721" s="36"/>
      <c r="V721" s="8"/>
      <c r="W721" s="8"/>
      <c r="X721" s="8"/>
      <c r="Y721" s="8"/>
      <c r="Z721" s="19"/>
      <c r="AA721" s="34"/>
      <c r="AB721" s="19"/>
      <c r="AC721" s="19"/>
      <c r="AD721" s="19"/>
      <c r="AE721" s="19"/>
      <c r="AF721" s="19"/>
      <c r="AG721" s="8"/>
      <c r="AH721" s="8"/>
      <c r="AI721" s="8"/>
      <c r="AJ721" s="8"/>
      <c r="AK721" s="8"/>
      <c r="AL721" s="8"/>
      <c r="AM721" s="8"/>
      <c r="AN721" s="8"/>
      <c r="AO721" s="8"/>
      <c r="AP721" s="54"/>
      <c r="AQ721" s="8"/>
      <c r="AR721" s="8"/>
    </row>
    <row r="722" spans="1:44" s="23" customFormat="1" ht="14.85" customHeight="1" x14ac:dyDescent="0.25">
      <c r="A722" s="8"/>
      <c r="B722" s="8"/>
      <c r="C722" s="36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36"/>
      <c r="S722" s="8"/>
      <c r="T722" s="36"/>
      <c r="U722" s="36"/>
      <c r="V722" s="8"/>
      <c r="W722" s="8"/>
      <c r="X722" s="8"/>
      <c r="Y722" s="8"/>
      <c r="Z722" s="19"/>
      <c r="AA722" s="34"/>
      <c r="AB722" s="19"/>
      <c r="AC722" s="19"/>
      <c r="AD722" s="19"/>
      <c r="AE722" s="19"/>
      <c r="AF722" s="19"/>
      <c r="AG722" s="8"/>
      <c r="AH722" s="8"/>
      <c r="AI722" s="8"/>
      <c r="AJ722" s="8"/>
      <c r="AK722" s="8"/>
      <c r="AL722" s="8"/>
      <c r="AM722" s="8"/>
      <c r="AN722" s="8"/>
      <c r="AO722" s="8"/>
      <c r="AP722" s="54"/>
      <c r="AQ722" s="8"/>
      <c r="AR722" s="8"/>
    </row>
    <row r="723" spans="1:44" s="23" customFormat="1" ht="14.85" customHeight="1" x14ac:dyDescent="0.25">
      <c r="A723" s="8"/>
      <c r="B723" s="8"/>
      <c r="C723" s="36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36"/>
      <c r="S723" s="8"/>
      <c r="T723" s="36"/>
      <c r="U723" s="36"/>
      <c r="V723" s="8"/>
      <c r="W723" s="8"/>
      <c r="X723" s="8"/>
      <c r="Y723" s="8"/>
      <c r="Z723" s="19"/>
      <c r="AA723" s="34"/>
      <c r="AB723" s="19"/>
      <c r="AC723" s="19"/>
      <c r="AD723" s="19"/>
      <c r="AE723" s="19"/>
      <c r="AF723" s="19"/>
      <c r="AG723" s="8"/>
      <c r="AH723" s="8"/>
      <c r="AI723" s="8"/>
      <c r="AJ723" s="8"/>
      <c r="AK723" s="8"/>
      <c r="AL723" s="8"/>
      <c r="AM723" s="8"/>
      <c r="AN723" s="8"/>
      <c r="AO723" s="8"/>
      <c r="AP723" s="54"/>
      <c r="AQ723" s="8"/>
      <c r="AR723" s="8"/>
    </row>
    <row r="724" spans="1:44" s="23" customFormat="1" ht="14.85" customHeight="1" x14ac:dyDescent="0.25">
      <c r="A724" s="8"/>
      <c r="B724" s="8"/>
      <c r="C724" s="36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36"/>
      <c r="S724" s="8"/>
      <c r="T724" s="36"/>
      <c r="U724" s="36"/>
      <c r="V724" s="8"/>
      <c r="W724" s="8"/>
      <c r="X724" s="8"/>
      <c r="Y724" s="8"/>
      <c r="Z724" s="19"/>
      <c r="AA724" s="34"/>
      <c r="AB724" s="19"/>
      <c r="AC724" s="19"/>
      <c r="AD724" s="19"/>
      <c r="AE724" s="19"/>
      <c r="AF724" s="19"/>
      <c r="AG724" s="8"/>
      <c r="AH724" s="8"/>
      <c r="AI724" s="8"/>
      <c r="AJ724" s="8"/>
      <c r="AK724" s="8"/>
      <c r="AL724" s="8"/>
      <c r="AM724" s="8"/>
      <c r="AN724" s="8"/>
      <c r="AO724" s="8"/>
      <c r="AP724" s="54"/>
      <c r="AQ724" s="8"/>
      <c r="AR724" s="8"/>
    </row>
    <row r="725" spans="1:44" ht="14.85" customHeight="1" x14ac:dyDescent="0.25"/>
    <row r="726" spans="1:44" ht="14.85" customHeight="1" x14ac:dyDescent="0.25"/>
    <row r="727" spans="1:44" ht="14.85" customHeight="1" x14ac:dyDescent="0.25"/>
    <row r="728" spans="1:44" ht="14.85" customHeight="1" x14ac:dyDescent="0.25"/>
    <row r="729" spans="1:44" ht="14.85" customHeight="1" x14ac:dyDescent="0.25"/>
    <row r="730" spans="1:44" ht="14.85" customHeight="1" x14ac:dyDescent="0.25"/>
    <row r="731" spans="1:44" ht="14.85" customHeight="1" x14ac:dyDescent="0.25"/>
    <row r="732" spans="1:44" ht="14.85" customHeight="1" x14ac:dyDescent="0.25"/>
    <row r="733" spans="1:44" ht="14.85" customHeight="1" x14ac:dyDescent="0.25"/>
    <row r="734" spans="1:44" ht="14.85" customHeight="1" x14ac:dyDescent="0.25"/>
    <row r="735" spans="1:44" ht="14.85" customHeight="1" x14ac:dyDescent="0.25"/>
    <row r="736" spans="1:44" ht="14.85" customHeight="1" x14ac:dyDescent="0.25"/>
    <row r="737" ht="14.85" customHeight="1" x14ac:dyDescent="0.25"/>
    <row r="738" ht="14.85" customHeight="1" x14ac:dyDescent="0.25"/>
    <row r="739" ht="14.85" customHeight="1" x14ac:dyDescent="0.25"/>
    <row r="740" ht="14.85" customHeight="1" x14ac:dyDescent="0.25"/>
    <row r="741" ht="14.85" customHeight="1" x14ac:dyDescent="0.25"/>
    <row r="742" ht="14.85" customHeight="1" x14ac:dyDescent="0.25"/>
    <row r="743" ht="14.85" customHeight="1" x14ac:dyDescent="0.25"/>
    <row r="744" ht="14.85" customHeight="1" x14ac:dyDescent="0.25"/>
    <row r="745" ht="14.85" customHeight="1" x14ac:dyDescent="0.25"/>
    <row r="746" ht="14.85" customHeight="1" x14ac:dyDescent="0.25"/>
    <row r="747" ht="14.85" customHeight="1" x14ac:dyDescent="0.25"/>
    <row r="748" ht="14.85" customHeight="1" x14ac:dyDescent="0.25"/>
    <row r="749" ht="14.85" customHeight="1" x14ac:dyDescent="0.25"/>
    <row r="750" ht="14.85" customHeight="1" x14ac:dyDescent="0.25"/>
    <row r="751" ht="14.85" customHeight="1" x14ac:dyDescent="0.25"/>
    <row r="752" ht="14.85" customHeight="1" x14ac:dyDescent="0.25"/>
    <row r="753" ht="14.85" customHeight="1" x14ac:dyDescent="0.25"/>
    <row r="754" ht="14.85" customHeight="1" x14ac:dyDescent="0.25"/>
    <row r="755" ht="14.85" customHeight="1" x14ac:dyDescent="0.25"/>
    <row r="756" ht="14.85" customHeight="1" x14ac:dyDescent="0.25"/>
    <row r="757" ht="14.85" customHeight="1" x14ac:dyDescent="0.25"/>
    <row r="758" ht="14.85" customHeight="1" x14ac:dyDescent="0.25"/>
    <row r="759" ht="14.85" customHeight="1" x14ac:dyDescent="0.25"/>
    <row r="760" ht="14.85" customHeight="1" x14ac:dyDescent="0.25"/>
    <row r="761" ht="14.85" customHeight="1" x14ac:dyDescent="0.25"/>
    <row r="762" ht="14.85" customHeight="1" x14ac:dyDescent="0.25"/>
    <row r="763" ht="14.85" customHeight="1" x14ac:dyDescent="0.25"/>
    <row r="764" ht="14.85" customHeight="1" x14ac:dyDescent="0.25"/>
    <row r="765" ht="14.85" customHeight="1" x14ac:dyDescent="0.25"/>
    <row r="766" ht="14.85" customHeight="1" x14ac:dyDescent="0.25"/>
    <row r="767" ht="14.85" customHeight="1" x14ac:dyDescent="0.25"/>
    <row r="768" ht="14.85" customHeight="1" x14ac:dyDescent="0.25"/>
    <row r="769" ht="14.85" customHeight="1" x14ac:dyDescent="0.25"/>
    <row r="770" ht="14.85" customHeight="1" x14ac:dyDescent="0.25"/>
    <row r="771" ht="14.85" customHeight="1" x14ac:dyDescent="0.25"/>
    <row r="772" ht="14.85" customHeight="1" x14ac:dyDescent="0.25"/>
    <row r="773" ht="14.85" customHeight="1" x14ac:dyDescent="0.25"/>
    <row r="774" ht="14.85" customHeight="1" x14ac:dyDescent="0.25"/>
    <row r="775" ht="14.85" customHeight="1" x14ac:dyDescent="0.25"/>
    <row r="776" ht="14.85" customHeight="1" x14ac:dyDescent="0.25"/>
    <row r="777" ht="14.85" customHeight="1" x14ac:dyDescent="0.25"/>
    <row r="778" ht="14.85" customHeight="1" x14ac:dyDescent="0.25"/>
    <row r="779" ht="14.85" customHeight="1" x14ac:dyDescent="0.25"/>
    <row r="780" ht="14.85" customHeight="1" x14ac:dyDescent="0.25"/>
    <row r="781" ht="14.85" customHeight="1" x14ac:dyDescent="0.25"/>
    <row r="782" ht="14.85" customHeight="1" x14ac:dyDescent="0.25"/>
    <row r="783" ht="14.85" customHeight="1" x14ac:dyDescent="0.25"/>
    <row r="784" ht="14.85" customHeight="1" x14ac:dyDescent="0.25"/>
    <row r="785" spans="44:44" ht="14.85" customHeight="1" x14ac:dyDescent="0.25"/>
    <row r="786" spans="44:44" ht="14.85" customHeight="1" x14ac:dyDescent="0.25"/>
    <row r="787" spans="44:44" ht="14.85" customHeight="1" x14ac:dyDescent="0.25"/>
    <row r="788" spans="44:44" ht="14.85" customHeight="1" x14ac:dyDescent="0.25">
      <c r="AR788" s="23"/>
    </row>
    <row r="789" spans="44:44" ht="14.85" customHeight="1" x14ac:dyDescent="0.25"/>
    <row r="790" spans="44:44" ht="14.85" customHeight="1" x14ac:dyDescent="0.25"/>
    <row r="791" spans="44:44" ht="14.85" customHeight="1" x14ac:dyDescent="0.25"/>
    <row r="792" spans="44:44" ht="14.85" customHeight="1" x14ac:dyDescent="0.25"/>
    <row r="793" spans="44:44" ht="14.85" customHeight="1" x14ac:dyDescent="0.25"/>
    <row r="794" spans="44:44" ht="14.85" customHeight="1" x14ac:dyDescent="0.25"/>
    <row r="795" spans="44:44" ht="14.85" customHeight="1" x14ac:dyDescent="0.25"/>
    <row r="796" spans="44:44" ht="14.85" customHeight="1" x14ac:dyDescent="0.25"/>
    <row r="797" spans="44:44" ht="14.85" customHeight="1" x14ac:dyDescent="0.25"/>
    <row r="798" spans="44:44" ht="14.85" customHeight="1" x14ac:dyDescent="0.25"/>
    <row r="799" spans="44:44" ht="14.85" customHeight="1" x14ac:dyDescent="0.25"/>
    <row r="800" spans="44:44" ht="14.85" customHeight="1" x14ac:dyDescent="0.25"/>
    <row r="801" ht="14.85" customHeight="1" x14ac:dyDescent="0.25"/>
    <row r="802" ht="14.85" customHeight="1" x14ac:dyDescent="0.25"/>
    <row r="803" ht="14.85" customHeight="1" x14ac:dyDescent="0.25"/>
    <row r="804" ht="14.85" customHeight="1" x14ac:dyDescent="0.25"/>
    <row r="805" ht="14.85" customHeight="1" x14ac:dyDescent="0.25"/>
    <row r="806" ht="14.85" customHeight="1" x14ac:dyDescent="0.25"/>
    <row r="807" ht="14.85" customHeight="1" x14ac:dyDescent="0.25"/>
    <row r="808" ht="14.85" customHeight="1" x14ac:dyDescent="0.25"/>
    <row r="809" ht="14.85" customHeight="1" x14ac:dyDescent="0.25"/>
    <row r="810" ht="14.85" customHeight="1" x14ac:dyDescent="0.25"/>
    <row r="811" ht="14.85" customHeight="1" x14ac:dyDescent="0.25"/>
    <row r="812" ht="14.85" customHeight="1" x14ac:dyDescent="0.25"/>
    <row r="813" ht="14.85" customHeight="1" x14ac:dyDescent="0.25"/>
    <row r="814" ht="14.85" customHeight="1" x14ac:dyDescent="0.25"/>
    <row r="815" ht="14.85" customHeight="1" x14ac:dyDescent="0.25"/>
    <row r="816" ht="14.85" customHeight="1" x14ac:dyDescent="0.25"/>
    <row r="817" spans="44:44" ht="14.85" customHeight="1" x14ac:dyDescent="0.25"/>
    <row r="818" spans="44:44" ht="14.85" customHeight="1" x14ac:dyDescent="0.25"/>
    <row r="819" spans="44:44" ht="14.85" customHeight="1" x14ac:dyDescent="0.25">
      <c r="AR819" s="23"/>
    </row>
    <row r="820" spans="44:44" ht="14.85" customHeight="1" x14ac:dyDescent="0.25"/>
    <row r="821" spans="44:44" ht="14.85" customHeight="1" x14ac:dyDescent="0.25"/>
    <row r="822" spans="44:44" ht="14.85" customHeight="1" x14ac:dyDescent="0.25"/>
    <row r="823" spans="44:44" ht="14.85" customHeight="1" x14ac:dyDescent="0.25"/>
    <row r="824" spans="44:44" ht="14.85" customHeight="1" x14ac:dyDescent="0.25"/>
    <row r="825" spans="44:44" ht="14.85" customHeight="1" x14ac:dyDescent="0.25"/>
    <row r="826" spans="44:44" ht="14.85" customHeight="1" x14ac:dyDescent="0.25"/>
    <row r="827" spans="44:44" ht="14.85" customHeight="1" x14ac:dyDescent="0.25"/>
    <row r="828" spans="44:44" ht="14.85" customHeight="1" x14ac:dyDescent="0.25"/>
    <row r="829" spans="44:44" ht="14.85" customHeight="1" x14ac:dyDescent="0.25"/>
    <row r="830" spans="44:44" ht="14.85" customHeight="1" x14ac:dyDescent="0.25"/>
    <row r="831" spans="44:44" ht="14.85" customHeight="1" x14ac:dyDescent="0.25"/>
    <row r="832" spans="44:44" ht="14.85" customHeight="1" x14ac:dyDescent="0.25"/>
    <row r="833" spans="44:44" ht="14.85" customHeight="1" x14ac:dyDescent="0.25"/>
    <row r="834" spans="44:44" ht="14.85" customHeight="1" x14ac:dyDescent="0.25"/>
    <row r="835" spans="44:44" ht="14.85" customHeight="1" x14ac:dyDescent="0.25"/>
    <row r="836" spans="44:44" ht="14.85" customHeight="1" x14ac:dyDescent="0.25"/>
    <row r="837" spans="44:44" ht="14.85" customHeight="1" x14ac:dyDescent="0.25"/>
    <row r="838" spans="44:44" ht="14.85" customHeight="1" x14ac:dyDescent="0.25"/>
    <row r="839" spans="44:44" ht="14.85" customHeight="1" x14ac:dyDescent="0.25"/>
    <row r="840" spans="44:44" ht="14.85" customHeight="1" x14ac:dyDescent="0.25"/>
    <row r="841" spans="44:44" ht="14.85" customHeight="1" x14ac:dyDescent="0.25"/>
    <row r="842" spans="44:44" ht="14.85" customHeight="1" x14ac:dyDescent="0.25">
      <c r="AR842" s="23"/>
    </row>
    <row r="843" spans="44:44" ht="14.85" customHeight="1" x14ac:dyDescent="0.25">
      <c r="AR843" s="23"/>
    </row>
    <row r="844" spans="44:44" ht="14.85" customHeight="1" x14ac:dyDescent="0.25">
      <c r="AR844" s="23"/>
    </row>
    <row r="845" spans="44:44" ht="14.85" customHeight="1" x14ac:dyDescent="0.25">
      <c r="AR845" s="23"/>
    </row>
    <row r="846" spans="44:44" ht="14.85" customHeight="1" x14ac:dyDescent="0.25"/>
    <row r="847" spans="44:44" ht="14.85" customHeight="1" x14ac:dyDescent="0.25"/>
    <row r="848" spans="44:44" ht="14.85" customHeight="1" x14ac:dyDescent="0.25"/>
    <row r="849" ht="14.85" customHeight="1" x14ac:dyDescent="0.25"/>
    <row r="850" ht="14.85" customHeight="1" x14ac:dyDescent="0.25"/>
    <row r="851" ht="14.85" customHeight="1" x14ac:dyDescent="0.25"/>
    <row r="852" ht="14.85" customHeight="1" x14ac:dyDescent="0.25"/>
    <row r="853" ht="14.85" customHeight="1" x14ac:dyDescent="0.25"/>
    <row r="854" ht="14.85" customHeight="1" x14ac:dyDescent="0.25"/>
    <row r="855" ht="14.85" customHeight="1" x14ac:dyDescent="0.25"/>
    <row r="856" ht="14.85" customHeight="1" x14ac:dyDescent="0.25"/>
    <row r="857" ht="14.85" customHeight="1" x14ac:dyDescent="0.25"/>
    <row r="858" ht="14.85" customHeight="1" x14ac:dyDescent="0.25"/>
    <row r="859" ht="14.85" customHeight="1" x14ac:dyDescent="0.25"/>
    <row r="860" ht="14.85" customHeight="1" x14ac:dyDescent="0.25"/>
    <row r="861" ht="14.85" customHeight="1" x14ac:dyDescent="0.25"/>
    <row r="862" ht="14.85" customHeight="1" x14ac:dyDescent="0.25"/>
    <row r="863" ht="14.85" customHeight="1" x14ac:dyDescent="0.25"/>
    <row r="864" ht="14.85" customHeight="1" x14ac:dyDescent="0.25"/>
    <row r="865" ht="14.85" customHeight="1" x14ac:dyDescent="0.25"/>
    <row r="866" ht="14.85" customHeight="1" x14ac:dyDescent="0.25"/>
    <row r="867" ht="14.85" customHeight="1" x14ac:dyDescent="0.25"/>
    <row r="868" ht="14.85" customHeight="1" x14ac:dyDescent="0.25"/>
    <row r="869" ht="14.85" customHeight="1" x14ac:dyDescent="0.25"/>
    <row r="870" ht="14.85" customHeight="1" x14ac:dyDescent="0.25"/>
    <row r="871" ht="14.85" customHeight="1" x14ac:dyDescent="0.25"/>
    <row r="872" ht="14.85" customHeight="1" x14ac:dyDescent="0.25"/>
    <row r="873" ht="14.85" customHeight="1" x14ac:dyDescent="0.25"/>
    <row r="874" ht="14.85" customHeight="1" x14ac:dyDescent="0.25"/>
    <row r="875" ht="14.85" customHeight="1" x14ac:dyDescent="0.25"/>
    <row r="876" ht="14.85" customHeight="1" x14ac:dyDescent="0.25"/>
    <row r="877" ht="14.85" customHeight="1" x14ac:dyDescent="0.25"/>
    <row r="878" ht="14.85" customHeight="1" x14ac:dyDescent="0.25"/>
    <row r="879" ht="14.85" customHeight="1" x14ac:dyDescent="0.25"/>
    <row r="880" ht="14.85" customHeight="1" x14ac:dyDescent="0.25"/>
    <row r="881" ht="14.85" customHeight="1" x14ac:dyDescent="0.25"/>
    <row r="882" ht="14.85" customHeight="1" x14ac:dyDescent="0.25"/>
    <row r="883" ht="14.85" customHeight="1" x14ac:dyDescent="0.25"/>
    <row r="884" ht="14.85" customHeight="1" x14ac:dyDescent="0.25"/>
    <row r="885" ht="14.85" customHeight="1" x14ac:dyDescent="0.25"/>
    <row r="886" ht="14.85" customHeight="1" x14ac:dyDescent="0.25"/>
    <row r="887" ht="14.85" customHeight="1" x14ac:dyDescent="0.25"/>
    <row r="888" ht="14.85" customHeight="1" x14ac:dyDescent="0.25"/>
    <row r="889" ht="14.85" customHeight="1" x14ac:dyDescent="0.25"/>
    <row r="890" ht="14.85" customHeight="1" x14ac:dyDescent="0.25"/>
    <row r="891" ht="14.85" customHeight="1" x14ac:dyDescent="0.25"/>
    <row r="892" ht="14.85" customHeight="1" x14ac:dyDescent="0.25"/>
    <row r="893" ht="14.85" customHeight="1" x14ac:dyDescent="0.25"/>
    <row r="894" ht="14.85" customHeight="1" x14ac:dyDescent="0.25"/>
    <row r="895" ht="14.85" customHeight="1" x14ac:dyDescent="0.25"/>
    <row r="896" ht="14.85" customHeight="1" x14ac:dyDescent="0.25"/>
    <row r="897" ht="14.85" customHeight="1" x14ac:dyDescent="0.25"/>
    <row r="898" ht="14.85" customHeight="1" x14ac:dyDescent="0.25"/>
    <row r="899" ht="14.85" customHeight="1" x14ac:dyDescent="0.25"/>
    <row r="900" ht="14.85" customHeight="1" x14ac:dyDescent="0.25"/>
    <row r="901" ht="14.85" customHeight="1" x14ac:dyDescent="0.25"/>
    <row r="902" ht="14.85" customHeight="1" x14ac:dyDescent="0.25"/>
    <row r="903" ht="14.85" customHeight="1" x14ac:dyDescent="0.25"/>
    <row r="904" ht="14.85" customHeight="1" x14ac:dyDescent="0.25"/>
    <row r="905" ht="14.85" customHeight="1" x14ac:dyDescent="0.25"/>
    <row r="906" ht="14.85" customHeight="1" x14ac:dyDescent="0.25"/>
    <row r="907" ht="14.85" customHeight="1" x14ac:dyDescent="0.25"/>
    <row r="908" ht="14.85" customHeight="1" x14ac:dyDescent="0.25"/>
    <row r="909" ht="14.85" customHeight="1" x14ac:dyDescent="0.25"/>
    <row r="910" ht="14.85" customHeight="1" x14ac:dyDescent="0.25"/>
    <row r="911" ht="14.85" customHeight="1" x14ac:dyDescent="0.25"/>
    <row r="912" ht="14.85" customHeight="1" x14ac:dyDescent="0.25"/>
    <row r="913" ht="14.85" customHeight="1" x14ac:dyDescent="0.25"/>
    <row r="914" ht="14.85" customHeight="1" x14ac:dyDescent="0.25"/>
    <row r="915" ht="14.85" customHeight="1" x14ac:dyDescent="0.25"/>
    <row r="916" ht="14.85" customHeight="1" x14ac:dyDescent="0.25"/>
    <row r="917" ht="14.85" customHeight="1" x14ac:dyDescent="0.25"/>
    <row r="918" ht="14.85" customHeight="1" x14ac:dyDescent="0.25"/>
    <row r="919" ht="14.85" customHeight="1" x14ac:dyDescent="0.25"/>
    <row r="920" ht="14.85" customHeight="1" x14ac:dyDescent="0.25"/>
    <row r="921" ht="14.85" customHeight="1" x14ac:dyDescent="0.25"/>
    <row r="922" ht="14.85" customHeight="1" x14ac:dyDescent="0.25"/>
    <row r="923" ht="14.85" customHeight="1" x14ac:dyDescent="0.25"/>
    <row r="924" ht="14.85" customHeight="1" x14ac:dyDescent="0.25"/>
    <row r="925" ht="14.85" customHeight="1" x14ac:dyDescent="0.25"/>
    <row r="926" ht="14.85" customHeight="1" x14ac:dyDescent="0.25"/>
    <row r="927" ht="14.85" customHeight="1" x14ac:dyDescent="0.25"/>
    <row r="928" ht="14.85" customHeight="1" x14ac:dyDescent="0.25"/>
    <row r="929" spans="1:44" ht="14.85" customHeight="1" x14ac:dyDescent="0.25"/>
    <row r="930" spans="1:44" ht="14.85" customHeight="1" x14ac:dyDescent="0.25"/>
    <row r="931" spans="1:44" ht="14.85" customHeight="1" x14ac:dyDescent="0.25"/>
    <row r="932" spans="1:44" s="26" customFormat="1" ht="14.85" customHeight="1" x14ac:dyDescent="0.25">
      <c r="A932" s="8"/>
      <c r="B932" s="8"/>
      <c r="C932" s="36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36"/>
      <c r="S932" s="8"/>
      <c r="T932" s="36"/>
      <c r="U932" s="36"/>
      <c r="V932" s="8"/>
      <c r="W932" s="8"/>
      <c r="X932" s="8"/>
      <c r="Y932" s="8"/>
      <c r="Z932" s="19"/>
      <c r="AA932" s="34"/>
      <c r="AB932" s="19"/>
      <c r="AC932" s="19"/>
      <c r="AD932" s="19"/>
      <c r="AE932" s="19"/>
      <c r="AF932" s="19"/>
      <c r="AG932" s="8"/>
      <c r="AH932" s="8"/>
      <c r="AI932" s="8"/>
      <c r="AJ932" s="8"/>
      <c r="AK932" s="8"/>
      <c r="AL932" s="8"/>
      <c r="AM932" s="8"/>
      <c r="AN932" s="8"/>
      <c r="AO932" s="8"/>
      <c r="AP932" s="54"/>
      <c r="AQ932" s="8"/>
      <c r="AR932" s="8"/>
    </row>
    <row r="933" spans="1:44" ht="14.85" customHeight="1" x14ac:dyDescent="0.25"/>
    <row r="934" spans="1:44" ht="14.85" customHeight="1" x14ac:dyDescent="0.25"/>
    <row r="935" spans="1:44" ht="14.85" customHeight="1" x14ac:dyDescent="0.25"/>
    <row r="936" spans="1:44" ht="14.85" customHeight="1" x14ac:dyDescent="0.25"/>
    <row r="937" spans="1:44" ht="14.85" customHeight="1" x14ac:dyDescent="0.25"/>
    <row r="938" spans="1:44" ht="14.85" customHeight="1" x14ac:dyDescent="0.25"/>
    <row r="939" spans="1:44" ht="14.85" customHeight="1" x14ac:dyDescent="0.25"/>
    <row r="940" spans="1:44" ht="14.85" customHeight="1" x14ac:dyDescent="0.25"/>
    <row r="941" spans="1:44" ht="14.85" customHeight="1" x14ac:dyDescent="0.25"/>
    <row r="942" spans="1:44" ht="14.85" customHeight="1" x14ac:dyDescent="0.25"/>
    <row r="943" spans="1:44" ht="14.85" customHeight="1" x14ac:dyDescent="0.25"/>
    <row r="944" spans="1:44" ht="14.85" customHeight="1" x14ac:dyDescent="0.25"/>
    <row r="945" ht="14.85" customHeight="1" x14ac:dyDescent="0.25"/>
    <row r="946" ht="14.85" customHeight="1" x14ac:dyDescent="0.25"/>
    <row r="947" ht="14.85" customHeight="1" x14ac:dyDescent="0.25"/>
    <row r="948" ht="14.85" customHeight="1" x14ac:dyDescent="0.25"/>
    <row r="949" ht="14.85" customHeight="1" x14ac:dyDescent="0.25"/>
    <row r="950" ht="14.85" customHeight="1" x14ac:dyDescent="0.25"/>
    <row r="951" ht="14.85" customHeight="1" x14ac:dyDescent="0.25"/>
    <row r="952" ht="14.85" customHeight="1" x14ac:dyDescent="0.25"/>
    <row r="953" ht="14.85" customHeight="1" x14ac:dyDescent="0.25"/>
    <row r="954" ht="14.85" customHeight="1" x14ac:dyDescent="0.25"/>
    <row r="955" ht="14.85" customHeight="1" x14ac:dyDescent="0.25"/>
    <row r="956" ht="14.85" customHeight="1" x14ac:dyDescent="0.25"/>
    <row r="957" ht="14.85" customHeight="1" x14ac:dyDescent="0.25"/>
    <row r="958" ht="14.85" customHeight="1" x14ac:dyDescent="0.25"/>
    <row r="959" ht="14.85" customHeight="1" x14ac:dyDescent="0.25"/>
    <row r="960" ht="14.85" customHeight="1" x14ac:dyDescent="0.25"/>
    <row r="961" ht="14.85" customHeight="1" x14ac:dyDescent="0.25"/>
    <row r="962" ht="14.85" customHeight="1" x14ac:dyDescent="0.25"/>
    <row r="963" ht="14.85" customHeight="1" x14ac:dyDescent="0.25"/>
    <row r="964" ht="14.85" customHeight="1" x14ac:dyDescent="0.25"/>
    <row r="965" ht="14.85" customHeight="1" x14ac:dyDescent="0.25"/>
    <row r="966" ht="14.85" customHeight="1" x14ac:dyDescent="0.25"/>
    <row r="967" ht="14.85" customHeight="1" x14ac:dyDescent="0.25"/>
    <row r="968" ht="14.85" customHeight="1" x14ac:dyDescent="0.25"/>
    <row r="969" ht="14.85" customHeight="1" x14ac:dyDescent="0.25"/>
    <row r="970" ht="14.85" customHeight="1" x14ac:dyDescent="0.25"/>
    <row r="971" ht="14.85" customHeight="1" x14ac:dyDescent="0.25"/>
    <row r="972" ht="14.85" customHeight="1" x14ac:dyDescent="0.25"/>
    <row r="973" ht="14.85" customHeight="1" x14ac:dyDescent="0.25"/>
    <row r="974" ht="14.85" customHeight="1" x14ac:dyDescent="0.25"/>
    <row r="975" ht="14.85" customHeight="1" x14ac:dyDescent="0.25"/>
    <row r="976" ht="14.85" customHeight="1" x14ac:dyDescent="0.25"/>
    <row r="977" spans="1:44" ht="14.85" customHeight="1" x14ac:dyDescent="0.25"/>
    <row r="978" spans="1:44" ht="14.85" customHeight="1" x14ac:dyDescent="0.25"/>
    <row r="979" spans="1:44" ht="14.85" customHeight="1" x14ac:dyDescent="0.25"/>
    <row r="980" spans="1:44" ht="14.85" customHeight="1" x14ac:dyDescent="0.25"/>
    <row r="981" spans="1:44" ht="14.85" customHeight="1" x14ac:dyDescent="0.25"/>
    <row r="982" spans="1:44" ht="14.85" customHeight="1" x14ac:dyDescent="0.25"/>
    <row r="983" spans="1:44" ht="14.85" customHeight="1" x14ac:dyDescent="0.25"/>
    <row r="984" spans="1:44" ht="14.85" customHeight="1" x14ac:dyDescent="0.25"/>
    <row r="985" spans="1:44" ht="14.85" customHeight="1" x14ac:dyDescent="0.25"/>
    <row r="986" spans="1:44" ht="14.85" customHeight="1" x14ac:dyDescent="0.25"/>
    <row r="987" spans="1:44" ht="14.85" customHeight="1" x14ac:dyDescent="0.25"/>
    <row r="988" spans="1:44" ht="14.85" customHeight="1" x14ac:dyDescent="0.25"/>
    <row r="989" spans="1:44" ht="14.85" customHeight="1" x14ac:dyDescent="0.25"/>
    <row r="990" spans="1:44" ht="14.85" customHeight="1" x14ac:dyDescent="0.25"/>
    <row r="991" spans="1:44" ht="14.85" customHeight="1" x14ac:dyDescent="0.25"/>
    <row r="992" spans="1:44" s="26" customFormat="1" ht="14.85" customHeight="1" x14ac:dyDescent="0.25">
      <c r="A992" s="8"/>
      <c r="B992" s="8"/>
      <c r="C992" s="36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36"/>
      <c r="S992" s="8"/>
      <c r="T992" s="36"/>
      <c r="U992" s="36"/>
      <c r="V992" s="8"/>
      <c r="W992" s="8"/>
      <c r="X992" s="8"/>
      <c r="Y992" s="8"/>
      <c r="Z992" s="19"/>
      <c r="AA992" s="34"/>
      <c r="AB992" s="19"/>
      <c r="AC992" s="19"/>
      <c r="AD992" s="19"/>
      <c r="AE992" s="19"/>
      <c r="AF992" s="19"/>
      <c r="AG992" s="8"/>
      <c r="AH992" s="8"/>
      <c r="AI992" s="8"/>
      <c r="AJ992" s="8"/>
      <c r="AK992" s="8"/>
      <c r="AL992" s="8"/>
      <c r="AM992" s="8"/>
      <c r="AN992" s="8"/>
      <c r="AO992" s="8"/>
      <c r="AP992" s="54"/>
      <c r="AQ992" s="8"/>
      <c r="AR992" s="8"/>
    </row>
    <row r="993" ht="14.85" customHeight="1" x14ac:dyDescent="0.25"/>
    <row r="994" ht="14.85" customHeight="1" x14ac:dyDescent="0.25"/>
    <row r="995" ht="14.85" customHeight="1" x14ac:dyDescent="0.25"/>
    <row r="996" ht="14.85" customHeight="1" x14ac:dyDescent="0.25"/>
    <row r="997" ht="14.85" customHeight="1" x14ac:dyDescent="0.25"/>
    <row r="998" ht="14.85" customHeight="1" x14ac:dyDescent="0.25"/>
    <row r="999" ht="14.85" customHeight="1" x14ac:dyDescent="0.25"/>
    <row r="1000" ht="14.85" customHeight="1" x14ac:dyDescent="0.25"/>
    <row r="1001" ht="14.85" customHeight="1" x14ac:dyDescent="0.25"/>
    <row r="1002" ht="14.85" customHeight="1" x14ac:dyDescent="0.25"/>
    <row r="1003" ht="14.85" customHeight="1" x14ac:dyDescent="0.25"/>
    <row r="1004" ht="14.85" customHeight="1" x14ac:dyDescent="0.25"/>
    <row r="1005" ht="14.85" customHeight="1" x14ac:dyDescent="0.25"/>
    <row r="1006" ht="14.85" customHeight="1" x14ac:dyDescent="0.25"/>
    <row r="1007" ht="14.85" customHeight="1" x14ac:dyDescent="0.25"/>
    <row r="1008" ht="14.85" customHeight="1" x14ac:dyDescent="0.25"/>
    <row r="1009" spans="1:44" ht="14.85" customHeight="1" x14ac:dyDescent="0.25"/>
    <row r="1010" spans="1:44" ht="14.85" customHeight="1" x14ac:dyDescent="0.25"/>
    <row r="1011" spans="1:44" s="25" customFormat="1" ht="14.85" customHeight="1" x14ac:dyDescent="0.25">
      <c r="A1011" s="8"/>
      <c r="B1011" s="8"/>
      <c r="C1011" s="36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36"/>
      <c r="S1011" s="8"/>
      <c r="T1011" s="36"/>
      <c r="U1011" s="36"/>
      <c r="V1011" s="8"/>
      <c r="W1011" s="8"/>
      <c r="X1011" s="8"/>
      <c r="Y1011" s="8"/>
      <c r="Z1011" s="19"/>
      <c r="AA1011" s="34"/>
      <c r="AB1011" s="19"/>
      <c r="AC1011" s="19"/>
      <c r="AD1011" s="19"/>
      <c r="AE1011" s="19"/>
      <c r="AF1011" s="19"/>
      <c r="AG1011" s="8"/>
      <c r="AH1011" s="8"/>
      <c r="AI1011" s="8"/>
      <c r="AJ1011" s="8"/>
      <c r="AK1011" s="8"/>
      <c r="AL1011" s="8"/>
      <c r="AM1011" s="8"/>
      <c r="AN1011" s="8"/>
      <c r="AO1011" s="8"/>
      <c r="AP1011" s="54"/>
      <c r="AQ1011" s="8"/>
      <c r="AR1011" s="8"/>
    </row>
    <row r="1012" spans="1:44" s="25" customFormat="1" ht="14.85" customHeight="1" x14ac:dyDescent="0.25">
      <c r="A1012" s="8"/>
      <c r="B1012" s="8"/>
      <c r="C1012" s="36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36"/>
      <c r="S1012" s="8"/>
      <c r="T1012" s="36"/>
      <c r="U1012" s="36"/>
      <c r="V1012" s="8"/>
      <c r="W1012" s="8"/>
      <c r="X1012" s="8"/>
      <c r="Y1012" s="8"/>
      <c r="Z1012" s="19"/>
      <c r="AA1012" s="34"/>
      <c r="AB1012" s="19"/>
      <c r="AC1012" s="19"/>
      <c r="AD1012" s="19"/>
      <c r="AE1012" s="19"/>
      <c r="AF1012" s="19"/>
      <c r="AG1012" s="8"/>
      <c r="AH1012" s="8"/>
      <c r="AI1012" s="8"/>
      <c r="AJ1012" s="8"/>
      <c r="AK1012" s="8"/>
      <c r="AL1012" s="8"/>
      <c r="AM1012" s="8"/>
      <c r="AN1012" s="8"/>
      <c r="AO1012" s="8"/>
      <c r="AP1012" s="54"/>
      <c r="AQ1012" s="8"/>
      <c r="AR1012" s="8"/>
    </row>
    <row r="1013" spans="1:44" s="25" customFormat="1" ht="14.85" customHeight="1" x14ac:dyDescent="0.25">
      <c r="A1013" s="8"/>
      <c r="B1013" s="8"/>
      <c r="C1013" s="36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36"/>
      <c r="S1013" s="8"/>
      <c r="T1013" s="36"/>
      <c r="U1013" s="36"/>
      <c r="V1013" s="8"/>
      <c r="W1013" s="8"/>
      <c r="X1013" s="8"/>
      <c r="Y1013" s="8"/>
      <c r="Z1013" s="19"/>
      <c r="AA1013" s="34"/>
      <c r="AB1013" s="19"/>
      <c r="AC1013" s="19"/>
      <c r="AD1013" s="19"/>
      <c r="AE1013" s="19"/>
      <c r="AF1013" s="19"/>
      <c r="AG1013" s="8"/>
      <c r="AH1013" s="8"/>
      <c r="AI1013" s="8"/>
      <c r="AJ1013" s="8"/>
      <c r="AK1013" s="8"/>
      <c r="AL1013" s="8"/>
      <c r="AM1013" s="8"/>
      <c r="AN1013" s="8"/>
      <c r="AO1013" s="8"/>
      <c r="AP1013" s="54"/>
      <c r="AQ1013" s="8"/>
      <c r="AR1013" s="8"/>
    </row>
    <row r="1014" spans="1:44" s="25" customFormat="1" ht="14.85" customHeight="1" x14ac:dyDescent="0.25">
      <c r="A1014" s="8"/>
      <c r="B1014" s="8"/>
      <c r="C1014" s="36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36"/>
      <c r="S1014" s="8"/>
      <c r="T1014" s="36"/>
      <c r="U1014" s="36"/>
      <c r="V1014" s="8"/>
      <c r="W1014" s="8"/>
      <c r="X1014" s="8"/>
      <c r="Y1014" s="8"/>
      <c r="Z1014" s="19"/>
      <c r="AA1014" s="34"/>
      <c r="AB1014" s="19"/>
      <c r="AC1014" s="19"/>
      <c r="AD1014" s="19"/>
      <c r="AE1014" s="19"/>
      <c r="AF1014" s="19"/>
      <c r="AG1014" s="8"/>
      <c r="AH1014" s="8"/>
      <c r="AI1014" s="8"/>
      <c r="AJ1014" s="8"/>
      <c r="AK1014" s="8"/>
      <c r="AL1014" s="8"/>
      <c r="AM1014" s="8"/>
      <c r="AN1014" s="8"/>
      <c r="AO1014" s="8"/>
      <c r="AP1014" s="54"/>
      <c r="AQ1014" s="8"/>
      <c r="AR1014" s="8"/>
    </row>
    <row r="1015" spans="1:44" s="25" customFormat="1" ht="14.85" customHeight="1" x14ac:dyDescent="0.25">
      <c r="A1015" s="8"/>
      <c r="B1015" s="8"/>
      <c r="C1015" s="36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36"/>
      <c r="S1015" s="8"/>
      <c r="T1015" s="36"/>
      <c r="U1015" s="36"/>
      <c r="V1015" s="8"/>
      <c r="W1015" s="8"/>
      <c r="X1015" s="8"/>
      <c r="Y1015" s="8"/>
      <c r="Z1015" s="19"/>
      <c r="AA1015" s="34"/>
      <c r="AB1015" s="19"/>
      <c r="AC1015" s="19"/>
      <c r="AD1015" s="19"/>
      <c r="AE1015" s="19"/>
      <c r="AF1015" s="19"/>
      <c r="AG1015" s="8"/>
      <c r="AH1015" s="8"/>
      <c r="AI1015" s="8"/>
      <c r="AJ1015" s="8"/>
      <c r="AK1015" s="8"/>
      <c r="AL1015" s="8"/>
      <c r="AM1015" s="8"/>
      <c r="AN1015" s="8"/>
      <c r="AO1015" s="8"/>
      <c r="AP1015" s="54"/>
      <c r="AQ1015" s="8"/>
      <c r="AR1015" s="8"/>
    </row>
    <row r="1016" spans="1:44" ht="14.85" customHeight="1" x14ac:dyDescent="0.25"/>
    <row r="1017" spans="1:44" s="26" customFormat="1" ht="14.85" customHeight="1" x14ac:dyDescent="0.25">
      <c r="A1017" s="8"/>
      <c r="B1017" s="8"/>
      <c r="C1017" s="36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36"/>
      <c r="S1017" s="8"/>
      <c r="T1017" s="36"/>
      <c r="U1017" s="36"/>
      <c r="V1017" s="8"/>
      <c r="W1017" s="8"/>
      <c r="X1017" s="8"/>
      <c r="Y1017" s="8"/>
      <c r="Z1017" s="19"/>
      <c r="AA1017" s="34"/>
      <c r="AB1017" s="19"/>
      <c r="AC1017" s="19"/>
      <c r="AD1017" s="19"/>
      <c r="AE1017" s="19"/>
      <c r="AF1017" s="19"/>
      <c r="AG1017" s="8"/>
      <c r="AH1017" s="8"/>
      <c r="AI1017" s="8"/>
      <c r="AJ1017" s="8"/>
      <c r="AK1017" s="8"/>
      <c r="AL1017" s="8"/>
      <c r="AM1017" s="8"/>
      <c r="AN1017" s="8"/>
      <c r="AO1017" s="8"/>
      <c r="AP1017" s="54"/>
      <c r="AQ1017" s="8"/>
      <c r="AR1017" s="8"/>
    </row>
    <row r="1018" spans="1:44" s="26" customFormat="1" ht="14.85" customHeight="1" x14ac:dyDescent="0.25">
      <c r="A1018" s="8"/>
      <c r="B1018" s="8"/>
      <c r="C1018" s="36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36"/>
      <c r="S1018" s="8"/>
      <c r="T1018" s="36"/>
      <c r="U1018" s="36"/>
      <c r="V1018" s="8"/>
      <c r="W1018" s="8"/>
      <c r="X1018" s="8"/>
      <c r="Y1018" s="8"/>
      <c r="Z1018" s="19"/>
      <c r="AA1018" s="34"/>
      <c r="AB1018" s="19"/>
      <c r="AC1018" s="19"/>
      <c r="AD1018" s="19"/>
      <c r="AE1018" s="19"/>
      <c r="AF1018" s="19"/>
      <c r="AG1018" s="8"/>
      <c r="AH1018" s="8"/>
      <c r="AI1018" s="8"/>
      <c r="AJ1018" s="8"/>
      <c r="AK1018" s="8"/>
      <c r="AL1018" s="8"/>
      <c r="AM1018" s="8"/>
      <c r="AN1018" s="8"/>
      <c r="AO1018" s="8"/>
      <c r="AP1018" s="54"/>
      <c r="AQ1018" s="8"/>
      <c r="AR1018" s="8"/>
    </row>
    <row r="1019" spans="1:44" s="26" customFormat="1" ht="14.85" customHeight="1" x14ac:dyDescent="0.25">
      <c r="A1019" s="8"/>
      <c r="B1019" s="8"/>
      <c r="C1019" s="36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36"/>
      <c r="S1019" s="8"/>
      <c r="T1019" s="36"/>
      <c r="U1019" s="36"/>
      <c r="V1019" s="8"/>
      <c r="W1019" s="8"/>
      <c r="X1019" s="8"/>
      <c r="Y1019" s="8"/>
      <c r="Z1019" s="19"/>
      <c r="AA1019" s="34"/>
      <c r="AB1019" s="19"/>
      <c r="AC1019" s="19"/>
      <c r="AD1019" s="19"/>
      <c r="AE1019" s="19"/>
      <c r="AF1019" s="19"/>
      <c r="AG1019" s="8"/>
      <c r="AH1019" s="8"/>
      <c r="AI1019" s="8"/>
      <c r="AJ1019" s="8"/>
      <c r="AK1019" s="8"/>
      <c r="AL1019" s="8"/>
      <c r="AM1019" s="8"/>
      <c r="AN1019" s="8"/>
      <c r="AO1019" s="8"/>
      <c r="AP1019" s="54"/>
      <c r="AQ1019" s="8"/>
      <c r="AR1019" s="8"/>
    </row>
    <row r="1020" spans="1:44" ht="14.85" customHeight="1" x14ac:dyDescent="0.25"/>
    <row r="1021" spans="1:44" ht="14.85" customHeight="1" x14ac:dyDescent="0.25"/>
    <row r="1022" spans="1:44" ht="14.85" customHeight="1" x14ac:dyDescent="0.25"/>
    <row r="1023" spans="1:44" ht="14.85" customHeight="1" x14ac:dyDescent="0.25"/>
    <row r="1024" spans="1:44" ht="14.85" customHeight="1" x14ac:dyDescent="0.25"/>
    <row r="1025" spans="1:44" ht="14.85" customHeight="1" x14ac:dyDescent="0.25"/>
    <row r="1026" spans="1:44" ht="14.85" customHeight="1" x14ac:dyDescent="0.25"/>
    <row r="1027" spans="1:44" s="26" customFormat="1" ht="14.85" customHeight="1" x14ac:dyDescent="0.25">
      <c r="A1027" s="8"/>
      <c r="B1027" s="8"/>
      <c r="C1027" s="36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36"/>
      <c r="S1027" s="8"/>
      <c r="T1027" s="36"/>
      <c r="U1027" s="36"/>
      <c r="V1027" s="8"/>
      <c r="W1027" s="8"/>
      <c r="X1027" s="8"/>
      <c r="Y1027" s="8"/>
      <c r="Z1027" s="19"/>
      <c r="AA1027" s="34"/>
      <c r="AB1027" s="19"/>
      <c r="AC1027" s="19"/>
      <c r="AD1027" s="19"/>
      <c r="AE1027" s="19"/>
      <c r="AF1027" s="19"/>
      <c r="AG1027" s="8"/>
      <c r="AH1027" s="8"/>
      <c r="AI1027" s="8"/>
      <c r="AJ1027" s="8"/>
      <c r="AK1027" s="8"/>
      <c r="AL1027" s="8"/>
      <c r="AM1027" s="8"/>
      <c r="AN1027" s="8"/>
      <c r="AO1027" s="8"/>
      <c r="AP1027" s="54"/>
      <c r="AQ1027" s="8"/>
      <c r="AR1027" s="8"/>
    </row>
    <row r="1028" spans="1:44" s="26" customFormat="1" ht="14.85" customHeight="1" x14ac:dyDescent="0.25">
      <c r="A1028" s="8"/>
      <c r="B1028" s="8"/>
      <c r="C1028" s="36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36"/>
      <c r="S1028" s="8"/>
      <c r="T1028" s="36"/>
      <c r="U1028" s="36"/>
      <c r="V1028" s="8"/>
      <c r="W1028" s="8"/>
      <c r="X1028" s="8"/>
      <c r="Y1028" s="8"/>
      <c r="Z1028" s="19"/>
      <c r="AA1028" s="34"/>
      <c r="AB1028" s="19"/>
      <c r="AC1028" s="19"/>
      <c r="AD1028" s="19"/>
      <c r="AE1028" s="19"/>
      <c r="AF1028" s="19"/>
      <c r="AG1028" s="8"/>
      <c r="AH1028" s="8"/>
      <c r="AI1028" s="8"/>
      <c r="AJ1028" s="8"/>
      <c r="AK1028" s="8"/>
      <c r="AL1028" s="8"/>
      <c r="AM1028" s="8"/>
      <c r="AN1028" s="8"/>
      <c r="AO1028" s="8"/>
      <c r="AP1028" s="54"/>
      <c r="AQ1028" s="8"/>
      <c r="AR1028" s="8"/>
    </row>
    <row r="1029" spans="1:44" s="26" customFormat="1" ht="14.85" customHeight="1" x14ac:dyDescent="0.25">
      <c r="A1029" s="8"/>
      <c r="B1029" s="8"/>
      <c r="C1029" s="36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36"/>
      <c r="S1029" s="8"/>
      <c r="T1029" s="36"/>
      <c r="U1029" s="36"/>
      <c r="V1029" s="8"/>
      <c r="W1029" s="8"/>
      <c r="X1029" s="8"/>
      <c r="Y1029" s="8"/>
      <c r="Z1029" s="19"/>
      <c r="AA1029" s="34"/>
      <c r="AB1029" s="19"/>
      <c r="AC1029" s="19"/>
      <c r="AD1029" s="19"/>
      <c r="AE1029" s="19"/>
      <c r="AF1029" s="19"/>
      <c r="AG1029" s="8"/>
      <c r="AH1029" s="8"/>
      <c r="AI1029" s="8"/>
      <c r="AJ1029" s="8"/>
      <c r="AK1029" s="8"/>
      <c r="AL1029" s="8"/>
      <c r="AM1029" s="8"/>
      <c r="AN1029" s="8"/>
      <c r="AO1029" s="8"/>
      <c r="AP1029" s="54"/>
      <c r="AQ1029" s="8"/>
      <c r="AR1029" s="8"/>
    </row>
    <row r="1030" spans="1:44" ht="14.85" customHeight="1" x14ac:dyDescent="0.25"/>
    <row r="1031" spans="1:44" ht="14.85" customHeight="1" x14ac:dyDescent="0.25"/>
    <row r="1032" spans="1:44" ht="14.85" customHeight="1" x14ac:dyDescent="0.25"/>
    <row r="1033" spans="1:44" ht="14.85" customHeight="1" x14ac:dyDescent="0.25"/>
    <row r="1034" spans="1:44" ht="14.85" customHeight="1" x14ac:dyDescent="0.25"/>
    <row r="1035" spans="1:44" ht="14.85" customHeight="1" x14ac:dyDescent="0.25"/>
    <row r="1036" spans="1:44" ht="14.85" customHeight="1" x14ac:dyDescent="0.25"/>
    <row r="1037" spans="1:44" ht="14.85" customHeight="1" x14ac:dyDescent="0.25"/>
    <row r="1038" spans="1:44" ht="14.85" customHeight="1" x14ac:dyDescent="0.25"/>
    <row r="1039" spans="1:44" ht="14.85" customHeight="1" x14ac:dyDescent="0.25"/>
    <row r="1040" spans="1:44" ht="14.85" customHeight="1" x14ac:dyDescent="0.25"/>
    <row r="1041" spans="1:44" ht="14.85" customHeight="1" x14ac:dyDescent="0.25"/>
    <row r="1042" spans="1:44" ht="14.85" customHeight="1" x14ac:dyDescent="0.25"/>
    <row r="1043" spans="1:44" ht="14.85" customHeight="1" x14ac:dyDescent="0.25"/>
    <row r="1044" spans="1:44" ht="14.85" customHeight="1" x14ac:dyDescent="0.25"/>
    <row r="1045" spans="1:44" s="26" customFormat="1" ht="14.85" customHeight="1" x14ac:dyDescent="0.25">
      <c r="A1045" s="8"/>
      <c r="B1045" s="8"/>
      <c r="C1045" s="36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36"/>
      <c r="S1045" s="8"/>
      <c r="T1045" s="36"/>
      <c r="U1045" s="36"/>
      <c r="V1045" s="8"/>
      <c r="W1045" s="8"/>
      <c r="X1045" s="8"/>
      <c r="Y1045" s="8"/>
      <c r="Z1045" s="19"/>
      <c r="AA1045" s="34"/>
      <c r="AB1045" s="19"/>
      <c r="AC1045" s="19"/>
      <c r="AD1045" s="19"/>
      <c r="AE1045" s="19"/>
      <c r="AF1045" s="19"/>
      <c r="AG1045" s="8"/>
      <c r="AH1045" s="8"/>
      <c r="AI1045" s="8"/>
      <c r="AJ1045" s="8"/>
      <c r="AK1045" s="8"/>
      <c r="AL1045" s="8"/>
      <c r="AM1045" s="8"/>
      <c r="AN1045" s="8"/>
      <c r="AO1045" s="8"/>
      <c r="AP1045" s="54"/>
      <c r="AQ1045" s="8"/>
      <c r="AR1045" s="8"/>
    </row>
    <row r="1046" spans="1:44" ht="14.85" customHeight="1" x14ac:dyDescent="0.25"/>
    <row r="1047" spans="1:44" s="25" customFormat="1" ht="14.85" customHeight="1" x14ac:dyDescent="0.25">
      <c r="A1047" s="8"/>
      <c r="B1047" s="8"/>
      <c r="C1047" s="36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36"/>
      <c r="S1047" s="8"/>
      <c r="T1047" s="36"/>
      <c r="U1047" s="36"/>
      <c r="V1047" s="8"/>
      <c r="W1047" s="8"/>
      <c r="X1047" s="8"/>
      <c r="Y1047" s="8"/>
      <c r="Z1047" s="19"/>
      <c r="AA1047" s="34"/>
      <c r="AB1047" s="19"/>
      <c r="AC1047" s="19"/>
      <c r="AD1047" s="19"/>
      <c r="AE1047" s="19"/>
      <c r="AF1047" s="19"/>
      <c r="AG1047" s="8"/>
      <c r="AH1047" s="8"/>
      <c r="AI1047" s="8"/>
      <c r="AJ1047" s="8"/>
      <c r="AK1047" s="8"/>
      <c r="AL1047" s="8"/>
      <c r="AM1047" s="8"/>
      <c r="AN1047" s="8"/>
      <c r="AO1047" s="8"/>
      <c r="AP1047" s="54"/>
      <c r="AQ1047" s="8"/>
      <c r="AR1047" s="8"/>
    </row>
    <row r="1048" spans="1:44" s="25" customFormat="1" ht="14.85" customHeight="1" x14ac:dyDescent="0.25">
      <c r="A1048" s="8"/>
      <c r="B1048" s="8"/>
      <c r="C1048" s="36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36"/>
      <c r="S1048" s="8"/>
      <c r="T1048" s="36"/>
      <c r="U1048" s="36"/>
      <c r="V1048" s="8"/>
      <c r="W1048" s="8"/>
      <c r="X1048" s="8"/>
      <c r="Y1048" s="8"/>
      <c r="Z1048" s="19"/>
      <c r="AA1048" s="34"/>
      <c r="AB1048" s="19"/>
      <c r="AC1048" s="19"/>
      <c r="AD1048" s="19"/>
      <c r="AE1048" s="19"/>
      <c r="AF1048" s="19"/>
      <c r="AG1048" s="8"/>
      <c r="AH1048" s="8"/>
      <c r="AI1048" s="8"/>
      <c r="AJ1048" s="8"/>
      <c r="AK1048" s="8"/>
      <c r="AL1048" s="8"/>
      <c r="AM1048" s="8"/>
      <c r="AN1048" s="8"/>
      <c r="AO1048" s="8"/>
      <c r="AP1048" s="54"/>
      <c r="AQ1048" s="8"/>
      <c r="AR1048" s="8"/>
    </row>
    <row r="1049" spans="1:44" ht="14.85" customHeight="1" x14ac:dyDescent="0.25"/>
    <row r="1050" spans="1:44" ht="14.85" customHeight="1" x14ac:dyDescent="0.25"/>
    <row r="1051" spans="1:44" ht="14.85" customHeight="1" x14ac:dyDescent="0.25"/>
    <row r="1052" spans="1:44" ht="14.85" customHeight="1" x14ac:dyDescent="0.25"/>
    <row r="1053" spans="1:44" ht="14.85" customHeight="1" x14ac:dyDescent="0.25">
      <c r="AR1053" s="26"/>
    </row>
    <row r="1054" spans="1:44" ht="14.85" customHeight="1" x14ac:dyDescent="0.25"/>
    <row r="1055" spans="1:44" ht="14.85" customHeight="1" x14ac:dyDescent="0.25"/>
    <row r="1056" spans="1:44" ht="14.85" customHeight="1" x14ac:dyDescent="0.25"/>
    <row r="1057" spans="1:44" ht="14.85" customHeight="1" x14ac:dyDescent="0.25"/>
    <row r="1058" spans="1:44" ht="14.85" customHeight="1" x14ac:dyDescent="0.25"/>
    <row r="1059" spans="1:44" s="26" customFormat="1" ht="14.85" customHeight="1" x14ac:dyDescent="0.25">
      <c r="A1059" s="8"/>
      <c r="B1059" s="8"/>
      <c r="C1059" s="36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36"/>
      <c r="S1059" s="8"/>
      <c r="T1059" s="36"/>
      <c r="U1059" s="36"/>
      <c r="V1059" s="8"/>
      <c r="W1059" s="8"/>
      <c r="X1059" s="8"/>
      <c r="Y1059" s="8"/>
      <c r="Z1059" s="19"/>
      <c r="AA1059" s="34"/>
      <c r="AB1059" s="19"/>
      <c r="AC1059" s="19"/>
      <c r="AD1059" s="19"/>
      <c r="AE1059" s="19"/>
      <c r="AF1059" s="19"/>
      <c r="AG1059" s="8"/>
      <c r="AH1059" s="8"/>
      <c r="AI1059" s="8"/>
      <c r="AJ1059" s="8"/>
      <c r="AK1059" s="8"/>
      <c r="AL1059" s="8"/>
      <c r="AM1059" s="8"/>
      <c r="AN1059" s="8"/>
      <c r="AO1059" s="8"/>
      <c r="AP1059" s="54"/>
      <c r="AQ1059" s="8"/>
      <c r="AR1059" s="8"/>
    </row>
    <row r="1060" spans="1:44" s="26" customFormat="1" ht="14.85" customHeight="1" x14ac:dyDescent="0.25">
      <c r="A1060" s="8"/>
      <c r="B1060" s="8"/>
      <c r="C1060" s="36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36"/>
      <c r="S1060" s="8"/>
      <c r="T1060" s="36"/>
      <c r="U1060" s="36"/>
      <c r="V1060" s="8"/>
      <c r="W1060" s="8"/>
      <c r="X1060" s="8"/>
      <c r="Y1060" s="8"/>
      <c r="Z1060" s="19"/>
      <c r="AA1060" s="34"/>
      <c r="AB1060" s="19"/>
      <c r="AC1060" s="19"/>
      <c r="AD1060" s="19"/>
      <c r="AE1060" s="19"/>
      <c r="AF1060" s="19"/>
      <c r="AG1060" s="8"/>
      <c r="AH1060" s="8"/>
      <c r="AI1060" s="8"/>
      <c r="AJ1060" s="8"/>
      <c r="AK1060" s="8"/>
      <c r="AL1060" s="8"/>
      <c r="AM1060" s="8"/>
      <c r="AN1060" s="8"/>
      <c r="AO1060" s="8"/>
      <c r="AP1060" s="54"/>
      <c r="AQ1060" s="8"/>
      <c r="AR1060" s="8"/>
    </row>
    <row r="1061" spans="1:44" s="26" customFormat="1" ht="14.85" customHeight="1" x14ac:dyDescent="0.25">
      <c r="A1061" s="8"/>
      <c r="B1061" s="8"/>
      <c r="C1061" s="36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36"/>
      <c r="S1061" s="8"/>
      <c r="T1061" s="36"/>
      <c r="U1061" s="36"/>
      <c r="V1061" s="8"/>
      <c r="W1061" s="8"/>
      <c r="X1061" s="8"/>
      <c r="Y1061" s="8"/>
      <c r="Z1061" s="19"/>
      <c r="AA1061" s="34"/>
      <c r="AB1061" s="19"/>
      <c r="AC1061" s="19"/>
      <c r="AD1061" s="19"/>
      <c r="AE1061" s="19"/>
      <c r="AF1061" s="19"/>
      <c r="AG1061" s="8"/>
      <c r="AH1061" s="8"/>
      <c r="AI1061" s="8"/>
      <c r="AJ1061" s="8"/>
      <c r="AK1061" s="8"/>
      <c r="AL1061" s="8"/>
      <c r="AM1061" s="8"/>
      <c r="AN1061" s="8"/>
      <c r="AO1061" s="8"/>
      <c r="AP1061" s="54"/>
      <c r="AQ1061" s="8"/>
      <c r="AR1061" s="8"/>
    </row>
    <row r="1062" spans="1:44" s="26" customFormat="1" ht="14.85" customHeight="1" x14ac:dyDescent="0.25">
      <c r="A1062" s="8"/>
      <c r="B1062" s="8"/>
      <c r="C1062" s="36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36"/>
      <c r="S1062" s="8"/>
      <c r="T1062" s="36"/>
      <c r="U1062" s="36"/>
      <c r="V1062" s="8"/>
      <c r="W1062" s="8"/>
      <c r="X1062" s="8"/>
      <c r="Y1062" s="8"/>
      <c r="Z1062" s="19"/>
      <c r="AA1062" s="34"/>
      <c r="AB1062" s="19"/>
      <c r="AC1062" s="19"/>
      <c r="AD1062" s="19"/>
      <c r="AE1062" s="19"/>
      <c r="AF1062" s="19"/>
      <c r="AG1062" s="8"/>
      <c r="AH1062" s="8"/>
      <c r="AI1062" s="8"/>
      <c r="AJ1062" s="8"/>
      <c r="AK1062" s="8"/>
      <c r="AL1062" s="8"/>
      <c r="AM1062" s="8"/>
      <c r="AN1062" s="8"/>
      <c r="AO1062" s="8"/>
      <c r="AP1062" s="54"/>
      <c r="AQ1062" s="8"/>
      <c r="AR1062" s="8"/>
    </row>
    <row r="1063" spans="1:44" s="26" customFormat="1" ht="14.85" customHeight="1" x14ac:dyDescent="0.25">
      <c r="A1063" s="8"/>
      <c r="B1063" s="8"/>
      <c r="C1063" s="36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36"/>
      <c r="S1063" s="8"/>
      <c r="T1063" s="36"/>
      <c r="U1063" s="36"/>
      <c r="V1063" s="8"/>
      <c r="W1063" s="8"/>
      <c r="X1063" s="8"/>
      <c r="Y1063" s="8"/>
      <c r="Z1063" s="19"/>
      <c r="AA1063" s="34"/>
      <c r="AB1063" s="19"/>
      <c r="AC1063" s="19"/>
      <c r="AD1063" s="19"/>
      <c r="AE1063" s="19"/>
      <c r="AF1063" s="19"/>
      <c r="AG1063" s="8"/>
      <c r="AH1063" s="8"/>
      <c r="AI1063" s="8"/>
      <c r="AJ1063" s="8"/>
      <c r="AK1063" s="8"/>
      <c r="AL1063" s="8"/>
      <c r="AM1063" s="8"/>
      <c r="AN1063" s="8"/>
      <c r="AO1063" s="8"/>
      <c r="AP1063" s="54"/>
      <c r="AQ1063" s="8"/>
      <c r="AR1063" s="8"/>
    </row>
    <row r="1064" spans="1:44" s="26" customFormat="1" ht="14.85" customHeight="1" x14ac:dyDescent="0.25">
      <c r="A1064" s="8"/>
      <c r="B1064" s="8"/>
      <c r="C1064" s="36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36"/>
      <c r="S1064" s="8"/>
      <c r="T1064" s="36"/>
      <c r="U1064" s="36"/>
      <c r="V1064" s="8"/>
      <c r="W1064" s="8"/>
      <c r="X1064" s="8"/>
      <c r="Y1064" s="8"/>
      <c r="Z1064" s="19"/>
      <c r="AA1064" s="34"/>
      <c r="AB1064" s="19"/>
      <c r="AC1064" s="19"/>
      <c r="AD1064" s="19"/>
      <c r="AE1064" s="19"/>
      <c r="AF1064" s="19"/>
      <c r="AG1064" s="8"/>
      <c r="AH1064" s="8"/>
      <c r="AI1064" s="8"/>
      <c r="AJ1064" s="8"/>
      <c r="AK1064" s="8"/>
      <c r="AL1064" s="8"/>
      <c r="AM1064" s="8"/>
      <c r="AN1064" s="8"/>
      <c r="AO1064" s="8"/>
      <c r="AP1064" s="54"/>
      <c r="AQ1064" s="8"/>
      <c r="AR1064" s="8"/>
    </row>
    <row r="1065" spans="1:44" s="26" customFormat="1" ht="14.85" customHeight="1" x14ac:dyDescent="0.25">
      <c r="A1065" s="8"/>
      <c r="B1065" s="8"/>
      <c r="C1065" s="36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36"/>
      <c r="S1065" s="8"/>
      <c r="T1065" s="36"/>
      <c r="U1065" s="36"/>
      <c r="V1065" s="8"/>
      <c r="W1065" s="8"/>
      <c r="X1065" s="8"/>
      <c r="Y1065" s="8"/>
      <c r="Z1065" s="19"/>
      <c r="AA1065" s="34"/>
      <c r="AB1065" s="19"/>
      <c r="AC1065" s="19"/>
      <c r="AD1065" s="19"/>
      <c r="AE1065" s="19"/>
      <c r="AF1065" s="19"/>
      <c r="AG1065" s="8"/>
      <c r="AH1065" s="8"/>
      <c r="AI1065" s="8"/>
      <c r="AJ1065" s="8"/>
      <c r="AK1065" s="8"/>
      <c r="AL1065" s="8"/>
      <c r="AM1065" s="8"/>
      <c r="AN1065" s="8"/>
      <c r="AO1065" s="8"/>
      <c r="AP1065" s="54"/>
      <c r="AQ1065" s="8"/>
      <c r="AR1065" s="8"/>
    </row>
    <row r="1066" spans="1:44" s="26" customFormat="1" ht="14.85" customHeight="1" x14ac:dyDescent="0.25">
      <c r="A1066" s="8"/>
      <c r="B1066" s="8"/>
      <c r="C1066" s="36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36"/>
      <c r="S1066" s="8"/>
      <c r="T1066" s="36"/>
      <c r="U1066" s="36"/>
      <c r="V1066" s="8"/>
      <c r="W1066" s="8"/>
      <c r="X1066" s="8"/>
      <c r="Y1066" s="8"/>
      <c r="Z1066" s="19"/>
      <c r="AA1066" s="34"/>
      <c r="AB1066" s="19"/>
      <c r="AC1066" s="19"/>
      <c r="AD1066" s="19"/>
      <c r="AE1066" s="19"/>
      <c r="AF1066" s="19"/>
      <c r="AG1066" s="8"/>
      <c r="AH1066" s="8"/>
      <c r="AI1066" s="8"/>
      <c r="AJ1066" s="8"/>
      <c r="AK1066" s="8"/>
      <c r="AL1066" s="8"/>
      <c r="AM1066" s="8"/>
      <c r="AN1066" s="8"/>
      <c r="AO1066" s="8"/>
      <c r="AP1066" s="54"/>
      <c r="AQ1066" s="8"/>
      <c r="AR1066" s="8"/>
    </row>
    <row r="1067" spans="1:44" s="26" customFormat="1" ht="14.85" customHeight="1" x14ac:dyDescent="0.25">
      <c r="A1067" s="8"/>
      <c r="B1067" s="8"/>
      <c r="C1067" s="36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36"/>
      <c r="S1067" s="8"/>
      <c r="T1067" s="36"/>
      <c r="U1067" s="36"/>
      <c r="V1067" s="8"/>
      <c r="W1067" s="8"/>
      <c r="X1067" s="8"/>
      <c r="Y1067" s="8"/>
      <c r="Z1067" s="19"/>
      <c r="AA1067" s="34"/>
      <c r="AB1067" s="19"/>
      <c r="AC1067" s="19"/>
      <c r="AD1067" s="19"/>
      <c r="AE1067" s="19"/>
      <c r="AF1067" s="19"/>
      <c r="AG1067" s="8"/>
      <c r="AH1067" s="8"/>
      <c r="AI1067" s="8"/>
      <c r="AJ1067" s="8"/>
      <c r="AK1067" s="8"/>
      <c r="AL1067" s="8"/>
      <c r="AM1067" s="8"/>
      <c r="AN1067" s="8"/>
      <c r="AO1067" s="8"/>
      <c r="AP1067" s="54"/>
      <c r="AQ1067" s="8"/>
      <c r="AR1067" s="8"/>
    </row>
    <row r="1068" spans="1:44" s="26" customFormat="1" ht="14.85" customHeight="1" x14ac:dyDescent="0.25">
      <c r="A1068" s="8"/>
      <c r="B1068" s="8"/>
      <c r="C1068" s="36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36"/>
      <c r="S1068" s="8"/>
      <c r="T1068" s="36"/>
      <c r="U1068" s="36"/>
      <c r="V1068" s="8"/>
      <c r="W1068" s="8"/>
      <c r="X1068" s="8"/>
      <c r="Y1068" s="8"/>
      <c r="Z1068" s="19"/>
      <c r="AA1068" s="34"/>
      <c r="AB1068" s="19"/>
      <c r="AC1068" s="19"/>
      <c r="AD1068" s="19"/>
      <c r="AE1068" s="19"/>
      <c r="AF1068" s="19"/>
      <c r="AG1068" s="8"/>
      <c r="AH1068" s="8"/>
      <c r="AI1068" s="8"/>
      <c r="AJ1068" s="8"/>
      <c r="AK1068" s="8"/>
      <c r="AL1068" s="8"/>
      <c r="AM1068" s="8"/>
      <c r="AN1068" s="8"/>
      <c r="AO1068" s="8"/>
      <c r="AP1068" s="54"/>
      <c r="AQ1068" s="8"/>
      <c r="AR1068" s="8"/>
    </row>
    <row r="1069" spans="1:44" s="26" customFormat="1" ht="14.85" customHeight="1" x14ac:dyDescent="0.25">
      <c r="A1069" s="8"/>
      <c r="B1069" s="8"/>
      <c r="C1069" s="36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36"/>
      <c r="S1069" s="8"/>
      <c r="T1069" s="36"/>
      <c r="U1069" s="36"/>
      <c r="V1069" s="8"/>
      <c r="W1069" s="8"/>
      <c r="X1069" s="8"/>
      <c r="Y1069" s="8"/>
      <c r="Z1069" s="19"/>
      <c r="AA1069" s="34"/>
      <c r="AB1069" s="19"/>
      <c r="AC1069" s="19"/>
      <c r="AD1069" s="19"/>
      <c r="AE1069" s="19"/>
      <c r="AF1069" s="19"/>
      <c r="AG1069" s="8"/>
      <c r="AH1069" s="8"/>
      <c r="AI1069" s="8"/>
      <c r="AJ1069" s="8"/>
      <c r="AK1069" s="8"/>
      <c r="AL1069" s="8"/>
      <c r="AM1069" s="8"/>
      <c r="AN1069" s="8"/>
      <c r="AO1069" s="8"/>
      <c r="AP1069" s="54"/>
      <c r="AQ1069" s="8"/>
      <c r="AR1069" s="8"/>
    </row>
    <row r="1070" spans="1:44" s="26" customFormat="1" ht="14.85" customHeight="1" x14ac:dyDescent="0.25">
      <c r="A1070" s="8"/>
      <c r="B1070" s="8"/>
      <c r="C1070" s="36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36"/>
      <c r="S1070" s="8"/>
      <c r="T1070" s="36"/>
      <c r="U1070" s="36"/>
      <c r="V1070" s="8"/>
      <c r="W1070" s="8"/>
      <c r="X1070" s="8"/>
      <c r="Y1070" s="8"/>
      <c r="Z1070" s="19"/>
      <c r="AA1070" s="34"/>
      <c r="AB1070" s="19"/>
      <c r="AC1070" s="19"/>
      <c r="AD1070" s="19"/>
      <c r="AE1070" s="19"/>
      <c r="AF1070" s="19"/>
      <c r="AG1070" s="8"/>
      <c r="AH1070" s="8"/>
      <c r="AI1070" s="8"/>
      <c r="AJ1070" s="8"/>
      <c r="AK1070" s="8"/>
      <c r="AL1070" s="8"/>
      <c r="AM1070" s="8"/>
      <c r="AN1070" s="8"/>
      <c r="AO1070" s="8"/>
      <c r="AP1070" s="54"/>
      <c r="AQ1070" s="8"/>
      <c r="AR1070" s="8"/>
    </row>
    <row r="1071" spans="1:44" s="26" customFormat="1" ht="14.85" customHeight="1" x14ac:dyDescent="0.25">
      <c r="A1071" s="8"/>
      <c r="B1071" s="8"/>
      <c r="C1071" s="36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36"/>
      <c r="S1071" s="8"/>
      <c r="T1071" s="36"/>
      <c r="U1071" s="36"/>
      <c r="V1071" s="8"/>
      <c r="W1071" s="8"/>
      <c r="X1071" s="8"/>
      <c r="Y1071" s="8"/>
      <c r="Z1071" s="19"/>
      <c r="AA1071" s="34"/>
      <c r="AB1071" s="19"/>
      <c r="AC1071" s="19"/>
      <c r="AD1071" s="19"/>
      <c r="AE1071" s="19"/>
      <c r="AF1071" s="19"/>
      <c r="AG1071" s="8"/>
      <c r="AH1071" s="8"/>
      <c r="AI1071" s="8"/>
      <c r="AJ1071" s="8"/>
      <c r="AK1071" s="8"/>
      <c r="AL1071" s="8"/>
      <c r="AM1071" s="8"/>
      <c r="AN1071" s="8"/>
      <c r="AO1071" s="8"/>
      <c r="AP1071" s="54"/>
      <c r="AQ1071" s="8"/>
      <c r="AR1071" s="8"/>
    </row>
    <row r="1072" spans="1:44" s="26" customFormat="1" ht="14.85" customHeight="1" x14ac:dyDescent="0.25">
      <c r="A1072" s="8"/>
      <c r="B1072" s="8"/>
      <c r="C1072" s="36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36"/>
      <c r="S1072" s="8"/>
      <c r="T1072" s="36"/>
      <c r="U1072" s="36"/>
      <c r="V1072" s="8"/>
      <c r="W1072" s="8"/>
      <c r="X1072" s="8"/>
      <c r="Y1072" s="8"/>
      <c r="Z1072" s="19"/>
      <c r="AA1072" s="34"/>
      <c r="AB1072" s="19"/>
      <c r="AC1072" s="19"/>
      <c r="AD1072" s="19"/>
      <c r="AE1072" s="19"/>
      <c r="AF1072" s="19"/>
      <c r="AG1072" s="8"/>
      <c r="AH1072" s="8"/>
      <c r="AI1072" s="8"/>
      <c r="AJ1072" s="8"/>
      <c r="AK1072" s="8"/>
      <c r="AL1072" s="8"/>
      <c r="AM1072" s="8"/>
      <c r="AN1072" s="8"/>
      <c r="AO1072" s="8"/>
      <c r="AP1072" s="54"/>
      <c r="AQ1072" s="8"/>
      <c r="AR1072" s="8"/>
    </row>
    <row r="1073" spans="1:44" s="26" customFormat="1" ht="14.85" customHeight="1" x14ac:dyDescent="0.25">
      <c r="A1073" s="8"/>
      <c r="B1073" s="8"/>
      <c r="C1073" s="36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36"/>
      <c r="S1073" s="8"/>
      <c r="T1073" s="36"/>
      <c r="U1073" s="36"/>
      <c r="V1073" s="8"/>
      <c r="W1073" s="8"/>
      <c r="X1073" s="8"/>
      <c r="Y1073" s="8"/>
      <c r="Z1073" s="19"/>
      <c r="AA1073" s="34"/>
      <c r="AB1073" s="19"/>
      <c r="AC1073" s="19"/>
      <c r="AD1073" s="19"/>
      <c r="AE1073" s="19"/>
      <c r="AF1073" s="19"/>
      <c r="AG1073" s="8"/>
      <c r="AH1073" s="8"/>
      <c r="AI1073" s="8"/>
      <c r="AJ1073" s="8"/>
      <c r="AK1073" s="8"/>
      <c r="AL1073" s="8"/>
      <c r="AM1073" s="8"/>
      <c r="AN1073" s="8"/>
      <c r="AO1073" s="8"/>
      <c r="AP1073" s="54"/>
      <c r="AQ1073" s="8"/>
      <c r="AR1073" s="8"/>
    </row>
    <row r="1074" spans="1:44" ht="14.85" customHeight="1" x14ac:dyDescent="0.25"/>
    <row r="1075" spans="1:44" ht="14.85" customHeight="1" x14ac:dyDescent="0.25"/>
    <row r="1076" spans="1:44" ht="14.85" customHeight="1" x14ac:dyDescent="0.25"/>
    <row r="1077" spans="1:44" ht="14.85" customHeight="1" x14ac:dyDescent="0.25"/>
    <row r="1078" spans="1:44" ht="14.85" customHeight="1" x14ac:dyDescent="0.25"/>
    <row r="1079" spans="1:44" s="26" customFormat="1" ht="14.85" customHeight="1" x14ac:dyDescent="0.25">
      <c r="A1079" s="8"/>
      <c r="B1079" s="8"/>
      <c r="C1079" s="36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36"/>
      <c r="S1079" s="8"/>
      <c r="T1079" s="36"/>
      <c r="U1079" s="36"/>
      <c r="V1079" s="8"/>
      <c r="W1079" s="8"/>
      <c r="X1079" s="8"/>
      <c r="Y1079" s="8"/>
      <c r="Z1079" s="19"/>
      <c r="AA1079" s="34"/>
      <c r="AB1079" s="19"/>
      <c r="AC1079" s="19"/>
      <c r="AD1079" s="19"/>
      <c r="AE1079" s="19"/>
      <c r="AF1079" s="19"/>
      <c r="AG1079" s="8"/>
      <c r="AH1079" s="8"/>
      <c r="AI1079" s="8"/>
      <c r="AJ1079" s="8"/>
      <c r="AK1079" s="8"/>
      <c r="AL1079" s="8"/>
      <c r="AM1079" s="8"/>
      <c r="AN1079" s="8"/>
      <c r="AO1079" s="8"/>
      <c r="AP1079" s="54"/>
      <c r="AQ1079" s="8"/>
      <c r="AR1079" s="8"/>
    </row>
    <row r="1080" spans="1:44" ht="14.85" customHeight="1" x14ac:dyDescent="0.25"/>
    <row r="1081" spans="1:44" ht="14.85" customHeight="1" x14ac:dyDescent="0.25"/>
    <row r="1082" spans="1:44" ht="14.85" customHeight="1" x14ac:dyDescent="0.25"/>
    <row r="1083" spans="1:44" ht="14.85" customHeight="1" x14ac:dyDescent="0.25"/>
    <row r="1084" spans="1:44" ht="14.85" customHeight="1" x14ac:dyDescent="0.25"/>
    <row r="1085" spans="1:44" ht="14.85" customHeight="1" x14ac:dyDescent="0.25"/>
    <row r="1086" spans="1:44" ht="14.85" customHeight="1" x14ac:dyDescent="0.25"/>
    <row r="1087" spans="1:44" ht="14.85" customHeight="1" x14ac:dyDescent="0.25"/>
    <row r="1088" spans="1:44" ht="14.85" customHeight="1" x14ac:dyDescent="0.25"/>
    <row r="1089" spans="1:44" ht="14.85" customHeight="1" x14ac:dyDescent="0.25"/>
    <row r="1090" spans="1:44" s="25" customFormat="1" ht="14.85" customHeight="1" x14ac:dyDescent="0.25">
      <c r="A1090" s="8"/>
      <c r="B1090" s="8"/>
      <c r="C1090" s="36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36"/>
      <c r="S1090" s="8"/>
      <c r="T1090" s="36"/>
      <c r="U1090" s="36"/>
      <c r="V1090" s="8"/>
      <c r="W1090" s="8"/>
      <c r="X1090" s="8"/>
      <c r="Y1090" s="8"/>
      <c r="Z1090" s="19"/>
      <c r="AA1090" s="34"/>
      <c r="AB1090" s="19"/>
      <c r="AC1090" s="19"/>
      <c r="AD1090" s="19"/>
      <c r="AE1090" s="19"/>
      <c r="AF1090" s="19"/>
      <c r="AG1090" s="8"/>
      <c r="AH1090" s="8"/>
      <c r="AI1090" s="8"/>
      <c r="AJ1090" s="8"/>
      <c r="AK1090" s="8"/>
      <c r="AL1090" s="8"/>
      <c r="AM1090" s="8"/>
      <c r="AN1090" s="8"/>
      <c r="AO1090" s="8"/>
      <c r="AP1090" s="54"/>
      <c r="AQ1090" s="8"/>
      <c r="AR1090" s="8"/>
    </row>
    <row r="1091" spans="1:44" s="25" customFormat="1" ht="14.85" customHeight="1" x14ac:dyDescent="0.25">
      <c r="A1091" s="8"/>
      <c r="B1091" s="8"/>
      <c r="C1091" s="36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36"/>
      <c r="S1091" s="8"/>
      <c r="T1091" s="36"/>
      <c r="U1091" s="36"/>
      <c r="V1091" s="8"/>
      <c r="W1091" s="8"/>
      <c r="X1091" s="8"/>
      <c r="Y1091" s="8"/>
      <c r="Z1091" s="19"/>
      <c r="AA1091" s="34"/>
      <c r="AB1091" s="19"/>
      <c r="AC1091" s="19"/>
      <c r="AD1091" s="19"/>
      <c r="AE1091" s="19"/>
      <c r="AF1091" s="19"/>
      <c r="AG1091" s="8"/>
      <c r="AH1091" s="8"/>
      <c r="AI1091" s="8"/>
      <c r="AJ1091" s="8"/>
      <c r="AK1091" s="8"/>
      <c r="AL1091" s="8"/>
      <c r="AM1091" s="8"/>
      <c r="AN1091" s="8"/>
      <c r="AO1091" s="8"/>
      <c r="AP1091" s="54"/>
      <c r="AQ1091" s="8"/>
      <c r="AR1091" s="8"/>
    </row>
    <row r="1092" spans="1:44" s="25" customFormat="1" ht="14.85" customHeight="1" x14ac:dyDescent="0.25">
      <c r="A1092" s="8"/>
      <c r="B1092" s="8"/>
      <c r="C1092" s="36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36"/>
      <c r="S1092" s="8"/>
      <c r="T1092" s="36"/>
      <c r="U1092" s="36"/>
      <c r="V1092" s="8"/>
      <c r="W1092" s="8"/>
      <c r="X1092" s="8"/>
      <c r="Y1092" s="8"/>
      <c r="Z1092" s="19"/>
      <c r="AA1092" s="34"/>
      <c r="AB1092" s="19"/>
      <c r="AC1092" s="19"/>
      <c r="AD1092" s="19"/>
      <c r="AE1092" s="19"/>
      <c r="AF1092" s="19"/>
      <c r="AG1092" s="8"/>
      <c r="AH1092" s="8"/>
      <c r="AI1092" s="8"/>
      <c r="AJ1092" s="8"/>
      <c r="AK1092" s="8"/>
      <c r="AL1092" s="8"/>
      <c r="AM1092" s="8"/>
      <c r="AN1092" s="8"/>
      <c r="AO1092" s="8"/>
      <c r="AP1092" s="54"/>
      <c r="AQ1092" s="8"/>
      <c r="AR1092" s="8"/>
    </row>
    <row r="1093" spans="1:44" s="25" customFormat="1" ht="14.85" customHeight="1" x14ac:dyDescent="0.25">
      <c r="A1093" s="8"/>
      <c r="B1093" s="8"/>
      <c r="C1093" s="36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36"/>
      <c r="S1093" s="8"/>
      <c r="T1093" s="36"/>
      <c r="U1093" s="36"/>
      <c r="V1093" s="8"/>
      <c r="W1093" s="8"/>
      <c r="X1093" s="8"/>
      <c r="Y1093" s="8"/>
      <c r="Z1093" s="19"/>
      <c r="AA1093" s="34"/>
      <c r="AB1093" s="19"/>
      <c r="AC1093" s="19"/>
      <c r="AD1093" s="19"/>
      <c r="AE1093" s="19"/>
      <c r="AF1093" s="19"/>
      <c r="AG1093" s="8"/>
      <c r="AH1093" s="8"/>
      <c r="AI1093" s="8"/>
      <c r="AJ1093" s="8"/>
      <c r="AK1093" s="8"/>
      <c r="AL1093" s="8"/>
      <c r="AM1093" s="8"/>
      <c r="AN1093" s="8"/>
      <c r="AO1093" s="8"/>
      <c r="AP1093" s="54"/>
      <c r="AQ1093" s="8"/>
      <c r="AR1093" s="8"/>
    </row>
    <row r="1094" spans="1:44" s="25" customFormat="1" ht="14.85" customHeight="1" x14ac:dyDescent="0.25">
      <c r="A1094" s="8"/>
      <c r="B1094" s="8"/>
      <c r="C1094" s="36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36"/>
      <c r="S1094" s="8"/>
      <c r="T1094" s="36"/>
      <c r="U1094" s="36"/>
      <c r="V1094" s="8"/>
      <c r="W1094" s="8"/>
      <c r="X1094" s="8"/>
      <c r="Y1094" s="8"/>
      <c r="Z1094" s="19"/>
      <c r="AA1094" s="34"/>
      <c r="AB1094" s="19"/>
      <c r="AC1094" s="19"/>
      <c r="AD1094" s="19"/>
      <c r="AE1094" s="19"/>
      <c r="AF1094" s="19"/>
      <c r="AG1094" s="8"/>
      <c r="AH1094" s="8"/>
      <c r="AI1094" s="8"/>
      <c r="AJ1094" s="8"/>
      <c r="AK1094" s="8"/>
      <c r="AL1094" s="8"/>
      <c r="AM1094" s="8"/>
      <c r="AN1094" s="8"/>
      <c r="AO1094" s="8"/>
      <c r="AP1094" s="54"/>
      <c r="AQ1094" s="8"/>
      <c r="AR1094" s="8"/>
    </row>
    <row r="1095" spans="1:44" ht="14.85" customHeight="1" x14ac:dyDescent="0.25"/>
    <row r="1096" spans="1:44" ht="14.85" customHeight="1" x14ac:dyDescent="0.25"/>
    <row r="1097" spans="1:44" ht="14.85" customHeight="1" x14ac:dyDescent="0.25"/>
    <row r="1098" spans="1:44" ht="14.85" customHeight="1" x14ac:dyDescent="0.25"/>
    <row r="1099" spans="1:44" ht="14.85" customHeight="1" x14ac:dyDescent="0.25"/>
    <row r="1100" spans="1:44" ht="14.85" customHeight="1" x14ac:dyDescent="0.25"/>
    <row r="1101" spans="1:44" ht="14.85" customHeight="1" x14ac:dyDescent="0.25"/>
    <row r="1102" spans="1:44" ht="14.85" customHeight="1" x14ac:dyDescent="0.25"/>
    <row r="1103" spans="1:44" ht="14.85" customHeight="1" x14ac:dyDescent="0.25"/>
    <row r="1104" spans="1:44" ht="14.85" customHeight="1" x14ac:dyDescent="0.25"/>
    <row r="1105" spans="1:44" ht="14.85" customHeight="1" x14ac:dyDescent="0.25"/>
    <row r="1106" spans="1:44" ht="14.85" customHeight="1" x14ac:dyDescent="0.25"/>
    <row r="1107" spans="1:44" ht="14.85" customHeight="1" x14ac:dyDescent="0.25"/>
    <row r="1108" spans="1:44" s="25" customFormat="1" ht="14.85" customHeight="1" x14ac:dyDescent="0.25">
      <c r="A1108" s="8"/>
      <c r="B1108" s="8"/>
      <c r="C1108" s="36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36"/>
      <c r="S1108" s="8"/>
      <c r="T1108" s="36"/>
      <c r="U1108" s="36"/>
      <c r="V1108" s="8"/>
      <c r="W1108" s="8"/>
      <c r="X1108" s="8"/>
      <c r="Y1108" s="8"/>
      <c r="Z1108" s="19"/>
      <c r="AA1108" s="34"/>
      <c r="AB1108" s="19"/>
      <c r="AC1108" s="19"/>
      <c r="AD1108" s="19"/>
      <c r="AE1108" s="19"/>
      <c r="AF1108" s="19"/>
      <c r="AG1108" s="8"/>
      <c r="AH1108" s="8"/>
      <c r="AI1108" s="8"/>
      <c r="AJ1108" s="8"/>
      <c r="AK1108" s="8"/>
      <c r="AL1108" s="8"/>
      <c r="AM1108" s="8"/>
      <c r="AN1108" s="8"/>
      <c r="AO1108" s="8"/>
      <c r="AP1108" s="54"/>
      <c r="AQ1108" s="8"/>
      <c r="AR1108" s="8"/>
    </row>
    <row r="1109" spans="1:44" ht="14.85" customHeight="1" x14ac:dyDescent="0.25"/>
    <row r="1110" spans="1:44" s="25" customFormat="1" ht="14.85" customHeight="1" x14ac:dyDescent="0.25">
      <c r="A1110" s="8"/>
      <c r="B1110" s="8"/>
      <c r="C1110" s="36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36"/>
      <c r="S1110" s="8"/>
      <c r="T1110" s="36"/>
      <c r="U1110" s="36"/>
      <c r="V1110" s="8"/>
      <c r="W1110" s="8"/>
      <c r="X1110" s="8"/>
      <c r="Y1110" s="8"/>
      <c r="Z1110" s="19"/>
      <c r="AA1110" s="34"/>
      <c r="AB1110" s="19"/>
      <c r="AC1110" s="19"/>
      <c r="AD1110" s="19"/>
      <c r="AE1110" s="19"/>
      <c r="AF1110" s="19"/>
      <c r="AG1110" s="8"/>
      <c r="AH1110" s="8"/>
      <c r="AI1110" s="8"/>
      <c r="AJ1110" s="8"/>
      <c r="AK1110" s="8"/>
      <c r="AL1110" s="8"/>
      <c r="AM1110" s="8"/>
      <c r="AN1110" s="8"/>
      <c r="AO1110" s="8"/>
      <c r="AP1110" s="54"/>
      <c r="AQ1110" s="8"/>
      <c r="AR1110" s="8"/>
    </row>
    <row r="1111" spans="1:44" s="25" customFormat="1" ht="14.85" customHeight="1" x14ac:dyDescent="0.25">
      <c r="A1111" s="8"/>
      <c r="B1111" s="8"/>
      <c r="C1111" s="36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36"/>
      <c r="S1111" s="8"/>
      <c r="T1111" s="36"/>
      <c r="U1111" s="36"/>
      <c r="V1111" s="8"/>
      <c r="W1111" s="8"/>
      <c r="X1111" s="8"/>
      <c r="Y1111" s="8"/>
      <c r="Z1111" s="19"/>
      <c r="AA1111" s="34"/>
      <c r="AB1111" s="19"/>
      <c r="AC1111" s="19"/>
      <c r="AD1111" s="19"/>
      <c r="AE1111" s="19"/>
      <c r="AF1111" s="19"/>
      <c r="AG1111" s="8"/>
      <c r="AH1111" s="8"/>
      <c r="AI1111" s="8"/>
      <c r="AJ1111" s="8"/>
      <c r="AK1111" s="8"/>
      <c r="AL1111" s="8"/>
      <c r="AM1111" s="8"/>
      <c r="AN1111" s="8"/>
      <c r="AO1111" s="8"/>
      <c r="AP1111" s="54"/>
      <c r="AQ1111" s="8"/>
      <c r="AR1111" s="8"/>
    </row>
    <row r="1112" spans="1:44" s="25" customFormat="1" ht="14.85" customHeight="1" x14ac:dyDescent="0.25">
      <c r="A1112" s="8"/>
      <c r="B1112" s="8"/>
      <c r="C1112" s="36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36"/>
      <c r="S1112" s="8"/>
      <c r="T1112" s="36"/>
      <c r="U1112" s="36"/>
      <c r="V1112" s="8"/>
      <c r="W1112" s="8"/>
      <c r="X1112" s="8"/>
      <c r="Y1112" s="8"/>
      <c r="Z1112" s="19"/>
      <c r="AA1112" s="34"/>
      <c r="AB1112" s="19"/>
      <c r="AC1112" s="19"/>
      <c r="AD1112" s="19"/>
      <c r="AE1112" s="19"/>
      <c r="AF1112" s="19"/>
      <c r="AG1112" s="8"/>
      <c r="AH1112" s="8"/>
      <c r="AI1112" s="8"/>
      <c r="AJ1112" s="8"/>
      <c r="AK1112" s="8"/>
      <c r="AL1112" s="8"/>
      <c r="AM1112" s="8"/>
      <c r="AN1112" s="8"/>
      <c r="AO1112" s="8"/>
      <c r="AP1112" s="54"/>
      <c r="AQ1112" s="8"/>
      <c r="AR1112" s="8"/>
    </row>
    <row r="1113" spans="1:44" ht="14.85" customHeight="1" x14ac:dyDescent="0.25">
      <c r="AR1113" s="26"/>
    </row>
    <row r="1114" spans="1:44" ht="14.85" customHeight="1" x14ac:dyDescent="0.25"/>
    <row r="1115" spans="1:44" ht="14.85" customHeight="1" x14ac:dyDescent="0.25"/>
    <row r="1116" spans="1:44" ht="14.85" customHeight="1" x14ac:dyDescent="0.25"/>
    <row r="1117" spans="1:44" ht="14.85" customHeight="1" x14ac:dyDescent="0.25"/>
    <row r="1118" spans="1:44" ht="14.85" customHeight="1" x14ac:dyDescent="0.25"/>
    <row r="1119" spans="1:44" ht="14.85" customHeight="1" x14ac:dyDescent="0.25"/>
    <row r="1120" spans="1:44" ht="14.85" customHeight="1" x14ac:dyDescent="0.25"/>
    <row r="1121" spans="1:44" s="25" customFormat="1" ht="14.85" customHeight="1" x14ac:dyDescent="0.25">
      <c r="A1121" s="8"/>
      <c r="B1121" s="8"/>
      <c r="C1121" s="36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36"/>
      <c r="S1121" s="8"/>
      <c r="T1121" s="36"/>
      <c r="U1121" s="36"/>
      <c r="V1121" s="8"/>
      <c r="W1121" s="8"/>
      <c r="X1121" s="8"/>
      <c r="Y1121" s="8"/>
      <c r="Z1121" s="19"/>
      <c r="AA1121" s="34"/>
      <c r="AB1121" s="19"/>
      <c r="AC1121" s="19"/>
      <c r="AD1121" s="19"/>
      <c r="AE1121" s="19"/>
      <c r="AF1121" s="19"/>
      <c r="AG1121" s="8"/>
      <c r="AH1121" s="8"/>
      <c r="AI1121" s="8"/>
      <c r="AJ1121" s="8"/>
      <c r="AK1121" s="8"/>
      <c r="AL1121" s="8"/>
      <c r="AM1121" s="8"/>
      <c r="AN1121" s="8"/>
      <c r="AO1121" s="8"/>
      <c r="AP1121" s="54"/>
      <c r="AQ1121" s="8"/>
      <c r="AR1121" s="8"/>
    </row>
    <row r="1122" spans="1:44" s="25" customFormat="1" ht="14.85" customHeight="1" x14ac:dyDescent="0.25">
      <c r="A1122" s="8"/>
      <c r="B1122" s="8"/>
      <c r="C1122" s="36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36"/>
      <c r="S1122" s="8"/>
      <c r="T1122" s="36"/>
      <c r="U1122" s="36"/>
      <c r="V1122" s="8"/>
      <c r="W1122" s="8"/>
      <c r="X1122" s="8"/>
      <c r="Y1122" s="8"/>
      <c r="Z1122" s="19"/>
      <c r="AA1122" s="34"/>
      <c r="AB1122" s="19"/>
      <c r="AC1122" s="19"/>
      <c r="AD1122" s="19"/>
      <c r="AE1122" s="19"/>
      <c r="AF1122" s="19"/>
      <c r="AG1122" s="8"/>
      <c r="AH1122" s="8"/>
      <c r="AI1122" s="8"/>
      <c r="AJ1122" s="8"/>
      <c r="AK1122" s="8"/>
      <c r="AL1122" s="8"/>
      <c r="AM1122" s="8"/>
      <c r="AN1122" s="8"/>
      <c r="AO1122" s="8"/>
      <c r="AP1122" s="54"/>
      <c r="AQ1122" s="8"/>
      <c r="AR1122" s="8"/>
    </row>
    <row r="1123" spans="1:44" s="25" customFormat="1" ht="14.85" customHeight="1" x14ac:dyDescent="0.25">
      <c r="A1123" s="8"/>
      <c r="B1123" s="8"/>
      <c r="C1123" s="36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36"/>
      <c r="S1123" s="8"/>
      <c r="T1123" s="36"/>
      <c r="U1123" s="36"/>
      <c r="V1123" s="8"/>
      <c r="W1123" s="8"/>
      <c r="X1123" s="8"/>
      <c r="Y1123" s="8"/>
      <c r="Z1123" s="19"/>
      <c r="AA1123" s="34"/>
      <c r="AB1123" s="19"/>
      <c r="AC1123" s="19"/>
      <c r="AD1123" s="19"/>
      <c r="AE1123" s="19"/>
      <c r="AF1123" s="19"/>
      <c r="AG1123" s="8"/>
      <c r="AH1123" s="8"/>
      <c r="AI1123" s="8"/>
      <c r="AJ1123" s="8"/>
      <c r="AK1123" s="8"/>
      <c r="AL1123" s="8"/>
      <c r="AM1123" s="8"/>
      <c r="AN1123" s="8"/>
      <c r="AO1123" s="8"/>
      <c r="AP1123" s="54"/>
      <c r="AQ1123" s="8"/>
      <c r="AR1123" s="8"/>
    </row>
    <row r="1124" spans="1:44" ht="14.85" customHeight="1" x14ac:dyDescent="0.25"/>
    <row r="1125" spans="1:44" ht="14.85" customHeight="1" x14ac:dyDescent="0.25"/>
    <row r="1126" spans="1:44" ht="14.85" customHeight="1" x14ac:dyDescent="0.25"/>
    <row r="1127" spans="1:44" ht="14.85" customHeight="1" x14ac:dyDescent="0.25"/>
    <row r="1128" spans="1:44" ht="14.85" customHeight="1" x14ac:dyDescent="0.25"/>
    <row r="1129" spans="1:44" ht="14.85" customHeight="1" x14ac:dyDescent="0.25"/>
    <row r="1130" spans="1:44" ht="14.85" customHeight="1" x14ac:dyDescent="0.25"/>
    <row r="1131" spans="1:44" ht="14.85" customHeight="1" x14ac:dyDescent="0.25"/>
    <row r="1132" spans="1:44" ht="14.85" customHeight="1" x14ac:dyDescent="0.25">
      <c r="AR1132" s="25"/>
    </row>
    <row r="1133" spans="1:44" ht="14.85" customHeight="1" x14ac:dyDescent="0.25">
      <c r="AR1133" s="25"/>
    </row>
    <row r="1134" spans="1:44" s="25" customFormat="1" ht="14.85" customHeight="1" x14ac:dyDescent="0.25">
      <c r="A1134" s="8"/>
      <c r="B1134" s="8"/>
      <c r="C1134" s="36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36"/>
      <c r="S1134" s="8"/>
      <c r="T1134" s="36"/>
      <c r="U1134" s="36"/>
      <c r="V1134" s="8"/>
      <c r="W1134" s="8"/>
      <c r="X1134" s="8"/>
      <c r="Y1134" s="8"/>
      <c r="Z1134" s="19"/>
      <c r="AA1134" s="34"/>
      <c r="AB1134" s="19"/>
      <c r="AC1134" s="19"/>
      <c r="AD1134" s="19"/>
      <c r="AE1134" s="19"/>
      <c r="AF1134" s="19"/>
      <c r="AG1134" s="8"/>
      <c r="AH1134" s="8"/>
      <c r="AI1134" s="8"/>
      <c r="AJ1134" s="8"/>
      <c r="AK1134" s="8"/>
      <c r="AL1134" s="8"/>
      <c r="AM1134" s="8"/>
      <c r="AN1134" s="8"/>
      <c r="AO1134" s="8"/>
      <c r="AP1134" s="54"/>
      <c r="AQ1134" s="8"/>
    </row>
    <row r="1135" spans="1:44" ht="14.85" customHeight="1" x14ac:dyDescent="0.25">
      <c r="AR1135" s="25"/>
    </row>
    <row r="1136" spans="1:44" ht="14.85" customHeight="1" x14ac:dyDescent="0.25">
      <c r="AR1136" s="25"/>
    </row>
    <row r="1137" spans="1:44" s="25" customFormat="1" ht="14.85" customHeight="1" x14ac:dyDescent="0.25">
      <c r="A1137" s="8"/>
      <c r="B1137" s="8"/>
      <c r="C1137" s="36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36"/>
      <c r="S1137" s="8"/>
      <c r="T1137" s="36"/>
      <c r="U1137" s="36"/>
      <c r="V1137" s="8"/>
      <c r="W1137" s="8"/>
      <c r="X1137" s="8"/>
      <c r="Y1137" s="8"/>
      <c r="Z1137" s="19"/>
      <c r="AA1137" s="34"/>
      <c r="AB1137" s="19"/>
      <c r="AC1137" s="19"/>
      <c r="AD1137" s="19"/>
      <c r="AE1137" s="19"/>
      <c r="AF1137" s="19"/>
      <c r="AG1137" s="8"/>
      <c r="AH1137" s="8"/>
      <c r="AI1137" s="8"/>
      <c r="AJ1137" s="8"/>
      <c r="AK1137" s="8"/>
      <c r="AL1137" s="8"/>
      <c r="AM1137" s="8"/>
      <c r="AN1137" s="8"/>
      <c r="AO1137" s="8"/>
      <c r="AP1137" s="54"/>
      <c r="AQ1137" s="8"/>
      <c r="AR1137" s="8"/>
    </row>
    <row r="1138" spans="1:44" ht="14.85" customHeight="1" x14ac:dyDescent="0.25">
      <c r="AR1138" s="26"/>
    </row>
    <row r="1139" spans="1:44" ht="14.85" customHeight="1" x14ac:dyDescent="0.25">
      <c r="AR1139" s="26"/>
    </row>
    <row r="1140" spans="1:44" ht="14.85" customHeight="1" x14ac:dyDescent="0.25">
      <c r="AR1140" s="26"/>
    </row>
    <row r="1141" spans="1:44" ht="14.85" customHeight="1" x14ac:dyDescent="0.25"/>
    <row r="1142" spans="1:44" ht="14.85" customHeight="1" x14ac:dyDescent="0.25"/>
    <row r="1143" spans="1:44" ht="14.85" customHeight="1" x14ac:dyDescent="0.25"/>
    <row r="1144" spans="1:44" ht="14.85" customHeight="1" x14ac:dyDescent="0.25"/>
    <row r="1145" spans="1:44" ht="14.85" customHeight="1" x14ac:dyDescent="0.25"/>
    <row r="1146" spans="1:44" ht="14.85" customHeight="1" x14ac:dyDescent="0.25"/>
    <row r="1147" spans="1:44" ht="14.85" customHeight="1" x14ac:dyDescent="0.25"/>
    <row r="1148" spans="1:44" ht="14.85" customHeight="1" x14ac:dyDescent="0.25">
      <c r="AR1148" s="26"/>
    </row>
    <row r="1149" spans="1:44" ht="14.85" customHeight="1" x14ac:dyDescent="0.25">
      <c r="AR1149" s="26"/>
    </row>
    <row r="1150" spans="1:44" ht="14.85" customHeight="1" x14ac:dyDescent="0.25">
      <c r="AR1150" s="26"/>
    </row>
    <row r="1151" spans="1:44" ht="14.85" customHeight="1" x14ac:dyDescent="0.25"/>
    <row r="1152" spans="1:44" ht="14.85" customHeight="1" x14ac:dyDescent="0.25"/>
    <row r="1153" spans="44:44" ht="14.85" customHeight="1" x14ac:dyDescent="0.25"/>
    <row r="1154" spans="44:44" ht="14.85" customHeight="1" x14ac:dyDescent="0.25"/>
    <row r="1155" spans="44:44" ht="14.85" customHeight="1" x14ac:dyDescent="0.25"/>
    <row r="1156" spans="44:44" ht="14.85" customHeight="1" x14ac:dyDescent="0.25"/>
    <row r="1157" spans="44:44" ht="14.85" customHeight="1" x14ac:dyDescent="0.25"/>
    <row r="1158" spans="44:44" ht="14.85" customHeight="1" x14ac:dyDescent="0.25"/>
    <row r="1159" spans="44:44" ht="14.85" customHeight="1" x14ac:dyDescent="0.25"/>
    <row r="1160" spans="44:44" ht="14.85" customHeight="1" x14ac:dyDescent="0.25"/>
    <row r="1161" spans="44:44" ht="14.85" customHeight="1" x14ac:dyDescent="0.25"/>
    <row r="1162" spans="44:44" ht="14.85" customHeight="1" x14ac:dyDescent="0.25"/>
    <row r="1163" spans="44:44" ht="14.85" customHeight="1" x14ac:dyDescent="0.25"/>
    <row r="1164" spans="44:44" ht="14.85" customHeight="1" x14ac:dyDescent="0.25"/>
    <row r="1165" spans="44:44" ht="14.85" customHeight="1" x14ac:dyDescent="0.25"/>
    <row r="1166" spans="44:44" ht="14.85" customHeight="1" x14ac:dyDescent="0.25">
      <c r="AR1166" s="26"/>
    </row>
    <row r="1167" spans="44:44" ht="14.85" customHeight="1" x14ac:dyDescent="0.25"/>
    <row r="1168" spans="44:44" ht="14.85" customHeight="1" x14ac:dyDescent="0.25">
      <c r="AR1168" s="25"/>
    </row>
    <row r="1169" spans="44:44" ht="14.85" customHeight="1" x14ac:dyDescent="0.25">
      <c r="AR1169" s="25"/>
    </row>
    <row r="1170" spans="44:44" ht="14.85" customHeight="1" x14ac:dyDescent="0.25"/>
    <row r="1171" spans="44:44" ht="14.85" customHeight="1" x14ac:dyDescent="0.25"/>
    <row r="1172" spans="44:44" ht="14.85" customHeight="1" x14ac:dyDescent="0.25"/>
    <row r="1173" spans="44:44" ht="14.85" customHeight="1" x14ac:dyDescent="0.25"/>
    <row r="1174" spans="44:44" ht="14.85" customHeight="1" x14ac:dyDescent="0.25"/>
    <row r="1175" spans="44:44" ht="14.85" customHeight="1" x14ac:dyDescent="0.25"/>
    <row r="1176" spans="44:44" ht="14.85" customHeight="1" x14ac:dyDescent="0.25"/>
    <row r="1177" spans="44:44" ht="14.85" customHeight="1" x14ac:dyDescent="0.25"/>
    <row r="1178" spans="44:44" ht="14.85" customHeight="1" x14ac:dyDescent="0.25"/>
    <row r="1179" spans="44:44" ht="14.85" customHeight="1" x14ac:dyDescent="0.25"/>
    <row r="1180" spans="44:44" ht="14.85" customHeight="1" x14ac:dyDescent="0.25">
      <c r="AR1180" s="26"/>
    </row>
    <row r="1181" spans="44:44" ht="14.85" customHeight="1" x14ac:dyDescent="0.25">
      <c r="AR1181" s="26"/>
    </row>
    <row r="1182" spans="44:44" ht="14.85" customHeight="1" x14ac:dyDescent="0.25">
      <c r="AR1182" s="26"/>
    </row>
    <row r="1183" spans="44:44" ht="14.85" customHeight="1" x14ac:dyDescent="0.25">
      <c r="AR1183" s="26"/>
    </row>
    <row r="1184" spans="44:44" ht="14.85" customHeight="1" x14ac:dyDescent="0.25">
      <c r="AR1184" s="26"/>
    </row>
    <row r="1185" spans="44:44" ht="14.85" customHeight="1" x14ac:dyDescent="0.25">
      <c r="AR1185" s="26"/>
    </row>
    <row r="1186" spans="44:44" ht="14.85" customHeight="1" x14ac:dyDescent="0.25">
      <c r="AR1186" s="26"/>
    </row>
    <row r="1187" spans="44:44" ht="14.85" customHeight="1" x14ac:dyDescent="0.25">
      <c r="AR1187" s="26"/>
    </row>
    <row r="1188" spans="44:44" ht="14.85" customHeight="1" x14ac:dyDescent="0.25">
      <c r="AR1188" s="26"/>
    </row>
    <row r="1189" spans="44:44" ht="14.85" customHeight="1" x14ac:dyDescent="0.25">
      <c r="AR1189" s="26"/>
    </row>
    <row r="1190" spans="44:44" ht="14.85" customHeight="1" x14ac:dyDescent="0.25">
      <c r="AR1190" s="26"/>
    </row>
    <row r="1191" spans="44:44" ht="14.85" customHeight="1" x14ac:dyDescent="0.25">
      <c r="AR1191" s="26"/>
    </row>
    <row r="1192" spans="44:44" ht="14.85" customHeight="1" x14ac:dyDescent="0.25">
      <c r="AR1192" s="26"/>
    </row>
    <row r="1193" spans="44:44" ht="14.85" customHeight="1" x14ac:dyDescent="0.25">
      <c r="AR1193" s="26"/>
    </row>
    <row r="1194" spans="44:44" ht="14.85" customHeight="1" x14ac:dyDescent="0.25">
      <c r="AR1194" s="26"/>
    </row>
    <row r="1195" spans="44:44" ht="14.85" customHeight="1" x14ac:dyDescent="0.25"/>
    <row r="1196" spans="44:44" ht="14.85" customHeight="1" x14ac:dyDescent="0.25"/>
    <row r="1197" spans="44:44" ht="14.85" customHeight="1" x14ac:dyDescent="0.25"/>
    <row r="1198" spans="44:44" ht="14.85" customHeight="1" x14ac:dyDescent="0.25"/>
    <row r="1199" spans="44:44" ht="14.85" customHeight="1" x14ac:dyDescent="0.25"/>
    <row r="1200" spans="44:44" ht="14.85" customHeight="1" x14ac:dyDescent="0.25">
      <c r="AR1200" s="26"/>
    </row>
    <row r="1201" spans="44:44" ht="14.85" customHeight="1" x14ac:dyDescent="0.25"/>
    <row r="1202" spans="44:44" ht="14.85" customHeight="1" x14ac:dyDescent="0.25"/>
    <row r="1203" spans="44:44" ht="14.85" customHeight="1" x14ac:dyDescent="0.25"/>
    <row r="1204" spans="44:44" ht="14.85" customHeight="1" x14ac:dyDescent="0.25"/>
    <row r="1205" spans="44:44" ht="14.85" customHeight="1" x14ac:dyDescent="0.25"/>
    <row r="1206" spans="44:44" ht="14.85" customHeight="1" x14ac:dyDescent="0.25"/>
    <row r="1207" spans="44:44" ht="14.85" customHeight="1" x14ac:dyDescent="0.25"/>
    <row r="1208" spans="44:44" ht="14.85" customHeight="1" x14ac:dyDescent="0.25"/>
    <row r="1209" spans="44:44" ht="14.85" customHeight="1" x14ac:dyDescent="0.25"/>
    <row r="1210" spans="44:44" ht="14.85" customHeight="1" x14ac:dyDescent="0.25"/>
    <row r="1211" spans="44:44" ht="14.85" customHeight="1" x14ac:dyDescent="0.25">
      <c r="AR1211" s="25"/>
    </row>
    <row r="1212" spans="44:44" ht="14.85" customHeight="1" x14ac:dyDescent="0.25">
      <c r="AR1212" s="25"/>
    </row>
    <row r="1213" spans="44:44" ht="14.85" customHeight="1" x14ac:dyDescent="0.25">
      <c r="AR1213" s="25"/>
    </row>
    <row r="1214" spans="44:44" ht="14.85" customHeight="1" x14ac:dyDescent="0.25">
      <c r="AR1214" s="25"/>
    </row>
    <row r="1215" spans="44:44" ht="14.85" customHeight="1" x14ac:dyDescent="0.25">
      <c r="AR1215" s="25"/>
    </row>
    <row r="1216" spans="44:44" ht="14.85" customHeight="1" x14ac:dyDescent="0.25"/>
    <row r="1217" spans="1:44" s="25" customFormat="1" ht="14.85" customHeight="1" x14ac:dyDescent="0.25">
      <c r="A1217" s="8"/>
      <c r="B1217" s="8"/>
      <c r="C1217" s="36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36"/>
      <c r="S1217" s="8"/>
      <c r="T1217" s="36"/>
      <c r="U1217" s="36"/>
      <c r="V1217" s="8"/>
      <c r="W1217" s="8"/>
      <c r="X1217" s="8"/>
      <c r="Y1217" s="8"/>
      <c r="Z1217" s="19"/>
      <c r="AA1217" s="34"/>
      <c r="AB1217" s="19"/>
      <c r="AC1217" s="19"/>
      <c r="AD1217" s="19"/>
      <c r="AE1217" s="19"/>
      <c r="AF1217" s="19"/>
      <c r="AG1217" s="8"/>
      <c r="AH1217" s="8"/>
      <c r="AI1217" s="8"/>
      <c r="AJ1217" s="8"/>
      <c r="AK1217" s="8"/>
      <c r="AL1217" s="8"/>
      <c r="AM1217" s="8"/>
      <c r="AN1217" s="8"/>
      <c r="AO1217" s="8"/>
      <c r="AP1217" s="54"/>
      <c r="AQ1217" s="8"/>
      <c r="AR1217" s="8"/>
    </row>
    <row r="1218" spans="1:44" s="25" customFormat="1" ht="14.85" customHeight="1" x14ac:dyDescent="0.25">
      <c r="A1218" s="8"/>
      <c r="B1218" s="8"/>
      <c r="C1218" s="36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36"/>
      <c r="S1218" s="8"/>
      <c r="T1218" s="36"/>
      <c r="U1218" s="36"/>
      <c r="V1218" s="8"/>
      <c r="W1218" s="8"/>
      <c r="X1218" s="8"/>
      <c r="Y1218" s="8"/>
      <c r="Z1218" s="19"/>
      <c r="AA1218" s="34"/>
      <c r="AB1218" s="19"/>
      <c r="AC1218" s="19"/>
      <c r="AD1218" s="19"/>
      <c r="AE1218" s="19"/>
      <c r="AF1218" s="19"/>
      <c r="AG1218" s="8"/>
      <c r="AH1218" s="8"/>
      <c r="AI1218" s="8"/>
      <c r="AJ1218" s="8"/>
      <c r="AK1218" s="8"/>
      <c r="AL1218" s="8"/>
      <c r="AM1218" s="8"/>
      <c r="AN1218" s="8"/>
      <c r="AO1218" s="8"/>
      <c r="AP1218" s="54"/>
      <c r="AQ1218" s="8"/>
      <c r="AR1218" s="8"/>
    </row>
    <row r="1219" spans="1:44" ht="14.85" customHeight="1" x14ac:dyDescent="0.25"/>
    <row r="1220" spans="1:44" s="25" customFormat="1" ht="14.85" customHeight="1" x14ac:dyDescent="0.25">
      <c r="A1220" s="8"/>
      <c r="B1220" s="8"/>
      <c r="C1220" s="36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36"/>
      <c r="S1220" s="8"/>
      <c r="T1220" s="36"/>
      <c r="U1220" s="36"/>
      <c r="V1220" s="8"/>
      <c r="W1220" s="8"/>
      <c r="X1220" s="8"/>
      <c r="Y1220" s="8"/>
      <c r="Z1220" s="19"/>
      <c r="AA1220" s="34"/>
      <c r="AB1220" s="19"/>
      <c r="AC1220" s="19"/>
      <c r="AD1220" s="19"/>
      <c r="AE1220" s="19"/>
      <c r="AF1220" s="19"/>
      <c r="AG1220" s="8"/>
      <c r="AH1220" s="8"/>
      <c r="AI1220" s="8"/>
      <c r="AJ1220" s="8"/>
      <c r="AK1220" s="8"/>
      <c r="AL1220" s="8"/>
      <c r="AM1220" s="8"/>
      <c r="AN1220" s="8"/>
      <c r="AO1220" s="8"/>
      <c r="AP1220" s="54"/>
      <c r="AQ1220" s="8"/>
      <c r="AR1220" s="8"/>
    </row>
    <row r="1221" spans="1:44" ht="14.85" customHeight="1" x14ac:dyDescent="0.25"/>
    <row r="1222" spans="1:44" ht="14.85" customHeight="1" x14ac:dyDescent="0.25"/>
    <row r="1223" spans="1:44" ht="14.85" customHeight="1" x14ac:dyDescent="0.25"/>
    <row r="1224" spans="1:44" ht="14.85" customHeight="1" x14ac:dyDescent="0.25"/>
    <row r="1225" spans="1:44" ht="14.85" customHeight="1" x14ac:dyDescent="0.25"/>
    <row r="1226" spans="1:44" ht="14.85" customHeight="1" x14ac:dyDescent="0.25"/>
    <row r="1227" spans="1:44" ht="14.85" customHeight="1" x14ac:dyDescent="0.25"/>
    <row r="1228" spans="1:44" ht="14.85" customHeight="1" x14ac:dyDescent="0.25"/>
    <row r="1229" spans="1:44" ht="14.85" customHeight="1" x14ac:dyDescent="0.25">
      <c r="AR1229" s="25"/>
    </row>
    <row r="1230" spans="1:44" ht="14.85" customHeight="1" x14ac:dyDescent="0.25"/>
    <row r="1231" spans="1:44" ht="14.85" customHeight="1" x14ac:dyDescent="0.25">
      <c r="AR1231" s="25"/>
    </row>
    <row r="1232" spans="1:44" ht="14.85" customHeight="1" x14ac:dyDescent="0.25">
      <c r="AR1232" s="25"/>
    </row>
    <row r="1233" spans="44:44" ht="14.85" customHeight="1" x14ac:dyDescent="0.25">
      <c r="AR1233" s="25"/>
    </row>
    <row r="1234" spans="44:44" ht="14.85" customHeight="1" x14ac:dyDescent="0.25"/>
    <row r="1235" spans="44:44" ht="14.85" customHeight="1" x14ac:dyDescent="0.25"/>
    <row r="1236" spans="44:44" ht="14.85" customHeight="1" x14ac:dyDescent="0.25"/>
    <row r="1237" spans="44:44" ht="14.85" customHeight="1" x14ac:dyDescent="0.25"/>
    <row r="1238" spans="44:44" ht="14.85" customHeight="1" x14ac:dyDescent="0.25"/>
    <row r="1239" spans="44:44" ht="14.85" customHeight="1" x14ac:dyDescent="0.25"/>
    <row r="1240" spans="44:44" ht="14.85" customHeight="1" x14ac:dyDescent="0.25"/>
    <row r="1241" spans="44:44" ht="14.85" customHeight="1" x14ac:dyDescent="0.25"/>
    <row r="1242" spans="44:44" ht="14.85" customHeight="1" x14ac:dyDescent="0.25">
      <c r="AR1242" s="25"/>
    </row>
    <row r="1243" spans="44:44" ht="14.85" customHeight="1" x14ac:dyDescent="0.25">
      <c r="AR1243" s="25"/>
    </row>
    <row r="1244" spans="44:44" ht="14.85" customHeight="1" x14ac:dyDescent="0.25">
      <c r="AR1244" s="25"/>
    </row>
    <row r="1245" spans="44:44" ht="14.85" customHeight="1" x14ac:dyDescent="0.25"/>
    <row r="1246" spans="44:44" ht="14.85" customHeight="1" x14ac:dyDescent="0.25"/>
    <row r="1247" spans="44:44" ht="14.85" customHeight="1" x14ac:dyDescent="0.25"/>
    <row r="1248" spans="44:44" ht="14.85" customHeight="1" x14ac:dyDescent="0.25"/>
    <row r="1249" spans="1:44" ht="14.85" customHeight="1" x14ac:dyDescent="0.25"/>
    <row r="1250" spans="1:44" ht="14.85" customHeight="1" x14ac:dyDescent="0.25"/>
    <row r="1251" spans="1:44" ht="14.85" customHeight="1" x14ac:dyDescent="0.25"/>
    <row r="1252" spans="1:44" ht="14.85" customHeight="1" x14ac:dyDescent="0.25"/>
    <row r="1253" spans="1:44" ht="14.85" customHeight="1" x14ac:dyDescent="0.25"/>
    <row r="1254" spans="1:44" ht="14.85" customHeight="1" x14ac:dyDescent="0.25"/>
    <row r="1255" spans="1:44" ht="14.85" customHeight="1" x14ac:dyDescent="0.25">
      <c r="AR1255" s="25"/>
    </row>
    <row r="1256" spans="1:44" s="25" customFormat="1" ht="14.85" customHeight="1" x14ac:dyDescent="0.25">
      <c r="A1256" s="8"/>
      <c r="B1256" s="8"/>
      <c r="C1256" s="36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36"/>
      <c r="S1256" s="8"/>
      <c r="T1256" s="36"/>
      <c r="U1256" s="36"/>
      <c r="V1256" s="8"/>
      <c r="W1256" s="8"/>
      <c r="X1256" s="8"/>
      <c r="Y1256" s="8"/>
      <c r="Z1256" s="19"/>
      <c r="AA1256" s="34"/>
      <c r="AB1256" s="19"/>
      <c r="AC1256" s="19"/>
      <c r="AD1256" s="19"/>
      <c r="AE1256" s="19"/>
      <c r="AF1256" s="19"/>
      <c r="AG1256" s="8"/>
      <c r="AH1256" s="8"/>
      <c r="AI1256" s="8"/>
      <c r="AJ1256" s="8"/>
      <c r="AK1256" s="8"/>
      <c r="AL1256" s="8"/>
      <c r="AM1256" s="8"/>
      <c r="AN1256" s="8"/>
      <c r="AO1256" s="8"/>
      <c r="AP1256" s="54"/>
      <c r="AQ1256" s="8"/>
      <c r="AR1256" s="8"/>
    </row>
    <row r="1257" spans="1:44" ht="14.85" customHeight="1" x14ac:dyDescent="0.25"/>
    <row r="1258" spans="1:44" ht="14.85" customHeight="1" x14ac:dyDescent="0.25">
      <c r="AR1258" s="25"/>
    </row>
    <row r="1259" spans="1:44" ht="14.85" customHeight="1" x14ac:dyDescent="0.25"/>
    <row r="1260" spans="1:44" ht="14.85" customHeight="1" x14ac:dyDescent="0.25"/>
    <row r="1261" spans="1:44" ht="14.85" customHeight="1" x14ac:dyDescent="0.25"/>
    <row r="1262" spans="1:44" ht="14.85" customHeight="1" x14ac:dyDescent="0.25"/>
    <row r="1263" spans="1:44" ht="14.85" customHeight="1" x14ac:dyDescent="0.25"/>
    <row r="1264" spans="1:44" s="25" customFormat="1" ht="14.85" customHeight="1" x14ac:dyDescent="0.25">
      <c r="A1264" s="8"/>
      <c r="B1264" s="8"/>
      <c r="C1264" s="36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36"/>
      <c r="S1264" s="8"/>
      <c r="T1264" s="36"/>
      <c r="U1264" s="36"/>
      <c r="V1264" s="8"/>
      <c r="W1264" s="8"/>
      <c r="X1264" s="8"/>
      <c r="Y1264" s="8"/>
      <c r="Z1264" s="19"/>
      <c r="AA1264" s="34"/>
      <c r="AB1264" s="19"/>
      <c r="AC1264" s="19"/>
      <c r="AD1264" s="19"/>
      <c r="AE1264" s="19"/>
      <c r="AF1264" s="19"/>
      <c r="AG1264" s="8"/>
      <c r="AH1264" s="8"/>
      <c r="AI1264" s="8"/>
      <c r="AJ1264" s="8"/>
      <c r="AK1264" s="8"/>
      <c r="AL1264" s="8"/>
      <c r="AM1264" s="8"/>
      <c r="AN1264" s="8"/>
      <c r="AO1264" s="8"/>
      <c r="AP1264" s="54"/>
      <c r="AQ1264" s="8"/>
      <c r="AR1264" s="8"/>
    </row>
    <row r="1265" spans="1:44" ht="14.85" customHeight="1" x14ac:dyDescent="0.25"/>
    <row r="1266" spans="1:44" ht="14.85" customHeight="1" x14ac:dyDescent="0.25"/>
    <row r="1267" spans="1:44" ht="14.85" customHeight="1" x14ac:dyDescent="0.25"/>
    <row r="1268" spans="1:44" ht="14.85" customHeight="1" x14ac:dyDescent="0.25"/>
    <row r="1269" spans="1:44" ht="14.85" customHeight="1" x14ac:dyDescent="0.25"/>
    <row r="1270" spans="1:44" ht="14.85" customHeight="1" x14ac:dyDescent="0.25"/>
    <row r="1271" spans="1:44" ht="14.85" customHeight="1" x14ac:dyDescent="0.25"/>
    <row r="1272" spans="1:44" ht="14.85" customHeight="1" x14ac:dyDescent="0.25"/>
    <row r="1273" spans="1:44" ht="14.85" customHeight="1" x14ac:dyDescent="0.25"/>
    <row r="1274" spans="1:44" ht="14.85" customHeight="1" x14ac:dyDescent="0.25"/>
    <row r="1275" spans="1:44" ht="14.85" customHeight="1" x14ac:dyDescent="0.25"/>
    <row r="1276" spans="1:44" ht="14.85" customHeight="1" x14ac:dyDescent="0.25"/>
    <row r="1277" spans="1:44" s="25" customFormat="1" ht="14.85" customHeight="1" x14ac:dyDescent="0.25">
      <c r="A1277" s="8"/>
      <c r="B1277" s="8"/>
      <c r="C1277" s="36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36"/>
      <c r="S1277" s="8"/>
      <c r="T1277" s="36"/>
      <c r="U1277" s="36"/>
      <c r="V1277" s="8"/>
      <c r="W1277" s="8"/>
      <c r="X1277" s="8"/>
      <c r="Y1277" s="8"/>
      <c r="Z1277" s="19"/>
      <c r="AA1277" s="34"/>
      <c r="AB1277" s="19"/>
      <c r="AC1277" s="19"/>
      <c r="AD1277" s="19"/>
      <c r="AE1277" s="19"/>
      <c r="AF1277" s="19"/>
      <c r="AG1277" s="8"/>
      <c r="AH1277" s="8"/>
      <c r="AI1277" s="8"/>
      <c r="AJ1277" s="8"/>
      <c r="AK1277" s="8"/>
      <c r="AL1277" s="8"/>
      <c r="AM1277" s="8"/>
      <c r="AN1277" s="8"/>
      <c r="AO1277" s="8"/>
      <c r="AP1277" s="54"/>
      <c r="AQ1277" s="8"/>
      <c r="AR1277" s="8"/>
    </row>
    <row r="1278" spans="1:44" ht="14.85" customHeight="1" x14ac:dyDescent="0.25"/>
    <row r="1279" spans="1:44" s="25" customFormat="1" ht="14.85" customHeight="1" x14ac:dyDescent="0.25">
      <c r="A1279" s="8"/>
      <c r="B1279" s="8"/>
      <c r="C1279" s="36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36"/>
      <c r="S1279" s="8"/>
      <c r="T1279" s="36"/>
      <c r="U1279" s="36"/>
      <c r="V1279" s="8"/>
      <c r="W1279" s="8"/>
      <c r="X1279" s="8"/>
      <c r="Y1279" s="8"/>
      <c r="Z1279" s="19"/>
      <c r="AA1279" s="34"/>
      <c r="AB1279" s="19"/>
      <c r="AC1279" s="19"/>
      <c r="AD1279" s="19"/>
      <c r="AE1279" s="19"/>
      <c r="AF1279" s="19"/>
      <c r="AG1279" s="8"/>
      <c r="AH1279" s="8"/>
      <c r="AI1279" s="8"/>
      <c r="AJ1279" s="8"/>
      <c r="AK1279" s="8"/>
      <c r="AL1279" s="8"/>
      <c r="AM1279" s="8"/>
      <c r="AN1279" s="8"/>
      <c r="AO1279" s="8"/>
      <c r="AP1279" s="54"/>
      <c r="AQ1279" s="8"/>
      <c r="AR1279" s="8"/>
    </row>
    <row r="1280" spans="1:44" ht="14.85" customHeight="1" x14ac:dyDescent="0.25"/>
    <row r="1281" spans="1:44" s="25" customFormat="1" ht="14.85" customHeight="1" x14ac:dyDescent="0.25">
      <c r="A1281" s="8"/>
      <c r="B1281" s="8"/>
      <c r="C1281" s="36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36"/>
      <c r="S1281" s="8"/>
      <c r="T1281" s="36"/>
      <c r="U1281" s="36"/>
      <c r="V1281" s="8"/>
      <c r="W1281" s="8"/>
      <c r="X1281" s="8"/>
      <c r="Y1281" s="8"/>
      <c r="Z1281" s="19"/>
      <c r="AA1281" s="34"/>
      <c r="AB1281" s="19"/>
      <c r="AC1281" s="19"/>
      <c r="AD1281" s="19"/>
      <c r="AE1281" s="19"/>
      <c r="AF1281" s="19"/>
      <c r="AG1281" s="8"/>
      <c r="AH1281" s="8"/>
      <c r="AI1281" s="8"/>
      <c r="AJ1281" s="8"/>
      <c r="AK1281" s="8"/>
      <c r="AL1281" s="8"/>
      <c r="AM1281" s="8"/>
      <c r="AN1281" s="8"/>
      <c r="AO1281" s="8"/>
      <c r="AP1281" s="54"/>
      <c r="AQ1281" s="8"/>
      <c r="AR1281" s="8"/>
    </row>
    <row r="1282" spans="1:44" ht="14.85" customHeight="1" x14ac:dyDescent="0.25"/>
    <row r="1283" spans="1:44" s="25" customFormat="1" ht="14.85" customHeight="1" x14ac:dyDescent="0.25">
      <c r="A1283" s="8"/>
      <c r="B1283" s="8"/>
      <c r="C1283" s="36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36"/>
      <c r="S1283" s="8"/>
      <c r="T1283" s="36"/>
      <c r="U1283" s="36"/>
      <c r="V1283" s="8"/>
      <c r="W1283" s="8"/>
      <c r="X1283" s="8"/>
      <c r="Y1283" s="8"/>
      <c r="Z1283" s="19"/>
      <c r="AA1283" s="34"/>
      <c r="AB1283" s="19"/>
      <c r="AC1283" s="19"/>
      <c r="AD1283" s="19"/>
      <c r="AE1283" s="19"/>
      <c r="AF1283" s="19"/>
      <c r="AG1283" s="8"/>
      <c r="AH1283" s="8"/>
      <c r="AI1283" s="8"/>
      <c r="AJ1283" s="8"/>
      <c r="AK1283" s="8"/>
      <c r="AL1283" s="8"/>
      <c r="AM1283" s="8"/>
      <c r="AN1283" s="8"/>
      <c r="AO1283" s="8"/>
      <c r="AP1283" s="54"/>
      <c r="AQ1283" s="8"/>
      <c r="AR1283" s="8"/>
    </row>
    <row r="1284" spans="1:44" ht="14.85" customHeight="1" x14ac:dyDescent="0.25"/>
    <row r="1285" spans="1:44" s="25" customFormat="1" ht="14.85" customHeight="1" x14ac:dyDescent="0.25">
      <c r="A1285" s="8"/>
      <c r="B1285" s="8"/>
      <c r="C1285" s="36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36"/>
      <c r="S1285" s="8"/>
      <c r="T1285" s="36"/>
      <c r="U1285" s="36"/>
      <c r="V1285" s="8"/>
      <c r="W1285" s="8"/>
      <c r="X1285" s="8"/>
      <c r="Y1285" s="8"/>
      <c r="Z1285" s="19"/>
      <c r="AA1285" s="34"/>
      <c r="AB1285" s="19"/>
      <c r="AC1285" s="19"/>
      <c r="AD1285" s="19"/>
      <c r="AE1285" s="19"/>
      <c r="AF1285" s="19"/>
      <c r="AG1285" s="8"/>
      <c r="AH1285" s="8"/>
      <c r="AI1285" s="8"/>
      <c r="AJ1285" s="8"/>
      <c r="AK1285" s="8"/>
      <c r="AL1285" s="8"/>
      <c r="AM1285" s="8"/>
      <c r="AN1285" s="8"/>
      <c r="AO1285" s="8"/>
      <c r="AP1285" s="54"/>
      <c r="AQ1285" s="8"/>
      <c r="AR1285" s="8"/>
    </row>
    <row r="1286" spans="1:44" s="25" customFormat="1" ht="14.85" customHeight="1" x14ac:dyDescent="0.25">
      <c r="A1286" s="8"/>
      <c r="B1286" s="8"/>
      <c r="C1286" s="36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36"/>
      <c r="S1286" s="8"/>
      <c r="T1286" s="36"/>
      <c r="U1286" s="36"/>
      <c r="V1286" s="8"/>
      <c r="W1286" s="8"/>
      <c r="X1286" s="8"/>
      <c r="Y1286" s="8"/>
      <c r="Z1286" s="19"/>
      <c r="AA1286" s="34"/>
      <c r="AB1286" s="19"/>
      <c r="AC1286" s="19"/>
      <c r="AD1286" s="19"/>
      <c r="AE1286" s="19"/>
      <c r="AF1286" s="19"/>
      <c r="AG1286" s="8"/>
      <c r="AH1286" s="8"/>
      <c r="AI1286" s="8"/>
      <c r="AJ1286" s="8"/>
      <c r="AK1286" s="8"/>
      <c r="AL1286" s="8"/>
      <c r="AM1286" s="8"/>
      <c r="AN1286" s="8"/>
      <c r="AO1286" s="8"/>
      <c r="AP1286" s="54"/>
      <c r="AQ1286" s="8"/>
      <c r="AR1286" s="8"/>
    </row>
    <row r="1287" spans="1:44" ht="14.85" customHeight="1" x14ac:dyDescent="0.25"/>
    <row r="1288" spans="1:44" ht="14.85" customHeight="1" x14ac:dyDescent="0.25"/>
    <row r="1289" spans="1:44" ht="14.85" customHeight="1" x14ac:dyDescent="0.25"/>
    <row r="1290" spans="1:44" ht="14.85" customHeight="1" x14ac:dyDescent="0.25"/>
    <row r="1291" spans="1:44" ht="14.85" customHeight="1" x14ac:dyDescent="0.25"/>
    <row r="1292" spans="1:44" ht="14.85" customHeight="1" x14ac:dyDescent="0.25"/>
    <row r="1293" spans="1:44" ht="14.85" customHeight="1" x14ac:dyDescent="0.25"/>
    <row r="1294" spans="1:44" ht="14.85" customHeight="1" x14ac:dyDescent="0.25"/>
    <row r="1295" spans="1:44" ht="14.85" customHeight="1" x14ac:dyDescent="0.25"/>
    <row r="1296" spans="1:44" ht="14.85" customHeight="1" x14ac:dyDescent="0.25"/>
    <row r="1297" spans="1:44" ht="14.85" customHeight="1" x14ac:dyDescent="0.25"/>
    <row r="1298" spans="1:44" ht="14.85" customHeight="1" x14ac:dyDescent="0.25"/>
    <row r="1299" spans="1:44" ht="14.85" customHeight="1" x14ac:dyDescent="0.25"/>
    <row r="1300" spans="1:44" ht="14.85" customHeight="1" x14ac:dyDescent="0.25"/>
    <row r="1301" spans="1:44" ht="14.85" customHeight="1" x14ac:dyDescent="0.25"/>
    <row r="1302" spans="1:44" ht="14.85" customHeight="1" x14ac:dyDescent="0.25"/>
    <row r="1303" spans="1:44" ht="14.85" customHeight="1" x14ac:dyDescent="0.25"/>
    <row r="1304" spans="1:44" ht="14.85" customHeight="1" x14ac:dyDescent="0.25"/>
    <row r="1305" spans="1:44" ht="14.85" customHeight="1" x14ac:dyDescent="0.25"/>
    <row r="1306" spans="1:44" ht="14.85" customHeight="1" x14ac:dyDescent="0.25"/>
    <row r="1307" spans="1:44" ht="14.85" customHeight="1" x14ac:dyDescent="0.25"/>
    <row r="1308" spans="1:44" ht="14.85" customHeight="1" x14ac:dyDescent="0.25"/>
    <row r="1309" spans="1:44" ht="14.85" customHeight="1" x14ac:dyDescent="0.25"/>
    <row r="1310" spans="1:44" s="25" customFormat="1" ht="14.85" customHeight="1" x14ac:dyDescent="0.25">
      <c r="A1310" s="8"/>
      <c r="B1310" s="8"/>
      <c r="C1310" s="36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36"/>
      <c r="S1310" s="8"/>
      <c r="T1310" s="36"/>
      <c r="U1310" s="36"/>
      <c r="V1310" s="8"/>
      <c r="W1310" s="8"/>
      <c r="X1310" s="8"/>
      <c r="Y1310" s="8"/>
      <c r="Z1310" s="19"/>
      <c r="AA1310" s="34"/>
      <c r="AB1310" s="19"/>
      <c r="AC1310" s="19"/>
      <c r="AD1310" s="19"/>
      <c r="AE1310" s="19"/>
      <c r="AF1310" s="19"/>
      <c r="AG1310" s="8"/>
      <c r="AH1310" s="8"/>
      <c r="AI1310" s="8"/>
      <c r="AJ1310" s="8"/>
      <c r="AK1310" s="8"/>
      <c r="AL1310" s="8"/>
      <c r="AM1310" s="8"/>
      <c r="AN1310" s="8"/>
      <c r="AO1310" s="8"/>
      <c r="AP1310" s="54"/>
      <c r="AQ1310" s="8"/>
      <c r="AR1310" s="8"/>
    </row>
    <row r="1311" spans="1:44" s="25" customFormat="1" ht="14.85" customHeight="1" x14ac:dyDescent="0.25">
      <c r="A1311" s="8"/>
      <c r="B1311" s="8"/>
      <c r="C1311" s="36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36"/>
      <c r="S1311" s="8"/>
      <c r="T1311" s="36"/>
      <c r="U1311" s="36"/>
      <c r="V1311" s="8"/>
      <c r="W1311" s="8"/>
      <c r="X1311" s="8"/>
      <c r="Y1311" s="8"/>
      <c r="Z1311" s="19"/>
      <c r="AA1311" s="34"/>
      <c r="AB1311" s="19"/>
      <c r="AC1311" s="19"/>
      <c r="AD1311" s="19"/>
      <c r="AE1311" s="19"/>
      <c r="AF1311" s="19"/>
      <c r="AG1311" s="8"/>
      <c r="AH1311" s="8"/>
      <c r="AI1311" s="8"/>
      <c r="AJ1311" s="8"/>
      <c r="AK1311" s="8"/>
      <c r="AL1311" s="8"/>
      <c r="AM1311" s="8"/>
      <c r="AN1311" s="8"/>
      <c r="AO1311" s="8"/>
      <c r="AP1311" s="54"/>
      <c r="AQ1311" s="8"/>
      <c r="AR1311" s="8"/>
    </row>
    <row r="1312" spans="1:44" ht="14.85" customHeight="1" x14ac:dyDescent="0.25"/>
    <row r="1313" spans="1:44" ht="14.85" customHeight="1" x14ac:dyDescent="0.25"/>
    <row r="1314" spans="1:44" ht="14.85" customHeight="1" x14ac:dyDescent="0.25"/>
    <row r="1315" spans="1:44" ht="14.85" customHeight="1" x14ac:dyDescent="0.25"/>
    <row r="1316" spans="1:44" ht="14.85" customHeight="1" x14ac:dyDescent="0.25"/>
    <row r="1317" spans="1:44" ht="14.85" customHeight="1" x14ac:dyDescent="0.25"/>
    <row r="1318" spans="1:44" ht="14.85" customHeight="1" x14ac:dyDescent="0.25"/>
    <row r="1319" spans="1:44" s="25" customFormat="1" ht="14.85" customHeight="1" x14ac:dyDescent="0.25">
      <c r="A1319" s="8"/>
      <c r="B1319" s="8"/>
      <c r="C1319" s="36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36"/>
      <c r="S1319" s="8"/>
      <c r="T1319" s="36"/>
      <c r="U1319" s="36"/>
      <c r="V1319" s="8"/>
      <c r="W1319" s="8"/>
      <c r="X1319" s="8"/>
      <c r="Y1319" s="8"/>
      <c r="Z1319" s="19"/>
      <c r="AA1319" s="34"/>
      <c r="AB1319" s="19"/>
      <c r="AC1319" s="19"/>
      <c r="AD1319" s="19"/>
      <c r="AE1319" s="19"/>
      <c r="AF1319" s="19"/>
      <c r="AG1319" s="8"/>
      <c r="AH1319" s="8"/>
      <c r="AI1319" s="8"/>
      <c r="AJ1319" s="8"/>
      <c r="AK1319" s="8"/>
      <c r="AL1319" s="8"/>
      <c r="AM1319" s="8"/>
      <c r="AN1319" s="8"/>
      <c r="AO1319" s="8"/>
      <c r="AP1319" s="54"/>
      <c r="AQ1319" s="8"/>
      <c r="AR1319" s="8"/>
    </row>
    <row r="1320" spans="1:44" ht="14.85" customHeight="1" x14ac:dyDescent="0.25"/>
    <row r="1321" spans="1:44" ht="14.85" customHeight="1" x14ac:dyDescent="0.25"/>
    <row r="1322" spans="1:44" ht="14.85" customHeight="1" x14ac:dyDescent="0.25"/>
    <row r="1323" spans="1:44" ht="14.85" customHeight="1" x14ac:dyDescent="0.25"/>
    <row r="1324" spans="1:44" ht="14.85" customHeight="1" x14ac:dyDescent="0.25"/>
    <row r="1325" spans="1:44" ht="14.85" customHeight="1" x14ac:dyDescent="0.25"/>
    <row r="1326" spans="1:44" ht="14.85" customHeight="1" x14ac:dyDescent="0.25"/>
    <row r="1327" spans="1:44" ht="14.85" customHeight="1" x14ac:dyDescent="0.25"/>
    <row r="1328" spans="1:44" ht="14.85" customHeight="1" x14ac:dyDescent="0.25"/>
    <row r="1329" spans="1:44" ht="14.85" customHeight="1" x14ac:dyDescent="0.25"/>
    <row r="1330" spans="1:44" ht="14.85" customHeight="1" x14ac:dyDescent="0.25"/>
    <row r="1331" spans="1:44" ht="14.85" customHeight="1" x14ac:dyDescent="0.25"/>
    <row r="1332" spans="1:44" ht="14.85" customHeight="1" x14ac:dyDescent="0.25"/>
    <row r="1333" spans="1:44" ht="14.85" customHeight="1" x14ac:dyDescent="0.25"/>
    <row r="1334" spans="1:44" ht="14.85" customHeight="1" x14ac:dyDescent="0.25"/>
    <row r="1335" spans="1:44" s="25" customFormat="1" ht="14.85" customHeight="1" x14ac:dyDescent="0.25">
      <c r="A1335" s="8"/>
      <c r="B1335" s="8"/>
      <c r="C1335" s="36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36"/>
      <c r="S1335" s="8"/>
      <c r="T1335" s="36"/>
      <c r="U1335" s="36"/>
      <c r="V1335" s="8"/>
      <c r="W1335" s="8"/>
      <c r="X1335" s="8"/>
      <c r="Y1335" s="8"/>
      <c r="Z1335" s="19"/>
      <c r="AA1335" s="34"/>
      <c r="AB1335" s="19"/>
      <c r="AC1335" s="19"/>
      <c r="AD1335" s="19"/>
      <c r="AE1335" s="19"/>
      <c r="AF1335" s="19"/>
      <c r="AG1335" s="8"/>
      <c r="AH1335" s="8"/>
      <c r="AI1335" s="8"/>
      <c r="AJ1335" s="8"/>
      <c r="AK1335" s="8"/>
      <c r="AL1335" s="8"/>
      <c r="AM1335" s="8"/>
      <c r="AN1335" s="8"/>
      <c r="AO1335" s="8"/>
      <c r="AP1335" s="54"/>
      <c r="AQ1335" s="8"/>
      <c r="AR1335" s="8"/>
    </row>
    <row r="1336" spans="1:44" ht="14.85" customHeight="1" x14ac:dyDescent="0.25"/>
    <row r="1337" spans="1:44" ht="14.85" customHeight="1" x14ac:dyDescent="0.25"/>
    <row r="1338" spans="1:44" ht="14.85" customHeight="1" x14ac:dyDescent="0.25">
      <c r="AR1338" s="25"/>
    </row>
    <row r="1339" spans="1:44" s="25" customFormat="1" ht="14.85" customHeight="1" x14ac:dyDescent="0.25">
      <c r="A1339" s="8"/>
      <c r="B1339" s="8"/>
      <c r="C1339" s="36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36"/>
      <c r="S1339" s="8"/>
      <c r="T1339" s="36"/>
      <c r="U1339" s="36"/>
      <c r="V1339" s="8"/>
      <c r="W1339" s="8"/>
      <c r="X1339" s="8"/>
      <c r="Y1339" s="8"/>
      <c r="Z1339" s="19"/>
      <c r="AA1339" s="34"/>
      <c r="AB1339" s="19"/>
      <c r="AC1339" s="19"/>
      <c r="AD1339" s="19"/>
      <c r="AE1339" s="19"/>
      <c r="AF1339" s="19"/>
      <c r="AG1339" s="8"/>
      <c r="AH1339" s="8"/>
      <c r="AI1339" s="8"/>
      <c r="AJ1339" s="8"/>
      <c r="AK1339" s="8"/>
      <c r="AL1339" s="8"/>
      <c r="AM1339" s="8"/>
      <c r="AN1339" s="8"/>
      <c r="AO1339" s="8"/>
      <c r="AP1339" s="54"/>
      <c r="AQ1339" s="8"/>
    </row>
    <row r="1340" spans="1:44" ht="14.85" customHeight="1" x14ac:dyDescent="0.25"/>
    <row r="1341" spans="1:44" ht="14.85" customHeight="1" x14ac:dyDescent="0.25">
      <c r="AR1341" s="25"/>
    </row>
    <row r="1342" spans="1:44" s="25" customFormat="1" ht="14.85" customHeight="1" x14ac:dyDescent="0.25">
      <c r="A1342" s="8"/>
      <c r="B1342" s="8"/>
      <c r="C1342" s="36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36"/>
      <c r="S1342" s="8"/>
      <c r="T1342" s="36"/>
      <c r="U1342" s="36"/>
      <c r="V1342" s="8"/>
      <c r="W1342" s="8"/>
      <c r="X1342" s="8"/>
      <c r="Y1342" s="8"/>
      <c r="Z1342" s="19"/>
      <c r="AA1342" s="34"/>
      <c r="AB1342" s="19"/>
      <c r="AC1342" s="19"/>
      <c r="AD1342" s="19"/>
      <c r="AE1342" s="19"/>
      <c r="AF1342" s="19"/>
      <c r="AG1342" s="8"/>
      <c r="AH1342" s="8"/>
      <c r="AI1342" s="8"/>
      <c r="AJ1342" s="8"/>
      <c r="AK1342" s="8"/>
      <c r="AL1342" s="8"/>
      <c r="AM1342" s="8"/>
      <c r="AN1342" s="8"/>
      <c r="AO1342" s="8"/>
      <c r="AP1342" s="54"/>
      <c r="AQ1342" s="8"/>
      <c r="AR1342" s="8"/>
    </row>
    <row r="1343" spans="1:44" ht="14.85" customHeight="1" x14ac:dyDescent="0.25"/>
    <row r="1344" spans="1:44" ht="14.85" customHeight="1" x14ac:dyDescent="0.25"/>
    <row r="1345" spans="1:44" ht="14.85" customHeight="1" x14ac:dyDescent="0.25"/>
    <row r="1346" spans="1:44" s="25" customFormat="1" ht="14.85" customHeight="1" x14ac:dyDescent="0.25">
      <c r="A1346" s="8"/>
      <c r="B1346" s="8"/>
      <c r="C1346" s="36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36"/>
      <c r="S1346" s="8"/>
      <c r="T1346" s="36"/>
      <c r="U1346" s="36"/>
      <c r="V1346" s="8"/>
      <c r="W1346" s="8"/>
      <c r="X1346" s="8"/>
      <c r="Y1346" s="8"/>
      <c r="Z1346" s="19"/>
      <c r="AA1346" s="34"/>
      <c r="AB1346" s="19"/>
      <c r="AC1346" s="19"/>
      <c r="AD1346" s="19"/>
      <c r="AE1346" s="19"/>
      <c r="AF1346" s="19"/>
      <c r="AG1346" s="8"/>
      <c r="AH1346" s="8"/>
      <c r="AI1346" s="8"/>
      <c r="AJ1346" s="8"/>
      <c r="AK1346" s="8"/>
      <c r="AL1346" s="8"/>
      <c r="AM1346" s="8"/>
      <c r="AN1346" s="8"/>
      <c r="AO1346" s="8"/>
      <c r="AP1346" s="54"/>
      <c r="AQ1346" s="8"/>
      <c r="AR1346" s="8"/>
    </row>
    <row r="1347" spans="1:44" ht="14.85" customHeight="1" x14ac:dyDescent="0.25"/>
    <row r="1348" spans="1:44" ht="14.85" customHeight="1" x14ac:dyDescent="0.25"/>
    <row r="1349" spans="1:44" ht="14.85" customHeight="1" x14ac:dyDescent="0.25"/>
    <row r="1350" spans="1:44" ht="14.85" customHeight="1" x14ac:dyDescent="0.25"/>
    <row r="1351" spans="1:44" ht="14.85" customHeight="1" x14ac:dyDescent="0.25"/>
    <row r="1352" spans="1:44" ht="14.85" customHeight="1" x14ac:dyDescent="0.25"/>
    <row r="1353" spans="1:44" ht="14.85" customHeight="1" x14ac:dyDescent="0.25"/>
    <row r="1354" spans="1:44" ht="14.85" customHeight="1" x14ac:dyDescent="0.25"/>
    <row r="1355" spans="1:44" ht="14.85" customHeight="1" x14ac:dyDescent="0.25"/>
    <row r="1356" spans="1:44" ht="14.85" customHeight="1" x14ac:dyDescent="0.25"/>
    <row r="1357" spans="1:44" ht="14.85" customHeight="1" x14ac:dyDescent="0.25"/>
    <row r="1358" spans="1:44" ht="14.85" customHeight="1" x14ac:dyDescent="0.25"/>
    <row r="1359" spans="1:44" s="25" customFormat="1" ht="14.85" customHeight="1" x14ac:dyDescent="0.25">
      <c r="A1359" s="8"/>
      <c r="B1359" s="8"/>
      <c r="C1359" s="36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36"/>
      <c r="S1359" s="8"/>
      <c r="T1359" s="36"/>
      <c r="U1359" s="36"/>
      <c r="V1359" s="8"/>
      <c r="W1359" s="8"/>
      <c r="X1359" s="8"/>
      <c r="Y1359" s="8"/>
      <c r="Z1359" s="19"/>
      <c r="AA1359" s="34"/>
      <c r="AB1359" s="19"/>
      <c r="AC1359" s="19"/>
      <c r="AD1359" s="19"/>
      <c r="AE1359" s="19"/>
      <c r="AF1359" s="19"/>
      <c r="AG1359" s="8"/>
      <c r="AH1359" s="8"/>
      <c r="AI1359" s="8"/>
      <c r="AJ1359" s="8"/>
      <c r="AK1359" s="8"/>
      <c r="AL1359" s="8"/>
      <c r="AM1359" s="8"/>
      <c r="AN1359" s="8"/>
      <c r="AO1359" s="8"/>
      <c r="AP1359" s="54"/>
      <c r="AQ1359" s="8"/>
      <c r="AR1359" s="8"/>
    </row>
    <row r="1360" spans="1:44" s="25" customFormat="1" ht="14.85" customHeight="1" x14ac:dyDescent="0.25">
      <c r="A1360" s="8"/>
      <c r="B1360" s="8"/>
      <c r="C1360" s="36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36"/>
      <c r="S1360" s="8"/>
      <c r="T1360" s="36"/>
      <c r="U1360" s="36"/>
      <c r="V1360" s="8"/>
      <c r="W1360" s="8"/>
      <c r="X1360" s="8"/>
      <c r="Y1360" s="8"/>
      <c r="Z1360" s="19"/>
      <c r="AA1360" s="34"/>
      <c r="AB1360" s="19"/>
      <c r="AC1360" s="19"/>
      <c r="AD1360" s="19"/>
      <c r="AE1360" s="19"/>
      <c r="AF1360" s="19"/>
      <c r="AG1360" s="8"/>
      <c r="AH1360" s="8"/>
      <c r="AI1360" s="8"/>
      <c r="AJ1360" s="8"/>
      <c r="AK1360" s="8"/>
      <c r="AL1360" s="8"/>
      <c r="AM1360" s="8"/>
      <c r="AN1360" s="8"/>
      <c r="AO1360" s="8"/>
      <c r="AP1360" s="54"/>
      <c r="AQ1360" s="8"/>
      <c r="AR1360" s="8"/>
    </row>
    <row r="1361" spans="1:44" s="25" customFormat="1" ht="14.85" customHeight="1" x14ac:dyDescent="0.25">
      <c r="A1361" s="8"/>
      <c r="B1361" s="8"/>
      <c r="C1361" s="36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36"/>
      <c r="S1361" s="8"/>
      <c r="T1361" s="36"/>
      <c r="U1361" s="36"/>
      <c r="V1361" s="8"/>
      <c r="W1361" s="8"/>
      <c r="X1361" s="8"/>
      <c r="Y1361" s="8"/>
      <c r="Z1361" s="19"/>
      <c r="AA1361" s="34"/>
      <c r="AB1361" s="19"/>
      <c r="AC1361" s="19"/>
      <c r="AD1361" s="19"/>
      <c r="AE1361" s="19"/>
      <c r="AF1361" s="19"/>
      <c r="AG1361" s="8"/>
      <c r="AH1361" s="8"/>
      <c r="AI1361" s="8"/>
      <c r="AJ1361" s="8"/>
      <c r="AK1361" s="8"/>
      <c r="AL1361" s="8"/>
      <c r="AM1361" s="8"/>
      <c r="AN1361" s="8"/>
      <c r="AO1361" s="8"/>
      <c r="AP1361" s="54"/>
      <c r="AQ1361" s="8"/>
      <c r="AR1361" s="8"/>
    </row>
    <row r="1362" spans="1:44" ht="14.85" customHeight="1" x14ac:dyDescent="0.25"/>
    <row r="1363" spans="1:44" ht="14.85" customHeight="1" x14ac:dyDescent="0.25"/>
    <row r="1364" spans="1:44" ht="14.85" customHeight="1" x14ac:dyDescent="0.25"/>
    <row r="1365" spans="1:44" ht="14.85" customHeight="1" x14ac:dyDescent="0.25"/>
    <row r="1366" spans="1:44" ht="14.85" customHeight="1" x14ac:dyDescent="0.25"/>
    <row r="1367" spans="1:44" ht="14.85" customHeight="1" x14ac:dyDescent="0.25"/>
    <row r="1368" spans="1:44" ht="14.85" customHeight="1" x14ac:dyDescent="0.25"/>
    <row r="1369" spans="1:44" ht="14.85" customHeight="1" x14ac:dyDescent="0.25"/>
    <row r="1370" spans="1:44" s="25" customFormat="1" ht="14.85" customHeight="1" x14ac:dyDescent="0.25">
      <c r="A1370" s="8"/>
      <c r="B1370" s="8"/>
      <c r="C1370" s="36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36"/>
      <c r="S1370" s="8"/>
      <c r="T1370" s="36"/>
      <c r="U1370" s="36"/>
      <c r="V1370" s="8"/>
      <c r="W1370" s="8"/>
      <c r="X1370" s="8"/>
      <c r="Y1370" s="8"/>
      <c r="Z1370" s="19"/>
      <c r="AA1370" s="34"/>
      <c r="AB1370" s="19"/>
      <c r="AC1370" s="19"/>
      <c r="AD1370" s="19"/>
      <c r="AE1370" s="19"/>
      <c r="AF1370" s="19"/>
      <c r="AG1370" s="8"/>
      <c r="AH1370" s="8"/>
      <c r="AI1370" s="8"/>
      <c r="AJ1370" s="8"/>
      <c r="AK1370" s="8"/>
      <c r="AL1370" s="8"/>
      <c r="AM1370" s="8"/>
      <c r="AN1370" s="8"/>
      <c r="AO1370" s="8"/>
      <c r="AP1370" s="54"/>
      <c r="AQ1370" s="8"/>
      <c r="AR1370" s="8"/>
    </row>
    <row r="1371" spans="1:44" s="25" customFormat="1" ht="14.85" customHeight="1" x14ac:dyDescent="0.25">
      <c r="A1371" s="8"/>
      <c r="B1371" s="8"/>
      <c r="C1371" s="36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36"/>
      <c r="S1371" s="8"/>
      <c r="T1371" s="36"/>
      <c r="U1371" s="36"/>
      <c r="V1371" s="8"/>
      <c r="W1371" s="8"/>
      <c r="X1371" s="8"/>
      <c r="Y1371" s="8"/>
      <c r="Z1371" s="19"/>
      <c r="AA1371" s="34"/>
      <c r="AB1371" s="19"/>
      <c r="AC1371" s="19"/>
      <c r="AD1371" s="19"/>
      <c r="AE1371" s="19"/>
      <c r="AF1371" s="19"/>
      <c r="AG1371" s="8"/>
      <c r="AH1371" s="8"/>
      <c r="AI1371" s="8"/>
      <c r="AJ1371" s="8"/>
      <c r="AK1371" s="8"/>
      <c r="AL1371" s="8"/>
      <c r="AM1371" s="8"/>
      <c r="AN1371" s="8"/>
      <c r="AO1371" s="8"/>
      <c r="AP1371" s="54"/>
      <c r="AQ1371" s="8"/>
      <c r="AR1371" s="8"/>
    </row>
    <row r="1372" spans="1:44" s="25" customFormat="1" ht="14.85" customHeight="1" x14ac:dyDescent="0.25">
      <c r="A1372" s="8"/>
      <c r="B1372" s="8"/>
      <c r="C1372" s="36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36"/>
      <c r="S1372" s="8"/>
      <c r="T1372" s="36"/>
      <c r="U1372" s="36"/>
      <c r="V1372" s="8"/>
      <c r="W1372" s="8"/>
      <c r="X1372" s="8"/>
      <c r="Y1372" s="8"/>
      <c r="Z1372" s="19"/>
      <c r="AA1372" s="34"/>
      <c r="AB1372" s="19"/>
      <c r="AC1372" s="19"/>
      <c r="AD1372" s="19"/>
      <c r="AE1372" s="19"/>
      <c r="AF1372" s="19"/>
      <c r="AG1372" s="8"/>
      <c r="AH1372" s="8"/>
      <c r="AI1372" s="8"/>
      <c r="AJ1372" s="8"/>
      <c r="AK1372" s="8"/>
      <c r="AL1372" s="8"/>
      <c r="AM1372" s="8"/>
      <c r="AN1372" s="8"/>
      <c r="AO1372" s="8"/>
      <c r="AP1372" s="54"/>
      <c r="AQ1372" s="8"/>
      <c r="AR1372" s="8"/>
    </row>
    <row r="1373" spans="1:44" ht="14.85" customHeight="1" x14ac:dyDescent="0.25"/>
    <row r="1374" spans="1:44" ht="14.85" customHeight="1" x14ac:dyDescent="0.25"/>
    <row r="1375" spans="1:44" ht="14.85" customHeight="1" x14ac:dyDescent="0.25"/>
    <row r="1376" spans="1:44" ht="14.85" customHeight="1" x14ac:dyDescent="0.25"/>
    <row r="1377" spans="44:44" ht="14.85" customHeight="1" x14ac:dyDescent="0.25">
      <c r="AR1377" s="25"/>
    </row>
    <row r="1378" spans="44:44" ht="14.85" customHeight="1" x14ac:dyDescent="0.25"/>
    <row r="1379" spans="44:44" ht="14.85" customHeight="1" x14ac:dyDescent="0.25"/>
    <row r="1380" spans="44:44" ht="14.85" customHeight="1" x14ac:dyDescent="0.25"/>
    <row r="1381" spans="44:44" ht="14.85" customHeight="1" x14ac:dyDescent="0.25"/>
    <row r="1382" spans="44:44" ht="14.85" customHeight="1" x14ac:dyDescent="0.25"/>
    <row r="1383" spans="44:44" ht="14.85" customHeight="1" x14ac:dyDescent="0.25"/>
    <row r="1384" spans="44:44" ht="14.85" customHeight="1" x14ac:dyDescent="0.25"/>
    <row r="1385" spans="44:44" ht="14.85" customHeight="1" x14ac:dyDescent="0.25">
      <c r="AR1385" s="25"/>
    </row>
    <row r="1386" spans="44:44" ht="14.85" customHeight="1" x14ac:dyDescent="0.25"/>
    <row r="1387" spans="44:44" ht="14.85" customHeight="1" x14ac:dyDescent="0.25"/>
    <row r="1388" spans="44:44" ht="14.85" customHeight="1" x14ac:dyDescent="0.25"/>
    <row r="1389" spans="44:44" ht="14.85" customHeight="1" x14ac:dyDescent="0.25"/>
    <row r="1390" spans="44:44" ht="14.85" customHeight="1" x14ac:dyDescent="0.25"/>
    <row r="1391" spans="44:44" ht="14.85" customHeight="1" x14ac:dyDescent="0.25"/>
    <row r="1392" spans="44:44" ht="14.85" customHeight="1" x14ac:dyDescent="0.25"/>
    <row r="1393" spans="44:44" ht="14.85" customHeight="1" x14ac:dyDescent="0.25"/>
    <row r="1394" spans="44:44" ht="14.85" customHeight="1" x14ac:dyDescent="0.25"/>
    <row r="1395" spans="44:44" ht="14.85" customHeight="1" x14ac:dyDescent="0.25"/>
    <row r="1396" spans="44:44" ht="14.85" customHeight="1" x14ac:dyDescent="0.25"/>
    <row r="1397" spans="44:44" ht="14.85" customHeight="1" x14ac:dyDescent="0.25"/>
    <row r="1398" spans="44:44" ht="14.85" customHeight="1" x14ac:dyDescent="0.25">
      <c r="AR1398" s="25"/>
    </row>
    <row r="1399" spans="44:44" ht="14.85" customHeight="1" x14ac:dyDescent="0.25"/>
    <row r="1400" spans="44:44" ht="14.85" customHeight="1" x14ac:dyDescent="0.25">
      <c r="AR1400" s="25"/>
    </row>
    <row r="1401" spans="44:44" ht="14.85" customHeight="1" x14ac:dyDescent="0.25"/>
    <row r="1402" spans="44:44" ht="14.85" customHeight="1" x14ac:dyDescent="0.25">
      <c r="AR1402" s="25"/>
    </row>
    <row r="1403" spans="44:44" ht="14.85" customHeight="1" x14ac:dyDescent="0.25"/>
    <row r="1404" spans="44:44" ht="14.85" customHeight="1" x14ac:dyDescent="0.25">
      <c r="AR1404" s="25"/>
    </row>
    <row r="1405" spans="44:44" ht="14.85" customHeight="1" x14ac:dyDescent="0.25"/>
    <row r="1406" spans="44:44" ht="14.85" customHeight="1" x14ac:dyDescent="0.25">
      <c r="AR1406" s="25"/>
    </row>
    <row r="1407" spans="44:44" ht="14.85" customHeight="1" x14ac:dyDescent="0.25">
      <c r="AR1407" s="25"/>
    </row>
    <row r="1408" spans="44:44" ht="14.85" customHeight="1" x14ac:dyDescent="0.25"/>
    <row r="1409" ht="14.85" customHeight="1" x14ac:dyDescent="0.25"/>
    <row r="1410" ht="14.85" customHeight="1" x14ac:dyDescent="0.25"/>
    <row r="1411" ht="14.85" customHeight="1" x14ac:dyDescent="0.25"/>
    <row r="1412" ht="14.85" customHeight="1" x14ac:dyDescent="0.25"/>
    <row r="1413" ht="14.85" customHeight="1" x14ac:dyDescent="0.25"/>
    <row r="1414" ht="14.85" customHeight="1" x14ac:dyDescent="0.25"/>
    <row r="1415" ht="14.85" customHeight="1" x14ac:dyDescent="0.25"/>
    <row r="1416" ht="14.85" customHeight="1" x14ac:dyDescent="0.25"/>
    <row r="1417" ht="14.85" customHeight="1" x14ac:dyDescent="0.25"/>
    <row r="1418" ht="14.85" customHeight="1" x14ac:dyDescent="0.25"/>
    <row r="1419" ht="14.85" customHeight="1" x14ac:dyDescent="0.25"/>
    <row r="1420" ht="14.85" customHeight="1" x14ac:dyDescent="0.25"/>
    <row r="1421" ht="14.85" customHeight="1" x14ac:dyDescent="0.25"/>
    <row r="1422" ht="14.85" customHeight="1" x14ac:dyDescent="0.25"/>
    <row r="1423" ht="14.85" customHeight="1" x14ac:dyDescent="0.25"/>
    <row r="1424" ht="14.85" customHeight="1" x14ac:dyDescent="0.25"/>
    <row r="1425" spans="44:44" ht="14.85" customHeight="1" x14ac:dyDescent="0.25"/>
    <row r="1426" spans="44:44" ht="14.85" customHeight="1" x14ac:dyDescent="0.25"/>
    <row r="1427" spans="44:44" ht="14.85" customHeight="1" x14ac:dyDescent="0.25"/>
    <row r="1428" spans="44:44" ht="14.85" customHeight="1" x14ac:dyDescent="0.25"/>
    <row r="1429" spans="44:44" ht="14.85" customHeight="1" x14ac:dyDescent="0.25"/>
    <row r="1430" spans="44:44" ht="14.85" customHeight="1" x14ac:dyDescent="0.25"/>
    <row r="1431" spans="44:44" ht="14.85" customHeight="1" x14ac:dyDescent="0.25">
      <c r="AR1431" s="25"/>
    </row>
    <row r="1432" spans="44:44" ht="14.85" customHeight="1" x14ac:dyDescent="0.25">
      <c r="AR1432" s="25"/>
    </row>
    <row r="1433" spans="44:44" ht="14.85" customHeight="1" x14ac:dyDescent="0.25"/>
    <row r="1434" spans="44:44" ht="14.85" customHeight="1" x14ac:dyDescent="0.25"/>
    <row r="1435" spans="44:44" ht="14.85" customHeight="1" x14ac:dyDescent="0.25"/>
    <row r="1436" spans="44:44" ht="14.85" customHeight="1" x14ac:dyDescent="0.25"/>
    <row r="1437" spans="44:44" ht="14.85" customHeight="1" x14ac:dyDescent="0.25"/>
    <row r="1438" spans="44:44" ht="14.85" customHeight="1" x14ac:dyDescent="0.25"/>
    <row r="1439" spans="44:44" ht="14.85" customHeight="1" x14ac:dyDescent="0.25"/>
    <row r="1440" spans="44:44" ht="14.85" customHeight="1" x14ac:dyDescent="0.25">
      <c r="AR1440" s="25"/>
    </row>
    <row r="1441" spans="44:44" ht="14.85" customHeight="1" x14ac:dyDescent="0.25"/>
    <row r="1442" spans="44:44" ht="14.85" customHeight="1" x14ac:dyDescent="0.25"/>
    <row r="1443" spans="44:44" ht="14.85" customHeight="1" x14ac:dyDescent="0.25"/>
    <row r="1444" spans="44:44" ht="14.85" customHeight="1" x14ac:dyDescent="0.25"/>
    <row r="1445" spans="44:44" ht="14.85" customHeight="1" x14ac:dyDescent="0.25"/>
    <row r="1446" spans="44:44" ht="14.85" customHeight="1" x14ac:dyDescent="0.25"/>
    <row r="1447" spans="44:44" ht="14.85" customHeight="1" x14ac:dyDescent="0.25"/>
    <row r="1448" spans="44:44" ht="14.85" customHeight="1" x14ac:dyDescent="0.25"/>
    <row r="1449" spans="44:44" ht="14.85" customHeight="1" x14ac:dyDescent="0.25"/>
    <row r="1450" spans="44:44" ht="14.85" customHeight="1" x14ac:dyDescent="0.25"/>
    <row r="1451" spans="44:44" ht="14.85" customHeight="1" x14ac:dyDescent="0.25"/>
    <row r="1452" spans="44:44" ht="14.85" customHeight="1" x14ac:dyDescent="0.25"/>
    <row r="1453" spans="44:44" ht="14.85" customHeight="1" x14ac:dyDescent="0.25"/>
    <row r="1454" spans="44:44" ht="14.85" customHeight="1" x14ac:dyDescent="0.25"/>
    <row r="1455" spans="44:44" ht="14.85" customHeight="1" x14ac:dyDescent="0.25"/>
    <row r="1456" spans="44:44" ht="14.85" customHeight="1" x14ac:dyDescent="0.25">
      <c r="AR1456" s="25"/>
    </row>
    <row r="1457" spans="44:44" ht="14.85" customHeight="1" x14ac:dyDescent="0.25"/>
    <row r="1458" spans="44:44" ht="14.85" customHeight="1" x14ac:dyDescent="0.25"/>
    <row r="1459" spans="44:44" ht="14.85" customHeight="1" x14ac:dyDescent="0.25"/>
    <row r="1460" spans="44:44" ht="14.85" customHeight="1" x14ac:dyDescent="0.25">
      <c r="AR1460" s="25"/>
    </row>
    <row r="1461" spans="44:44" ht="14.85" customHeight="1" x14ac:dyDescent="0.25"/>
    <row r="1462" spans="44:44" ht="14.85" customHeight="1" x14ac:dyDescent="0.25"/>
    <row r="1463" spans="44:44" ht="14.85" customHeight="1" x14ac:dyDescent="0.25">
      <c r="AR1463" s="25"/>
    </row>
    <row r="1464" spans="44:44" ht="14.85" customHeight="1" x14ac:dyDescent="0.25"/>
    <row r="1465" spans="44:44" ht="14.85" customHeight="1" x14ac:dyDescent="0.25"/>
    <row r="1466" spans="44:44" ht="14.85" customHeight="1" x14ac:dyDescent="0.25"/>
    <row r="1467" spans="44:44" ht="14.85" customHeight="1" x14ac:dyDescent="0.25">
      <c r="AR1467" s="25"/>
    </row>
    <row r="1468" spans="44:44" ht="14.85" customHeight="1" x14ac:dyDescent="0.25"/>
    <row r="1469" spans="44:44" ht="14.85" customHeight="1" x14ac:dyDescent="0.25"/>
    <row r="1470" spans="44:44" ht="14.85" customHeight="1" x14ac:dyDescent="0.25"/>
    <row r="1471" spans="44:44" ht="14.85" customHeight="1" x14ac:dyDescent="0.25"/>
    <row r="1472" spans="44:44" ht="14.85" customHeight="1" x14ac:dyDescent="0.25"/>
    <row r="1473" spans="44:44" ht="14.85" customHeight="1" x14ac:dyDescent="0.25"/>
    <row r="1474" spans="44:44" ht="14.85" customHeight="1" x14ac:dyDescent="0.25"/>
    <row r="1475" spans="44:44" ht="14.85" customHeight="1" x14ac:dyDescent="0.25"/>
    <row r="1476" spans="44:44" ht="14.85" customHeight="1" x14ac:dyDescent="0.25"/>
    <row r="1477" spans="44:44" ht="14.85" customHeight="1" x14ac:dyDescent="0.25"/>
    <row r="1478" spans="44:44" ht="14.85" customHeight="1" x14ac:dyDescent="0.25"/>
    <row r="1479" spans="44:44" ht="14.85" customHeight="1" x14ac:dyDescent="0.25"/>
    <row r="1480" spans="44:44" ht="14.85" customHeight="1" x14ac:dyDescent="0.25">
      <c r="AR1480" s="25"/>
    </row>
    <row r="1481" spans="44:44" ht="14.85" customHeight="1" x14ac:dyDescent="0.25">
      <c r="AR1481" s="25"/>
    </row>
    <row r="1482" spans="44:44" ht="14.85" customHeight="1" x14ac:dyDescent="0.25">
      <c r="AR1482" s="25"/>
    </row>
    <row r="1483" spans="44:44" ht="14.85" customHeight="1" x14ac:dyDescent="0.25"/>
    <row r="1484" spans="44:44" ht="14.85" customHeight="1" x14ac:dyDescent="0.25"/>
    <row r="1485" spans="44:44" ht="14.85" customHeight="1" x14ac:dyDescent="0.25"/>
    <row r="1486" spans="44:44" ht="14.85" customHeight="1" x14ac:dyDescent="0.25"/>
    <row r="1487" spans="44:44" ht="14.85" customHeight="1" x14ac:dyDescent="0.25"/>
    <row r="1488" spans="44:44" ht="14.85" customHeight="1" x14ac:dyDescent="0.25"/>
    <row r="1489" spans="44:44" ht="14.85" customHeight="1" x14ac:dyDescent="0.25"/>
    <row r="1490" spans="44:44" ht="14.85" customHeight="1" x14ac:dyDescent="0.25"/>
    <row r="1491" spans="44:44" ht="14.85" customHeight="1" x14ac:dyDescent="0.25">
      <c r="AR1491" s="25"/>
    </row>
    <row r="1492" spans="44:44" ht="14.85" customHeight="1" x14ac:dyDescent="0.25">
      <c r="AR1492" s="25"/>
    </row>
    <row r="1493" spans="44:44" ht="14.85" customHeight="1" x14ac:dyDescent="0.25">
      <c r="AR1493" s="25"/>
    </row>
    <row r="1494" spans="44:44" ht="14.85" customHeight="1" x14ac:dyDescent="0.25"/>
    <row r="1495" spans="44:44" ht="14.85" customHeight="1" x14ac:dyDescent="0.25"/>
    <row r="1496" spans="44:44" ht="14.85" customHeight="1" x14ac:dyDescent="0.25"/>
    <row r="1497" spans="44:44" ht="14.85" customHeight="1" x14ac:dyDescent="0.25"/>
    <row r="1498" spans="44:44" ht="14.85" customHeight="1" x14ac:dyDescent="0.25"/>
    <row r="1499" spans="44:44" ht="14.85" customHeight="1" x14ac:dyDescent="0.25"/>
    <row r="1500" spans="44:44" ht="14.85" customHeight="1" x14ac:dyDescent="0.25"/>
    <row r="1501" spans="44:44" ht="14.85" customHeight="1" x14ac:dyDescent="0.25"/>
    <row r="1502" spans="44:44" ht="14.85" customHeight="1" x14ac:dyDescent="0.25"/>
    <row r="1503" spans="44:44" ht="14.85" customHeight="1" x14ac:dyDescent="0.25"/>
    <row r="1504" spans="44:44" ht="14.85" customHeight="1" x14ac:dyDescent="0.25"/>
    <row r="1505" ht="14.85" customHeight="1" x14ac:dyDescent="0.25"/>
    <row r="1506" ht="14.85" customHeight="1" x14ac:dyDescent="0.25"/>
    <row r="1507" ht="14.85" customHeight="1" x14ac:dyDescent="0.25"/>
    <row r="1508" ht="14.85" customHeight="1" x14ac:dyDescent="0.25"/>
    <row r="1509" ht="14.85" customHeight="1" x14ac:dyDescent="0.25"/>
    <row r="1510" ht="14.85" customHeight="1" x14ac:dyDescent="0.25"/>
    <row r="1511" ht="14.85" customHeight="1" x14ac:dyDescent="0.25"/>
    <row r="1512" ht="14.85" customHeight="1" x14ac:dyDescent="0.25"/>
    <row r="1513" ht="14.85" customHeight="1" x14ac:dyDescent="0.25"/>
    <row r="1514" ht="14.85" customHeight="1" x14ac:dyDescent="0.25"/>
    <row r="1515" ht="14.85" customHeight="1" x14ac:dyDescent="0.25"/>
    <row r="1516" ht="14.85" customHeight="1" x14ac:dyDescent="0.25"/>
    <row r="1517" ht="14.85" customHeight="1" x14ac:dyDescent="0.25"/>
    <row r="1518" ht="14.85" customHeight="1" x14ac:dyDescent="0.25"/>
    <row r="1519" ht="14.85" customHeight="1" x14ac:dyDescent="0.25"/>
    <row r="1520" ht="14.85" customHeight="1" x14ac:dyDescent="0.25"/>
    <row r="1521" ht="14.85" customHeight="1" x14ac:dyDescent="0.25"/>
    <row r="1522" ht="14.85" customHeight="1" x14ac:dyDescent="0.25"/>
    <row r="1523" ht="14.85" customHeight="1" x14ac:dyDescent="0.25"/>
    <row r="1524" ht="14.85" customHeight="1" x14ac:dyDescent="0.25"/>
    <row r="1525" ht="14.85" customHeight="1" x14ac:dyDescent="0.25"/>
    <row r="1526" ht="14.85" customHeight="1" x14ac:dyDescent="0.25"/>
    <row r="1527" ht="14.85" customHeight="1" x14ac:dyDescent="0.25"/>
    <row r="1528" ht="14.85" customHeight="1" x14ac:dyDescent="0.25"/>
    <row r="1529" ht="14.85" customHeight="1" x14ac:dyDescent="0.25"/>
    <row r="1530" ht="14.85" customHeight="1" x14ac:dyDescent="0.25"/>
    <row r="1531" ht="14.85" customHeight="1" x14ac:dyDescent="0.25"/>
    <row r="1532" ht="14.85" customHeight="1" x14ac:dyDescent="0.25"/>
    <row r="1533" ht="14.85" customHeight="1" x14ac:dyDescent="0.25"/>
    <row r="1534" ht="14.85" customHeight="1" x14ac:dyDescent="0.25"/>
    <row r="1535" ht="14.85" customHeight="1" x14ac:dyDescent="0.25"/>
    <row r="1536" ht="14.85" customHeight="1" x14ac:dyDescent="0.25"/>
    <row r="1537" ht="14.85" customHeight="1" x14ac:dyDescent="0.25"/>
    <row r="1538" ht="14.85" customHeight="1" x14ac:dyDescent="0.25"/>
    <row r="1539" ht="14.85" customHeight="1" x14ac:dyDescent="0.25"/>
    <row r="1540" ht="14.85" customHeight="1" x14ac:dyDescent="0.25"/>
    <row r="1541" ht="14.85" customHeight="1" x14ac:dyDescent="0.25"/>
    <row r="1542" ht="14.85" customHeight="1" x14ac:dyDescent="0.25"/>
    <row r="1543" ht="14.85" customHeight="1" x14ac:dyDescent="0.25"/>
    <row r="1544" ht="14.85" customHeight="1" x14ac:dyDescent="0.25"/>
    <row r="1545" ht="14.85" customHeight="1" x14ac:dyDescent="0.25"/>
    <row r="1546" ht="14.85" customHeight="1" x14ac:dyDescent="0.25"/>
    <row r="1547" ht="14.85" customHeight="1" x14ac:dyDescent="0.25"/>
    <row r="1548" ht="14.85" customHeight="1" x14ac:dyDescent="0.25"/>
    <row r="1549" ht="14.85" customHeight="1" x14ac:dyDescent="0.25"/>
    <row r="1550" ht="14.85" customHeight="1" x14ac:dyDescent="0.25"/>
    <row r="1551" ht="14.85" customHeight="1" x14ac:dyDescent="0.25"/>
    <row r="1552" ht="14.85" customHeight="1" x14ac:dyDescent="0.25"/>
    <row r="1553" ht="14.85" customHeight="1" x14ac:dyDescent="0.25"/>
    <row r="1554" ht="14.85" customHeight="1" x14ac:dyDescent="0.25"/>
    <row r="1555" ht="14.85" customHeight="1" x14ac:dyDescent="0.25"/>
    <row r="1556" ht="14.85" customHeight="1" x14ac:dyDescent="0.25"/>
    <row r="1557" ht="14.85" customHeight="1" x14ac:dyDescent="0.25"/>
    <row r="1558" ht="14.85" customHeight="1" x14ac:dyDescent="0.25"/>
    <row r="1559" ht="14.85" customHeight="1" x14ac:dyDescent="0.25"/>
    <row r="1560" ht="14.85" customHeight="1" x14ac:dyDescent="0.25"/>
    <row r="1561" ht="14.85" customHeight="1" x14ac:dyDescent="0.25"/>
    <row r="1562" ht="14.85" customHeight="1" x14ac:dyDescent="0.25"/>
    <row r="1563" ht="14.85" customHeight="1" x14ac:dyDescent="0.25"/>
    <row r="1564" ht="14.85" customHeight="1" x14ac:dyDescent="0.25"/>
    <row r="1565" ht="14.85" customHeight="1" x14ac:dyDescent="0.25"/>
    <row r="1566" ht="14.85" customHeight="1" x14ac:dyDescent="0.25"/>
    <row r="1567" ht="14.85" customHeight="1" x14ac:dyDescent="0.25"/>
    <row r="1568" ht="14.85" customHeight="1" x14ac:dyDescent="0.25"/>
    <row r="1569" ht="14.85" customHeight="1" x14ac:dyDescent="0.25"/>
    <row r="1570" ht="14.85" customHeight="1" x14ac:dyDescent="0.25"/>
    <row r="1571" ht="14.85" customHeight="1" x14ac:dyDescent="0.25"/>
    <row r="1572" ht="14.85" customHeight="1" x14ac:dyDescent="0.25"/>
    <row r="1573" ht="14.85" customHeight="1" x14ac:dyDescent="0.25"/>
    <row r="1574" ht="14.85" customHeight="1" x14ac:dyDescent="0.25"/>
    <row r="1575" ht="14.85" customHeight="1" x14ac:dyDescent="0.25"/>
    <row r="1576" ht="14.85" customHeight="1" x14ac:dyDescent="0.25"/>
    <row r="1577" ht="14.85" customHeight="1" x14ac:dyDescent="0.25"/>
    <row r="1578" ht="14.85" customHeight="1" x14ac:dyDescent="0.25"/>
    <row r="1579" ht="14.85" customHeight="1" x14ac:dyDescent="0.25"/>
    <row r="1580" ht="14.85" customHeight="1" x14ac:dyDescent="0.25"/>
    <row r="1581" ht="14.85" customHeight="1" x14ac:dyDescent="0.25"/>
    <row r="1582" ht="14.85" customHeight="1" x14ac:dyDescent="0.25"/>
    <row r="1583" ht="14.85" customHeight="1" x14ac:dyDescent="0.25"/>
    <row r="1584" ht="14.85" customHeight="1" x14ac:dyDescent="0.25"/>
    <row r="1585" ht="14.85" customHeight="1" x14ac:dyDescent="0.25"/>
    <row r="1586" ht="14.85" customHeight="1" x14ac:dyDescent="0.25"/>
    <row r="1587" ht="14.85" customHeight="1" x14ac:dyDescent="0.25"/>
    <row r="1588" ht="14.85" customHeight="1" x14ac:dyDescent="0.25"/>
    <row r="1589" ht="14.85" customHeight="1" x14ac:dyDescent="0.25"/>
    <row r="1590" ht="14.85" customHeight="1" x14ac:dyDescent="0.25"/>
    <row r="1591" ht="14.85" customHeight="1" x14ac:dyDescent="0.25"/>
    <row r="1592" ht="14.85" customHeight="1" x14ac:dyDescent="0.25"/>
    <row r="1593" ht="14.85" customHeight="1" x14ac:dyDescent="0.25"/>
    <row r="1594" ht="14.85" customHeight="1" x14ac:dyDescent="0.25"/>
    <row r="1595" ht="14.85" customHeight="1" x14ac:dyDescent="0.25"/>
    <row r="1596" ht="14.85" customHeight="1" x14ac:dyDescent="0.25"/>
    <row r="1597" ht="14.85" customHeight="1" x14ac:dyDescent="0.25"/>
    <row r="1598" ht="14.85" customHeight="1" x14ac:dyDescent="0.25"/>
    <row r="1599" ht="14.85" customHeight="1" x14ac:dyDescent="0.25"/>
    <row r="1600" ht="14.85" customHeight="1" x14ac:dyDescent="0.25"/>
    <row r="1601" ht="14.85" customHeight="1" x14ac:dyDescent="0.25"/>
    <row r="1602" ht="14.85" customHeight="1" x14ac:dyDescent="0.25"/>
    <row r="1603" ht="14.85" customHeight="1" x14ac:dyDescent="0.25"/>
    <row r="1604" ht="14.85" customHeight="1" x14ac:dyDescent="0.25"/>
    <row r="1605" ht="14.85" customHeight="1" x14ac:dyDescent="0.25"/>
    <row r="1606" ht="14.85" customHeight="1" x14ac:dyDescent="0.25"/>
    <row r="1607" ht="14.85" customHeight="1" x14ac:dyDescent="0.25"/>
    <row r="1608" ht="14.85" customHeight="1" x14ac:dyDescent="0.25"/>
    <row r="1609" ht="14.85" customHeight="1" x14ac:dyDescent="0.25"/>
    <row r="1610" ht="14.85" customHeight="1" x14ac:dyDescent="0.25"/>
    <row r="1611" ht="14.85" customHeight="1" x14ac:dyDescent="0.25"/>
    <row r="1612" ht="14.85" customHeight="1" x14ac:dyDescent="0.25"/>
    <row r="1613" ht="14.85" customHeight="1" x14ac:dyDescent="0.25"/>
    <row r="1614" ht="14.85" customHeight="1" x14ac:dyDescent="0.25"/>
    <row r="1615" ht="14.85" customHeight="1" x14ac:dyDescent="0.25"/>
    <row r="1616" ht="14.85" customHeight="1" x14ac:dyDescent="0.25"/>
    <row r="1617" ht="14.85" customHeight="1" x14ac:dyDescent="0.25"/>
    <row r="1618" ht="14.85" customHeight="1" x14ac:dyDescent="0.25"/>
    <row r="1619" ht="14.85" customHeight="1" x14ac:dyDescent="0.25"/>
    <row r="1620" ht="14.85" customHeight="1" x14ac:dyDescent="0.25"/>
    <row r="1621" ht="14.85" customHeight="1" x14ac:dyDescent="0.25"/>
    <row r="1622" ht="14.85" customHeight="1" x14ac:dyDescent="0.25"/>
    <row r="1623" ht="14.85" customHeight="1" x14ac:dyDescent="0.25"/>
    <row r="1624" ht="14.85" customHeight="1" x14ac:dyDescent="0.25"/>
    <row r="1625" ht="14.85" customHeight="1" x14ac:dyDescent="0.25"/>
    <row r="1626" ht="14.85" customHeight="1" x14ac:dyDescent="0.25"/>
    <row r="1627" ht="14.85" customHeight="1" x14ac:dyDescent="0.25"/>
    <row r="1628" ht="14.85" customHeight="1" x14ac:dyDescent="0.25"/>
    <row r="1629" ht="14.85" customHeight="1" x14ac:dyDescent="0.25"/>
    <row r="1630" ht="14.85" customHeight="1" x14ac:dyDescent="0.25"/>
    <row r="1631" ht="14.85" customHeight="1" x14ac:dyDescent="0.25"/>
    <row r="1632" ht="14.85" customHeight="1" x14ac:dyDescent="0.25"/>
    <row r="1633" ht="14.85" customHeight="1" x14ac:dyDescent="0.25"/>
    <row r="1634" ht="14.85" customHeight="1" x14ac:dyDescent="0.25"/>
    <row r="1635" ht="14.85" customHeight="1" x14ac:dyDescent="0.25"/>
    <row r="1636" ht="14.85" customHeight="1" x14ac:dyDescent="0.25"/>
    <row r="1637" ht="14.85" customHeight="1" x14ac:dyDescent="0.25"/>
    <row r="1638" ht="14.85" customHeight="1" x14ac:dyDescent="0.25"/>
    <row r="1639" ht="14.85" customHeight="1" x14ac:dyDescent="0.25"/>
    <row r="1640" ht="14.85" customHeight="1" x14ac:dyDescent="0.25"/>
    <row r="1641" ht="14.85" customHeight="1" x14ac:dyDescent="0.25"/>
    <row r="1642" ht="14.85" customHeight="1" x14ac:dyDescent="0.25"/>
    <row r="1643" ht="14.85" customHeight="1" x14ac:dyDescent="0.25"/>
    <row r="1644" ht="14.85" customHeight="1" x14ac:dyDescent="0.25"/>
    <row r="1645" ht="14.85" customHeight="1" x14ac:dyDescent="0.25"/>
    <row r="1646" ht="14.85" customHeight="1" x14ac:dyDescent="0.25"/>
    <row r="1647" ht="14.85" customHeight="1" x14ac:dyDescent="0.25"/>
    <row r="1648" ht="14.85" customHeight="1" x14ac:dyDescent="0.25"/>
    <row r="1649" ht="14.85" customHeight="1" x14ac:dyDescent="0.25"/>
    <row r="1650" ht="14.85" customHeight="1" x14ac:dyDescent="0.25"/>
    <row r="1651" ht="14.85" customHeight="1" x14ac:dyDescent="0.25"/>
    <row r="1652" ht="14.85" customHeight="1" x14ac:dyDescent="0.25"/>
    <row r="1653" ht="14.85" customHeight="1" x14ac:dyDescent="0.25"/>
    <row r="1654" ht="14.85" customHeight="1" x14ac:dyDescent="0.25"/>
    <row r="1655" ht="14.85" customHeight="1" x14ac:dyDescent="0.25"/>
    <row r="1656" ht="14.85" customHeight="1" x14ac:dyDescent="0.25"/>
    <row r="1657" ht="14.85" customHeight="1" x14ac:dyDescent="0.25"/>
    <row r="1658" ht="14.85" customHeight="1" x14ac:dyDescent="0.25"/>
    <row r="1659" ht="14.85" customHeight="1" x14ac:dyDescent="0.25"/>
    <row r="1660" ht="14.85" customHeight="1" x14ac:dyDescent="0.25"/>
    <row r="1661" ht="14.85" customHeight="1" x14ac:dyDescent="0.25"/>
    <row r="1662" ht="14.85" customHeight="1" x14ac:dyDescent="0.25"/>
    <row r="1663" ht="14.85" customHeight="1" x14ac:dyDescent="0.25"/>
    <row r="1664" ht="14.85" customHeight="1" x14ac:dyDescent="0.25"/>
    <row r="1665" ht="14.85" customHeight="1" x14ac:dyDescent="0.25"/>
    <row r="1666" ht="14.85" customHeight="1" x14ac:dyDescent="0.25"/>
    <row r="1667" ht="14.85" customHeight="1" x14ac:dyDescent="0.25"/>
    <row r="1668" ht="14.85" customHeight="1" x14ac:dyDescent="0.25"/>
    <row r="1669" ht="14.85" customHeight="1" x14ac:dyDescent="0.25"/>
    <row r="1670" ht="14.85" customHeight="1" x14ac:dyDescent="0.25"/>
    <row r="1671" ht="14.85" customHeight="1" x14ac:dyDescent="0.25"/>
    <row r="1672" ht="14.85" customHeight="1" x14ac:dyDescent="0.25"/>
    <row r="1673" ht="14.85" customHeight="1" x14ac:dyDescent="0.25"/>
    <row r="1674" ht="14.85" customHeight="1" x14ac:dyDescent="0.25"/>
    <row r="1675" ht="14.85" customHeight="1" x14ac:dyDescent="0.25"/>
    <row r="1676" ht="14.85" customHeight="1" x14ac:dyDescent="0.25"/>
    <row r="1677" ht="14.85" customHeight="1" x14ac:dyDescent="0.25"/>
    <row r="1678" ht="14.85" customHeight="1" x14ac:dyDescent="0.25"/>
    <row r="1679" ht="14.85" customHeight="1" x14ac:dyDescent="0.25"/>
    <row r="1680" ht="14.85" customHeight="1" x14ac:dyDescent="0.25"/>
    <row r="1681" ht="14.85" customHeight="1" x14ac:dyDescent="0.25"/>
    <row r="1682" ht="14.85" customHeight="1" x14ac:dyDescent="0.25"/>
    <row r="1683" ht="14.85" customHeight="1" x14ac:dyDescent="0.25"/>
    <row r="1684" ht="14.85" customHeight="1" x14ac:dyDescent="0.25"/>
    <row r="1685" ht="14.85" customHeight="1" x14ac:dyDescent="0.25"/>
    <row r="1686" ht="14.85" customHeight="1" x14ac:dyDescent="0.25"/>
    <row r="1687" ht="14.85" customHeight="1" x14ac:dyDescent="0.25"/>
    <row r="1688" ht="14.85" customHeight="1" x14ac:dyDescent="0.25"/>
    <row r="1689" ht="14.85" customHeight="1" x14ac:dyDescent="0.25"/>
    <row r="1690" ht="14.85" customHeight="1" x14ac:dyDescent="0.25"/>
    <row r="1691" ht="14.85" customHeight="1" x14ac:dyDescent="0.25"/>
    <row r="1692" ht="14.85" customHeight="1" x14ac:dyDescent="0.25"/>
    <row r="1693" ht="14.85" customHeight="1" x14ac:dyDescent="0.25"/>
    <row r="1694" ht="14.85" customHeight="1" x14ac:dyDescent="0.25"/>
    <row r="1695" ht="14.85" customHeight="1" x14ac:dyDescent="0.25"/>
    <row r="1696" ht="14.85" customHeight="1" x14ac:dyDescent="0.25"/>
    <row r="1697" ht="14.85" customHeight="1" x14ac:dyDescent="0.25"/>
    <row r="1698" ht="14.85" customHeight="1" x14ac:dyDescent="0.25"/>
    <row r="1699" ht="14.85" customHeight="1" x14ac:dyDescent="0.25"/>
    <row r="1700" ht="14.85" customHeight="1" x14ac:dyDescent="0.25"/>
    <row r="1701" ht="14.85" customHeight="1" x14ac:dyDescent="0.25"/>
    <row r="1702" ht="14.85" customHeight="1" x14ac:dyDescent="0.25"/>
    <row r="1703" ht="14.85" customHeight="1" x14ac:dyDescent="0.25"/>
    <row r="1704" ht="14.85" customHeight="1" x14ac:dyDescent="0.25"/>
    <row r="1705" ht="14.85" customHeight="1" x14ac:dyDescent="0.25"/>
    <row r="1706" ht="14.85" customHeight="1" x14ac:dyDescent="0.25"/>
    <row r="1707" ht="14.85" customHeight="1" x14ac:dyDescent="0.25"/>
    <row r="1708" ht="14.85" customHeight="1" x14ac:dyDescent="0.25"/>
    <row r="1709" ht="14.85" customHeight="1" x14ac:dyDescent="0.25"/>
    <row r="1710" ht="14.85" customHeight="1" x14ac:dyDescent="0.25"/>
    <row r="1711" ht="14.85" customHeight="1" x14ac:dyDescent="0.25"/>
    <row r="1712" ht="14.85" customHeight="1" x14ac:dyDescent="0.25"/>
    <row r="1713" ht="14.85" customHeight="1" x14ac:dyDescent="0.25"/>
    <row r="1714" ht="14.85" customHeight="1" x14ac:dyDescent="0.25"/>
    <row r="1715" ht="14.85" customHeight="1" x14ac:dyDescent="0.25"/>
    <row r="1716" ht="14.85" customHeight="1" x14ac:dyDescent="0.25"/>
    <row r="1717" ht="14.85" customHeight="1" x14ac:dyDescent="0.25"/>
    <row r="1718" ht="14.85" customHeight="1" x14ac:dyDescent="0.25"/>
    <row r="1719" ht="14.85" customHeight="1" x14ac:dyDescent="0.25"/>
    <row r="1720" ht="14.85" customHeight="1" x14ac:dyDescent="0.25"/>
    <row r="1721" ht="14.85" customHeight="1" x14ac:dyDescent="0.25"/>
    <row r="1722" ht="14.85" customHeight="1" x14ac:dyDescent="0.25"/>
    <row r="1723" ht="14.85" customHeight="1" x14ac:dyDescent="0.25"/>
    <row r="1724" ht="14.85" customHeight="1" x14ac:dyDescent="0.25"/>
    <row r="1725" ht="14.85" customHeight="1" x14ac:dyDescent="0.25"/>
    <row r="1726" ht="14.85" customHeight="1" x14ac:dyDescent="0.25"/>
    <row r="1727" ht="14.85" customHeight="1" x14ac:dyDescent="0.25"/>
    <row r="1728" ht="14.85" customHeight="1" x14ac:dyDescent="0.25"/>
    <row r="1729" ht="14.85" customHeight="1" x14ac:dyDescent="0.25"/>
    <row r="1730" ht="14.85" customHeight="1" x14ac:dyDescent="0.25"/>
    <row r="1731" ht="14.85" customHeight="1" x14ac:dyDescent="0.25"/>
    <row r="1732" ht="14.85" customHeight="1" x14ac:dyDescent="0.25"/>
    <row r="1733" ht="14.85" customHeight="1" x14ac:dyDescent="0.25"/>
    <row r="1734" ht="14.85" customHeight="1" x14ac:dyDescent="0.25"/>
    <row r="1735" ht="14.85" customHeight="1" x14ac:dyDescent="0.25"/>
    <row r="1736" ht="14.85" customHeight="1" x14ac:dyDescent="0.25"/>
    <row r="1737" ht="14.85" customHeight="1" x14ac:dyDescent="0.25"/>
    <row r="1738" ht="14.85" customHeight="1" x14ac:dyDescent="0.25"/>
    <row r="1739" ht="14.85" customHeight="1" x14ac:dyDescent="0.25"/>
    <row r="1740" ht="14.85" customHeight="1" x14ac:dyDescent="0.25"/>
    <row r="1741" ht="14.85" customHeight="1" x14ac:dyDescent="0.25"/>
    <row r="1742" ht="14.85" customHeight="1" x14ac:dyDescent="0.25"/>
    <row r="1743" ht="14.85" customHeight="1" x14ac:dyDescent="0.25"/>
    <row r="1744" ht="14.85" customHeight="1" x14ac:dyDescent="0.25"/>
    <row r="1745" ht="14.85" customHeight="1" x14ac:dyDescent="0.25"/>
    <row r="1746" ht="14.85" customHeight="1" x14ac:dyDescent="0.25"/>
    <row r="1747" ht="14.85" customHeight="1" x14ac:dyDescent="0.25"/>
    <row r="1748" ht="14.85" customHeight="1" x14ac:dyDescent="0.25"/>
    <row r="1749" ht="14.85" customHeight="1" x14ac:dyDescent="0.25"/>
    <row r="1750" ht="14.85" customHeight="1" x14ac:dyDescent="0.25"/>
    <row r="1751" ht="14.85" customHeight="1" x14ac:dyDescent="0.25"/>
    <row r="1752" ht="14.85" customHeight="1" x14ac:dyDescent="0.25"/>
    <row r="1753" ht="14.85" customHeight="1" x14ac:dyDescent="0.25"/>
    <row r="1754" ht="14.85" customHeight="1" x14ac:dyDescent="0.25"/>
    <row r="1755" ht="14.85" customHeight="1" x14ac:dyDescent="0.25"/>
    <row r="1756" ht="14.85" customHeight="1" x14ac:dyDescent="0.25"/>
    <row r="1757" ht="14.85" customHeight="1" x14ac:dyDescent="0.25"/>
    <row r="1758" ht="14.85" customHeight="1" x14ac:dyDescent="0.25"/>
    <row r="1759" ht="14.85" customHeight="1" x14ac:dyDescent="0.25"/>
    <row r="1760" ht="14.85" customHeight="1" x14ac:dyDescent="0.25"/>
    <row r="1761" ht="14.85" customHeight="1" x14ac:dyDescent="0.25"/>
    <row r="1762" ht="14.85" customHeight="1" x14ac:dyDescent="0.25"/>
    <row r="1763" ht="14.85" customHeight="1" x14ac:dyDescent="0.25"/>
    <row r="1764" ht="14.85" customHeight="1" x14ac:dyDescent="0.25"/>
    <row r="1765" ht="14.85" customHeight="1" x14ac:dyDescent="0.25"/>
    <row r="1766" ht="14.85" customHeight="1" x14ac:dyDescent="0.25"/>
    <row r="1767" ht="14.85" customHeight="1" x14ac:dyDescent="0.25"/>
    <row r="1768" ht="14.85" customHeight="1" x14ac:dyDescent="0.25"/>
    <row r="1769" ht="14.85" customHeight="1" x14ac:dyDescent="0.25"/>
    <row r="1770" ht="14.85" customHeight="1" x14ac:dyDescent="0.25"/>
    <row r="1771" ht="14.85" customHeight="1" x14ac:dyDescent="0.25"/>
    <row r="1772" ht="14.85" customHeight="1" x14ac:dyDescent="0.25"/>
    <row r="1773" ht="14.85" customHeight="1" x14ac:dyDescent="0.25"/>
    <row r="1774" ht="14.85" customHeight="1" x14ac:dyDescent="0.25"/>
    <row r="1775" ht="14.85" customHeight="1" x14ac:dyDescent="0.25"/>
    <row r="1776" ht="14.85" customHeight="1" x14ac:dyDescent="0.25"/>
    <row r="1777" ht="14.85" customHeight="1" x14ac:dyDescent="0.25"/>
    <row r="1778" ht="14.85" customHeight="1" x14ac:dyDescent="0.25"/>
    <row r="1779" ht="14.85" customHeight="1" x14ac:dyDescent="0.25"/>
    <row r="1780" ht="14.85" customHeight="1" x14ac:dyDescent="0.25"/>
    <row r="1781" ht="14.85" customHeight="1" x14ac:dyDescent="0.25"/>
    <row r="1782" ht="14.85" customHeight="1" x14ac:dyDescent="0.25"/>
    <row r="1783" ht="14.85" customHeight="1" x14ac:dyDescent="0.25"/>
    <row r="1784" ht="14.85" customHeight="1" x14ac:dyDescent="0.25"/>
    <row r="1785" ht="14.85" customHeight="1" x14ac:dyDescent="0.25"/>
    <row r="1786" ht="14.85" customHeight="1" x14ac:dyDescent="0.25"/>
    <row r="1787" ht="14.85" customHeight="1" x14ac:dyDescent="0.25"/>
    <row r="1788" ht="14.85" customHeight="1" x14ac:dyDescent="0.25"/>
    <row r="1789" ht="14.85" customHeight="1" x14ac:dyDescent="0.25"/>
    <row r="1790" ht="14.85" customHeight="1" x14ac:dyDescent="0.25"/>
    <row r="1791" ht="14.85" customHeight="1" x14ac:dyDescent="0.25"/>
    <row r="1792" ht="14.85" customHeight="1" x14ac:dyDescent="0.25"/>
    <row r="1793" ht="14.85" customHeight="1" x14ac:dyDescent="0.25"/>
    <row r="1794" ht="14.85" customHeight="1" x14ac:dyDescent="0.25"/>
    <row r="1795" ht="14.85" customHeight="1" x14ac:dyDescent="0.25"/>
    <row r="1796" ht="14.85" customHeight="1" x14ac:dyDescent="0.25"/>
    <row r="1797" ht="14.85" customHeight="1" x14ac:dyDescent="0.25"/>
    <row r="1798" ht="14.85" customHeight="1" x14ac:dyDescent="0.25"/>
    <row r="1799" ht="14.85" customHeight="1" x14ac:dyDescent="0.25"/>
    <row r="1800" ht="14.85" customHeight="1" x14ac:dyDescent="0.25"/>
    <row r="1801" ht="14.85" customHeight="1" x14ac:dyDescent="0.25"/>
    <row r="1802" ht="14.85" customHeight="1" x14ac:dyDescent="0.25"/>
    <row r="1803" ht="14.85" customHeight="1" x14ac:dyDescent="0.25"/>
    <row r="1804" ht="14.85" customHeight="1" x14ac:dyDescent="0.25"/>
    <row r="1805" ht="14.85" customHeight="1" x14ac:dyDescent="0.25"/>
    <row r="1806" ht="14.85" customHeight="1" x14ac:dyDescent="0.25"/>
    <row r="1807" ht="14.85" customHeight="1" x14ac:dyDescent="0.25"/>
    <row r="1808" ht="14.85" customHeight="1" x14ac:dyDescent="0.25"/>
    <row r="1809" ht="14.85" customHeight="1" x14ac:dyDescent="0.25"/>
    <row r="1810" ht="14.85" customHeight="1" x14ac:dyDescent="0.25"/>
    <row r="1811" ht="14.85" customHeight="1" x14ac:dyDescent="0.25"/>
    <row r="1812" ht="14.85" customHeight="1" x14ac:dyDescent="0.25"/>
    <row r="1813" ht="14.85" customHeight="1" x14ac:dyDescent="0.25"/>
    <row r="1814" ht="14.85" customHeight="1" x14ac:dyDescent="0.25"/>
    <row r="1815" ht="14.85" customHeight="1" x14ac:dyDescent="0.25"/>
    <row r="1816" ht="14.85" customHeight="1" x14ac:dyDescent="0.25"/>
    <row r="1817" ht="14.85" customHeight="1" x14ac:dyDescent="0.25"/>
    <row r="1818" ht="14.85" customHeight="1" x14ac:dyDescent="0.25"/>
    <row r="1819" ht="14.85" customHeight="1" x14ac:dyDescent="0.25"/>
    <row r="1820" ht="14.85" customHeight="1" x14ac:dyDescent="0.25"/>
    <row r="1821" ht="14.85" customHeight="1" x14ac:dyDescent="0.25"/>
    <row r="1822" ht="14.85" customHeight="1" x14ac:dyDescent="0.25"/>
    <row r="1823" ht="14.85" customHeight="1" x14ac:dyDescent="0.25"/>
    <row r="1824" ht="14.85" customHeight="1" x14ac:dyDescent="0.25"/>
    <row r="1825" ht="14.85" customHeight="1" x14ac:dyDescent="0.25"/>
    <row r="1826" ht="14.85" customHeight="1" x14ac:dyDescent="0.25"/>
    <row r="1827" ht="14.85" customHeight="1" x14ac:dyDescent="0.25"/>
    <row r="1828" ht="14.85" customHeight="1" x14ac:dyDescent="0.25"/>
    <row r="1829" ht="14.85" customHeight="1" x14ac:dyDescent="0.25"/>
    <row r="1830" ht="14.85" customHeight="1" x14ac:dyDescent="0.25"/>
    <row r="1831" ht="14.85" customHeight="1" x14ac:dyDescent="0.25"/>
    <row r="1832" ht="14.85" customHeight="1" x14ac:dyDescent="0.25"/>
    <row r="1833" ht="14.85" customHeight="1" x14ac:dyDescent="0.25"/>
    <row r="1834" ht="14.85" customHeight="1" x14ac:dyDescent="0.25"/>
    <row r="1835" ht="14.85" customHeight="1" x14ac:dyDescent="0.25"/>
    <row r="1836" ht="14.85" customHeight="1" x14ac:dyDescent="0.25"/>
    <row r="1837" ht="14.85" customHeight="1" x14ac:dyDescent="0.25"/>
    <row r="1838" ht="14.85" customHeight="1" x14ac:dyDescent="0.25"/>
    <row r="1839" ht="14.85" customHeight="1" x14ac:dyDescent="0.25"/>
    <row r="1840" ht="14.85" customHeight="1" x14ac:dyDescent="0.25"/>
    <row r="1841" ht="14.85" customHeight="1" x14ac:dyDescent="0.25"/>
    <row r="1842" ht="14.85" customHeight="1" x14ac:dyDescent="0.25"/>
    <row r="1843" ht="14.85" customHeight="1" x14ac:dyDescent="0.25"/>
    <row r="1844" ht="14.85" customHeight="1" x14ac:dyDescent="0.25"/>
    <row r="1845" ht="14.85" customHeight="1" x14ac:dyDescent="0.25"/>
    <row r="1846" ht="14.85" customHeight="1" x14ac:dyDescent="0.25"/>
    <row r="1847" ht="14.85" customHeight="1" x14ac:dyDescent="0.25"/>
    <row r="1848" ht="14.85" customHeight="1" x14ac:dyDescent="0.25"/>
    <row r="1849" ht="14.85" customHeight="1" x14ac:dyDescent="0.25"/>
    <row r="1850" ht="14.85" customHeight="1" x14ac:dyDescent="0.25"/>
    <row r="1851" ht="14.85" customHeight="1" x14ac:dyDescent="0.25"/>
    <row r="1852" ht="14.85" customHeight="1" x14ac:dyDescent="0.25"/>
    <row r="1853" ht="14.85" customHeight="1" x14ac:dyDescent="0.25"/>
    <row r="1854" ht="14.85" customHeight="1" x14ac:dyDescent="0.25"/>
    <row r="1855" ht="14.85" customHeight="1" x14ac:dyDescent="0.25"/>
    <row r="1856" ht="14.85" customHeight="1" x14ac:dyDescent="0.25"/>
    <row r="1857" ht="14.85" customHeight="1" x14ac:dyDescent="0.25"/>
    <row r="1858" ht="14.85" customHeight="1" x14ac:dyDescent="0.25"/>
    <row r="1859" ht="14.85" customHeight="1" x14ac:dyDescent="0.25"/>
    <row r="1860" ht="14.85" customHeight="1" x14ac:dyDescent="0.25"/>
    <row r="1861" ht="14.85" customHeight="1" x14ac:dyDescent="0.25"/>
    <row r="1862" ht="14.85" customHeight="1" x14ac:dyDescent="0.25"/>
    <row r="1863" ht="14.85" customHeight="1" x14ac:dyDescent="0.25"/>
    <row r="1864" ht="14.85" customHeight="1" x14ac:dyDescent="0.25"/>
    <row r="1865" ht="14.85" customHeight="1" x14ac:dyDescent="0.25"/>
    <row r="1866" ht="14.85" customHeight="1" x14ac:dyDescent="0.25"/>
    <row r="1867" ht="14.85" customHeight="1" x14ac:dyDescent="0.25"/>
    <row r="1868" ht="14.85" customHeight="1" x14ac:dyDescent="0.25"/>
    <row r="1869" ht="14.85" customHeight="1" x14ac:dyDescent="0.25"/>
    <row r="1870" ht="14.85" customHeight="1" x14ac:dyDescent="0.25"/>
    <row r="1871" ht="14.85" customHeight="1" x14ac:dyDescent="0.25"/>
    <row r="1872" ht="14.85" customHeight="1" x14ac:dyDescent="0.25"/>
    <row r="1873" spans="1:44" ht="14.85" customHeight="1" x14ac:dyDescent="0.25"/>
    <row r="1874" spans="1:44" ht="14.85" customHeight="1" x14ac:dyDescent="0.25"/>
    <row r="1875" spans="1:44" ht="14.85" customHeight="1" x14ac:dyDescent="0.25"/>
    <row r="1876" spans="1:44" ht="14.85" customHeight="1" x14ac:dyDescent="0.25"/>
    <row r="1877" spans="1:44" ht="14.85" customHeight="1" x14ac:dyDescent="0.25"/>
    <row r="1878" spans="1:44" ht="14.85" customHeight="1" x14ac:dyDescent="0.25"/>
    <row r="1879" spans="1:44" ht="14.85" customHeight="1" x14ac:dyDescent="0.25"/>
    <row r="1880" spans="1:44" ht="14.85" customHeight="1" x14ac:dyDescent="0.25"/>
    <row r="1881" spans="1:44" s="30" customFormat="1" ht="14.85" customHeight="1" x14ac:dyDescent="0.25">
      <c r="A1881" s="8"/>
      <c r="B1881" s="8"/>
      <c r="C1881" s="36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36"/>
      <c r="S1881" s="8"/>
      <c r="T1881" s="36"/>
      <c r="U1881" s="36"/>
      <c r="V1881" s="8"/>
      <c r="W1881" s="8"/>
      <c r="X1881" s="8"/>
      <c r="Y1881" s="8"/>
      <c r="Z1881" s="19"/>
      <c r="AA1881" s="34"/>
      <c r="AB1881" s="19"/>
      <c r="AC1881" s="19"/>
      <c r="AD1881" s="19"/>
      <c r="AE1881" s="19"/>
      <c r="AF1881" s="19"/>
      <c r="AG1881" s="8"/>
      <c r="AH1881" s="8"/>
      <c r="AI1881" s="8"/>
      <c r="AJ1881" s="8"/>
      <c r="AK1881" s="8"/>
      <c r="AL1881" s="8"/>
      <c r="AM1881" s="8"/>
      <c r="AN1881" s="8"/>
      <c r="AO1881" s="8"/>
      <c r="AP1881" s="54"/>
      <c r="AQ1881" s="8"/>
      <c r="AR1881" s="8"/>
    </row>
    <row r="1882" spans="1:44" s="30" customFormat="1" ht="14.85" customHeight="1" x14ac:dyDescent="0.25">
      <c r="A1882" s="8"/>
      <c r="B1882" s="8"/>
      <c r="C1882" s="36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36"/>
      <c r="S1882" s="8"/>
      <c r="T1882" s="36"/>
      <c r="U1882" s="36"/>
      <c r="V1882" s="8"/>
      <c r="W1882" s="8"/>
      <c r="X1882" s="8"/>
      <c r="Y1882" s="8"/>
      <c r="Z1882" s="19"/>
      <c r="AA1882" s="34"/>
      <c r="AB1882" s="19"/>
      <c r="AC1882" s="19"/>
      <c r="AD1882" s="19"/>
      <c r="AE1882" s="19"/>
      <c r="AF1882" s="19"/>
      <c r="AG1882" s="8"/>
      <c r="AH1882" s="8"/>
      <c r="AI1882" s="8"/>
      <c r="AJ1882" s="8"/>
      <c r="AK1882" s="8"/>
      <c r="AL1882" s="8"/>
      <c r="AM1882" s="8"/>
      <c r="AN1882" s="8"/>
      <c r="AO1882" s="8"/>
      <c r="AP1882" s="54"/>
      <c r="AQ1882" s="8"/>
      <c r="AR1882" s="8"/>
    </row>
    <row r="1883" spans="1:44" ht="14.85" customHeight="1" x14ac:dyDescent="0.25"/>
    <row r="1884" spans="1:44" ht="14.85" customHeight="1" x14ac:dyDescent="0.25"/>
    <row r="1885" spans="1:44" ht="14.85" customHeight="1" x14ac:dyDescent="0.25"/>
    <row r="1886" spans="1:44" ht="14.85" customHeight="1" x14ac:dyDescent="0.25"/>
    <row r="1887" spans="1:44" ht="14.85" customHeight="1" x14ac:dyDescent="0.25"/>
    <row r="1888" spans="1:44" s="30" customFormat="1" ht="14.85" customHeight="1" x14ac:dyDescent="0.25">
      <c r="A1888" s="8"/>
      <c r="B1888" s="8"/>
      <c r="C1888" s="36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36"/>
      <c r="S1888" s="8"/>
      <c r="T1888" s="36"/>
      <c r="U1888" s="36"/>
      <c r="V1888" s="8"/>
      <c r="W1888" s="8"/>
      <c r="X1888" s="8"/>
      <c r="Y1888" s="8"/>
      <c r="Z1888" s="19"/>
      <c r="AA1888" s="34"/>
      <c r="AB1888" s="19"/>
      <c r="AC1888" s="19"/>
      <c r="AD1888" s="19"/>
      <c r="AE1888" s="19"/>
      <c r="AF1888" s="19"/>
      <c r="AG1888" s="8"/>
      <c r="AH1888" s="8"/>
      <c r="AI1888" s="8"/>
      <c r="AJ1888" s="8"/>
      <c r="AK1888" s="8"/>
      <c r="AL1888" s="8"/>
      <c r="AM1888" s="8"/>
      <c r="AN1888" s="8"/>
      <c r="AO1888" s="8"/>
      <c r="AP1888" s="54"/>
      <c r="AQ1888" s="8"/>
      <c r="AR1888" s="8"/>
    </row>
    <row r="1889" spans="1:44" s="30" customFormat="1" ht="14.85" customHeight="1" x14ac:dyDescent="0.25">
      <c r="A1889" s="8"/>
      <c r="B1889" s="8"/>
      <c r="C1889" s="36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36"/>
      <c r="S1889" s="8"/>
      <c r="T1889" s="36"/>
      <c r="U1889" s="36"/>
      <c r="V1889" s="8"/>
      <c r="W1889" s="8"/>
      <c r="X1889" s="8"/>
      <c r="Y1889" s="8"/>
      <c r="Z1889" s="19"/>
      <c r="AA1889" s="34"/>
      <c r="AB1889" s="19"/>
      <c r="AC1889" s="19"/>
      <c r="AD1889" s="19"/>
      <c r="AE1889" s="19"/>
      <c r="AF1889" s="19"/>
      <c r="AG1889" s="8"/>
      <c r="AH1889" s="8"/>
      <c r="AI1889" s="8"/>
      <c r="AJ1889" s="8"/>
      <c r="AK1889" s="8"/>
      <c r="AL1889" s="8"/>
      <c r="AM1889" s="8"/>
      <c r="AN1889" s="8"/>
      <c r="AO1889" s="8"/>
      <c r="AP1889" s="54"/>
      <c r="AQ1889" s="8"/>
      <c r="AR1889" s="8"/>
    </row>
    <row r="1890" spans="1:44" ht="14.85" customHeight="1" x14ac:dyDescent="0.25"/>
    <row r="1891" spans="1:44" ht="14.85" customHeight="1" x14ac:dyDescent="0.25"/>
    <row r="1892" spans="1:44" ht="14.85" customHeight="1" x14ac:dyDescent="0.25"/>
    <row r="1893" spans="1:44" ht="14.85" customHeight="1" x14ac:dyDescent="0.25"/>
    <row r="1894" spans="1:44" ht="14.85" customHeight="1" x14ac:dyDescent="0.25"/>
    <row r="1895" spans="1:44" ht="14.85" customHeight="1" x14ac:dyDescent="0.25"/>
    <row r="1896" spans="1:44" ht="14.85" customHeight="1" x14ac:dyDescent="0.25"/>
    <row r="1897" spans="1:44" ht="14.85" customHeight="1" x14ac:dyDescent="0.25"/>
    <row r="1898" spans="1:44" ht="14.85" customHeight="1" x14ac:dyDescent="0.25"/>
    <row r="1899" spans="1:44" ht="14.85" customHeight="1" x14ac:dyDescent="0.25"/>
    <row r="1900" spans="1:44" ht="14.85" customHeight="1" x14ac:dyDescent="0.25"/>
    <row r="1901" spans="1:44" ht="14.85" customHeight="1" x14ac:dyDescent="0.25"/>
    <row r="1902" spans="1:44" ht="14.85" customHeight="1" x14ac:dyDescent="0.25"/>
    <row r="1903" spans="1:44" ht="14.85" customHeight="1" x14ac:dyDescent="0.25"/>
    <row r="1904" spans="1:44" ht="14.85" customHeight="1" x14ac:dyDescent="0.25"/>
    <row r="1905" spans="1:44" s="30" customFormat="1" ht="14.85" customHeight="1" x14ac:dyDescent="0.25">
      <c r="A1905" s="8"/>
      <c r="B1905" s="8"/>
      <c r="C1905" s="36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36"/>
      <c r="S1905" s="8"/>
      <c r="T1905" s="36"/>
      <c r="U1905" s="36"/>
      <c r="V1905" s="8"/>
      <c r="W1905" s="8"/>
      <c r="X1905" s="8"/>
      <c r="Y1905" s="8"/>
      <c r="Z1905" s="19"/>
      <c r="AA1905" s="34"/>
      <c r="AB1905" s="19"/>
      <c r="AC1905" s="19"/>
      <c r="AD1905" s="19"/>
      <c r="AE1905" s="19"/>
      <c r="AF1905" s="19"/>
      <c r="AG1905" s="8"/>
      <c r="AH1905" s="8"/>
      <c r="AI1905" s="8"/>
      <c r="AJ1905" s="8"/>
      <c r="AK1905" s="8"/>
      <c r="AL1905" s="8"/>
      <c r="AM1905" s="8"/>
      <c r="AN1905" s="8"/>
      <c r="AO1905" s="8"/>
      <c r="AP1905" s="54"/>
      <c r="AQ1905" s="8"/>
      <c r="AR1905" s="8"/>
    </row>
    <row r="1906" spans="1:44" ht="14.85" customHeight="1" x14ac:dyDescent="0.25"/>
    <row r="1907" spans="1:44" ht="14.85" customHeight="1" x14ac:dyDescent="0.25"/>
    <row r="1908" spans="1:44" ht="14.85" customHeight="1" x14ac:dyDescent="0.25"/>
    <row r="1909" spans="1:44" ht="14.85" customHeight="1" x14ac:dyDescent="0.25"/>
    <row r="1910" spans="1:44" ht="14.85" customHeight="1" x14ac:dyDescent="0.25"/>
    <row r="1911" spans="1:44" ht="14.85" customHeight="1" x14ac:dyDescent="0.25"/>
    <row r="1912" spans="1:44" ht="14.85" customHeight="1" x14ac:dyDescent="0.25"/>
    <row r="1913" spans="1:44" ht="14.85" customHeight="1" x14ac:dyDescent="0.25"/>
    <row r="1914" spans="1:44" s="30" customFormat="1" ht="14.85" customHeight="1" x14ac:dyDescent="0.25">
      <c r="A1914" s="8"/>
      <c r="B1914" s="8"/>
      <c r="C1914" s="36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36"/>
      <c r="S1914" s="8"/>
      <c r="T1914" s="36"/>
      <c r="U1914" s="36"/>
      <c r="V1914" s="8"/>
      <c r="W1914" s="8"/>
      <c r="X1914" s="8"/>
      <c r="Y1914" s="8"/>
      <c r="Z1914" s="19"/>
      <c r="AA1914" s="34"/>
      <c r="AB1914" s="19"/>
      <c r="AC1914" s="19"/>
      <c r="AD1914" s="19"/>
      <c r="AE1914" s="19"/>
      <c r="AF1914" s="19"/>
      <c r="AG1914" s="8"/>
      <c r="AH1914" s="8"/>
      <c r="AI1914" s="8"/>
      <c r="AJ1914" s="8"/>
      <c r="AK1914" s="8"/>
      <c r="AL1914" s="8"/>
      <c r="AM1914" s="8"/>
      <c r="AN1914" s="8"/>
      <c r="AO1914" s="8"/>
      <c r="AP1914" s="54"/>
      <c r="AQ1914" s="8"/>
      <c r="AR1914" s="8"/>
    </row>
    <row r="1915" spans="1:44" s="30" customFormat="1" ht="14.85" customHeight="1" x14ac:dyDescent="0.25">
      <c r="A1915" s="8"/>
      <c r="B1915" s="8"/>
      <c r="C1915" s="36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36"/>
      <c r="S1915" s="8"/>
      <c r="T1915" s="36"/>
      <c r="U1915" s="36"/>
      <c r="V1915" s="8"/>
      <c r="W1915" s="8"/>
      <c r="X1915" s="8"/>
      <c r="Y1915" s="8"/>
      <c r="Z1915" s="19"/>
      <c r="AA1915" s="34"/>
      <c r="AB1915" s="19"/>
      <c r="AC1915" s="19"/>
      <c r="AD1915" s="19"/>
      <c r="AE1915" s="19"/>
      <c r="AF1915" s="19"/>
      <c r="AG1915" s="8"/>
      <c r="AH1915" s="8"/>
      <c r="AI1915" s="8"/>
      <c r="AJ1915" s="8"/>
      <c r="AK1915" s="8"/>
      <c r="AL1915" s="8"/>
      <c r="AM1915" s="8"/>
      <c r="AN1915" s="8"/>
      <c r="AO1915" s="8"/>
      <c r="AP1915" s="54"/>
      <c r="AQ1915" s="8"/>
      <c r="AR1915" s="8"/>
    </row>
    <row r="1916" spans="1:44" s="31" customFormat="1" ht="14.85" customHeight="1" x14ac:dyDescent="0.25">
      <c r="A1916" s="8"/>
      <c r="B1916" s="8"/>
      <c r="C1916" s="36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36"/>
      <c r="S1916" s="8"/>
      <c r="T1916" s="36"/>
      <c r="U1916" s="36"/>
      <c r="V1916" s="8"/>
      <c r="W1916" s="8"/>
      <c r="X1916" s="8"/>
      <c r="Y1916" s="8"/>
      <c r="Z1916" s="19"/>
      <c r="AA1916" s="34"/>
      <c r="AB1916" s="19"/>
      <c r="AC1916" s="19"/>
      <c r="AD1916" s="19"/>
      <c r="AE1916" s="19"/>
      <c r="AF1916" s="19"/>
      <c r="AG1916" s="8"/>
      <c r="AH1916" s="8"/>
      <c r="AI1916" s="8"/>
      <c r="AJ1916" s="8"/>
      <c r="AK1916" s="8"/>
      <c r="AL1916" s="8"/>
      <c r="AM1916" s="8"/>
      <c r="AN1916" s="8"/>
      <c r="AO1916" s="8"/>
      <c r="AP1916" s="54"/>
      <c r="AQ1916" s="8"/>
      <c r="AR1916" s="8"/>
    </row>
    <row r="1917" spans="1:44" s="31" customFormat="1" ht="14.85" customHeight="1" x14ac:dyDescent="0.25">
      <c r="A1917" s="8"/>
      <c r="B1917" s="8"/>
      <c r="C1917" s="36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36"/>
      <c r="S1917" s="8"/>
      <c r="T1917" s="36"/>
      <c r="U1917" s="36"/>
      <c r="V1917" s="8"/>
      <c r="W1917" s="8"/>
      <c r="X1917" s="8"/>
      <c r="Y1917" s="8"/>
      <c r="Z1917" s="19"/>
      <c r="AA1917" s="34"/>
      <c r="AB1917" s="19"/>
      <c r="AC1917" s="19"/>
      <c r="AD1917" s="19"/>
      <c r="AE1917" s="19"/>
      <c r="AF1917" s="19"/>
      <c r="AG1917" s="8"/>
      <c r="AH1917" s="8"/>
      <c r="AI1917" s="8"/>
      <c r="AJ1917" s="8"/>
      <c r="AK1917" s="8"/>
      <c r="AL1917" s="8"/>
      <c r="AM1917" s="8"/>
      <c r="AN1917" s="8"/>
      <c r="AO1917" s="8"/>
      <c r="AP1917" s="54"/>
      <c r="AQ1917" s="8"/>
      <c r="AR1917" s="8"/>
    </row>
    <row r="1918" spans="1:44" ht="14.85" customHeight="1" x14ac:dyDescent="0.25"/>
    <row r="1919" spans="1:44" s="31" customFormat="1" ht="14.85" customHeight="1" x14ac:dyDescent="0.25">
      <c r="A1919" s="8"/>
      <c r="B1919" s="8"/>
      <c r="C1919" s="36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36"/>
      <c r="S1919" s="8"/>
      <c r="T1919" s="36"/>
      <c r="U1919" s="36"/>
      <c r="V1919" s="8"/>
      <c r="W1919" s="8"/>
      <c r="X1919" s="8"/>
      <c r="Y1919" s="8"/>
      <c r="Z1919" s="19"/>
      <c r="AA1919" s="34"/>
      <c r="AB1919" s="19"/>
      <c r="AC1919" s="19"/>
      <c r="AD1919" s="19"/>
      <c r="AE1919" s="19"/>
      <c r="AF1919" s="19"/>
      <c r="AG1919" s="8"/>
      <c r="AH1919" s="8"/>
      <c r="AI1919" s="8"/>
      <c r="AJ1919" s="8"/>
      <c r="AK1919" s="8"/>
      <c r="AL1919" s="8"/>
      <c r="AM1919" s="8"/>
      <c r="AN1919" s="8"/>
      <c r="AO1919" s="8"/>
      <c r="AP1919" s="54"/>
      <c r="AQ1919" s="8"/>
      <c r="AR1919" s="8"/>
    </row>
    <row r="1920" spans="1:44" s="31" customFormat="1" ht="14.85" customHeight="1" x14ac:dyDescent="0.25">
      <c r="A1920" s="8"/>
      <c r="B1920" s="8"/>
      <c r="C1920" s="36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36"/>
      <c r="S1920" s="8"/>
      <c r="T1920" s="36"/>
      <c r="U1920" s="36"/>
      <c r="V1920" s="8"/>
      <c r="W1920" s="8"/>
      <c r="X1920" s="8"/>
      <c r="Y1920" s="8"/>
      <c r="Z1920" s="19"/>
      <c r="AA1920" s="34"/>
      <c r="AB1920" s="19"/>
      <c r="AC1920" s="19"/>
      <c r="AD1920" s="19"/>
      <c r="AE1920" s="19"/>
      <c r="AF1920" s="19"/>
      <c r="AG1920" s="8"/>
      <c r="AH1920" s="8"/>
      <c r="AI1920" s="8"/>
      <c r="AJ1920" s="8"/>
      <c r="AK1920" s="8"/>
      <c r="AL1920" s="8"/>
      <c r="AM1920" s="8"/>
      <c r="AN1920" s="8"/>
      <c r="AO1920" s="8"/>
      <c r="AP1920" s="54"/>
      <c r="AQ1920" s="8"/>
      <c r="AR1920" s="8"/>
    </row>
    <row r="1921" spans="1:44" s="31" customFormat="1" ht="14.85" customHeight="1" x14ac:dyDescent="0.25">
      <c r="A1921" s="8"/>
      <c r="B1921" s="8"/>
      <c r="C1921" s="36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36"/>
      <c r="S1921" s="8"/>
      <c r="T1921" s="36"/>
      <c r="U1921" s="36"/>
      <c r="V1921" s="8"/>
      <c r="W1921" s="8"/>
      <c r="X1921" s="8"/>
      <c r="Y1921" s="8"/>
      <c r="Z1921" s="19"/>
      <c r="AA1921" s="34"/>
      <c r="AB1921" s="19"/>
      <c r="AC1921" s="19"/>
      <c r="AD1921" s="19"/>
      <c r="AE1921" s="19"/>
      <c r="AF1921" s="19"/>
      <c r="AG1921" s="8"/>
      <c r="AH1921" s="8"/>
      <c r="AI1921" s="8"/>
      <c r="AJ1921" s="8"/>
      <c r="AK1921" s="8"/>
      <c r="AL1921" s="8"/>
      <c r="AM1921" s="8"/>
      <c r="AN1921" s="8"/>
      <c r="AO1921" s="8"/>
      <c r="AP1921" s="54"/>
      <c r="AQ1921" s="8"/>
      <c r="AR1921" s="8"/>
    </row>
    <row r="1922" spans="1:44" ht="14.85" customHeight="1" x14ac:dyDescent="0.25"/>
    <row r="1923" spans="1:44" ht="14.85" customHeight="1" x14ac:dyDescent="0.25"/>
    <row r="1924" spans="1:44" ht="14.85" customHeight="1" x14ac:dyDescent="0.25"/>
    <row r="1925" spans="1:44" ht="14.85" customHeight="1" x14ac:dyDescent="0.25"/>
    <row r="1926" spans="1:44" ht="14.85" customHeight="1" x14ac:dyDescent="0.25"/>
    <row r="1927" spans="1:44" ht="14.85" customHeight="1" x14ac:dyDescent="0.25"/>
    <row r="1928" spans="1:44" s="31" customFormat="1" ht="14.85" customHeight="1" x14ac:dyDescent="0.25">
      <c r="A1928" s="8"/>
      <c r="B1928" s="8"/>
      <c r="C1928" s="36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36"/>
      <c r="S1928" s="8"/>
      <c r="T1928" s="36"/>
      <c r="U1928" s="36"/>
      <c r="V1928" s="8"/>
      <c r="W1928" s="8"/>
      <c r="X1928" s="8"/>
      <c r="Y1928" s="8"/>
      <c r="Z1928" s="19"/>
      <c r="AA1928" s="34"/>
      <c r="AB1928" s="19"/>
      <c r="AC1928" s="19"/>
      <c r="AD1928" s="19"/>
      <c r="AE1928" s="19"/>
      <c r="AF1928" s="19"/>
      <c r="AG1928" s="8"/>
      <c r="AH1928" s="8"/>
      <c r="AI1928" s="8"/>
      <c r="AJ1928" s="8"/>
      <c r="AK1928" s="8"/>
      <c r="AL1928" s="8"/>
      <c r="AM1928" s="8"/>
      <c r="AN1928" s="8"/>
      <c r="AO1928" s="8"/>
      <c r="AP1928" s="54"/>
      <c r="AQ1928" s="8"/>
      <c r="AR1928" s="8"/>
    </row>
    <row r="1929" spans="1:44" s="31" customFormat="1" ht="14.85" customHeight="1" x14ac:dyDescent="0.25">
      <c r="A1929" s="8"/>
      <c r="B1929" s="8"/>
      <c r="C1929" s="36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36"/>
      <c r="S1929" s="8"/>
      <c r="T1929" s="36"/>
      <c r="U1929" s="36"/>
      <c r="V1929" s="8"/>
      <c r="W1929" s="8"/>
      <c r="X1929" s="8"/>
      <c r="Y1929" s="8"/>
      <c r="Z1929" s="19"/>
      <c r="AA1929" s="34"/>
      <c r="AB1929" s="19"/>
      <c r="AC1929" s="19"/>
      <c r="AD1929" s="19"/>
      <c r="AE1929" s="19"/>
      <c r="AF1929" s="19"/>
      <c r="AG1929" s="8"/>
      <c r="AH1929" s="8"/>
      <c r="AI1929" s="8"/>
      <c r="AJ1929" s="8"/>
      <c r="AK1929" s="8"/>
      <c r="AL1929" s="8"/>
      <c r="AM1929" s="8"/>
      <c r="AN1929" s="8"/>
      <c r="AO1929" s="8"/>
      <c r="AP1929" s="54"/>
      <c r="AQ1929" s="8"/>
      <c r="AR1929" s="8"/>
    </row>
    <row r="1930" spans="1:44" s="31" customFormat="1" ht="14.85" customHeight="1" x14ac:dyDescent="0.25">
      <c r="A1930" s="8"/>
      <c r="B1930" s="8"/>
      <c r="C1930" s="36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36"/>
      <c r="S1930" s="8"/>
      <c r="T1930" s="36"/>
      <c r="U1930" s="36"/>
      <c r="V1930" s="8"/>
      <c r="W1930" s="8"/>
      <c r="X1930" s="8"/>
      <c r="Y1930" s="8"/>
      <c r="Z1930" s="19"/>
      <c r="AA1930" s="34"/>
      <c r="AB1930" s="19"/>
      <c r="AC1930" s="19"/>
      <c r="AD1930" s="19"/>
      <c r="AE1930" s="19"/>
      <c r="AF1930" s="19"/>
      <c r="AG1930" s="8"/>
      <c r="AH1930" s="8"/>
      <c r="AI1930" s="8"/>
      <c r="AJ1930" s="8"/>
      <c r="AK1930" s="8"/>
      <c r="AL1930" s="8"/>
      <c r="AM1930" s="8"/>
      <c r="AN1930" s="8"/>
      <c r="AO1930" s="8"/>
      <c r="AP1930" s="54"/>
      <c r="AQ1930" s="8"/>
      <c r="AR1930" s="8"/>
    </row>
    <row r="1931" spans="1:44" s="31" customFormat="1" ht="14.85" customHeight="1" x14ac:dyDescent="0.25">
      <c r="A1931" s="8"/>
      <c r="B1931" s="8"/>
      <c r="C1931" s="36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36"/>
      <c r="S1931" s="8"/>
      <c r="T1931" s="36"/>
      <c r="U1931" s="36"/>
      <c r="V1931" s="8"/>
      <c r="W1931" s="8"/>
      <c r="X1931" s="8"/>
      <c r="Y1931" s="8"/>
      <c r="Z1931" s="19"/>
      <c r="AA1931" s="34"/>
      <c r="AB1931" s="19"/>
      <c r="AC1931" s="19"/>
      <c r="AD1931" s="19"/>
      <c r="AE1931" s="19"/>
      <c r="AF1931" s="19"/>
      <c r="AG1931" s="8"/>
      <c r="AH1931" s="8"/>
      <c r="AI1931" s="8"/>
      <c r="AJ1931" s="8"/>
      <c r="AK1931" s="8"/>
      <c r="AL1931" s="8"/>
      <c r="AM1931" s="8"/>
      <c r="AN1931" s="8"/>
      <c r="AO1931" s="8"/>
      <c r="AP1931" s="54"/>
      <c r="AQ1931" s="8"/>
      <c r="AR1931" s="8"/>
    </row>
    <row r="1932" spans="1:44" ht="14.85" customHeight="1" x14ac:dyDescent="0.25"/>
    <row r="1933" spans="1:44" ht="14.85" customHeight="1" x14ac:dyDescent="0.25"/>
    <row r="1934" spans="1:44" ht="14.85" customHeight="1" x14ac:dyDescent="0.25"/>
    <row r="1935" spans="1:44" ht="14.85" customHeight="1" x14ac:dyDescent="0.25"/>
    <row r="1936" spans="1:44" ht="14.85" customHeight="1" x14ac:dyDescent="0.25"/>
    <row r="1937" spans="1:44" ht="14.85" customHeight="1" x14ac:dyDescent="0.25"/>
    <row r="1938" spans="1:44" ht="14.85" customHeight="1" x14ac:dyDescent="0.25"/>
    <row r="1939" spans="1:44" ht="14.85" customHeight="1" x14ac:dyDescent="0.25"/>
    <row r="1940" spans="1:44" ht="14.85" customHeight="1" x14ac:dyDescent="0.25"/>
    <row r="1941" spans="1:44" s="30" customFormat="1" ht="14.85" customHeight="1" x14ac:dyDescent="0.25">
      <c r="A1941" s="8"/>
      <c r="B1941" s="8"/>
      <c r="C1941" s="36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36"/>
      <c r="S1941" s="8"/>
      <c r="T1941" s="36"/>
      <c r="U1941" s="36"/>
      <c r="V1941" s="8"/>
      <c r="W1941" s="8"/>
      <c r="X1941" s="8"/>
      <c r="Y1941" s="8"/>
      <c r="Z1941" s="19"/>
      <c r="AA1941" s="34"/>
      <c r="AB1941" s="19"/>
      <c r="AC1941" s="19"/>
      <c r="AD1941" s="19"/>
      <c r="AE1941" s="19"/>
      <c r="AF1941" s="19"/>
      <c r="AG1941" s="8"/>
      <c r="AH1941" s="8"/>
      <c r="AI1941" s="8"/>
      <c r="AJ1941" s="8"/>
      <c r="AK1941" s="8"/>
      <c r="AL1941" s="8"/>
      <c r="AM1941" s="8"/>
      <c r="AN1941" s="8"/>
      <c r="AO1941" s="8"/>
      <c r="AP1941" s="54"/>
      <c r="AQ1941" s="8"/>
      <c r="AR1941" s="8"/>
    </row>
    <row r="1942" spans="1:44" s="31" customFormat="1" ht="14.85" customHeight="1" x14ac:dyDescent="0.25">
      <c r="A1942" s="8"/>
      <c r="B1942" s="8"/>
      <c r="C1942" s="36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36"/>
      <c r="S1942" s="8"/>
      <c r="T1942" s="36"/>
      <c r="U1942" s="36"/>
      <c r="V1942" s="8"/>
      <c r="W1942" s="8"/>
      <c r="X1942" s="8"/>
      <c r="Y1942" s="8"/>
      <c r="Z1942" s="19"/>
      <c r="AA1942" s="34"/>
      <c r="AB1942" s="19"/>
      <c r="AC1942" s="19"/>
      <c r="AD1942" s="19"/>
      <c r="AE1942" s="19"/>
      <c r="AF1942" s="19"/>
      <c r="AG1942" s="8"/>
      <c r="AH1942" s="8"/>
      <c r="AI1942" s="8"/>
      <c r="AJ1942" s="8"/>
      <c r="AK1942" s="8"/>
      <c r="AL1942" s="8"/>
      <c r="AM1942" s="8"/>
      <c r="AN1942" s="8"/>
      <c r="AO1942" s="8"/>
      <c r="AP1942" s="54"/>
      <c r="AQ1942" s="8"/>
      <c r="AR1942" s="8"/>
    </row>
    <row r="1943" spans="1:44" s="30" customFormat="1" ht="14.85" customHeight="1" x14ac:dyDescent="0.25">
      <c r="A1943" s="8"/>
      <c r="B1943" s="8"/>
      <c r="C1943" s="36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36"/>
      <c r="S1943" s="8"/>
      <c r="T1943" s="36"/>
      <c r="U1943" s="36"/>
      <c r="V1943" s="8"/>
      <c r="W1943" s="8"/>
      <c r="X1943" s="8"/>
      <c r="Y1943" s="8"/>
      <c r="Z1943" s="19"/>
      <c r="AA1943" s="34"/>
      <c r="AB1943" s="19"/>
      <c r="AC1943" s="19"/>
      <c r="AD1943" s="19"/>
      <c r="AE1943" s="19"/>
      <c r="AF1943" s="19"/>
      <c r="AG1943" s="8"/>
      <c r="AH1943" s="8"/>
      <c r="AI1943" s="8"/>
      <c r="AJ1943" s="8"/>
      <c r="AK1943" s="8"/>
      <c r="AL1943" s="8"/>
      <c r="AM1943" s="8"/>
      <c r="AN1943" s="8"/>
      <c r="AO1943" s="8"/>
      <c r="AP1943" s="54"/>
      <c r="AQ1943" s="8"/>
      <c r="AR1943" s="8"/>
    </row>
    <row r="1944" spans="1:44" s="30" customFormat="1" ht="14.85" customHeight="1" x14ac:dyDescent="0.25">
      <c r="A1944" s="8"/>
      <c r="B1944" s="8"/>
      <c r="C1944" s="36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36"/>
      <c r="S1944" s="8"/>
      <c r="T1944" s="36"/>
      <c r="U1944" s="36"/>
      <c r="V1944" s="8"/>
      <c r="W1944" s="8"/>
      <c r="X1944" s="8"/>
      <c r="Y1944" s="8"/>
      <c r="Z1944" s="19"/>
      <c r="AA1944" s="34"/>
      <c r="AB1944" s="19"/>
      <c r="AC1944" s="19"/>
      <c r="AD1944" s="19"/>
      <c r="AE1944" s="19"/>
      <c r="AF1944" s="19"/>
      <c r="AG1944" s="8"/>
      <c r="AH1944" s="8"/>
      <c r="AI1944" s="8"/>
      <c r="AJ1944" s="8"/>
      <c r="AK1944" s="8"/>
      <c r="AL1944" s="8"/>
      <c r="AM1944" s="8"/>
      <c r="AN1944" s="8"/>
      <c r="AO1944" s="8"/>
      <c r="AP1944" s="54"/>
      <c r="AQ1944" s="8"/>
      <c r="AR1944" s="8"/>
    </row>
    <row r="1945" spans="1:44" s="30" customFormat="1" ht="14.85" customHeight="1" x14ac:dyDescent="0.25">
      <c r="A1945" s="8"/>
      <c r="B1945" s="8"/>
      <c r="C1945" s="36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36"/>
      <c r="S1945" s="8"/>
      <c r="T1945" s="36"/>
      <c r="U1945" s="36"/>
      <c r="V1945" s="8"/>
      <c r="W1945" s="8"/>
      <c r="X1945" s="8"/>
      <c r="Y1945" s="8"/>
      <c r="Z1945" s="19"/>
      <c r="AA1945" s="34"/>
      <c r="AB1945" s="19"/>
      <c r="AC1945" s="19"/>
      <c r="AD1945" s="19"/>
      <c r="AE1945" s="19"/>
      <c r="AF1945" s="19"/>
      <c r="AG1945" s="8"/>
      <c r="AH1945" s="8"/>
      <c r="AI1945" s="8"/>
      <c r="AJ1945" s="8"/>
      <c r="AK1945" s="8"/>
      <c r="AL1945" s="8"/>
      <c r="AM1945" s="8"/>
      <c r="AN1945" s="8"/>
      <c r="AO1945" s="8"/>
      <c r="AP1945" s="54"/>
      <c r="AQ1945" s="8"/>
      <c r="AR1945" s="8"/>
    </row>
    <row r="1946" spans="1:44" ht="14.85" customHeight="1" x14ac:dyDescent="0.25"/>
    <row r="1947" spans="1:44" ht="14.85" customHeight="1" x14ac:dyDescent="0.25"/>
    <row r="1948" spans="1:44" ht="14.85" customHeight="1" x14ac:dyDescent="0.25"/>
    <row r="1949" spans="1:44" s="31" customFormat="1" ht="14.85" customHeight="1" x14ac:dyDescent="0.25">
      <c r="A1949" s="8"/>
      <c r="B1949" s="8"/>
      <c r="C1949" s="36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36"/>
      <c r="S1949" s="8"/>
      <c r="T1949" s="36"/>
      <c r="U1949" s="36"/>
      <c r="V1949" s="8"/>
      <c r="W1949" s="8"/>
      <c r="X1949" s="8"/>
      <c r="Y1949" s="8"/>
      <c r="Z1949" s="19"/>
      <c r="AA1949" s="34"/>
      <c r="AB1949" s="19"/>
      <c r="AC1949" s="19"/>
      <c r="AD1949" s="19"/>
      <c r="AE1949" s="19"/>
      <c r="AF1949" s="19"/>
      <c r="AG1949" s="8"/>
      <c r="AH1949" s="8"/>
      <c r="AI1949" s="8"/>
      <c r="AJ1949" s="8"/>
      <c r="AK1949" s="8"/>
      <c r="AL1949" s="8"/>
      <c r="AM1949" s="8"/>
      <c r="AN1949" s="8"/>
      <c r="AO1949" s="8"/>
      <c r="AP1949" s="54"/>
      <c r="AQ1949" s="8"/>
      <c r="AR1949" s="8"/>
    </row>
    <row r="1950" spans="1:44" s="31" customFormat="1" ht="14.85" customHeight="1" x14ac:dyDescent="0.25">
      <c r="A1950" s="8"/>
      <c r="B1950" s="8"/>
      <c r="C1950" s="36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36"/>
      <c r="S1950" s="8"/>
      <c r="T1950" s="36"/>
      <c r="U1950" s="36"/>
      <c r="V1950" s="8"/>
      <c r="W1950" s="8"/>
      <c r="X1950" s="8"/>
      <c r="Y1950" s="8"/>
      <c r="Z1950" s="19"/>
      <c r="AA1950" s="34"/>
      <c r="AB1950" s="19"/>
      <c r="AC1950" s="19"/>
      <c r="AD1950" s="19"/>
      <c r="AE1950" s="19"/>
      <c r="AF1950" s="19"/>
      <c r="AG1950" s="8"/>
      <c r="AH1950" s="8"/>
      <c r="AI1950" s="8"/>
      <c r="AJ1950" s="8"/>
      <c r="AK1950" s="8"/>
      <c r="AL1950" s="8"/>
      <c r="AM1950" s="8"/>
      <c r="AN1950" s="8"/>
      <c r="AO1950" s="8"/>
      <c r="AP1950" s="54"/>
      <c r="AQ1950" s="8"/>
      <c r="AR1950" s="8"/>
    </row>
    <row r="1951" spans="1:44" ht="14.85" customHeight="1" x14ac:dyDescent="0.25"/>
    <row r="1952" spans="1:44" ht="14.85" customHeight="1" x14ac:dyDescent="0.25"/>
    <row r="1953" spans="1:44" ht="14.85" customHeight="1" x14ac:dyDescent="0.25"/>
    <row r="1954" spans="1:44" ht="14.85" customHeight="1" x14ac:dyDescent="0.25"/>
    <row r="1955" spans="1:44" ht="14.85" customHeight="1" x14ac:dyDescent="0.25"/>
    <row r="1956" spans="1:44" ht="14.85" customHeight="1" x14ac:dyDescent="0.25"/>
    <row r="1957" spans="1:44" ht="14.85" customHeight="1" x14ac:dyDescent="0.25"/>
    <row r="1958" spans="1:44" ht="14.85" customHeight="1" x14ac:dyDescent="0.25"/>
    <row r="1959" spans="1:44" ht="14.85" customHeight="1" x14ac:dyDescent="0.25"/>
    <row r="1960" spans="1:44" s="31" customFormat="1" ht="14.85" customHeight="1" x14ac:dyDescent="0.25">
      <c r="A1960" s="8"/>
      <c r="B1960" s="8"/>
      <c r="C1960" s="36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36"/>
      <c r="S1960" s="8"/>
      <c r="T1960" s="36"/>
      <c r="U1960" s="36"/>
      <c r="V1960" s="8"/>
      <c r="W1960" s="8"/>
      <c r="X1960" s="8"/>
      <c r="Y1960" s="8"/>
      <c r="Z1960" s="19"/>
      <c r="AA1960" s="34"/>
      <c r="AB1960" s="19"/>
      <c r="AC1960" s="19"/>
      <c r="AD1960" s="19"/>
      <c r="AE1960" s="19"/>
      <c r="AF1960" s="19"/>
      <c r="AG1960" s="8"/>
      <c r="AH1960" s="8"/>
      <c r="AI1960" s="8"/>
      <c r="AJ1960" s="8"/>
      <c r="AK1960" s="8"/>
      <c r="AL1960" s="8"/>
      <c r="AM1960" s="8"/>
      <c r="AN1960" s="8"/>
      <c r="AO1960" s="8"/>
      <c r="AP1960" s="54"/>
      <c r="AQ1960" s="8"/>
      <c r="AR1960" s="8"/>
    </row>
    <row r="1961" spans="1:44" s="30" customFormat="1" ht="14.85" customHeight="1" x14ac:dyDescent="0.25">
      <c r="A1961" s="8"/>
      <c r="B1961" s="8"/>
      <c r="C1961" s="36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36"/>
      <c r="S1961" s="8"/>
      <c r="T1961" s="36"/>
      <c r="U1961" s="36"/>
      <c r="V1961" s="8"/>
      <c r="W1961" s="8"/>
      <c r="X1961" s="8"/>
      <c r="Y1961" s="8"/>
      <c r="Z1961" s="19"/>
      <c r="AA1961" s="34"/>
      <c r="AB1961" s="19"/>
      <c r="AC1961" s="19"/>
      <c r="AD1961" s="19"/>
      <c r="AE1961" s="19"/>
      <c r="AF1961" s="19"/>
      <c r="AG1961" s="8"/>
      <c r="AH1961" s="8"/>
      <c r="AI1961" s="8"/>
      <c r="AJ1961" s="8"/>
      <c r="AK1961" s="8"/>
      <c r="AL1961" s="8"/>
      <c r="AM1961" s="8"/>
      <c r="AN1961" s="8"/>
      <c r="AO1961" s="8"/>
      <c r="AP1961" s="54"/>
      <c r="AQ1961" s="8"/>
      <c r="AR1961" s="8"/>
    </row>
    <row r="1962" spans="1:44" s="31" customFormat="1" ht="14.85" customHeight="1" x14ac:dyDescent="0.25">
      <c r="A1962" s="8"/>
      <c r="B1962" s="8"/>
      <c r="C1962" s="36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36"/>
      <c r="S1962" s="8"/>
      <c r="T1962" s="36"/>
      <c r="U1962" s="36"/>
      <c r="V1962" s="8"/>
      <c r="W1962" s="8"/>
      <c r="X1962" s="8"/>
      <c r="Y1962" s="8"/>
      <c r="Z1962" s="19"/>
      <c r="AA1962" s="34"/>
      <c r="AB1962" s="19"/>
      <c r="AC1962" s="19"/>
      <c r="AD1962" s="19"/>
      <c r="AE1962" s="19"/>
      <c r="AF1962" s="19"/>
      <c r="AG1962" s="8"/>
      <c r="AH1962" s="8"/>
      <c r="AI1962" s="8"/>
      <c r="AJ1962" s="8"/>
      <c r="AK1962" s="8"/>
      <c r="AL1962" s="8"/>
      <c r="AM1962" s="8"/>
      <c r="AN1962" s="8"/>
      <c r="AO1962" s="8"/>
      <c r="AP1962" s="54"/>
      <c r="AQ1962" s="8"/>
      <c r="AR1962" s="8"/>
    </row>
    <row r="1963" spans="1:44" s="31" customFormat="1" ht="14.85" customHeight="1" x14ac:dyDescent="0.25">
      <c r="A1963" s="8"/>
      <c r="B1963" s="8"/>
      <c r="C1963" s="36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36"/>
      <c r="S1963" s="8"/>
      <c r="T1963" s="36"/>
      <c r="U1963" s="36"/>
      <c r="V1963" s="8"/>
      <c r="W1963" s="8"/>
      <c r="X1963" s="8"/>
      <c r="Y1963" s="8"/>
      <c r="Z1963" s="19"/>
      <c r="AA1963" s="34"/>
      <c r="AB1963" s="19"/>
      <c r="AC1963" s="19"/>
      <c r="AD1963" s="19"/>
      <c r="AE1963" s="19"/>
      <c r="AF1963" s="19"/>
      <c r="AG1963" s="8"/>
      <c r="AH1963" s="8"/>
      <c r="AI1963" s="8"/>
      <c r="AJ1963" s="8"/>
      <c r="AK1963" s="8"/>
      <c r="AL1963" s="8"/>
      <c r="AM1963" s="8"/>
      <c r="AN1963" s="8"/>
      <c r="AO1963" s="8"/>
      <c r="AP1963" s="54"/>
      <c r="AQ1963" s="8"/>
      <c r="AR1963" s="8"/>
    </row>
    <row r="1964" spans="1:44" ht="14.85" customHeight="1" x14ac:dyDescent="0.25"/>
    <row r="1965" spans="1:44" ht="14.85" customHeight="1" x14ac:dyDescent="0.25"/>
    <row r="1966" spans="1:44" ht="14.85" customHeight="1" x14ac:dyDescent="0.25"/>
    <row r="1967" spans="1:44" ht="14.85" customHeight="1" x14ac:dyDescent="0.25"/>
    <row r="1968" spans="1:44" ht="14.85" customHeight="1" x14ac:dyDescent="0.25"/>
    <row r="1969" spans="1:44" ht="14.85" customHeight="1" x14ac:dyDescent="0.25"/>
    <row r="1970" spans="1:44" ht="14.85" customHeight="1" x14ac:dyDescent="0.25"/>
    <row r="1971" spans="1:44" s="30" customFormat="1" ht="14.85" customHeight="1" x14ac:dyDescent="0.25">
      <c r="A1971" s="8"/>
      <c r="B1971" s="8"/>
      <c r="C1971" s="36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36"/>
      <c r="S1971" s="8"/>
      <c r="T1971" s="36"/>
      <c r="U1971" s="36"/>
      <c r="V1971" s="8"/>
      <c r="W1971" s="8"/>
      <c r="X1971" s="8"/>
      <c r="Y1971" s="8"/>
      <c r="Z1971" s="19"/>
      <c r="AA1971" s="34"/>
      <c r="AB1971" s="19"/>
      <c r="AC1971" s="19"/>
      <c r="AD1971" s="19"/>
      <c r="AE1971" s="19"/>
      <c r="AF1971" s="19"/>
      <c r="AG1971" s="8"/>
      <c r="AH1971" s="8"/>
      <c r="AI1971" s="8"/>
      <c r="AJ1971" s="8"/>
      <c r="AK1971" s="8"/>
      <c r="AL1971" s="8"/>
      <c r="AM1971" s="8"/>
      <c r="AN1971" s="8"/>
      <c r="AO1971" s="8"/>
      <c r="AP1971" s="54"/>
      <c r="AQ1971" s="8"/>
      <c r="AR1971" s="8"/>
    </row>
    <row r="1972" spans="1:44" ht="14.85" customHeight="1" x14ac:dyDescent="0.25"/>
    <row r="1973" spans="1:44" s="30" customFormat="1" ht="14.85" customHeight="1" x14ac:dyDescent="0.25">
      <c r="A1973" s="8"/>
      <c r="B1973" s="8"/>
      <c r="C1973" s="36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36"/>
      <c r="S1973" s="8"/>
      <c r="T1973" s="36"/>
      <c r="U1973" s="36"/>
      <c r="V1973" s="8"/>
      <c r="W1973" s="8"/>
      <c r="X1973" s="8"/>
      <c r="Y1973" s="8"/>
      <c r="Z1973" s="19"/>
      <c r="AA1973" s="34"/>
      <c r="AB1973" s="19"/>
      <c r="AC1973" s="19"/>
      <c r="AD1973" s="19"/>
      <c r="AE1973" s="19"/>
      <c r="AF1973" s="19"/>
      <c r="AG1973" s="8"/>
      <c r="AH1973" s="8"/>
      <c r="AI1973" s="8"/>
      <c r="AJ1973" s="8"/>
      <c r="AK1973" s="8"/>
      <c r="AL1973" s="8"/>
      <c r="AM1973" s="8"/>
      <c r="AN1973" s="8"/>
      <c r="AO1973" s="8"/>
      <c r="AP1973" s="54"/>
      <c r="AQ1973" s="8"/>
      <c r="AR1973" s="8"/>
    </row>
    <row r="1974" spans="1:44" s="30" customFormat="1" ht="14.85" customHeight="1" x14ac:dyDescent="0.25">
      <c r="A1974" s="8"/>
      <c r="B1974" s="8"/>
      <c r="C1974" s="36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36"/>
      <c r="S1974" s="8"/>
      <c r="T1974" s="36"/>
      <c r="U1974" s="36"/>
      <c r="V1974" s="8"/>
      <c r="W1974" s="8"/>
      <c r="X1974" s="8"/>
      <c r="Y1974" s="8"/>
      <c r="Z1974" s="19"/>
      <c r="AA1974" s="34"/>
      <c r="AB1974" s="19"/>
      <c r="AC1974" s="19"/>
      <c r="AD1974" s="19"/>
      <c r="AE1974" s="19"/>
      <c r="AF1974" s="19"/>
      <c r="AG1974" s="8"/>
      <c r="AH1974" s="8"/>
      <c r="AI1974" s="8"/>
      <c r="AJ1974" s="8"/>
      <c r="AK1974" s="8"/>
      <c r="AL1974" s="8"/>
      <c r="AM1974" s="8"/>
      <c r="AN1974" s="8"/>
      <c r="AO1974" s="8"/>
      <c r="AP1974" s="54"/>
      <c r="AQ1974" s="8"/>
      <c r="AR1974" s="8"/>
    </row>
    <row r="1975" spans="1:44" s="30" customFormat="1" ht="14.85" customHeight="1" x14ac:dyDescent="0.25">
      <c r="A1975" s="8"/>
      <c r="B1975" s="8"/>
      <c r="C1975" s="36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36"/>
      <c r="S1975" s="8"/>
      <c r="T1975" s="36"/>
      <c r="U1975" s="36"/>
      <c r="V1975" s="8"/>
      <c r="W1975" s="8"/>
      <c r="X1975" s="8"/>
      <c r="Y1975" s="8"/>
      <c r="Z1975" s="19"/>
      <c r="AA1975" s="34"/>
      <c r="AB1975" s="19"/>
      <c r="AC1975" s="19"/>
      <c r="AD1975" s="19"/>
      <c r="AE1975" s="19"/>
      <c r="AF1975" s="19"/>
      <c r="AG1975" s="8"/>
      <c r="AH1975" s="8"/>
      <c r="AI1975" s="8"/>
      <c r="AJ1975" s="8"/>
      <c r="AK1975" s="8"/>
      <c r="AL1975" s="8"/>
      <c r="AM1975" s="8"/>
      <c r="AN1975" s="8"/>
      <c r="AO1975" s="8"/>
      <c r="AP1975" s="54"/>
      <c r="AQ1975" s="8"/>
      <c r="AR1975" s="8"/>
    </row>
    <row r="1976" spans="1:44" ht="14.85" customHeight="1" x14ac:dyDescent="0.25"/>
    <row r="1977" spans="1:44" ht="14.85" customHeight="1" x14ac:dyDescent="0.25"/>
    <row r="1978" spans="1:44" s="30" customFormat="1" ht="14.85" customHeight="1" x14ac:dyDescent="0.25">
      <c r="A1978" s="8"/>
      <c r="B1978" s="8"/>
      <c r="C1978" s="36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36"/>
      <c r="S1978" s="8"/>
      <c r="T1978" s="36"/>
      <c r="U1978" s="36"/>
      <c r="V1978" s="8"/>
      <c r="W1978" s="8"/>
      <c r="X1978" s="8"/>
      <c r="Y1978" s="8"/>
      <c r="Z1978" s="19"/>
      <c r="AA1978" s="34"/>
      <c r="AB1978" s="19"/>
      <c r="AC1978" s="19"/>
      <c r="AD1978" s="19"/>
      <c r="AE1978" s="19"/>
      <c r="AF1978" s="19"/>
      <c r="AG1978" s="8"/>
      <c r="AH1978" s="8"/>
      <c r="AI1978" s="8"/>
      <c r="AJ1978" s="8"/>
      <c r="AK1978" s="8"/>
      <c r="AL1978" s="8"/>
      <c r="AM1978" s="8"/>
      <c r="AN1978" s="8"/>
      <c r="AO1978" s="8"/>
      <c r="AP1978" s="54"/>
      <c r="AQ1978" s="8"/>
      <c r="AR1978" s="8"/>
    </row>
    <row r="1979" spans="1:44" s="30" customFormat="1" ht="14.85" customHeight="1" x14ac:dyDescent="0.25">
      <c r="A1979" s="8"/>
      <c r="B1979" s="8"/>
      <c r="C1979" s="36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36"/>
      <c r="S1979" s="8"/>
      <c r="T1979" s="36"/>
      <c r="U1979" s="36"/>
      <c r="V1979" s="8"/>
      <c r="W1979" s="8"/>
      <c r="X1979" s="8"/>
      <c r="Y1979" s="8"/>
      <c r="Z1979" s="19"/>
      <c r="AA1979" s="34"/>
      <c r="AB1979" s="19"/>
      <c r="AC1979" s="19"/>
      <c r="AD1979" s="19"/>
      <c r="AE1979" s="19"/>
      <c r="AF1979" s="19"/>
      <c r="AG1979" s="8"/>
      <c r="AH1979" s="8"/>
      <c r="AI1979" s="8"/>
      <c r="AJ1979" s="8"/>
      <c r="AK1979" s="8"/>
      <c r="AL1979" s="8"/>
      <c r="AM1979" s="8"/>
      <c r="AN1979" s="8"/>
      <c r="AO1979" s="8"/>
      <c r="AP1979" s="54"/>
      <c r="AQ1979" s="8"/>
      <c r="AR1979" s="8"/>
    </row>
    <row r="1980" spans="1:44" s="30" customFormat="1" ht="14.85" customHeight="1" x14ac:dyDescent="0.25">
      <c r="A1980" s="8"/>
      <c r="B1980" s="8"/>
      <c r="C1980" s="36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36"/>
      <c r="S1980" s="8"/>
      <c r="T1980" s="36"/>
      <c r="U1980" s="36"/>
      <c r="V1980" s="8"/>
      <c r="W1980" s="8"/>
      <c r="X1980" s="8"/>
      <c r="Y1980" s="8"/>
      <c r="Z1980" s="19"/>
      <c r="AA1980" s="34"/>
      <c r="AB1980" s="19"/>
      <c r="AC1980" s="19"/>
      <c r="AD1980" s="19"/>
      <c r="AE1980" s="19"/>
      <c r="AF1980" s="19"/>
      <c r="AG1980" s="8"/>
      <c r="AH1980" s="8"/>
      <c r="AI1980" s="8"/>
      <c r="AJ1980" s="8"/>
      <c r="AK1980" s="8"/>
      <c r="AL1980" s="8"/>
      <c r="AM1980" s="8"/>
      <c r="AN1980" s="8"/>
      <c r="AO1980" s="8"/>
      <c r="AP1980" s="54"/>
      <c r="AQ1980" s="8"/>
      <c r="AR1980" s="8"/>
    </row>
    <row r="1981" spans="1:44" s="30" customFormat="1" ht="14.85" customHeight="1" x14ac:dyDescent="0.25">
      <c r="A1981" s="8"/>
      <c r="B1981" s="8"/>
      <c r="C1981" s="36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36"/>
      <c r="S1981" s="8"/>
      <c r="T1981" s="36"/>
      <c r="U1981" s="36"/>
      <c r="V1981" s="8"/>
      <c r="W1981" s="8"/>
      <c r="X1981" s="8"/>
      <c r="Y1981" s="8"/>
      <c r="Z1981" s="19"/>
      <c r="AA1981" s="34"/>
      <c r="AB1981" s="19"/>
      <c r="AC1981" s="19"/>
      <c r="AD1981" s="19"/>
      <c r="AE1981" s="19"/>
      <c r="AF1981" s="19"/>
      <c r="AG1981" s="8"/>
      <c r="AH1981" s="8"/>
      <c r="AI1981" s="8"/>
      <c r="AJ1981" s="8"/>
      <c r="AK1981" s="8"/>
      <c r="AL1981" s="8"/>
      <c r="AM1981" s="8"/>
      <c r="AN1981" s="8"/>
      <c r="AO1981" s="8"/>
      <c r="AP1981" s="54"/>
      <c r="AQ1981" s="8"/>
      <c r="AR1981" s="8"/>
    </row>
    <row r="1982" spans="1:44" s="30" customFormat="1" ht="14.85" customHeight="1" x14ac:dyDescent="0.25">
      <c r="A1982" s="8"/>
      <c r="B1982" s="8"/>
      <c r="C1982" s="36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36"/>
      <c r="S1982" s="8"/>
      <c r="T1982" s="36"/>
      <c r="U1982" s="36"/>
      <c r="V1982" s="8"/>
      <c r="W1982" s="8"/>
      <c r="X1982" s="8"/>
      <c r="Y1982" s="8"/>
      <c r="Z1982" s="19"/>
      <c r="AA1982" s="34"/>
      <c r="AB1982" s="19"/>
      <c r="AC1982" s="19"/>
      <c r="AD1982" s="19"/>
      <c r="AE1982" s="19"/>
      <c r="AF1982" s="19"/>
      <c r="AG1982" s="8"/>
      <c r="AH1982" s="8"/>
      <c r="AI1982" s="8"/>
      <c r="AJ1982" s="8"/>
      <c r="AK1982" s="8"/>
      <c r="AL1982" s="8"/>
      <c r="AM1982" s="8"/>
      <c r="AN1982" s="8"/>
      <c r="AO1982" s="8"/>
      <c r="AP1982" s="54"/>
      <c r="AQ1982" s="8"/>
      <c r="AR1982" s="8"/>
    </row>
    <row r="1983" spans="1:44" s="30" customFormat="1" ht="14.85" customHeight="1" x14ac:dyDescent="0.25">
      <c r="A1983" s="8"/>
      <c r="B1983" s="8"/>
      <c r="C1983" s="36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36"/>
      <c r="S1983" s="8"/>
      <c r="T1983" s="36"/>
      <c r="U1983" s="36"/>
      <c r="V1983" s="8"/>
      <c r="W1983" s="8"/>
      <c r="X1983" s="8"/>
      <c r="Y1983" s="8"/>
      <c r="Z1983" s="19"/>
      <c r="AA1983" s="34"/>
      <c r="AB1983" s="19"/>
      <c r="AC1983" s="19"/>
      <c r="AD1983" s="19"/>
      <c r="AE1983" s="19"/>
      <c r="AF1983" s="19"/>
      <c r="AG1983" s="8"/>
      <c r="AH1983" s="8"/>
      <c r="AI1983" s="8"/>
      <c r="AJ1983" s="8"/>
      <c r="AK1983" s="8"/>
      <c r="AL1983" s="8"/>
      <c r="AM1983" s="8"/>
      <c r="AN1983" s="8"/>
      <c r="AO1983" s="8"/>
      <c r="AP1983" s="54"/>
      <c r="AQ1983" s="8"/>
      <c r="AR1983" s="8"/>
    </row>
    <row r="1984" spans="1:44" ht="14.85" customHeight="1" x14ac:dyDescent="0.25"/>
    <row r="1985" ht="14.85" customHeight="1" x14ac:dyDescent="0.25"/>
    <row r="1986" ht="14.85" customHeight="1" x14ac:dyDescent="0.25"/>
    <row r="1987" ht="14.85" customHeight="1" x14ac:dyDescent="0.25"/>
    <row r="1988" ht="14.85" customHeight="1" x14ac:dyDescent="0.25"/>
    <row r="1989" ht="14.85" customHeight="1" x14ac:dyDescent="0.25"/>
    <row r="1990" ht="14.85" customHeight="1" x14ac:dyDescent="0.25"/>
    <row r="1991" ht="14.85" customHeight="1" x14ac:dyDescent="0.25"/>
    <row r="1992" ht="14.85" customHeight="1" x14ac:dyDescent="0.25"/>
    <row r="1993" ht="14.85" customHeight="1" x14ac:dyDescent="0.25"/>
    <row r="1994" ht="14.85" customHeight="1" x14ac:dyDescent="0.25"/>
    <row r="1995" ht="14.85" customHeight="1" x14ac:dyDescent="0.25"/>
    <row r="1996" ht="14.85" customHeight="1" x14ac:dyDescent="0.25"/>
    <row r="1997" ht="14.85" customHeight="1" x14ac:dyDescent="0.25"/>
    <row r="1998" ht="14.85" customHeight="1" x14ac:dyDescent="0.25"/>
    <row r="1999" ht="14.85" customHeight="1" x14ac:dyDescent="0.25"/>
    <row r="2000" ht="14.85" customHeight="1" x14ac:dyDescent="0.25"/>
    <row r="2001" spans="44:44" ht="14.85" customHeight="1" x14ac:dyDescent="0.25"/>
    <row r="2002" spans="44:44" ht="14.85" customHeight="1" x14ac:dyDescent="0.25">
      <c r="AR2002" s="30"/>
    </row>
    <row r="2003" spans="44:44" ht="14.85" customHeight="1" x14ac:dyDescent="0.25">
      <c r="AR2003" s="30"/>
    </row>
    <row r="2004" spans="44:44" ht="14.85" customHeight="1" x14ac:dyDescent="0.25"/>
    <row r="2005" spans="44:44" ht="14.85" customHeight="1" x14ac:dyDescent="0.25"/>
    <row r="2006" spans="44:44" ht="14.85" customHeight="1" x14ac:dyDescent="0.25"/>
    <row r="2007" spans="44:44" ht="14.85" customHeight="1" x14ac:dyDescent="0.25"/>
    <row r="2008" spans="44:44" ht="14.85" customHeight="1" x14ac:dyDescent="0.25"/>
    <row r="2009" spans="44:44" ht="14.85" customHeight="1" x14ac:dyDescent="0.25">
      <c r="AR2009" s="30"/>
    </row>
    <row r="2010" spans="44:44" ht="14.85" customHeight="1" x14ac:dyDescent="0.25">
      <c r="AR2010" s="30"/>
    </row>
    <row r="2011" spans="44:44" ht="14.85" customHeight="1" x14ac:dyDescent="0.25"/>
    <row r="2012" spans="44:44" ht="14.85" customHeight="1" x14ac:dyDescent="0.25"/>
    <row r="2013" spans="44:44" ht="14.85" customHeight="1" x14ac:dyDescent="0.25"/>
    <row r="2014" spans="44:44" ht="14.85" customHeight="1" x14ac:dyDescent="0.25"/>
    <row r="2015" spans="44:44" ht="14.85" customHeight="1" x14ac:dyDescent="0.25"/>
    <row r="2016" spans="44:44" ht="14.85" customHeight="1" x14ac:dyDescent="0.25"/>
    <row r="2017" spans="44:44" ht="14.85" customHeight="1" x14ac:dyDescent="0.25"/>
    <row r="2018" spans="44:44" ht="14.85" customHeight="1" x14ac:dyDescent="0.25"/>
    <row r="2019" spans="44:44" ht="14.85" customHeight="1" x14ac:dyDescent="0.25"/>
    <row r="2020" spans="44:44" ht="14.85" customHeight="1" x14ac:dyDescent="0.25"/>
    <row r="2021" spans="44:44" ht="14.85" customHeight="1" x14ac:dyDescent="0.25"/>
    <row r="2022" spans="44:44" ht="14.85" customHeight="1" x14ac:dyDescent="0.25"/>
    <row r="2023" spans="44:44" ht="14.85" customHeight="1" x14ac:dyDescent="0.25"/>
    <row r="2024" spans="44:44" ht="14.85" customHeight="1" x14ac:dyDescent="0.25"/>
    <row r="2025" spans="44:44" ht="14.85" customHeight="1" x14ac:dyDescent="0.25"/>
    <row r="2026" spans="44:44" ht="14.85" customHeight="1" x14ac:dyDescent="0.25">
      <c r="AR2026" s="30"/>
    </row>
    <row r="2027" spans="44:44" ht="14.85" customHeight="1" x14ac:dyDescent="0.25"/>
    <row r="2028" spans="44:44" ht="14.85" customHeight="1" x14ac:dyDescent="0.25"/>
    <row r="2029" spans="44:44" ht="14.85" customHeight="1" x14ac:dyDescent="0.25"/>
    <row r="2030" spans="44:44" ht="14.85" customHeight="1" x14ac:dyDescent="0.25"/>
    <row r="2031" spans="44:44" ht="14.85" customHeight="1" x14ac:dyDescent="0.25"/>
    <row r="2032" spans="44:44" ht="14.85" customHeight="1" x14ac:dyDescent="0.25"/>
    <row r="2033" spans="44:44" ht="14.85" customHeight="1" x14ac:dyDescent="0.25"/>
    <row r="2034" spans="44:44" ht="14.85" customHeight="1" x14ac:dyDescent="0.25"/>
    <row r="2035" spans="44:44" ht="14.85" customHeight="1" x14ac:dyDescent="0.25">
      <c r="AR2035" s="30"/>
    </row>
    <row r="2036" spans="44:44" ht="14.85" customHeight="1" x14ac:dyDescent="0.25">
      <c r="AR2036" s="30"/>
    </row>
    <row r="2037" spans="44:44" ht="14.85" customHeight="1" x14ac:dyDescent="0.25">
      <c r="AR2037" s="31"/>
    </row>
    <row r="2038" spans="44:44" ht="14.85" customHeight="1" x14ac:dyDescent="0.25">
      <c r="AR2038" s="31"/>
    </row>
    <row r="2039" spans="44:44" ht="14.85" customHeight="1" x14ac:dyDescent="0.25"/>
    <row r="2040" spans="44:44" ht="14.85" customHeight="1" x14ac:dyDescent="0.25">
      <c r="AR2040" s="31"/>
    </row>
    <row r="2041" spans="44:44" ht="14.85" customHeight="1" x14ac:dyDescent="0.25">
      <c r="AR2041" s="31"/>
    </row>
    <row r="2042" spans="44:44" ht="14.85" customHeight="1" x14ac:dyDescent="0.25">
      <c r="AR2042" s="31"/>
    </row>
    <row r="2043" spans="44:44" ht="14.85" customHeight="1" x14ac:dyDescent="0.25"/>
    <row r="2044" spans="44:44" ht="14.85" customHeight="1" x14ac:dyDescent="0.25"/>
    <row r="2045" spans="44:44" ht="14.85" customHeight="1" x14ac:dyDescent="0.25"/>
    <row r="2046" spans="44:44" ht="14.85" customHeight="1" x14ac:dyDescent="0.25"/>
    <row r="2047" spans="44:44" ht="14.85" customHeight="1" x14ac:dyDescent="0.25"/>
    <row r="2048" spans="44:44" ht="14.85" customHeight="1" x14ac:dyDescent="0.25"/>
    <row r="2049" spans="44:44" ht="14.85" customHeight="1" x14ac:dyDescent="0.25">
      <c r="AR2049" s="31"/>
    </row>
    <row r="2050" spans="44:44" ht="14.85" customHeight="1" x14ac:dyDescent="0.25">
      <c r="AR2050" s="31"/>
    </row>
    <row r="2051" spans="44:44" ht="14.85" customHeight="1" x14ac:dyDescent="0.25">
      <c r="AR2051" s="31"/>
    </row>
    <row r="2052" spans="44:44" ht="14.85" customHeight="1" x14ac:dyDescent="0.25">
      <c r="AR2052" s="31"/>
    </row>
    <row r="2053" spans="44:44" ht="14.85" customHeight="1" x14ac:dyDescent="0.25"/>
    <row r="2054" spans="44:44" ht="14.85" customHeight="1" x14ac:dyDescent="0.25"/>
    <row r="2055" spans="44:44" ht="14.85" customHeight="1" x14ac:dyDescent="0.25"/>
    <row r="2056" spans="44:44" ht="14.85" customHeight="1" x14ac:dyDescent="0.25"/>
    <row r="2058" spans="44:44" ht="14.85" customHeight="1" x14ac:dyDescent="0.25"/>
    <row r="2059" spans="44:44" ht="14.85" customHeight="1" x14ac:dyDescent="0.25"/>
    <row r="2060" spans="44:44" ht="14.85" customHeight="1" x14ac:dyDescent="0.25"/>
    <row r="2061" spans="44:44" ht="14.85" customHeight="1" x14ac:dyDescent="0.25"/>
    <row r="2062" spans="44:44" ht="14.85" customHeight="1" x14ac:dyDescent="0.25">
      <c r="AR2062" s="30"/>
    </row>
    <row r="2063" spans="44:44" ht="14.85" customHeight="1" x14ac:dyDescent="0.25">
      <c r="AR2063" s="31"/>
    </row>
    <row r="2064" spans="44:44" ht="14.85" customHeight="1" x14ac:dyDescent="0.25">
      <c r="AR2064" s="30"/>
    </row>
    <row r="2065" spans="44:44" ht="14.85" customHeight="1" x14ac:dyDescent="0.25">
      <c r="AR2065" s="30"/>
    </row>
    <row r="2066" spans="44:44" ht="14.85" customHeight="1" x14ac:dyDescent="0.25">
      <c r="AR2066" s="30"/>
    </row>
    <row r="2067" spans="44:44" ht="14.85" customHeight="1" x14ac:dyDescent="0.25"/>
    <row r="2068" spans="44:44" ht="14.85" customHeight="1" x14ac:dyDescent="0.25"/>
    <row r="2069" spans="44:44" ht="14.85" customHeight="1" x14ac:dyDescent="0.25"/>
    <row r="2070" spans="44:44" ht="14.85" customHeight="1" x14ac:dyDescent="0.25">
      <c r="AR2070" s="31"/>
    </row>
    <row r="2071" spans="44:44" ht="14.85" customHeight="1" x14ac:dyDescent="0.25">
      <c r="AR2071" s="31"/>
    </row>
    <row r="2072" spans="44:44" ht="14.85" customHeight="1" x14ac:dyDescent="0.25"/>
    <row r="2073" spans="44:44" ht="14.85" customHeight="1" x14ac:dyDescent="0.25"/>
    <row r="2074" spans="44:44" ht="14.85" customHeight="1" x14ac:dyDescent="0.25"/>
    <row r="2075" spans="44:44" ht="14.85" customHeight="1" x14ac:dyDescent="0.25"/>
    <row r="2076" spans="44:44" ht="14.85" customHeight="1" x14ac:dyDescent="0.25"/>
    <row r="2077" spans="44:44" ht="14.85" customHeight="1" x14ac:dyDescent="0.25"/>
    <row r="2078" spans="44:44" ht="14.85" customHeight="1" x14ac:dyDescent="0.25"/>
    <row r="2079" spans="44:44" ht="14.85" customHeight="1" x14ac:dyDescent="0.25"/>
    <row r="2080" spans="44:44" ht="14.85" customHeight="1" x14ac:dyDescent="0.25"/>
    <row r="2081" spans="44:44" ht="14.85" customHeight="1" x14ac:dyDescent="0.25">
      <c r="AR2081" s="31"/>
    </row>
    <row r="2082" spans="44:44" ht="14.85" customHeight="1" x14ac:dyDescent="0.25">
      <c r="AR2082" s="30"/>
    </row>
    <row r="2083" spans="44:44" ht="14.85" customHeight="1" x14ac:dyDescent="0.25">
      <c r="AR2083" s="31"/>
    </row>
    <row r="2084" spans="44:44" ht="14.85" customHeight="1" x14ac:dyDescent="0.25">
      <c r="AR2084" s="31"/>
    </row>
    <row r="2085" spans="44:44" ht="14.85" customHeight="1" x14ac:dyDescent="0.25"/>
    <row r="2086" spans="44:44" ht="14.85" customHeight="1" x14ac:dyDescent="0.25"/>
    <row r="2087" spans="44:44" ht="14.85" customHeight="1" x14ac:dyDescent="0.25"/>
    <row r="2088" spans="44:44" ht="14.85" customHeight="1" x14ac:dyDescent="0.25"/>
    <row r="2089" spans="44:44" ht="14.85" customHeight="1" x14ac:dyDescent="0.25"/>
    <row r="2090" spans="44:44" ht="14.85" customHeight="1" x14ac:dyDescent="0.25"/>
    <row r="2091" spans="44:44" ht="14.85" customHeight="1" x14ac:dyDescent="0.25"/>
    <row r="2092" spans="44:44" ht="14.85" customHeight="1" x14ac:dyDescent="0.25">
      <c r="AR2092" s="30"/>
    </row>
    <row r="2093" spans="44:44" ht="14.85" customHeight="1" x14ac:dyDescent="0.25"/>
    <row r="2094" spans="44:44" ht="14.85" customHeight="1" x14ac:dyDescent="0.25">
      <c r="AR2094" s="30"/>
    </row>
    <row r="2095" spans="44:44" ht="14.85" customHeight="1" x14ac:dyDescent="0.25">
      <c r="AR2095" s="30"/>
    </row>
    <row r="2096" spans="44:44" ht="14.85" customHeight="1" x14ac:dyDescent="0.25">
      <c r="AR2096" s="30"/>
    </row>
    <row r="2097" spans="44:44" ht="14.85" customHeight="1" x14ac:dyDescent="0.25"/>
    <row r="2098" spans="44:44" ht="14.85" customHeight="1" x14ac:dyDescent="0.25"/>
    <row r="2099" spans="44:44" ht="14.85" customHeight="1" x14ac:dyDescent="0.25">
      <c r="AR2099" s="30"/>
    </row>
    <row r="2100" spans="44:44" ht="14.85" customHeight="1" x14ac:dyDescent="0.25">
      <c r="AR2100" s="30"/>
    </row>
    <row r="2101" spans="44:44" ht="14.85" customHeight="1" x14ac:dyDescent="0.25">
      <c r="AR2101" s="30"/>
    </row>
    <row r="2102" spans="44:44" ht="14.85" customHeight="1" x14ac:dyDescent="0.25">
      <c r="AR2102" s="30"/>
    </row>
    <row r="2103" spans="44:44" ht="14.85" customHeight="1" x14ac:dyDescent="0.25">
      <c r="AR2103" s="30"/>
    </row>
    <row r="2104" spans="44:44" ht="14.85" customHeight="1" x14ac:dyDescent="0.25">
      <c r="AR2104" s="30"/>
    </row>
    <row r="2105" spans="44:44" ht="14.85" customHeight="1" x14ac:dyDescent="0.25"/>
    <row r="2106" spans="44:44" ht="14.85" customHeight="1" x14ac:dyDescent="0.25"/>
    <row r="2107" spans="44:44" ht="14.85" customHeight="1" x14ac:dyDescent="0.25"/>
    <row r="2108" spans="44:44" ht="14.85" customHeight="1" x14ac:dyDescent="0.25"/>
    <row r="2109" spans="44:44" ht="14.85" customHeight="1" x14ac:dyDescent="0.25"/>
    <row r="2110" spans="44:44" ht="14.85" customHeight="1" x14ac:dyDescent="0.25"/>
    <row r="2111" spans="44:44" ht="14.85" customHeight="1" x14ac:dyDescent="0.25"/>
    <row r="2112" spans="44:44" ht="14.85" customHeight="1" x14ac:dyDescent="0.25"/>
    <row r="2113" ht="14.85" customHeight="1" x14ac:dyDescent="0.25"/>
    <row r="2114" ht="14.85" customHeight="1" x14ac:dyDescent="0.25"/>
    <row r="2115" ht="14.85" customHeight="1" x14ac:dyDescent="0.25"/>
    <row r="2116" ht="14.85" customHeight="1" x14ac:dyDescent="0.25"/>
    <row r="2117" ht="14.85" customHeight="1" x14ac:dyDescent="0.25"/>
    <row r="2118" ht="14.85" customHeight="1" x14ac:dyDescent="0.25"/>
    <row r="2119" ht="14.85" customHeight="1" x14ac:dyDescent="0.25"/>
    <row r="2120" ht="14.85" customHeight="1" x14ac:dyDescent="0.25"/>
    <row r="2121" ht="14.85" customHeight="1" x14ac:dyDescent="0.25"/>
    <row r="2122" ht="14.85" customHeight="1" x14ac:dyDescent="0.25"/>
    <row r="2123" ht="14.85" customHeight="1" x14ac:dyDescent="0.25"/>
    <row r="2124" ht="14.85" customHeight="1" x14ac:dyDescent="0.25"/>
    <row r="2125" ht="14.85" customHeight="1" x14ac:dyDescent="0.25"/>
    <row r="2126" ht="14.85" customHeight="1" x14ac:dyDescent="0.25"/>
    <row r="2127" ht="14.85" customHeight="1" x14ac:dyDescent="0.25"/>
    <row r="2128" ht="14.85" customHeight="1" x14ac:dyDescent="0.25"/>
    <row r="2129" ht="14.85" customHeight="1" x14ac:dyDescent="0.25"/>
    <row r="2130" ht="14.85" customHeight="1" x14ac:dyDescent="0.25"/>
    <row r="2131" ht="14.85" customHeight="1" x14ac:dyDescent="0.25"/>
    <row r="2132" ht="14.85" customHeight="1" x14ac:dyDescent="0.25"/>
    <row r="2133" ht="14.85" customHeight="1" x14ac:dyDescent="0.25"/>
    <row r="2134" ht="14.85" customHeight="1" x14ac:dyDescent="0.25"/>
    <row r="2135" ht="14.85" customHeight="1" x14ac:dyDescent="0.25"/>
    <row r="2136" ht="14.85" customHeight="1" x14ac:dyDescent="0.25"/>
    <row r="2137" ht="14.85" customHeight="1" x14ac:dyDescent="0.25"/>
    <row r="2138" ht="14.85" customHeight="1" x14ac:dyDescent="0.25"/>
    <row r="2139" ht="14.85" customHeight="1" x14ac:dyDescent="0.25"/>
    <row r="2140" ht="14.85" customHeight="1" x14ac:dyDescent="0.25"/>
    <row r="2141" ht="14.85" customHeight="1" x14ac:dyDescent="0.25"/>
    <row r="2142" ht="14.85" customHeight="1" x14ac:dyDescent="0.25"/>
    <row r="2143" ht="14.85" customHeight="1" x14ac:dyDescent="0.25"/>
    <row r="2144" ht="14.85" customHeight="1" x14ac:dyDescent="0.25"/>
    <row r="2145" ht="14.85" customHeight="1" x14ac:dyDescent="0.25"/>
    <row r="2146" ht="14.85" customHeight="1" x14ac:dyDescent="0.25"/>
    <row r="2147" ht="14.85" customHeight="1" x14ac:dyDescent="0.25"/>
    <row r="2148" ht="14.85" customHeight="1" x14ac:dyDescent="0.25"/>
    <row r="2149" ht="14.85" customHeight="1" x14ac:dyDescent="0.25"/>
    <row r="2150" ht="14.85" customHeight="1" x14ac:dyDescent="0.25"/>
    <row r="2151" ht="14.85" customHeight="1" x14ac:dyDescent="0.25"/>
    <row r="2152" ht="14.85" customHeight="1" x14ac:dyDescent="0.25"/>
    <row r="2153" ht="14.85" customHeight="1" x14ac:dyDescent="0.25"/>
    <row r="2154" ht="14.85" customHeight="1" x14ac:dyDescent="0.25"/>
    <row r="2155" ht="14.85" customHeight="1" x14ac:dyDescent="0.25"/>
    <row r="2156" ht="14.85" customHeight="1" x14ac:dyDescent="0.25"/>
    <row r="2157" ht="14.85" customHeight="1" x14ac:dyDescent="0.25"/>
    <row r="2158" ht="14.85" customHeight="1" x14ac:dyDescent="0.25"/>
    <row r="2159" ht="14.85" customHeight="1" x14ac:dyDescent="0.25"/>
    <row r="2160" ht="14.85" customHeight="1" x14ac:dyDescent="0.25"/>
    <row r="2161" ht="14.85" customHeight="1" x14ac:dyDescent="0.25"/>
    <row r="2162" ht="14.85" customHeight="1" x14ac:dyDescent="0.25"/>
    <row r="2163" ht="14.85" customHeight="1" x14ac:dyDescent="0.25"/>
    <row r="2164" ht="14.85" customHeight="1" x14ac:dyDescent="0.25"/>
    <row r="2165" ht="14.85" customHeight="1" x14ac:dyDescent="0.25"/>
    <row r="2166" ht="14.85" customHeight="1" x14ac:dyDescent="0.25"/>
    <row r="2167" ht="14.85" customHeight="1" x14ac:dyDescent="0.25"/>
    <row r="2168" ht="14.85" customHeight="1" x14ac:dyDescent="0.25"/>
    <row r="2169" ht="14.85" customHeight="1" x14ac:dyDescent="0.25"/>
    <row r="2170" ht="14.85" customHeight="1" x14ac:dyDescent="0.25"/>
    <row r="2171" ht="14.85" customHeight="1" x14ac:dyDescent="0.25"/>
    <row r="2172" ht="14.85" customHeight="1" x14ac:dyDescent="0.25"/>
    <row r="2173" ht="14.85" customHeight="1" x14ac:dyDescent="0.25"/>
    <row r="2174" ht="14.85" customHeight="1" x14ac:dyDescent="0.25"/>
    <row r="2175" ht="14.85" customHeight="1" x14ac:dyDescent="0.25"/>
    <row r="2176" ht="14.85" customHeight="1" x14ac:dyDescent="0.25"/>
    <row r="2177" ht="14.85" customHeight="1" x14ac:dyDescent="0.25"/>
    <row r="2178" ht="14.85" customHeight="1" x14ac:dyDescent="0.25"/>
    <row r="2179" ht="14.85" customHeight="1" x14ac:dyDescent="0.25"/>
    <row r="2180" ht="14.85" customHeight="1" x14ac:dyDescent="0.25"/>
    <row r="2181" ht="14.85" customHeight="1" x14ac:dyDescent="0.25"/>
    <row r="2182" ht="14.85" customHeight="1" x14ac:dyDescent="0.25"/>
    <row r="2183" ht="14.85" customHeight="1" x14ac:dyDescent="0.25"/>
    <row r="2184" ht="14.85" customHeight="1" x14ac:dyDescent="0.25"/>
    <row r="2185" ht="14.85" customHeight="1" x14ac:dyDescent="0.25"/>
    <row r="2186" ht="14.85" customHeight="1" x14ac:dyDescent="0.25"/>
    <row r="2187" ht="14.85" customHeight="1" x14ac:dyDescent="0.25"/>
    <row r="2188" ht="14.85" customHeight="1" x14ac:dyDescent="0.25"/>
    <row r="2189" ht="14.85" customHeight="1" x14ac:dyDescent="0.25"/>
    <row r="2190" ht="14.85" customHeight="1" x14ac:dyDescent="0.25"/>
    <row r="2191" ht="14.85" customHeight="1" x14ac:dyDescent="0.25"/>
    <row r="2192" ht="14.85" customHeight="1" x14ac:dyDescent="0.25"/>
    <row r="2193" ht="14.85" customHeight="1" x14ac:dyDescent="0.25"/>
    <row r="2194" ht="14.85" customHeight="1" x14ac:dyDescent="0.25"/>
    <row r="2195" ht="14.85" customHeight="1" x14ac:dyDescent="0.25"/>
    <row r="2196" ht="14.85" customHeight="1" x14ac:dyDescent="0.25"/>
    <row r="2197" ht="14.85" customHeight="1" x14ac:dyDescent="0.25"/>
    <row r="2198" ht="14.85" customHeight="1" x14ac:dyDescent="0.25"/>
    <row r="2199" ht="14.85" customHeight="1" x14ac:dyDescent="0.25"/>
    <row r="2200" ht="14.85" customHeight="1" x14ac:dyDescent="0.25"/>
    <row r="2201" ht="14.85" customHeight="1" x14ac:dyDescent="0.25"/>
    <row r="2202" ht="14.85" customHeight="1" x14ac:dyDescent="0.25"/>
    <row r="2203" ht="14.85" customHeight="1" x14ac:dyDescent="0.25"/>
    <row r="2204" ht="14.85" customHeight="1" x14ac:dyDescent="0.25"/>
    <row r="2205" ht="14.85" customHeight="1" x14ac:dyDescent="0.25"/>
    <row r="2206" ht="14.85" customHeight="1" x14ac:dyDescent="0.25"/>
    <row r="2207" ht="14.85" customHeight="1" x14ac:dyDescent="0.25"/>
    <row r="2208" ht="14.85" customHeight="1" x14ac:dyDescent="0.25"/>
    <row r="2209" ht="14.85" customHeight="1" x14ac:dyDescent="0.25"/>
    <row r="2210" ht="14.85" customHeight="1" x14ac:dyDescent="0.25"/>
    <row r="2211" ht="14.85" customHeight="1" x14ac:dyDescent="0.25"/>
    <row r="2212" ht="14.85" customHeight="1" x14ac:dyDescent="0.25"/>
    <row r="2213" ht="14.85" customHeight="1" x14ac:dyDescent="0.25"/>
    <row r="2214" ht="14.85" customHeight="1" x14ac:dyDescent="0.25"/>
    <row r="2215" ht="14.85" customHeight="1" x14ac:dyDescent="0.25"/>
    <row r="2216" ht="14.85" customHeight="1" x14ac:dyDescent="0.25"/>
    <row r="2217" ht="14.85" customHeight="1" x14ac:dyDescent="0.25"/>
    <row r="2218" ht="14.85" customHeight="1" x14ac:dyDescent="0.25"/>
    <row r="2219" ht="14.85" customHeight="1" x14ac:dyDescent="0.25"/>
    <row r="2220" ht="14.85" customHeight="1" x14ac:dyDescent="0.25"/>
    <row r="2221" ht="14.85" customHeight="1" x14ac:dyDescent="0.25"/>
    <row r="2222" ht="14.85" customHeight="1" x14ac:dyDescent="0.25"/>
    <row r="2223" ht="14.85" customHeight="1" x14ac:dyDescent="0.25"/>
    <row r="2224" ht="14.85" customHeight="1" x14ac:dyDescent="0.25"/>
    <row r="2225" ht="14.85" customHeight="1" x14ac:dyDescent="0.25"/>
    <row r="2226" ht="14.85" customHeight="1" x14ac:dyDescent="0.25"/>
    <row r="2227" ht="14.85" customHeight="1" x14ac:dyDescent="0.25"/>
    <row r="2228" ht="14.85" customHeight="1" x14ac:dyDescent="0.25"/>
    <row r="2229" ht="14.85" customHeight="1" x14ac:dyDescent="0.25"/>
    <row r="2230" ht="14.85" customHeight="1" x14ac:dyDescent="0.25"/>
    <row r="2231" ht="14.85" customHeight="1" x14ac:dyDescent="0.25"/>
    <row r="2232" ht="14.85" customHeight="1" x14ac:dyDescent="0.25"/>
    <row r="2233" ht="14.85" customHeight="1" x14ac:dyDescent="0.25"/>
    <row r="2234" ht="14.85" customHeight="1" x14ac:dyDescent="0.25"/>
    <row r="2235" ht="14.85" customHeight="1" x14ac:dyDescent="0.25"/>
    <row r="2236" ht="14.85" customHeight="1" x14ac:dyDescent="0.25"/>
    <row r="2237" ht="14.85" customHeight="1" x14ac:dyDescent="0.25"/>
    <row r="2238" ht="14.85" customHeight="1" x14ac:dyDescent="0.25"/>
    <row r="2239" ht="14.85" customHeight="1" x14ac:dyDescent="0.25"/>
    <row r="2240" ht="14.85" customHeight="1" x14ac:dyDescent="0.25"/>
    <row r="2241" ht="14.85" customHeight="1" x14ac:dyDescent="0.25"/>
    <row r="2242" ht="14.85" customHeight="1" x14ac:dyDescent="0.25"/>
    <row r="2243" ht="14.85" customHeight="1" x14ac:dyDescent="0.25"/>
    <row r="2244" ht="14.85" customHeight="1" x14ac:dyDescent="0.25"/>
    <row r="2245" ht="14.85" customHeight="1" x14ac:dyDescent="0.25"/>
    <row r="2246" ht="14.85" customHeight="1" x14ac:dyDescent="0.25"/>
    <row r="2247" ht="14.85" customHeight="1" x14ac:dyDescent="0.25"/>
    <row r="2248" ht="14.85" customHeight="1" x14ac:dyDescent="0.25"/>
    <row r="2249" ht="14.85" customHeight="1" x14ac:dyDescent="0.25"/>
    <row r="2250" ht="14.85" customHeight="1" x14ac:dyDescent="0.25"/>
    <row r="2251" ht="14.85" customHeight="1" x14ac:dyDescent="0.25"/>
    <row r="2252" ht="14.85" customHeight="1" x14ac:dyDescent="0.25"/>
    <row r="2253" ht="14.85" customHeight="1" x14ac:dyDescent="0.25"/>
    <row r="2254" ht="14.85" customHeight="1" x14ac:dyDescent="0.25"/>
    <row r="2255" ht="14.85" customHeight="1" x14ac:dyDescent="0.25"/>
    <row r="2256" ht="14.85" customHeight="1" x14ac:dyDescent="0.25"/>
    <row r="2257" ht="14.85" customHeight="1" x14ac:dyDescent="0.25"/>
    <row r="2258" ht="14.85" customHeight="1" x14ac:dyDescent="0.25"/>
    <row r="2259" ht="14.85" customHeight="1" x14ac:dyDescent="0.25"/>
    <row r="2260" ht="14.85" customHeight="1" x14ac:dyDescent="0.25"/>
    <row r="2261" ht="14.85" customHeight="1" x14ac:dyDescent="0.25"/>
    <row r="2262" ht="14.85" customHeight="1" x14ac:dyDescent="0.25"/>
    <row r="2263" ht="14.85" customHeight="1" x14ac:dyDescent="0.25"/>
    <row r="2264" ht="14.85" customHeight="1" x14ac:dyDescent="0.25"/>
    <row r="2265" ht="14.85" customHeight="1" x14ac:dyDescent="0.25"/>
    <row r="2266" ht="14.85" customHeight="1" x14ac:dyDescent="0.25"/>
    <row r="2267" ht="14.85" customHeight="1" x14ac:dyDescent="0.25"/>
    <row r="2268" ht="14.85" customHeight="1" x14ac:dyDescent="0.25"/>
    <row r="2269" ht="14.85" customHeight="1" x14ac:dyDescent="0.25"/>
    <row r="2270" ht="14.85" customHeight="1" x14ac:dyDescent="0.25"/>
    <row r="2271" ht="14.85" customHeight="1" x14ac:dyDescent="0.25"/>
    <row r="2272" ht="14.85" customHeight="1" x14ac:dyDescent="0.25"/>
    <row r="2273" ht="14.85" customHeight="1" x14ac:dyDescent="0.25"/>
    <row r="2274" ht="14.85" customHeight="1" x14ac:dyDescent="0.25"/>
    <row r="2275" ht="14.85" customHeight="1" x14ac:dyDescent="0.25"/>
    <row r="2276" ht="14.85" customHeight="1" x14ac:dyDescent="0.25"/>
    <row r="2277" ht="14.85" customHeight="1" x14ac:dyDescent="0.25"/>
    <row r="2278" ht="14.85" customHeight="1" x14ac:dyDescent="0.25"/>
    <row r="2279" ht="14.85" customHeight="1" x14ac:dyDescent="0.25"/>
    <row r="2280" ht="14.85" customHeight="1" x14ac:dyDescent="0.25"/>
    <row r="2281" ht="14.85" customHeight="1" x14ac:dyDescent="0.25"/>
    <row r="2282" ht="14.85" customHeight="1" x14ac:dyDescent="0.25"/>
    <row r="2283" ht="14.85" customHeight="1" x14ac:dyDescent="0.25"/>
    <row r="2284" ht="14.85" customHeight="1" x14ac:dyDescent="0.25"/>
    <row r="2285" ht="14.85" customHeight="1" x14ac:dyDescent="0.25"/>
    <row r="2286" ht="14.85" customHeight="1" x14ac:dyDescent="0.25"/>
    <row r="2287" ht="14.85" customHeight="1" x14ac:dyDescent="0.25"/>
    <row r="2288" ht="14.85" customHeight="1" x14ac:dyDescent="0.25"/>
    <row r="2289" ht="14.85" customHeight="1" x14ac:dyDescent="0.25"/>
    <row r="2290" ht="14.85" customHeight="1" x14ac:dyDescent="0.25"/>
    <row r="2291" ht="14.85" customHeight="1" x14ac:dyDescent="0.25"/>
    <row r="2292" ht="14.85" customHeight="1" x14ac:dyDescent="0.25"/>
    <row r="2293" ht="14.85" customHeight="1" x14ac:dyDescent="0.25"/>
    <row r="2294" ht="14.85" customHeight="1" x14ac:dyDescent="0.25"/>
    <row r="2295" ht="14.85" customHeight="1" x14ac:dyDescent="0.25"/>
    <row r="2296" ht="14.85" customHeight="1" x14ac:dyDescent="0.25"/>
    <row r="2297" ht="14.85" customHeight="1" x14ac:dyDescent="0.25"/>
    <row r="2298" ht="14.85" customHeight="1" x14ac:dyDescent="0.25"/>
    <row r="2299" ht="14.85" customHeight="1" x14ac:dyDescent="0.25"/>
    <row r="2300" ht="14.85" customHeight="1" x14ac:dyDescent="0.25"/>
    <row r="2301" ht="14.85" customHeight="1" x14ac:dyDescent="0.25"/>
    <row r="2302" ht="14.85" customHeight="1" x14ac:dyDescent="0.25"/>
    <row r="2303" ht="14.85" customHeight="1" x14ac:dyDescent="0.25"/>
    <row r="2304" ht="14.85" customHeight="1" x14ac:dyDescent="0.25"/>
    <row r="2305" ht="14.85" customHeight="1" x14ac:dyDescent="0.25"/>
    <row r="2306" ht="14.85" customHeight="1" x14ac:dyDescent="0.25"/>
    <row r="2307" ht="14.85" customHeight="1" x14ac:dyDescent="0.25"/>
    <row r="2308" ht="14.85" customHeight="1" x14ac:dyDescent="0.25"/>
    <row r="2309" ht="14.85" customHeight="1" x14ac:dyDescent="0.25"/>
    <row r="2310" ht="14.85" customHeight="1" x14ac:dyDescent="0.25"/>
    <row r="2311" ht="14.85" customHeight="1" x14ac:dyDescent="0.25"/>
    <row r="2312" ht="14.85" customHeight="1" x14ac:dyDescent="0.25"/>
    <row r="2313" ht="14.85" customHeight="1" x14ac:dyDescent="0.25"/>
    <row r="2314" ht="14.85" customHeight="1" x14ac:dyDescent="0.25"/>
    <row r="2315" ht="14.85" customHeight="1" x14ac:dyDescent="0.25"/>
    <row r="2316" ht="14.85" customHeight="1" x14ac:dyDescent="0.25"/>
    <row r="2317" ht="14.85" customHeight="1" x14ac:dyDescent="0.25"/>
    <row r="2318" ht="14.85" customHeight="1" x14ac:dyDescent="0.25"/>
    <row r="2319" ht="14.85" customHeight="1" x14ac:dyDescent="0.25"/>
    <row r="2320" ht="14.85" customHeight="1" x14ac:dyDescent="0.25"/>
    <row r="2321" ht="14.85" customHeight="1" x14ac:dyDescent="0.25"/>
    <row r="2322" ht="14.85" customHeight="1" x14ac:dyDescent="0.25"/>
    <row r="2323" ht="14.85" customHeight="1" x14ac:dyDescent="0.25"/>
    <row r="2324" ht="14.85" customHeight="1" x14ac:dyDescent="0.25"/>
    <row r="2325" ht="14.85" customHeight="1" x14ac:dyDescent="0.25"/>
    <row r="2326" ht="14.85" customHeight="1" x14ac:dyDescent="0.25"/>
    <row r="2327" ht="14.85" customHeight="1" x14ac:dyDescent="0.25"/>
    <row r="2328" ht="14.85" customHeight="1" x14ac:dyDescent="0.25"/>
    <row r="2329" ht="14.85" customHeight="1" x14ac:dyDescent="0.25"/>
    <row r="2330" ht="14.85" customHeight="1" x14ac:dyDescent="0.25"/>
    <row r="2331" ht="14.85" customHeight="1" x14ac:dyDescent="0.25"/>
    <row r="2332" ht="14.85" customHeight="1" x14ac:dyDescent="0.25"/>
    <row r="2333" ht="14.85" customHeight="1" x14ac:dyDescent="0.25"/>
    <row r="2334" ht="14.85" customHeight="1" x14ac:dyDescent="0.25"/>
    <row r="2335" ht="14.85" customHeight="1" x14ac:dyDescent="0.25"/>
    <row r="2336" ht="14.85" customHeight="1" x14ac:dyDescent="0.25"/>
    <row r="2337" ht="14.85" customHeight="1" x14ac:dyDescent="0.25"/>
    <row r="2338" ht="14.85" customHeight="1" x14ac:dyDescent="0.25"/>
    <row r="2339" ht="14.85" customHeight="1" x14ac:dyDescent="0.25"/>
    <row r="2340" ht="14.85" customHeight="1" x14ac:dyDescent="0.25"/>
    <row r="2341" ht="14.85" customHeight="1" x14ac:dyDescent="0.25"/>
    <row r="2342" ht="14.85" customHeight="1" x14ac:dyDescent="0.25"/>
    <row r="2343" ht="14.85" customHeight="1" x14ac:dyDescent="0.25"/>
    <row r="2344" ht="14.85" customHeight="1" x14ac:dyDescent="0.25"/>
    <row r="2345" ht="14.85" customHeight="1" x14ac:dyDescent="0.25"/>
    <row r="2346" ht="14.85" customHeight="1" x14ac:dyDescent="0.25"/>
    <row r="2347" ht="14.85" customHeight="1" x14ac:dyDescent="0.25"/>
    <row r="2348" ht="14.85" customHeight="1" x14ac:dyDescent="0.25"/>
    <row r="2349" ht="14.85" customHeight="1" x14ac:dyDescent="0.25"/>
    <row r="2350" ht="14.85" customHeight="1" x14ac:dyDescent="0.25"/>
    <row r="2351" ht="14.85" customHeight="1" x14ac:dyDescent="0.25"/>
    <row r="2352" ht="14.85" customHeight="1" x14ac:dyDescent="0.25"/>
    <row r="2353" ht="14.85" customHeight="1" x14ac:dyDescent="0.25"/>
    <row r="2354" ht="14.85" customHeight="1" x14ac:dyDescent="0.25"/>
    <row r="2355" ht="14.85" customHeight="1" x14ac:dyDescent="0.25"/>
    <row r="2356" ht="14.85" customHeight="1" x14ac:dyDescent="0.25"/>
    <row r="2357" ht="14.85" customHeight="1" x14ac:dyDescent="0.25"/>
    <row r="2358" ht="14.85" customHeight="1" x14ac:dyDescent="0.25"/>
    <row r="2359" ht="14.85" customHeight="1" x14ac:dyDescent="0.25"/>
    <row r="2360" ht="14.85" customHeight="1" x14ac:dyDescent="0.25"/>
    <row r="2361" ht="14.85" customHeight="1" x14ac:dyDescent="0.25"/>
    <row r="2362" ht="14.85" customHeight="1" x14ac:dyDescent="0.25"/>
    <row r="2363" ht="14.85" customHeight="1" x14ac:dyDescent="0.25"/>
    <row r="2364" ht="14.85" customHeight="1" x14ac:dyDescent="0.25"/>
    <row r="2365" ht="14.85" customHeight="1" x14ac:dyDescent="0.25"/>
    <row r="2366" ht="14.85" customHeight="1" x14ac:dyDescent="0.25"/>
    <row r="2367" ht="14.85" customHeight="1" x14ac:dyDescent="0.25"/>
    <row r="2368" ht="14.85" customHeight="1" x14ac:dyDescent="0.25"/>
    <row r="2369" ht="14.85" customHeight="1" x14ac:dyDescent="0.25"/>
    <row r="2370" ht="14.85" customHeight="1" x14ac:dyDescent="0.25"/>
    <row r="2371" ht="14.85" customHeight="1" x14ac:dyDescent="0.25"/>
    <row r="2372" ht="14.85" customHeight="1" x14ac:dyDescent="0.25"/>
    <row r="2373" ht="14.85" customHeight="1" x14ac:dyDescent="0.25"/>
    <row r="2374" ht="14.85" customHeight="1" x14ac:dyDescent="0.25"/>
    <row r="2375" ht="14.85" customHeight="1" x14ac:dyDescent="0.25"/>
    <row r="2376" ht="14.85" customHeight="1" x14ac:dyDescent="0.25"/>
    <row r="2377" ht="14.85" customHeight="1" x14ac:dyDescent="0.25"/>
    <row r="2378" ht="14.85" customHeight="1" x14ac:dyDescent="0.25"/>
    <row r="2379" ht="14.85" customHeight="1" x14ac:dyDescent="0.25"/>
    <row r="2380" ht="14.85" customHeight="1" x14ac:dyDescent="0.25"/>
    <row r="2381" ht="14.85" customHeight="1" x14ac:dyDescent="0.25"/>
    <row r="2382" ht="14.85" customHeight="1" x14ac:dyDescent="0.25"/>
    <row r="2383" ht="14.85" customHeight="1" x14ac:dyDescent="0.25"/>
    <row r="2384" ht="14.85" customHeight="1" x14ac:dyDescent="0.25"/>
    <row r="2385" ht="14.85" customHeight="1" x14ac:dyDescent="0.25"/>
    <row r="2386" ht="14.85" customHeight="1" x14ac:dyDescent="0.25"/>
    <row r="2387" ht="14.85" customHeight="1" x14ac:dyDescent="0.25"/>
    <row r="2388" ht="14.85" customHeight="1" x14ac:dyDescent="0.25"/>
    <row r="2389" ht="14.85" customHeight="1" x14ac:dyDescent="0.25"/>
    <row r="2390" ht="14.85" customHeight="1" x14ac:dyDescent="0.25"/>
    <row r="2391" ht="14.85" customHeight="1" x14ac:dyDescent="0.25"/>
    <row r="2392" ht="14.85" customHeight="1" x14ac:dyDescent="0.25"/>
    <row r="2393" ht="14.85" customHeight="1" x14ac:dyDescent="0.25"/>
    <row r="2394" ht="14.85" customHeight="1" x14ac:dyDescent="0.25"/>
    <row r="2395" ht="14.85" customHeight="1" x14ac:dyDescent="0.25"/>
    <row r="2396" ht="14.85" customHeight="1" x14ac:dyDescent="0.25"/>
    <row r="2397" ht="14.85" customHeight="1" x14ac:dyDescent="0.25"/>
    <row r="2398" ht="14.85" customHeight="1" x14ac:dyDescent="0.25"/>
    <row r="2399" ht="14.85" customHeight="1" x14ac:dyDescent="0.25"/>
    <row r="2400" ht="14.85" customHeight="1" x14ac:dyDescent="0.25"/>
    <row r="2401" ht="14.85" customHeight="1" x14ac:dyDescent="0.25"/>
    <row r="2402" ht="14.85" customHeight="1" x14ac:dyDescent="0.25"/>
    <row r="2403" ht="14.85" customHeight="1" x14ac:dyDescent="0.25"/>
    <row r="2404" ht="14.85" customHeight="1" x14ac:dyDescent="0.25"/>
    <row r="2405" ht="14.85" customHeight="1" x14ac:dyDescent="0.25"/>
    <row r="2406" ht="14.85" customHeight="1" x14ac:dyDescent="0.25"/>
    <row r="2407" ht="14.85" customHeight="1" x14ac:dyDescent="0.25"/>
    <row r="2408" ht="14.85" customHeight="1" x14ac:dyDescent="0.25"/>
    <row r="2409" ht="14.85" customHeight="1" x14ac:dyDescent="0.25"/>
    <row r="2410" ht="14.85" customHeight="1" x14ac:dyDescent="0.25"/>
    <row r="2411" ht="14.85" customHeight="1" x14ac:dyDescent="0.25"/>
    <row r="2412" ht="14.85" customHeight="1" x14ac:dyDescent="0.25"/>
    <row r="2413" ht="14.85" customHeight="1" x14ac:dyDescent="0.25"/>
    <row r="2414" ht="14.85" customHeight="1" x14ac:dyDescent="0.25"/>
    <row r="2415" ht="14.85" customHeight="1" x14ac:dyDescent="0.25"/>
    <row r="2416" ht="14.85" customHeight="1" x14ac:dyDescent="0.25"/>
    <row r="2417" ht="14.85" customHeight="1" x14ac:dyDescent="0.25"/>
    <row r="2418" ht="14.85" customHeight="1" x14ac:dyDescent="0.25"/>
    <row r="2419" ht="14.85" customHeight="1" x14ac:dyDescent="0.25"/>
    <row r="2420" ht="14.85" customHeight="1" x14ac:dyDescent="0.25"/>
    <row r="2421" ht="14.85" customHeight="1" x14ac:dyDescent="0.25"/>
    <row r="2422" ht="14.85" customHeight="1" x14ac:dyDescent="0.25"/>
    <row r="2423" ht="14.85" customHeight="1" x14ac:dyDescent="0.25"/>
    <row r="2424" ht="14.85" customHeight="1" x14ac:dyDescent="0.25"/>
    <row r="2425" ht="14.85" customHeight="1" x14ac:dyDescent="0.25"/>
    <row r="2426" ht="14.85" customHeight="1" x14ac:dyDescent="0.25"/>
    <row r="2427" ht="14.85" customHeight="1" x14ac:dyDescent="0.25"/>
    <row r="2428" ht="14.85" customHeight="1" x14ac:dyDescent="0.25"/>
    <row r="2429" ht="14.85" customHeight="1" x14ac:dyDescent="0.25"/>
    <row r="2430" ht="14.85" customHeight="1" x14ac:dyDescent="0.25"/>
    <row r="2431" ht="14.85" customHeight="1" x14ac:dyDescent="0.25"/>
    <row r="2432" ht="14.85" customHeight="1" x14ac:dyDescent="0.25"/>
    <row r="2433" ht="14.85" customHeight="1" x14ac:dyDescent="0.25"/>
    <row r="2434" ht="14.85" customHeight="1" x14ac:dyDescent="0.25"/>
    <row r="2435" ht="14.85" customHeight="1" x14ac:dyDescent="0.25"/>
    <row r="2436" ht="14.85" customHeight="1" x14ac:dyDescent="0.25"/>
    <row r="2437" ht="14.85" customHeight="1" x14ac:dyDescent="0.25"/>
    <row r="2438" ht="14.85" customHeight="1" x14ac:dyDescent="0.25"/>
    <row r="2439" ht="14.85" customHeight="1" x14ac:dyDescent="0.25"/>
    <row r="2440" ht="14.85" customHeight="1" x14ac:dyDescent="0.25"/>
    <row r="2441" ht="14.85" customHeight="1" x14ac:dyDescent="0.25"/>
    <row r="2442" ht="14.85" customHeight="1" x14ac:dyDescent="0.25"/>
    <row r="2443" ht="14.85" customHeight="1" x14ac:dyDescent="0.25"/>
    <row r="2444" ht="14.85" customHeight="1" x14ac:dyDescent="0.25"/>
    <row r="2445" ht="14.85" customHeight="1" x14ac:dyDescent="0.25"/>
    <row r="2446" ht="14.85" customHeight="1" x14ac:dyDescent="0.25"/>
    <row r="2447" ht="14.85" customHeight="1" x14ac:dyDescent="0.25"/>
    <row r="2448" ht="14.85" customHeight="1" x14ac:dyDescent="0.25"/>
    <row r="2449" ht="14.85" customHeight="1" x14ac:dyDescent="0.25"/>
    <row r="2450" ht="14.85" customHeight="1" x14ac:dyDescent="0.25"/>
    <row r="2451" ht="14.85" customHeight="1" x14ac:dyDescent="0.25"/>
    <row r="2452" ht="14.85" customHeight="1" x14ac:dyDescent="0.25"/>
    <row r="2453" ht="14.85" customHeight="1" x14ac:dyDescent="0.25"/>
    <row r="2454" ht="14.85" customHeight="1" x14ac:dyDescent="0.25"/>
    <row r="2455" ht="14.85" customHeight="1" x14ac:dyDescent="0.25"/>
    <row r="2456" ht="14.85" customHeight="1" x14ac:dyDescent="0.25"/>
    <row r="2457" ht="14.85" customHeight="1" x14ac:dyDescent="0.25"/>
    <row r="2458" ht="14.85" customHeight="1" x14ac:dyDescent="0.25"/>
    <row r="2459" ht="14.85" customHeight="1" x14ac:dyDescent="0.25"/>
    <row r="2460" ht="14.85" customHeight="1" x14ac:dyDescent="0.25"/>
    <row r="2461" ht="14.85" customHeight="1" x14ac:dyDescent="0.25"/>
    <row r="2462" ht="14.85" customHeight="1" x14ac:dyDescent="0.25"/>
    <row r="2463" ht="14.85" customHeight="1" x14ac:dyDescent="0.25"/>
    <row r="2464" ht="14.85" customHeight="1" x14ac:dyDescent="0.25"/>
    <row r="2465" ht="14.85" customHeight="1" x14ac:dyDescent="0.25"/>
    <row r="2466" ht="14.85" customHeight="1" x14ac:dyDescent="0.25"/>
    <row r="2467" ht="14.85" customHeight="1" x14ac:dyDescent="0.25"/>
    <row r="2468" ht="14.85" customHeight="1" x14ac:dyDescent="0.25"/>
    <row r="2469" ht="14.85" customHeight="1" x14ac:dyDescent="0.25"/>
    <row r="2470" ht="14.85" customHeight="1" x14ac:dyDescent="0.25"/>
    <row r="2471" ht="14.85" customHeight="1" x14ac:dyDescent="0.25"/>
    <row r="2472" ht="14.85" customHeight="1" x14ac:dyDescent="0.25"/>
    <row r="2473" ht="14.85" customHeight="1" x14ac:dyDescent="0.25"/>
    <row r="2474" ht="14.85" customHeight="1" x14ac:dyDescent="0.25"/>
    <row r="2475" ht="14.85" customHeight="1" x14ac:dyDescent="0.25"/>
    <row r="2476" ht="14.85" customHeight="1" x14ac:dyDescent="0.25"/>
    <row r="2477" ht="14.85" customHeight="1" x14ac:dyDescent="0.25"/>
    <row r="2478" ht="14.85" customHeight="1" x14ac:dyDescent="0.25"/>
    <row r="2479" ht="14.85" customHeight="1" x14ac:dyDescent="0.25"/>
    <row r="2480" ht="14.85" customHeight="1" x14ac:dyDescent="0.25"/>
    <row r="2481" ht="14.85" customHeight="1" x14ac:dyDescent="0.25"/>
    <row r="2482" ht="14.85" customHeight="1" x14ac:dyDescent="0.25"/>
    <row r="2483" ht="14.85" customHeight="1" x14ac:dyDescent="0.25"/>
    <row r="2484" ht="14.85" customHeight="1" x14ac:dyDescent="0.25"/>
    <row r="2485" ht="14.85" customHeight="1" x14ac:dyDescent="0.25"/>
    <row r="2486" ht="14.85" customHeight="1" x14ac:dyDescent="0.25"/>
    <row r="2487" ht="14.85" customHeight="1" x14ac:dyDescent="0.25"/>
    <row r="2488" ht="14.85" customHeight="1" x14ac:dyDescent="0.25"/>
    <row r="2489" ht="14.85" customHeight="1" x14ac:dyDescent="0.25"/>
    <row r="2490" ht="14.85" customHeight="1" x14ac:dyDescent="0.25"/>
    <row r="2491" ht="14.85" customHeight="1" x14ac:dyDescent="0.25"/>
    <row r="2492" ht="14.85" customHeight="1" x14ac:dyDescent="0.25"/>
    <row r="2493" ht="14.85" customHeight="1" x14ac:dyDescent="0.25"/>
    <row r="2494" ht="14.85" customHeight="1" x14ac:dyDescent="0.25"/>
    <row r="2495" ht="14.85" customHeight="1" x14ac:dyDescent="0.25"/>
    <row r="2496" ht="14.85" customHeight="1" x14ac:dyDescent="0.25"/>
    <row r="2497" ht="14.85" customHeight="1" x14ac:dyDescent="0.25"/>
    <row r="2498" ht="14.85" customHeight="1" x14ac:dyDescent="0.25"/>
    <row r="2499" ht="14.85" customHeight="1" x14ac:dyDescent="0.25"/>
    <row r="2500" ht="14.85" customHeight="1" x14ac:dyDescent="0.25"/>
    <row r="2501" ht="14.85" customHeight="1" x14ac:dyDescent="0.25"/>
    <row r="2502" ht="14.85" customHeight="1" x14ac:dyDescent="0.25"/>
    <row r="2503" ht="14.85" customHeight="1" x14ac:dyDescent="0.25"/>
    <row r="2504" ht="14.85" customHeight="1" x14ac:dyDescent="0.25"/>
    <row r="2505" ht="14.85" customHeight="1" x14ac:dyDescent="0.25"/>
    <row r="2506" ht="14.85" customHeight="1" x14ac:dyDescent="0.25"/>
    <row r="2507" ht="14.85" customHeight="1" x14ac:dyDescent="0.25"/>
    <row r="2508" ht="14.85" customHeight="1" x14ac:dyDescent="0.25"/>
    <row r="2509" ht="14.85" customHeight="1" x14ac:dyDescent="0.25"/>
    <row r="2510" ht="14.85" customHeight="1" x14ac:dyDescent="0.25"/>
    <row r="2511" ht="14.85" customHeight="1" x14ac:dyDescent="0.25"/>
    <row r="2512" ht="14.85" customHeight="1" x14ac:dyDescent="0.25"/>
    <row r="2513" ht="14.85" customHeight="1" x14ac:dyDescent="0.25"/>
    <row r="2514" ht="14.85" customHeight="1" x14ac:dyDescent="0.25"/>
    <row r="2515" ht="14.85" customHeight="1" x14ac:dyDescent="0.25"/>
    <row r="2516" ht="14.85" customHeight="1" x14ac:dyDescent="0.25"/>
    <row r="2517" ht="14.85" customHeight="1" x14ac:dyDescent="0.25"/>
    <row r="2518" ht="14.85" customHeight="1" x14ac:dyDescent="0.25"/>
    <row r="2519" ht="14.85" customHeight="1" x14ac:dyDescent="0.25"/>
    <row r="2520" ht="14.85" customHeight="1" x14ac:dyDescent="0.25"/>
    <row r="2521" ht="14.85" customHeight="1" x14ac:dyDescent="0.25"/>
    <row r="2522" ht="14.85" customHeight="1" x14ac:dyDescent="0.25"/>
    <row r="2523" ht="14.85" customHeight="1" x14ac:dyDescent="0.25"/>
    <row r="2524" ht="14.85" customHeight="1" x14ac:dyDescent="0.25"/>
    <row r="2525" ht="14.85" customHeight="1" x14ac:dyDescent="0.25"/>
    <row r="2526" ht="14.85" customHeight="1" x14ac:dyDescent="0.25"/>
    <row r="2527" ht="14.85" customHeight="1" x14ac:dyDescent="0.25"/>
    <row r="2528" ht="14.85" customHeight="1" x14ac:dyDescent="0.25"/>
    <row r="2529" ht="14.85" customHeight="1" x14ac:dyDescent="0.25"/>
    <row r="2530" ht="14.85" customHeight="1" x14ac:dyDescent="0.25"/>
    <row r="2531" ht="14.85" customHeight="1" x14ac:dyDescent="0.25"/>
    <row r="2532" ht="14.85" customHeight="1" x14ac:dyDescent="0.25"/>
    <row r="2533" ht="14.85" customHeight="1" x14ac:dyDescent="0.25"/>
    <row r="2534" ht="14.85" customHeight="1" x14ac:dyDescent="0.25"/>
    <row r="2535" ht="14.85" customHeight="1" x14ac:dyDescent="0.25"/>
    <row r="2536" ht="14.85" customHeight="1" x14ac:dyDescent="0.25"/>
    <row r="2537" ht="14.85" customHeight="1" x14ac:dyDescent="0.25"/>
    <row r="2538" ht="14.85" customHeight="1" x14ac:dyDescent="0.25"/>
    <row r="2539" ht="14.85" customHeight="1" x14ac:dyDescent="0.25"/>
    <row r="2540" ht="14.85" customHeight="1" x14ac:dyDescent="0.25"/>
    <row r="2541" ht="14.85" customHeight="1" x14ac:dyDescent="0.25"/>
    <row r="2542" ht="14.85" customHeight="1" x14ac:dyDescent="0.25"/>
    <row r="2543" ht="14.85" customHeight="1" x14ac:dyDescent="0.25"/>
    <row r="2544" ht="14.85" customHeight="1" x14ac:dyDescent="0.25"/>
    <row r="2545" ht="14.85" customHeight="1" x14ac:dyDescent="0.25"/>
    <row r="2546" ht="14.85" customHeight="1" x14ac:dyDescent="0.25"/>
    <row r="2547" ht="14.85" customHeight="1" x14ac:dyDescent="0.25"/>
    <row r="2548" ht="14.85" customHeight="1" x14ac:dyDescent="0.25"/>
    <row r="2549" ht="14.85" customHeight="1" x14ac:dyDescent="0.25"/>
    <row r="2550" ht="14.85" customHeight="1" x14ac:dyDescent="0.25"/>
    <row r="2551" ht="14.85" customHeight="1" x14ac:dyDescent="0.25"/>
    <row r="2552" ht="14.85" customHeight="1" x14ac:dyDescent="0.25"/>
    <row r="2553" ht="14.85" customHeight="1" x14ac:dyDescent="0.25"/>
    <row r="2554" ht="14.85" customHeight="1" x14ac:dyDescent="0.25"/>
    <row r="2555" ht="14.85" customHeight="1" x14ac:dyDescent="0.25"/>
    <row r="2556" ht="14.85" customHeight="1" x14ac:dyDescent="0.25"/>
    <row r="2557" ht="14.85" customHeight="1" x14ac:dyDescent="0.25"/>
    <row r="2558" ht="14.85" customHeight="1" x14ac:dyDescent="0.25"/>
    <row r="2559" ht="14.85" customHeight="1" x14ac:dyDescent="0.25"/>
    <row r="2560" ht="14.85" customHeight="1" x14ac:dyDescent="0.25"/>
    <row r="2561" ht="14.85" customHeight="1" x14ac:dyDescent="0.25"/>
    <row r="2562" ht="14.85" customHeight="1" x14ac:dyDescent="0.25"/>
    <row r="2563" ht="14.85" customHeight="1" x14ac:dyDescent="0.25"/>
    <row r="2564" ht="14.85" customHeight="1" x14ac:dyDescent="0.25"/>
    <row r="2565" ht="14.85" customHeight="1" x14ac:dyDescent="0.25"/>
    <row r="2566" ht="14.85" customHeight="1" x14ac:dyDescent="0.25"/>
    <row r="2567" ht="14.85" customHeight="1" x14ac:dyDescent="0.25"/>
    <row r="2568" ht="14.85" customHeight="1" x14ac:dyDescent="0.25"/>
    <row r="2569" ht="14.85" customHeight="1" x14ac:dyDescent="0.25"/>
    <row r="2570" ht="14.85" customHeight="1" x14ac:dyDescent="0.25"/>
    <row r="2571" ht="14.85" customHeight="1" x14ac:dyDescent="0.25"/>
    <row r="2572" ht="14.85" customHeight="1" x14ac:dyDescent="0.25"/>
    <row r="2573" ht="14.85" customHeight="1" x14ac:dyDescent="0.25"/>
    <row r="2574" ht="14.85" customHeight="1" x14ac:dyDescent="0.25"/>
    <row r="2575" ht="14.85" customHeight="1" x14ac:dyDescent="0.25"/>
    <row r="2576" ht="14.85" customHeight="1" x14ac:dyDescent="0.25"/>
    <row r="2577" ht="14.85" customHeight="1" x14ac:dyDescent="0.25"/>
    <row r="2578" ht="14.85" customHeight="1" x14ac:dyDescent="0.25"/>
    <row r="2579" ht="14.85" customHeight="1" x14ac:dyDescent="0.25"/>
    <row r="2580" ht="14.85" customHeight="1" x14ac:dyDescent="0.25"/>
    <row r="2581" ht="14.85" customHeight="1" x14ac:dyDescent="0.25"/>
    <row r="2582" ht="14.85" customHeight="1" x14ac:dyDescent="0.25"/>
    <row r="2583" ht="14.85" customHeight="1" x14ac:dyDescent="0.25"/>
    <row r="2584" ht="14.85" customHeight="1" x14ac:dyDescent="0.25"/>
    <row r="2585" ht="14.85" customHeight="1" x14ac:dyDescent="0.25"/>
    <row r="2586" ht="14.85" customHeight="1" x14ac:dyDescent="0.25"/>
    <row r="2587" ht="14.85" customHeight="1" x14ac:dyDescent="0.25"/>
    <row r="2588" ht="14.85" customHeight="1" x14ac:dyDescent="0.25"/>
    <row r="2589" ht="14.85" customHeight="1" x14ac:dyDescent="0.25"/>
    <row r="2590" ht="14.85" customHeight="1" x14ac:dyDescent="0.25"/>
    <row r="2591" ht="14.85" customHeight="1" x14ac:dyDescent="0.25"/>
    <row r="2592" ht="14.85" customHeight="1" x14ac:dyDescent="0.25"/>
    <row r="2593" ht="14.85" customHeight="1" x14ac:dyDescent="0.25"/>
    <row r="2594" ht="14.85" customHeight="1" x14ac:dyDescent="0.25"/>
    <row r="2595" ht="14.85" customHeight="1" x14ac:dyDescent="0.25"/>
    <row r="2596" ht="14.85" customHeight="1" x14ac:dyDescent="0.25"/>
    <row r="2597" ht="14.85" customHeight="1" x14ac:dyDescent="0.25"/>
    <row r="2598" ht="14.85" customHeight="1" x14ac:dyDescent="0.25"/>
    <row r="2599" ht="14.85" customHeight="1" x14ac:dyDescent="0.25"/>
    <row r="2600" ht="14.85" customHeight="1" x14ac:dyDescent="0.25"/>
    <row r="2601" ht="14.85" customHeight="1" x14ac:dyDescent="0.25"/>
    <row r="2602" ht="14.85" customHeight="1" x14ac:dyDescent="0.25"/>
    <row r="2603" ht="14.85" customHeight="1" x14ac:dyDescent="0.25"/>
    <row r="2604" ht="14.85" customHeight="1" x14ac:dyDescent="0.25"/>
    <row r="2605" ht="14.85" customHeight="1" x14ac:dyDescent="0.25"/>
    <row r="2606" ht="14.85" customHeight="1" x14ac:dyDescent="0.25"/>
    <row r="2607" ht="14.85" customHeight="1" x14ac:dyDescent="0.25"/>
    <row r="2608" ht="14.85" customHeight="1" x14ac:dyDescent="0.25"/>
    <row r="2609" ht="14.85" customHeight="1" x14ac:dyDescent="0.25"/>
    <row r="2610" ht="14.85" customHeight="1" x14ac:dyDescent="0.25"/>
    <row r="2611" ht="14.85" customHeight="1" x14ac:dyDescent="0.25"/>
    <row r="2612" ht="14.85" customHeight="1" x14ac:dyDescent="0.25"/>
    <row r="2613" ht="14.85" customHeight="1" x14ac:dyDescent="0.25"/>
    <row r="2614" ht="14.85" customHeight="1" x14ac:dyDescent="0.25"/>
    <row r="2615" ht="14.85" customHeight="1" x14ac:dyDescent="0.25"/>
    <row r="2616" ht="14.85" customHeight="1" x14ac:dyDescent="0.25"/>
    <row r="2617" ht="14.85" customHeight="1" x14ac:dyDescent="0.25"/>
    <row r="2618" ht="14.85" customHeight="1" x14ac:dyDescent="0.25"/>
    <row r="2619" ht="14.85" customHeight="1" x14ac:dyDescent="0.25"/>
    <row r="2620" ht="14.85" customHeight="1" x14ac:dyDescent="0.25"/>
    <row r="2621" ht="14.85" customHeight="1" x14ac:dyDescent="0.25"/>
    <row r="2622" ht="14.85" customHeight="1" x14ac:dyDescent="0.25"/>
    <row r="2623" ht="14.85" customHeight="1" x14ac:dyDescent="0.25"/>
    <row r="2624" ht="14.85" customHeight="1" x14ac:dyDescent="0.25"/>
    <row r="2625" ht="14.85" customHeight="1" x14ac:dyDescent="0.25"/>
    <row r="2626" ht="14.85" customHeight="1" x14ac:dyDescent="0.25"/>
    <row r="2627" ht="14.85" customHeight="1" x14ac:dyDescent="0.25"/>
    <row r="2628" ht="14.85" customHeight="1" x14ac:dyDescent="0.25"/>
    <row r="2629" ht="14.85" customHeight="1" x14ac:dyDescent="0.25"/>
    <row r="2630" ht="14.85" customHeight="1" x14ac:dyDescent="0.25"/>
    <row r="2631" ht="14.85" customHeight="1" x14ac:dyDescent="0.25"/>
    <row r="2632" ht="14.85" customHeight="1" x14ac:dyDescent="0.25"/>
    <row r="2633" ht="14.85" customHeight="1" x14ac:dyDescent="0.25"/>
    <row r="2634" ht="14.85" customHeight="1" x14ac:dyDescent="0.25"/>
    <row r="2635" ht="14.85" customHeight="1" x14ac:dyDescent="0.25"/>
    <row r="2636" ht="14.85" customHeight="1" x14ac:dyDescent="0.25"/>
    <row r="2637" ht="14.85" customHeight="1" x14ac:dyDescent="0.25"/>
    <row r="2638" ht="14.85" customHeight="1" x14ac:dyDescent="0.25"/>
    <row r="2639" ht="14.85" customHeight="1" x14ac:dyDescent="0.25"/>
    <row r="2640" ht="14.85" customHeight="1" x14ac:dyDescent="0.25"/>
    <row r="2641" ht="14.85" customHeight="1" x14ac:dyDescent="0.25"/>
    <row r="2642" ht="14.85" customHeight="1" x14ac:dyDescent="0.25"/>
    <row r="2643" ht="14.85" customHeight="1" x14ac:dyDescent="0.25"/>
    <row r="2644" ht="14.85" customHeight="1" x14ac:dyDescent="0.25"/>
    <row r="2645" ht="14.85" customHeight="1" x14ac:dyDescent="0.25"/>
    <row r="2646" ht="14.85" customHeight="1" x14ac:dyDescent="0.25"/>
    <row r="2647" ht="14.85" customHeight="1" x14ac:dyDescent="0.25"/>
    <row r="2648" ht="14.85" customHeight="1" x14ac:dyDescent="0.25"/>
    <row r="2649" ht="14.85" customHeight="1" x14ac:dyDescent="0.25"/>
    <row r="2650" ht="14.85" customHeight="1" x14ac:dyDescent="0.25"/>
    <row r="2651" ht="14.85" customHeight="1" x14ac:dyDescent="0.25"/>
    <row r="2652" ht="14.85" customHeight="1" x14ac:dyDescent="0.25"/>
    <row r="2653" ht="14.85" customHeight="1" x14ac:dyDescent="0.25"/>
    <row r="2654" ht="14.85" customHeight="1" x14ac:dyDescent="0.25"/>
    <row r="2655" ht="14.85" customHeight="1" x14ac:dyDescent="0.25"/>
    <row r="2656" ht="14.85" customHeight="1" x14ac:dyDescent="0.25"/>
    <row r="2657" ht="14.85" customHeight="1" x14ac:dyDescent="0.25"/>
    <row r="2658" ht="14.85" customHeight="1" x14ac:dyDescent="0.25"/>
    <row r="2659" ht="14.85" customHeight="1" x14ac:dyDescent="0.25"/>
    <row r="2660" ht="14.85" customHeight="1" x14ac:dyDescent="0.25"/>
    <row r="2661" ht="14.85" customHeight="1" x14ac:dyDescent="0.25"/>
    <row r="2662" ht="14.85" customHeight="1" x14ac:dyDescent="0.25"/>
    <row r="2663" ht="14.85" customHeight="1" x14ac:dyDescent="0.25"/>
    <row r="2664" ht="14.85" customHeight="1" x14ac:dyDescent="0.25"/>
    <row r="2665" ht="14.85" customHeight="1" x14ac:dyDescent="0.25"/>
    <row r="2666" ht="14.85" customHeight="1" x14ac:dyDescent="0.25"/>
    <row r="2667" ht="14.85" customHeight="1" x14ac:dyDescent="0.25"/>
    <row r="2668" ht="14.85" customHeight="1" x14ac:dyDescent="0.25"/>
    <row r="2669" ht="14.85" customHeight="1" x14ac:dyDescent="0.25"/>
    <row r="2670" ht="14.85" customHeight="1" x14ac:dyDescent="0.25"/>
    <row r="2671" ht="14.85" customHeight="1" x14ac:dyDescent="0.25"/>
    <row r="2672" ht="14.85" customHeight="1" x14ac:dyDescent="0.25"/>
    <row r="2673" ht="14.85" customHeight="1" x14ac:dyDescent="0.25"/>
    <row r="2674" ht="14.85" customHeight="1" x14ac:dyDescent="0.25"/>
    <row r="2675" ht="14.85" customHeight="1" x14ac:dyDescent="0.25"/>
    <row r="2676" ht="14.85" customHeight="1" x14ac:dyDescent="0.25"/>
    <row r="2677" ht="14.85" customHeight="1" x14ac:dyDescent="0.25"/>
    <row r="2678" ht="14.85" customHeight="1" x14ac:dyDescent="0.25"/>
    <row r="2679" ht="14.85" customHeight="1" x14ac:dyDescent="0.25"/>
    <row r="2680" ht="14.85" customHeight="1" x14ac:dyDescent="0.25"/>
    <row r="2681" ht="14.85" customHeight="1" x14ac:dyDescent="0.25"/>
    <row r="2682" ht="14.85" customHeight="1" x14ac:dyDescent="0.25"/>
    <row r="2683" ht="14.85" customHeight="1" x14ac:dyDescent="0.25"/>
    <row r="2684" ht="14.85" customHeight="1" x14ac:dyDescent="0.25"/>
    <row r="2685" ht="14.85" customHeight="1" x14ac:dyDescent="0.25"/>
    <row r="2686" ht="14.85" customHeight="1" x14ac:dyDescent="0.25"/>
    <row r="2687" ht="14.85" customHeight="1" x14ac:dyDescent="0.25"/>
    <row r="2688" ht="14.85" customHeight="1" x14ac:dyDescent="0.25"/>
    <row r="2689" ht="14.85" customHeight="1" x14ac:dyDescent="0.25"/>
    <row r="2690" ht="14.85" customHeight="1" x14ac:dyDescent="0.25"/>
    <row r="2691" ht="14.85" customHeight="1" x14ac:dyDescent="0.25"/>
    <row r="2692" ht="14.85" customHeight="1" x14ac:dyDescent="0.25"/>
    <row r="2693" ht="14.85" customHeight="1" x14ac:dyDescent="0.25"/>
    <row r="2694" ht="14.85" customHeight="1" x14ac:dyDescent="0.25"/>
    <row r="2695" ht="14.85" customHeight="1" x14ac:dyDescent="0.25"/>
    <row r="2696" ht="14.85" customHeight="1" x14ac:dyDescent="0.25"/>
    <row r="2697" ht="14.85" customHeight="1" x14ac:dyDescent="0.25"/>
    <row r="2698" ht="14.85" customHeight="1" x14ac:dyDescent="0.25"/>
    <row r="2699" ht="14.85" customHeight="1" x14ac:dyDescent="0.25"/>
    <row r="2700" ht="14.85" customHeight="1" x14ac:dyDescent="0.25"/>
    <row r="2701" ht="14.85" customHeight="1" x14ac:dyDescent="0.25"/>
    <row r="2702" ht="14.85" customHeight="1" x14ac:dyDescent="0.25"/>
    <row r="2703" ht="14.85" customHeight="1" x14ac:dyDescent="0.25"/>
    <row r="2704" ht="14.85" customHeight="1" x14ac:dyDescent="0.25"/>
    <row r="2705" ht="14.85" customHeight="1" x14ac:dyDescent="0.25"/>
    <row r="2706" ht="14.85" customHeight="1" x14ac:dyDescent="0.25"/>
    <row r="2707" ht="14.85" customHeight="1" x14ac:dyDescent="0.25"/>
    <row r="2708" ht="14.85" customHeight="1" x14ac:dyDescent="0.25"/>
    <row r="2709" ht="14.85" customHeight="1" x14ac:dyDescent="0.25"/>
    <row r="2710" ht="14.85" customHeight="1" x14ac:dyDescent="0.25"/>
    <row r="2711" ht="14.85" customHeight="1" x14ac:dyDescent="0.25"/>
    <row r="2712" ht="14.85" customHeight="1" x14ac:dyDescent="0.25"/>
    <row r="2713" ht="14.85" customHeight="1" x14ac:dyDescent="0.25"/>
    <row r="2714" ht="14.85" customHeight="1" x14ac:dyDescent="0.25"/>
    <row r="2715" ht="14.85" customHeight="1" x14ac:dyDescent="0.25"/>
    <row r="2716" ht="14.85" customHeight="1" x14ac:dyDescent="0.25"/>
    <row r="2717" ht="14.85" customHeight="1" x14ac:dyDescent="0.25"/>
    <row r="2718" ht="14.85" customHeight="1" x14ac:dyDescent="0.25"/>
    <row r="2719" ht="14.85" customHeight="1" x14ac:dyDescent="0.25"/>
    <row r="2720" ht="14.85" customHeight="1" x14ac:dyDescent="0.25"/>
    <row r="2721" ht="14.85" customHeight="1" x14ac:dyDescent="0.25"/>
    <row r="2722" ht="14.85" customHeight="1" x14ac:dyDescent="0.25"/>
    <row r="2723" ht="14.85" customHeight="1" x14ac:dyDescent="0.25"/>
    <row r="2724" ht="14.85" customHeight="1" x14ac:dyDescent="0.25"/>
    <row r="2725" ht="14.85" customHeight="1" x14ac:dyDescent="0.25"/>
    <row r="2726" ht="14.85" customHeight="1" x14ac:dyDescent="0.25"/>
    <row r="2727" ht="14.85" customHeight="1" x14ac:dyDescent="0.25"/>
    <row r="2728" ht="14.85" customHeight="1" x14ac:dyDescent="0.25"/>
    <row r="2729" ht="14.85" customHeight="1" x14ac:dyDescent="0.25"/>
    <row r="2730" ht="14.85" customHeight="1" x14ac:dyDescent="0.25"/>
    <row r="2731" ht="14.85" customHeight="1" x14ac:dyDescent="0.25"/>
    <row r="2732" ht="14.85" customHeight="1" x14ac:dyDescent="0.25"/>
    <row r="2733" ht="14.85" customHeight="1" x14ac:dyDescent="0.25"/>
    <row r="2734" ht="14.85" customHeight="1" x14ac:dyDescent="0.25"/>
    <row r="2735" ht="14.85" customHeight="1" x14ac:dyDescent="0.25"/>
    <row r="2736" ht="14.85" customHeight="1" x14ac:dyDescent="0.25"/>
    <row r="2737" ht="14.85" customHeight="1" x14ac:dyDescent="0.25"/>
    <row r="2738" ht="14.85" customHeight="1" x14ac:dyDescent="0.25"/>
    <row r="2739" ht="14.85" customHeight="1" x14ac:dyDescent="0.25"/>
    <row r="2740" ht="14.85" customHeight="1" x14ac:dyDescent="0.25"/>
    <row r="2741" ht="14.85" customHeight="1" x14ac:dyDescent="0.25"/>
    <row r="2742" ht="14.85" customHeight="1" x14ac:dyDescent="0.25"/>
    <row r="2743" ht="14.85" customHeight="1" x14ac:dyDescent="0.25"/>
    <row r="2744" ht="14.85" customHeight="1" x14ac:dyDescent="0.25"/>
    <row r="2745" ht="14.85" customHeight="1" x14ac:dyDescent="0.25"/>
    <row r="2746" ht="14.85" customHeight="1" x14ac:dyDescent="0.25"/>
    <row r="2747" ht="14.85" customHeight="1" x14ac:dyDescent="0.25"/>
    <row r="2748" ht="14.85" customHeight="1" x14ac:dyDescent="0.25"/>
    <row r="2749" ht="14.85" customHeight="1" x14ac:dyDescent="0.25"/>
    <row r="2750" ht="14.85" customHeight="1" x14ac:dyDescent="0.25"/>
    <row r="2751" ht="14.85" customHeight="1" x14ac:dyDescent="0.25"/>
    <row r="2752" ht="14.85" customHeight="1" x14ac:dyDescent="0.25"/>
    <row r="2753" ht="14.85" customHeight="1" x14ac:dyDescent="0.25"/>
    <row r="2754" ht="14.85" customHeight="1" x14ac:dyDescent="0.25"/>
    <row r="2755" ht="14.85" customHeight="1" x14ac:dyDescent="0.25"/>
    <row r="2756" ht="14.85" customHeight="1" x14ac:dyDescent="0.25"/>
    <row r="2757" ht="14.85" customHeight="1" x14ac:dyDescent="0.25"/>
    <row r="2758" ht="14.85" customHeight="1" x14ac:dyDescent="0.25"/>
    <row r="2759" ht="14.85" customHeight="1" x14ac:dyDescent="0.25"/>
    <row r="2760" ht="14.85" customHeight="1" x14ac:dyDescent="0.25"/>
    <row r="2761" ht="14.85" customHeight="1" x14ac:dyDescent="0.25"/>
    <row r="2762" ht="14.85" customHeight="1" x14ac:dyDescent="0.25"/>
    <row r="2763" ht="14.85" customHeight="1" x14ac:dyDescent="0.25"/>
    <row r="2764" ht="14.85" customHeight="1" x14ac:dyDescent="0.25"/>
    <row r="2765" ht="14.85" customHeight="1" x14ac:dyDescent="0.25"/>
    <row r="2766" ht="14.85" customHeight="1" x14ac:dyDescent="0.25"/>
    <row r="2768" ht="14.85" customHeight="1" x14ac:dyDescent="0.25"/>
    <row r="2769" ht="14.85" customHeight="1" x14ac:dyDescent="0.25"/>
    <row r="2770" ht="14.85" customHeight="1" x14ac:dyDescent="0.25"/>
    <row r="2771" ht="14.85" customHeight="1" x14ac:dyDescent="0.25"/>
    <row r="2772" ht="14.85" customHeight="1" x14ac:dyDescent="0.25"/>
    <row r="2773" ht="14.85" customHeight="1" x14ac:dyDescent="0.25"/>
    <row r="2774" ht="14.85" customHeight="1" x14ac:dyDescent="0.25"/>
    <row r="2775" ht="14.85" customHeight="1" x14ac:dyDescent="0.25"/>
    <row r="2776" ht="14.85" customHeight="1" x14ac:dyDescent="0.25"/>
    <row r="2777" ht="14.85" customHeight="1" x14ac:dyDescent="0.25"/>
    <row r="2778" ht="14.85" customHeight="1" x14ac:dyDescent="0.25"/>
    <row r="2779" ht="14.85" customHeight="1" x14ac:dyDescent="0.25"/>
    <row r="2780" ht="14.85" customHeight="1" x14ac:dyDescent="0.25"/>
    <row r="2781" ht="14.85" customHeight="1" x14ac:dyDescent="0.25"/>
    <row r="2782" ht="14.85" customHeight="1" x14ac:dyDescent="0.25"/>
    <row r="2783" ht="14.85" customHeight="1" x14ac:dyDescent="0.25"/>
    <row r="2784" ht="14.85" customHeight="1" x14ac:dyDescent="0.25"/>
    <row r="2785" ht="14.85" customHeight="1" x14ac:dyDescent="0.25"/>
    <row r="2786" ht="14.85" customHeight="1" x14ac:dyDescent="0.25"/>
    <row r="2787" ht="14.85" customHeight="1" x14ac:dyDescent="0.25"/>
    <row r="2788" ht="14.85" customHeight="1" x14ac:dyDescent="0.25"/>
    <row r="2789" ht="14.85" customHeight="1" x14ac:dyDescent="0.25"/>
    <row r="2790" ht="14.85" customHeight="1" x14ac:dyDescent="0.25"/>
    <row r="2791" ht="14.85" customHeight="1" x14ac:dyDescent="0.25"/>
    <row r="2792" ht="14.85" customHeight="1" x14ac:dyDescent="0.25"/>
    <row r="2793" ht="14.85" customHeight="1" x14ac:dyDescent="0.25"/>
    <row r="2794" ht="14.85" customHeight="1" x14ac:dyDescent="0.25"/>
    <row r="2795" ht="14.85" customHeight="1" x14ac:dyDescent="0.25"/>
    <row r="2796" ht="14.85" customHeight="1" x14ac:dyDescent="0.25"/>
    <row r="2797" ht="14.85" customHeight="1" x14ac:dyDescent="0.25"/>
    <row r="2798" ht="14.85" customHeight="1" x14ac:dyDescent="0.25"/>
    <row r="2799" ht="14.85" customHeight="1" x14ac:dyDescent="0.25"/>
    <row r="2800" ht="14.85" customHeight="1" x14ac:dyDescent="0.25"/>
    <row r="2801" ht="14.85" customHeight="1" x14ac:dyDescent="0.25"/>
    <row r="2802" ht="14.85" customHeight="1" x14ac:dyDescent="0.25"/>
    <row r="2803" ht="14.85" customHeight="1" x14ac:dyDescent="0.25"/>
    <row r="2804" ht="14.85" customHeight="1" x14ac:dyDescent="0.25"/>
    <row r="2805" ht="14.85" customHeight="1" x14ac:dyDescent="0.25"/>
    <row r="2806" ht="14.85" customHeight="1" x14ac:dyDescent="0.25"/>
    <row r="2807" ht="14.85" customHeight="1" x14ac:dyDescent="0.25"/>
    <row r="2808" ht="14.85" customHeight="1" x14ac:dyDescent="0.25"/>
    <row r="2809" ht="14.85" customHeight="1" x14ac:dyDescent="0.25"/>
    <row r="2810" ht="14.85" customHeight="1" x14ac:dyDescent="0.25"/>
    <row r="2811" ht="14.85" customHeight="1" x14ac:dyDescent="0.25"/>
    <row r="2812" ht="14.85" customHeight="1" x14ac:dyDescent="0.25"/>
    <row r="2813" ht="14.85" customHeight="1" x14ac:dyDescent="0.25"/>
    <row r="2814" ht="14.85" customHeight="1" x14ac:dyDescent="0.25"/>
    <row r="2815" ht="14.85" customHeight="1" x14ac:dyDescent="0.25"/>
    <row r="2816" ht="14.85" customHeight="1" x14ac:dyDescent="0.25"/>
    <row r="2817" ht="14.85" customHeight="1" x14ac:dyDescent="0.25"/>
    <row r="2818" ht="14.85" customHeight="1" x14ac:dyDescent="0.25"/>
    <row r="2819" ht="14.85" customHeight="1" x14ac:dyDescent="0.25"/>
    <row r="2820" ht="14.85" customHeight="1" x14ac:dyDescent="0.25"/>
    <row r="2821" ht="14.85" customHeight="1" x14ac:dyDescent="0.25"/>
    <row r="2822" ht="14.85" customHeight="1" x14ac:dyDescent="0.25"/>
    <row r="2823" ht="14.85" customHeight="1" x14ac:dyDescent="0.25"/>
    <row r="2824" ht="14.85" customHeight="1" x14ac:dyDescent="0.25"/>
    <row r="2825" ht="14.85" customHeight="1" x14ac:dyDescent="0.25"/>
    <row r="2826" ht="14.85" customHeight="1" x14ac:dyDescent="0.25"/>
    <row r="2827" ht="14.85" customHeight="1" x14ac:dyDescent="0.25"/>
    <row r="2828" ht="14.85" customHeight="1" x14ac:dyDescent="0.25"/>
    <row r="2829" ht="14.85" customHeight="1" x14ac:dyDescent="0.25"/>
    <row r="2830" ht="14.85" customHeight="1" x14ac:dyDescent="0.25"/>
    <row r="2831" ht="14.85" customHeight="1" x14ac:dyDescent="0.25"/>
    <row r="2832" ht="14.85" customHeight="1" x14ac:dyDescent="0.25"/>
    <row r="2833" ht="14.85" customHeight="1" x14ac:dyDescent="0.25"/>
    <row r="2834" ht="14.85" customHeight="1" x14ac:dyDescent="0.25"/>
    <row r="2835" ht="14.85" customHeight="1" x14ac:dyDescent="0.25"/>
    <row r="2836" ht="14.85" customHeight="1" x14ac:dyDescent="0.25"/>
    <row r="2837" ht="14.85" customHeight="1" x14ac:dyDescent="0.25"/>
    <row r="2838" ht="14.85" customHeight="1" x14ac:dyDescent="0.25"/>
    <row r="2839" ht="14.85" customHeight="1" x14ac:dyDescent="0.25"/>
    <row r="2840" ht="14.85" customHeight="1" x14ac:dyDescent="0.25"/>
    <row r="2841" ht="14.85" customHeight="1" x14ac:dyDescent="0.25"/>
    <row r="2842" ht="14.85" customHeight="1" x14ac:dyDescent="0.25"/>
    <row r="2843" ht="14.85" customHeight="1" x14ac:dyDescent="0.25"/>
    <row r="2844" ht="14.85" customHeight="1" x14ac:dyDescent="0.25"/>
    <row r="2845" ht="14.85" customHeight="1" x14ac:dyDescent="0.25"/>
    <row r="2846" ht="14.85" customHeight="1" x14ac:dyDescent="0.25"/>
    <row r="2847" ht="14.85" customHeight="1" x14ac:dyDescent="0.25"/>
    <row r="2848" ht="14.85" customHeight="1" x14ac:dyDescent="0.25"/>
    <row r="2849" ht="14.85" customHeight="1" x14ac:dyDescent="0.25"/>
    <row r="2850" ht="14.85" customHeight="1" x14ac:dyDescent="0.25"/>
    <row r="2851" ht="14.85" customHeight="1" x14ac:dyDescent="0.25"/>
    <row r="2852" ht="14.85" customHeight="1" x14ac:dyDescent="0.25"/>
    <row r="2853" ht="14.85" customHeight="1" x14ac:dyDescent="0.25"/>
    <row r="2854" ht="14.85" customHeight="1" x14ac:dyDescent="0.25"/>
    <row r="2855" ht="14.85" customHeight="1" x14ac:dyDescent="0.25"/>
    <row r="2856" ht="14.85" customHeight="1" x14ac:dyDescent="0.25"/>
    <row r="2857" ht="14.85" customHeight="1" x14ac:dyDescent="0.25"/>
    <row r="2858" ht="14.85" customHeight="1" x14ac:dyDescent="0.25"/>
    <row r="2859" ht="14.85" customHeight="1" x14ac:dyDescent="0.25"/>
    <row r="2860" ht="14.85" customHeight="1" x14ac:dyDescent="0.25"/>
    <row r="2861" ht="14.85" customHeight="1" x14ac:dyDescent="0.25"/>
    <row r="2862" ht="14.85" customHeight="1" x14ac:dyDescent="0.25"/>
    <row r="2863" ht="14.85" customHeight="1" x14ac:dyDescent="0.25"/>
    <row r="2864" ht="14.85" customHeight="1" x14ac:dyDescent="0.25"/>
    <row r="2865" ht="14.85" customHeight="1" x14ac:dyDescent="0.25"/>
    <row r="2866" ht="14.85" customHeight="1" x14ac:dyDescent="0.25"/>
    <row r="2867" ht="14.85" customHeight="1" x14ac:dyDescent="0.25"/>
    <row r="2868" ht="14.85" customHeight="1" x14ac:dyDescent="0.25"/>
    <row r="2869" ht="14.85" customHeight="1" x14ac:dyDescent="0.25"/>
    <row r="2870" ht="14.85" customHeight="1" x14ac:dyDescent="0.25"/>
    <row r="2871" ht="14.85" customHeight="1" x14ac:dyDescent="0.25"/>
    <row r="2872" ht="14.85" customHeight="1" x14ac:dyDescent="0.25"/>
    <row r="2873" ht="14.85" customHeight="1" x14ac:dyDescent="0.25"/>
    <row r="2874" ht="14.85" customHeight="1" x14ac:dyDescent="0.25"/>
    <row r="2875" ht="14.85" customHeight="1" x14ac:dyDescent="0.25"/>
    <row r="2876" ht="14.85" customHeight="1" x14ac:dyDescent="0.25"/>
    <row r="2877" ht="14.85" customHeight="1" x14ac:dyDescent="0.25"/>
    <row r="2878" ht="14.85" customHeight="1" x14ac:dyDescent="0.25"/>
    <row r="2879" ht="14.85" customHeight="1" x14ac:dyDescent="0.25"/>
    <row r="2880" ht="14.85" customHeight="1" x14ac:dyDescent="0.25"/>
    <row r="2881" ht="14.85" customHeight="1" x14ac:dyDescent="0.25"/>
    <row r="2882" ht="14.85" customHeight="1" x14ac:dyDescent="0.25"/>
    <row r="2883" ht="14.85" customHeight="1" x14ac:dyDescent="0.25"/>
    <row r="2884" ht="14.85" customHeight="1" x14ac:dyDescent="0.25"/>
    <row r="2885" ht="14.85" customHeight="1" x14ac:dyDescent="0.25"/>
    <row r="2886" ht="14.85" customHeight="1" x14ac:dyDescent="0.25"/>
    <row r="2887" ht="14.85" customHeight="1" x14ac:dyDescent="0.25"/>
    <row r="2888" ht="14.85" customHeight="1" x14ac:dyDescent="0.25"/>
    <row r="2889" ht="14.85" customHeight="1" x14ac:dyDescent="0.25"/>
    <row r="2890" ht="14.85" customHeight="1" x14ac:dyDescent="0.25"/>
    <row r="2891" ht="14.85" customHeight="1" x14ac:dyDescent="0.25"/>
    <row r="2892" ht="14.85" customHeight="1" x14ac:dyDescent="0.25"/>
    <row r="2893" ht="14.85" customHeight="1" x14ac:dyDescent="0.25"/>
    <row r="2894" ht="14.85" customHeight="1" x14ac:dyDescent="0.25"/>
    <row r="2895" ht="14.85" customHeight="1" x14ac:dyDescent="0.25"/>
    <row r="2896" ht="14.85" customHeight="1" x14ac:dyDescent="0.25"/>
    <row r="2897" ht="14.85" customHeight="1" x14ac:dyDescent="0.25"/>
    <row r="2898" ht="14.85" customHeight="1" x14ac:dyDescent="0.25"/>
    <row r="2899" ht="14.85" customHeight="1" x14ac:dyDescent="0.25"/>
    <row r="2900" ht="14.85" customHeight="1" x14ac:dyDescent="0.25"/>
    <row r="2901" ht="14.85" customHeight="1" x14ac:dyDescent="0.25"/>
    <row r="2902" ht="14.85" customHeight="1" x14ac:dyDescent="0.25"/>
    <row r="2903" ht="14.85" customHeight="1" x14ac:dyDescent="0.25"/>
    <row r="2904" ht="14.85" customHeight="1" x14ac:dyDescent="0.25"/>
    <row r="2905" ht="14.85" customHeight="1" x14ac:dyDescent="0.25"/>
    <row r="2906" ht="14.85" customHeight="1" x14ac:dyDescent="0.25"/>
    <row r="2907" ht="14.85" customHeight="1" x14ac:dyDescent="0.25"/>
    <row r="2908" ht="14.85" customHeight="1" x14ac:dyDescent="0.25"/>
    <row r="2909" ht="14.85" customHeight="1" x14ac:dyDescent="0.25"/>
    <row r="2910" ht="14.85" customHeight="1" x14ac:dyDescent="0.25"/>
    <row r="2911" ht="14.85" customHeight="1" x14ac:dyDescent="0.25"/>
    <row r="2912" ht="14.85" customHeight="1" x14ac:dyDescent="0.25"/>
    <row r="2913" ht="14.85" customHeight="1" x14ac:dyDescent="0.25"/>
    <row r="2914" ht="14.85" customHeight="1" x14ac:dyDescent="0.25"/>
    <row r="2915" ht="14.85" customHeight="1" x14ac:dyDescent="0.25"/>
    <row r="2916" ht="14.85" customHeight="1" x14ac:dyDescent="0.25"/>
    <row r="2917" ht="14.85" customHeight="1" x14ac:dyDescent="0.25"/>
    <row r="2918" ht="14.85" customHeight="1" x14ac:dyDescent="0.25"/>
    <row r="2919" ht="14.85" customHeight="1" x14ac:dyDescent="0.25"/>
    <row r="2920" ht="14.85" customHeight="1" x14ac:dyDescent="0.25"/>
    <row r="2921" ht="14.85" customHeight="1" x14ac:dyDescent="0.25"/>
    <row r="2922" ht="14.85" customHeight="1" x14ac:dyDescent="0.25"/>
    <row r="2923" ht="14.85" customHeight="1" x14ac:dyDescent="0.25"/>
    <row r="2924" ht="14.85" customHeight="1" x14ac:dyDescent="0.25"/>
    <row r="2925" ht="14.85" customHeight="1" x14ac:dyDescent="0.25"/>
    <row r="2926" ht="14.85" customHeight="1" x14ac:dyDescent="0.25"/>
    <row r="2927" ht="14.85" customHeight="1" x14ac:dyDescent="0.25"/>
    <row r="2928" ht="14.85" customHeight="1" x14ac:dyDescent="0.25"/>
    <row r="2929" ht="14.85" customHeight="1" x14ac:dyDescent="0.25"/>
    <row r="2930" ht="14.85" customHeight="1" x14ac:dyDescent="0.25"/>
    <row r="2931" ht="14.85" customHeight="1" x14ac:dyDescent="0.25"/>
    <row r="2932" ht="14.85" customHeight="1" x14ac:dyDescent="0.25"/>
    <row r="2933" ht="14.85" customHeight="1" x14ac:dyDescent="0.25"/>
    <row r="2934" ht="14.85" customHeight="1" x14ac:dyDescent="0.25"/>
    <row r="2935" ht="14.85" customHeight="1" x14ac:dyDescent="0.25"/>
    <row r="2936" ht="14.85" customHeight="1" x14ac:dyDescent="0.25"/>
    <row r="2937" ht="14.85" customHeight="1" x14ac:dyDescent="0.25"/>
    <row r="2938" ht="14.85" customHeight="1" x14ac:dyDescent="0.25"/>
    <row r="2939" ht="14.85" customHeight="1" x14ac:dyDescent="0.25"/>
    <row r="2940" ht="14.85" customHeight="1" x14ac:dyDescent="0.25"/>
    <row r="2941" ht="14.85" customHeight="1" x14ac:dyDescent="0.25"/>
    <row r="2942" ht="14.85" customHeight="1" x14ac:dyDescent="0.25"/>
    <row r="2943" ht="14.85" customHeight="1" x14ac:dyDescent="0.25"/>
    <row r="2944" ht="14.85" customHeight="1" x14ac:dyDescent="0.25"/>
    <row r="2945" ht="14.85" customHeight="1" x14ac:dyDescent="0.25"/>
    <row r="2946" ht="14.85" customHeight="1" x14ac:dyDescent="0.25"/>
    <row r="2947" ht="14.85" customHeight="1" x14ac:dyDescent="0.25"/>
    <row r="2948" ht="14.85" customHeight="1" x14ac:dyDescent="0.25"/>
    <row r="2949" ht="14.85" customHeight="1" x14ac:dyDescent="0.25"/>
    <row r="2950" ht="14.85" customHeight="1" x14ac:dyDescent="0.25"/>
    <row r="2951" ht="14.85" customHeight="1" x14ac:dyDescent="0.25"/>
    <row r="2952" ht="14.85" customHeight="1" x14ac:dyDescent="0.25"/>
    <row r="2953" ht="14.85" customHeight="1" x14ac:dyDescent="0.25"/>
    <row r="2954" ht="14.85" customHeight="1" x14ac:dyDescent="0.25"/>
    <row r="2955" ht="14.85" customHeight="1" x14ac:dyDescent="0.25"/>
    <row r="2956" ht="14.85" customHeight="1" x14ac:dyDescent="0.25"/>
    <row r="2957" ht="14.85" customHeight="1" x14ac:dyDescent="0.25"/>
    <row r="2958" ht="14.85" customHeight="1" x14ac:dyDescent="0.25"/>
    <row r="2959" ht="14.85" customHeight="1" x14ac:dyDescent="0.25"/>
    <row r="2960" ht="14.85" customHeight="1" x14ac:dyDescent="0.25"/>
    <row r="2961" ht="14.85" customHeight="1" x14ac:dyDescent="0.25"/>
    <row r="2962" ht="14.85" customHeight="1" x14ac:dyDescent="0.25"/>
    <row r="2963" ht="14.85" customHeight="1" x14ac:dyDescent="0.25"/>
    <row r="2964" ht="14.85" customHeight="1" x14ac:dyDescent="0.25"/>
    <row r="2965" ht="14.85" customHeight="1" x14ac:dyDescent="0.25"/>
    <row r="2966" ht="14.85" customHeight="1" x14ac:dyDescent="0.25"/>
    <row r="2967" ht="14.85" customHeight="1" x14ac:dyDescent="0.25"/>
    <row r="2968" ht="14.85" customHeight="1" x14ac:dyDescent="0.25"/>
    <row r="2969" ht="14.85" customHeight="1" x14ac:dyDescent="0.25"/>
    <row r="2970" ht="14.85" customHeight="1" x14ac:dyDescent="0.25"/>
    <row r="2971" ht="14.85" customHeight="1" x14ac:dyDescent="0.25"/>
    <row r="2972" ht="14.85" customHeight="1" x14ac:dyDescent="0.25"/>
    <row r="2973" ht="14.85" customHeight="1" x14ac:dyDescent="0.25"/>
    <row r="2974" ht="14.85" customHeight="1" x14ac:dyDescent="0.25"/>
    <row r="2975" ht="14.85" customHeight="1" x14ac:dyDescent="0.25"/>
    <row r="2976" ht="14.85" customHeight="1" x14ac:dyDescent="0.25"/>
    <row r="2977" ht="14.85" customHeight="1" x14ac:dyDescent="0.25"/>
    <row r="2978" ht="14.85" customHeight="1" x14ac:dyDescent="0.25"/>
    <row r="2979" ht="14.85" customHeight="1" x14ac:dyDescent="0.25"/>
    <row r="2980" ht="14.85" customHeight="1" x14ac:dyDescent="0.25"/>
    <row r="2981" ht="14.85" customHeight="1" x14ac:dyDescent="0.25"/>
    <row r="2982" ht="14.85" customHeight="1" x14ac:dyDescent="0.25"/>
    <row r="2983" ht="14.85" customHeight="1" x14ac:dyDescent="0.25"/>
    <row r="2984" ht="14.85" customHeight="1" x14ac:dyDescent="0.25"/>
    <row r="2985" ht="14.85" customHeight="1" x14ac:dyDescent="0.25"/>
    <row r="2986" ht="14.85" customHeight="1" x14ac:dyDescent="0.25"/>
    <row r="2987" ht="14.85" customHeight="1" x14ac:dyDescent="0.25"/>
    <row r="2988" ht="14.85" customHeight="1" x14ac:dyDescent="0.25"/>
    <row r="2989" ht="14.85" customHeight="1" x14ac:dyDescent="0.25"/>
    <row r="2990" ht="14.85" customHeight="1" x14ac:dyDescent="0.25"/>
    <row r="2991" ht="14.85" customHeight="1" x14ac:dyDescent="0.25"/>
    <row r="2992" ht="14.85" customHeight="1" x14ac:dyDescent="0.25"/>
    <row r="2993" ht="14.85" customHeight="1" x14ac:dyDescent="0.25"/>
    <row r="2994" ht="14.85" customHeight="1" x14ac:dyDescent="0.25"/>
    <row r="2995" ht="14.85" customHeight="1" x14ac:dyDescent="0.25"/>
    <row r="2996" ht="14.85" customHeight="1" x14ac:dyDescent="0.25"/>
    <row r="2997" ht="14.85" customHeight="1" x14ac:dyDescent="0.25"/>
    <row r="2998" ht="14.85" customHeight="1" x14ac:dyDescent="0.25"/>
    <row r="2999" ht="14.85" customHeight="1" x14ac:dyDescent="0.25"/>
    <row r="3000" ht="14.85" customHeight="1" x14ac:dyDescent="0.25"/>
    <row r="3001" ht="14.85" customHeight="1" x14ac:dyDescent="0.25"/>
    <row r="3002" ht="14.85" customHeight="1" x14ac:dyDescent="0.25"/>
    <row r="3003" ht="14.85" customHeight="1" x14ac:dyDescent="0.25"/>
    <row r="3004" ht="14.85" customHeight="1" x14ac:dyDescent="0.25"/>
    <row r="3005" ht="14.85" customHeight="1" x14ac:dyDescent="0.25"/>
    <row r="3006" ht="14.85" customHeight="1" x14ac:dyDescent="0.25"/>
    <row r="3007" ht="14.85" customHeight="1" x14ac:dyDescent="0.25"/>
    <row r="3008" ht="14.85" customHeight="1" x14ac:dyDescent="0.25"/>
    <row r="3009" ht="14.85" customHeight="1" x14ac:dyDescent="0.25"/>
    <row r="3010" ht="14.85" customHeight="1" x14ac:dyDescent="0.25"/>
    <row r="3011" ht="14.85" customHeight="1" x14ac:dyDescent="0.25"/>
    <row r="3012" ht="14.85" customHeight="1" x14ac:dyDescent="0.25"/>
    <row r="3013" ht="14.85" customHeight="1" x14ac:dyDescent="0.25"/>
    <row r="3014" ht="14.85" customHeight="1" x14ac:dyDescent="0.25"/>
    <row r="3015" ht="14.85" customHeight="1" x14ac:dyDescent="0.25"/>
    <row r="3016" ht="14.85" customHeight="1" x14ac:dyDescent="0.25"/>
    <row r="3017" ht="14.85" customHeight="1" x14ac:dyDescent="0.25"/>
    <row r="3018" ht="14.85" customHeight="1" x14ac:dyDescent="0.25"/>
    <row r="3019" ht="14.85" customHeight="1" x14ac:dyDescent="0.25"/>
    <row r="3020" ht="14.85" customHeight="1" x14ac:dyDescent="0.25"/>
    <row r="3021" ht="14.85" customHeight="1" x14ac:dyDescent="0.25"/>
    <row r="3022" ht="14.85" customHeight="1" x14ac:dyDescent="0.25"/>
    <row r="3023" ht="14.85" customHeight="1" x14ac:dyDescent="0.25"/>
    <row r="3024" ht="14.85" customHeight="1" x14ac:dyDescent="0.25"/>
    <row r="3025" ht="14.85" customHeight="1" x14ac:dyDescent="0.25"/>
    <row r="3026" ht="14.85" customHeight="1" x14ac:dyDescent="0.25"/>
    <row r="3027" ht="14.85" customHeight="1" x14ac:dyDescent="0.25"/>
    <row r="3028" ht="14.85" customHeight="1" x14ac:dyDescent="0.25"/>
    <row r="3029" ht="14.85" customHeight="1" x14ac:dyDescent="0.25"/>
    <row r="3030" ht="14.85" customHeight="1" x14ac:dyDescent="0.25"/>
    <row r="3031" ht="14.85" customHeight="1" x14ac:dyDescent="0.25"/>
    <row r="3032" ht="14.85" customHeight="1" x14ac:dyDescent="0.25"/>
    <row r="3033" ht="14.85" customHeight="1" x14ac:dyDescent="0.25"/>
    <row r="3034" ht="14.85" customHeight="1" x14ac:dyDescent="0.25"/>
    <row r="3035" ht="14.85" customHeight="1" x14ac:dyDescent="0.25"/>
    <row r="3036" ht="14.85" customHeight="1" x14ac:dyDescent="0.25"/>
    <row r="3037" ht="14.85" customHeight="1" x14ac:dyDescent="0.25"/>
    <row r="3038" ht="14.85" customHeight="1" x14ac:dyDescent="0.25"/>
    <row r="3039" ht="14.85" customHeight="1" x14ac:dyDescent="0.25"/>
    <row r="3040" ht="14.85" customHeight="1" x14ac:dyDescent="0.25"/>
    <row r="3041" ht="14.85" customHeight="1" x14ac:dyDescent="0.25"/>
    <row r="3042" ht="14.85" customHeight="1" x14ac:dyDescent="0.25"/>
    <row r="3043" ht="14.85" customHeight="1" x14ac:dyDescent="0.25"/>
    <row r="3044" ht="14.85" customHeight="1" x14ac:dyDescent="0.25"/>
    <row r="3045" ht="14.85" customHeight="1" x14ac:dyDescent="0.25"/>
    <row r="3046" ht="14.85" customHeight="1" x14ac:dyDescent="0.25"/>
    <row r="3047" ht="14.85" customHeight="1" x14ac:dyDescent="0.25"/>
    <row r="3048" ht="14.85" customHeight="1" x14ac:dyDescent="0.25"/>
    <row r="3049" ht="14.85" customHeight="1" x14ac:dyDescent="0.25"/>
    <row r="3050" ht="14.85" customHeight="1" x14ac:dyDescent="0.25"/>
    <row r="3051" ht="14.85" customHeight="1" x14ac:dyDescent="0.25"/>
    <row r="3052" ht="14.85" customHeight="1" x14ac:dyDescent="0.25"/>
    <row r="3053" ht="14.85" customHeight="1" x14ac:dyDescent="0.25"/>
    <row r="3054" ht="14.85" customHeight="1" x14ac:dyDescent="0.25"/>
    <row r="3055" ht="14.85" customHeight="1" x14ac:dyDescent="0.25"/>
    <row r="3056" ht="14.85" customHeight="1" x14ac:dyDescent="0.25"/>
    <row r="3057" ht="14.85" customHeight="1" x14ac:dyDescent="0.25"/>
    <row r="3058" ht="14.85" customHeight="1" x14ac:dyDescent="0.25"/>
    <row r="3059" ht="14.85" customHeight="1" x14ac:dyDescent="0.25"/>
    <row r="3060" ht="14.85" customHeight="1" x14ac:dyDescent="0.25"/>
    <row r="3061" ht="14.85" customHeight="1" x14ac:dyDescent="0.25"/>
    <row r="3062" ht="14.85" customHeight="1" x14ac:dyDescent="0.25"/>
    <row r="3063" ht="14.85" customHeight="1" x14ac:dyDescent="0.25"/>
    <row r="3064" ht="14.85" customHeight="1" x14ac:dyDescent="0.25"/>
    <row r="3065" ht="14.85" customHeight="1" x14ac:dyDescent="0.25"/>
    <row r="3066" ht="14.85" customHeight="1" x14ac:dyDescent="0.25"/>
    <row r="3067" ht="14.85" customHeight="1" x14ac:dyDescent="0.25"/>
    <row r="3068" ht="14.85" customHeight="1" x14ac:dyDescent="0.25"/>
    <row r="3069" ht="14.85" customHeight="1" x14ac:dyDescent="0.25"/>
    <row r="3070" ht="14.85" customHeight="1" x14ac:dyDescent="0.25"/>
    <row r="3071" ht="14.85" customHeight="1" x14ac:dyDescent="0.25"/>
    <row r="3072" ht="14.85" customHeight="1" x14ac:dyDescent="0.25"/>
    <row r="3073" ht="14.85" customHeight="1" x14ac:dyDescent="0.25"/>
    <row r="3074" ht="14.85" customHeight="1" x14ac:dyDescent="0.25"/>
    <row r="3075" ht="14.85" customHeight="1" x14ac:dyDescent="0.25"/>
    <row r="3076" ht="14.85" customHeight="1" x14ac:dyDescent="0.25"/>
    <row r="3077" ht="14.85" customHeight="1" x14ac:dyDescent="0.25"/>
    <row r="3078" ht="14.85" customHeight="1" x14ac:dyDescent="0.25"/>
    <row r="3079" ht="14.85" customHeight="1" x14ac:dyDescent="0.25"/>
    <row r="3080" ht="14.85" customHeight="1" x14ac:dyDescent="0.25"/>
    <row r="3081" ht="14.85" customHeight="1" x14ac:dyDescent="0.25"/>
    <row r="3082" ht="14.85" customHeight="1" x14ac:dyDescent="0.25"/>
    <row r="3083" ht="14.85" customHeight="1" x14ac:dyDescent="0.25"/>
    <row r="3084" ht="14.85" customHeight="1" x14ac:dyDescent="0.25"/>
    <row r="3085" ht="14.85" customHeight="1" x14ac:dyDescent="0.25"/>
    <row r="3086" ht="14.85" customHeight="1" x14ac:dyDescent="0.25"/>
    <row r="3087" ht="14.85" customHeight="1" x14ac:dyDescent="0.25"/>
    <row r="3088" ht="14.85" customHeight="1" x14ac:dyDescent="0.25"/>
    <row r="3089" ht="14.85" customHeight="1" x14ac:dyDescent="0.25"/>
    <row r="3090" ht="14.85" customHeight="1" x14ac:dyDescent="0.25"/>
    <row r="3091" ht="14.85" customHeight="1" x14ac:dyDescent="0.25"/>
    <row r="3092" ht="14.85" customHeight="1" x14ac:dyDescent="0.25"/>
    <row r="3093" ht="14.85" customHeight="1" x14ac:dyDescent="0.25"/>
    <row r="3094" ht="14.85" customHeight="1" x14ac:dyDescent="0.25"/>
    <row r="3095" ht="14.85" customHeight="1" x14ac:dyDescent="0.25"/>
    <row r="3096" ht="14.85" customHeight="1" x14ac:dyDescent="0.25"/>
    <row r="3097" ht="14.85" customHeight="1" x14ac:dyDescent="0.25"/>
    <row r="3098" ht="14.85" customHeight="1" x14ac:dyDescent="0.25"/>
    <row r="3099" ht="14.85" customHeight="1" x14ac:dyDescent="0.25"/>
    <row r="3100" ht="14.85" customHeight="1" x14ac:dyDescent="0.25"/>
    <row r="3101" ht="14.85" customHeight="1" x14ac:dyDescent="0.25"/>
    <row r="3102" ht="14.85" customHeight="1" x14ac:dyDescent="0.25"/>
    <row r="3103" ht="14.85" customHeight="1" x14ac:dyDescent="0.25"/>
    <row r="3104" ht="14.85" customHeight="1" x14ac:dyDescent="0.25"/>
    <row r="3105" ht="14.85" customHeight="1" x14ac:dyDescent="0.25"/>
    <row r="3106" ht="14.85" customHeight="1" x14ac:dyDescent="0.25"/>
    <row r="3107" ht="14.85" customHeight="1" x14ac:dyDescent="0.25"/>
    <row r="3108" ht="14.85" customHeight="1" x14ac:dyDescent="0.25"/>
    <row r="3109" ht="14.85" customHeight="1" x14ac:dyDescent="0.25"/>
    <row r="3110" ht="14.85" customHeight="1" x14ac:dyDescent="0.25"/>
    <row r="3111" ht="14.85" customHeight="1" x14ac:dyDescent="0.25"/>
    <row r="3112" ht="14.85" customHeight="1" x14ac:dyDescent="0.25"/>
    <row r="3113" ht="14.85" customHeight="1" x14ac:dyDescent="0.25"/>
    <row r="3114" ht="14.85" customHeight="1" x14ac:dyDescent="0.25"/>
    <row r="3115" ht="14.85" customHeight="1" x14ac:dyDescent="0.25"/>
    <row r="3116" ht="14.85" customHeight="1" x14ac:dyDescent="0.25"/>
    <row r="3117" ht="14.85" customHeight="1" x14ac:dyDescent="0.25"/>
    <row r="3118" ht="14.85" customHeight="1" x14ac:dyDescent="0.25"/>
    <row r="3119" ht="14.85" customHeight="1" x14ac:dyDescent="0.25"/>
    <row r="3120" ht="14.85" customHeight="1" x14ac:dyDescent="0.25"/>
    <row r="3121" ht="14.85" customHeight="1" x14ac:dyDescent="0.25"/>
    <row r="3122" ht="14.85" customHeight="1" x14ac:dyDescent="0.25"/>
    <row r="3123" ht="14.85" customHeight="1" x14ac:dyDescent="0.25"/>
    <row r="3124" ht="14.85" customHeight="1" x14ac:dyDescent="0.25"/>
    <row r="3125" ht="14.85" customHeight="1" x14ac:dyDescent="0.25"/>
    <row r="3126" ht="14.85" customHeight="1" x14ac:dyDescent="0.25"/>
    <row r="3127" ht="14.85" customHeight="1" x14ac:dyDescent="0.25"/>
    <row r="3128" ht="14.85" customHeight="1" x14ac:dyDescent="0.25"/>
    <row r="3129" ht="14.85" customHeight="1" x14ac:dyDescent="0.25"/>
    <row r="3130" ht="14.85" customHeight="1" x14ac:dyDescent="0.25"/>
    <row r="3131" ht="14.85" customHeight="1" x14ac:dyDescent="0.25"/>
    <row r="3132" ht="14.85" customHeight="1" x14ac:dyDescent="0.25"/>
    <row r="3133" ht="14.85" customHeight="1" x14ac:dyDescent="0.25"/>
    <row r="3134" ht="14.85" customHeight="1" x14ac:dyDescent="0.25"/>
    <row r="3135" ht="14.85" customHeight="1" x14ac:dyDescent="0.25"/>
    <row r="3136" ht="14.85" customHeight="1" x14ac:dyDescent="0.25"/>
    <row r="3137" ht="14.85" customHeight="1" x14ac:dyDescent="0.25"/>
    <row r="3138" ht="14.85" customHeight="1" x14ac:dyDescent="0.25"/>
    <row r="3139" ht="14.85" customHeight="1" x14ac:dyDescent="0.25"/>
    <row r="3140" ht="14.85" customHeight="1" x14ac:dyDescent="0.25"/>
    <row r="3141" ht="14.85" customHeight="1" x14ac:dyDescent="0.25"/>
    <row r="3142" ht="14.85" customHeight="1" x14ac:dyDescent="0.25"/>
    <row r="3143" ht="14.85" customHeight="1" x14ac:dyDescent="0.25"/>
    <row r="3144" ht="14.85" customHeight="1" x14ac:dyDescent="0.25"/>
    <row r="3145" ht="14.85" customHeight="1" x14ac:dyDescent="0.25"/>
    <row r="3146" ht="14.85" customHeight="1" x14ac:dyDescent="0.25"/>
    <row r="3147" ht="14.85" customHeight="1" x14ac:dyDescent="0.25"/>
    <row r="3148" ht="14.85" customHeight="1" x14ac:dyDescent="0.25"/>
    <row r="3149" ht="14.85" customHeight="1" x14ac:dyDescent="0.25"/>
    <row r="3150" ht="14.85" customHeight="1" x14ac:dyDescent="0.25"/>
    <row r="3151" ht="14.85" customHeight="1" x14ac:dyDescent="0.25"/>
    <row r="3152" ht="14.85" customHeight="1" x14ac:dyDescent="0.25"/>
    <row r="3153" ht="14.85" customHeight="1" x14ac:dyDescent="0.25"/>
    <row r="3154" ht="14.85" customHeight="1" x14ac:dyDescent="0.25"/>
    <row r="3155" ht="14.85" customHeight="1" x14ac:dyDescent="0.25"/>
    <row r="3156" ht="14.85" customHeight="1" x14ac:dyDescent="0.25"/>
    <row r="3157" ht="14.85" customHeight="1" x14ac:dyDescent="0.25"/>
    <row r="3158" ht="14.85" customHeight="1" x14ac:dyDescent="0.25"/>
    <row r="3159" ht="14.85" customHeight="1" x14ac:dyDescent="0.25"/>
    <row r="3160" ht="14.85" customHeight="1" x14ac:dyDescent="0.25"/>
    <row r="3161" ht="14.85" customHeight="1" x14ac:dyDescent="0.25"/>
    <row r="3162" ht="14.85" customHeight="1" x14ac:dyDescent="0.25"/>
    <row r="3163" ht="14.85" customHeight="1" x14ac:dyDescent="0.25"/>
    <row r="3164" ht="14.85" customHeight="1" x14ac:dyDescent="0.25"/>
    <row r="3165" ht="14.85" customHeight="1" x14ac:dyDescent="0.25"/>
    <row r="3166" ht="14.85" customHeight="1" x14ac:dyDescent="0.25"/>
    <row r="3167" ht="14.85" customHeight="1" x14ac:dyDescent="0.25"/>
    <row r="3168" ht="14.85" customHeight="1" x14ac:dyDescent="0.25"/>
    <row r="3169" ht="14.85" customHeight="1" x14ac:dyDescent="0.25"/>
    <row r="3170" ht="14.85" customHeight="1" x14ac:dyDescent="0.25"/>
    <row r="3171" ht="14.85" customHeight="1" x14ac:dyDescent="0.25"/>
    <row r="3172" ht="14.85" customHeight="1" x14ac:dyDescent="0.25"/>
    <row r="3173" ht="14.85" customHeight="1" x14ac:dyDescent="0.25"/>
    <row r="3174" ht="14.85" customHeight="1" x14ac:dyDescent="0.25"/>
    <row r="3175" ht="14.85" customHeight="1" x14ac:dyDescent="0.25"/>
    <row r="3176" ht="14.85" customHeight="1" x14ac:dyDescent="0.25"/>
    <row r="3177" ht="14.85" customHeight="1" x14ac:dyDescent="0.25"/>
    <row r="3178" ht="14.85" customHeight="1" x14ac:dyDescent="0.25"/>
    <row r="3179" ht="14.85" customHeight="1" x14ac:dyDescent="0.25"/>
    <row r="3180" ht="14.85" customHeight="1" x14ac:dyDescent="0.25"/>
    <row r="3181" ht="14.85" customHeight="1" x14ac:dyDescent="0.25"/>
    <row r="3182" ht="14.85" customHeight="1" x14ac:dyDescent="0.25"/>
    <row r="3183" ht="14.85" customHeight="1" x14ac:dyDescent="0.25"/>
    <row r="3184" ht="14.85" customHeight="1" x14ac:dyDescent="0.25"/>
    <row r="3185" ht="14.85" customHeight="1" x14ac:dyDescent="0.25"/>
    <row r="3186" ht="14.85" customHeight="1" x14ac:dyDescent="0.25"/>
    <row r="3187" ht="14.85" customHeight="1" x14ac:dyDescent="0.25"/>
    <row r="3188" ht="14.85" customHeight="1" x14ac:dyDescent="0.25"/>
    <row r="3189" ht="14.85" customHeight="1" x14ac:dyDescent="0.25"/>
    <row r="3190" ht="14.85" customHeight="1" x14ac:dyDescent="0.25"/>
    <row r="3191" ht="14.85" customHeight="1" x14ac:dyDescent="0.25"/>
    <row r="3192" ht="14.85" customHeight="1" x14ac:dyDescent="0.25"/>
    <row r="3193" ht="14.85" customHeight="1" x14ac:dyDescent="0.25"/>
    <row r="3194" ht="14.85" customHeight="1" x14ac:dyDescent="0.25"/>
    <row r="3195" ht="14.85" customHeight="1" x14ac:dyDescent="0.25"/>
    <row r="3196" ht="14.85" customHeight="1" x14ac:dyDescent="0.25"/>
    <row r="3197" ht="14.85" customHeight="1" x14ac:dyDescent="0.25"/>
    <row r="3198" ht="14.85" customHeight="1" x14ac:dyDescent="0.25"/>
    <row r="3199" ht="14.85" customHeight="1" x14ac:dyDescent="0.25"/>
    <row r="3200" ht="14.85" customHeight="1" x14ac:dyDescent="0.25"/>
    <row r="3201" ht="14.85" customHeight="1" x14ac:dyDescent="0.25"/>
    <row r="3202" ht="14.85" customHeight="1" x14ac:dyDescent="0.25"/>
    <row r="3203" ht="14.85" customHeight="1" x14ac:dyDescent="0.25"/>
    <row r="3204" ht="14.85" customHeight="1" x14ac:dyDescent="0.25"/>
    <row r="3205" ht="14.85" customHeight="1" x14ac:dyDescent="0.25"/>
    <row r="3206" ht="14.85" customHeight="1" x14ac:dyDescent="0.25"/>
    <row r="3207" ht="14.85" customHeight="1" x14ac:dyDescent="0.25"/>
    <row r="3208" ht="14.85" customHeight="1" x14ac:dyDescent="0.25"/>
    <row r="3209" ht="14.85" customHeight="1" x14ac:dyDescent="0.25"/>
    <row r="3210" ht="14.85" customHeight="1" x14ac:dyDescent="0.25"/>
    <row r="3211" ht="14.85" customHeight="1" x14ac:dyDescent="0.25"/>
    <row r="3212" ht="14.85" customHeight="1" x14ac:dyDescent="0.25"/>
    <row r="3213" ht="14.85" customHeight="1" x14ac:dyDescent="0.25"/>
    <row r="3214" ht="14.85" customHeight="1" x14ac:dyDescent="0.25"/>
    <row r="3215" ht="14.85" customHeight="1" x14ac:dyDescent="0.25"/>
    <row r="3216" ht="14.85" customHeight="1" x14ac:dyDescent="0.25"/>
    <row r="3217" ht="14.85" customHeight="1" x14ac:dyDescent="0.25"/>
    <row r="3218" ht="14.85" customHeight="1" x14ac:dyDescent="0.25"/>
    <row r="3219" ht="14.85" customHeight="1" x14ac:dyDescent="0.25"/>
    <row r="3220" ht="14.85" customHeight="1" x14ac:dyDescent="0.25"/>
    <row r="3221" ht="14.85" customHeight="1" x14ac:dyDescent="0.25"/>
    <row r="3222" ht="14.85" customHeight="1" x14ac:dyDescent="0.25"/>
    <row r="3223" ht="14.85" customHeight="1" x14ac:dyDescent="0.25"/>
    <row r="3224" ht="14.85" customHeight="1" x14ac:dyDescent="0.25"/>
    <row r="3225" ht="14.85" customHeight="1" x14ac:dyDescent="0.25"/>
    <row r="3226" ht="14.85" customHeight="1" x14ac:dyDescent="0.25"/>
    <row r="3227" ht="14.85" customHeight="1" x14ac:dyDescent="0.25"/>
    <row r="3228" ht="14.85" customHeight="1" x14ac:dyDescent="0.25"/>
    <row r="3229" ht="14.85" customHeight="1" x14ac:dyDescent="0.25"/>
    <row r="3230" ht="14.85" customHeight="1" x14ac:dyDescent="0.25"/>
    <row r="3231" ht="14.85" customHeight="1" x14ac:dyDescent="0.25"/>
    <row r="3232" ht="14.85" customHeight="1" x14ac:dyDescent="0.25"/>
    <row r="3233" ht="14.85" customHeight="1" x14ac:dyDescent="0.25"/>
    <row r="3234" ht="14.85" customHeight="1" x14ac:dyDescent="0.25"/>
    <row r="3235" ht="14.85" customHeight="1" x14ac:dyDescent="0.25"/>
    <row r="3236" ht="14.85" customHeight="1" x14ac:dyDescent="0.25"/>
    <row r="3237" ht="14.85" customHeight="1" x14ac:dyDescent="0.25"/>
    <row r="3238" ht="14.85" customHeight="1" x14ac:dyDescent="0.25"/>
    <row r="3239" ht="14.85" customHeight="1" x14ac:dyDescent="0.25"/>
    <row r="3240" ht="14.85" customHeight="1" x14ac:dyDescent="0.25"/>
    <row r="3241" ht="14.85" customHeight="1" x14ac:dyDescent="0.25"/>
    <row r="3242" ht="14.85" customHeight="1" x14ac:dyDescent="0.25"/>
    <row r="3243" ht="14.85" customHeight="1" x14ac:dyDescent="0.25"/>
    <row r="3244" ht="14.85" customHeight="1" x14ac:dyDescent="0.25"/>
    <row r="3245" ht="14.85" customHeight="1" x14ac:dyDescent="0.25"/>
    <row r="3246" ht="14.85" customHeight="1" x14ac:dyDescent="0.25"/>
    <row r="3247" ht="14.85" customHeight="1" x14ac:dyDescent="0.25"/>
    <row r="3248" ht="14.85" customHeight="1" x14ac:dyDescent="0.25"/>
    <row r="3249" ht="14.85" customHeight="1" x14ac:dyDescent="0.25"/>
    <row r="3250" ht="14.85" customHeight="1" x14ac:dyDescent="0.25"/>
    <row r="3251" ht="14.85" customHeight="1" x14ac:dyDescent="0.25"/>
    <row r="3252" ht="14.85" customHeight="1" x14ac:dyDescent="0.25"/>
    <row r="3253" ht="14.85" customHeight="1" x14ac:dyDescent="0.25"/>
    <row r="3254" ht="14.85" customHeight="1" x14ac:dyDescent="0.25"/>
    <row r="3255" ht="14.85" customHeight="1" x14ac:dyDescent="0.25"/>
    <row r="3256" ht="14.85" customHeight="1" x14ac:dyDescent="0.25"/>
    <row r="3257" ht="14.85" customHeight="1" x14ac:dyDescent="0.25"/>
    <row r="3258" ht="14.85" customHeight="1" x14ac:dyDescent="0.25"/>
    <row r="3259" ht="14.85" customHeight="1" x14ac:dyDescent="0.25"/>
    <row r="3260" ht="14.85" customHeight="1" x14ac:dyDescent="0.25"/>
    <row r="3261" ht="14.85" customHeight="1" x14ac:dyDescent="0.25"/>
    <row r="3262" ht="14.85" customHeight="1" x14ac:dyDescent="0.25"/>
    <row r="3263" ht="14.85" customHeight="1" x14ac:dyDescent="0.25"/>
    <row r="3264" ht="14.85" customHeight="1" x14ac:dyDescent="0.25"/>
    <row r="3265" ht="14.85" customHeight="1" x14ac:dyDescent="0.25"/>
    <row r="3266" ht="14.85" customHeight="1" x14ac:dyDescent="0.25"/>
    <row r="3267" ht="14.85" customHeight="1" x14ac:dyDescent="0.25"/>
    <row r="3268" ht="14.85" customHeight="1" x14ac:dyDescent="0.25"/>
    <row r="3269" ht="14.85" customHeight="1" x14ac:dyDescent="0.25"/>
    <row r="3270" ht="14.85" customHeight="1" x14ac:dyDescent="0.25"/>
    <row r="3271" ht="14.85" customHeight="1" x14ac:dyDescent="0.25"/>
    <row r="3272" ht="14.85" customHeight="1" x14ac:dyDescent="0.25"/>
    <row r="3273" ht="14.85" customHeight="1" x14ac:dyDescent="0.25"/>
    <row r="3274" ht="14.85" customHeight="1" x14ac:dyDescent="0.25"/>
    <row r="3275" ht="14.85" customHeight="1" x14ac:dyDescent="0.25"/>
    <row r="3276" ht="14.85" customHeight="1" x14ac:dyDescent="0.25"/>
    <row r="3277" ht="14.85" customHeight="1" x14ac:dyDescent="0.25"/>
    <row r="3278" ht="14.85" customHeight="1" x14ac:dyDescent="0.25"/>
    <row r="3279" ht="14.85" customHeight="1" x14ac:dyDescent="0.25"/>
    <row r="3280" ht="14.85" customHeight="1" x14ac:dyDescent="0.25"/>
    <row r="3281" ht="14.85" customHeight="1" x14ac:dyDescent="0.25"/>
    <row r="3282" ht="14.85" customHeight="1" x14ac:dyDescent="0.25"/>
    <row r="3283" ht="14.85" customHeight="1" x14ac:dyDescent="0.25"/>
    <row r="3284" ht="14.85" customHeight="1" x14ac:dyDescent="0.25"/>
    <row r="3285" ht="14.85" customHeight="1" x14ac:dyDescent="0.25"/>
    <row r="3286" ht="14.85" customHeight="1" x14ac:dyDescent="0.25"/>
    <row r="3287" ht="14.85" customHeight="1" x14ac:dyDescent="0.25"/>
    <row r="3288" ht="14.85" customHeight="1" x14ac:dyDescent="0.25"/>
    <row r="3289" ht="14.85" customHeight="1" x14ac:dyDescent="0.25"/>
    <row r="3290" ht="14.85" customHeight="1" x14ac:dyDescent="0.25"/>
    <row r="3291" ht="14.85" customHeight="1" x14ac:dyDescent="0.25"/>
    <row r="3292" ht="14.85" customHeight="1" x14ac:dyDescent="0.25"/>
    <row r="3293" ht="14.85" customHeight="1" x14ac:dyDescent="0.25"/>
    <row r="3294" ht="14.85" customHeight="1" x14ac:dyDescent="0.25"/>
    <row r="3295" ht="14.85" customHeight="1" x14ac:dyDescent="0.25"/>
    <row r="3296" ht="14.85" customHeight="1" x14ac:dyDescent="0.25"/>
    <row r="3297" ht="14.85" customHeight="1" x14ac:dyDescent="0.25"/>
    <row r="3298" ht="14.85" customHeight="1" x14ac:dyDescent="0.25"/>
    <row r="3299" ht="14.85" customHeight="1" x14ac:dyDescent="0.25"/>
    <row r="3300" ht="14.85" customHeight="1" x14ac:dyDescent="0.25"/>
    <row r="3301" ht="14.85" customHeight="1" x14ac:dyDescent="0.25"/>
    <row r="3302" ht="14.85" customHeight="1" x14ac:dyDescent="0.25"/>
    <row r="3303" ht="14.85" customHeight="1" x14ac:dyDescent="0.25"/>
    <row r="3304" ht="14.85" customHeight="1" x14ac:dyDescent="0.25"/>
    <row r="3305" ht="14.85" customHeight="1" x14ac:dyDescent="0.25"/>
    <row r="3306" ht="14.85" customHeight="1" x14ac:dyDescent="0.25"/>
    <row r="3307" ht="14.85" customHeight="1" x14ac:dyDescent="0.25"/>
    <row r="3308" ht="14.85" customHeight="1" x14ac:dyDescent="0.25"/>
    <row r="3309" ht="14.85" customHeight="1" x14ac:dyDescent="0.25"/>
    <row r="3310" ht="14.85" customHeight="1" x14ac:dyDescent="0.25"/>
    <row r="3311" ht="14.85" customHeight="1" x14ac:dyDescent="0.25"/>
    <row r="3312" ht="14.85" customHeight="1" x14ac:dyDescent="0.25"/>
    <row r="3313" ht="14.85" customHeight="1" x14ac:dyDescent="0.25"/>
    <row r="3314" ht="14.85" customHeight="1" x14ac:dyDescent="0.25"/>
    <row r="3315" ht="14.85" customHeight="1" x14ac:dyDescent="0.25"/>
    <row r="3316" ht="14.85" customHeight="1" x14ac:dyDescent="0.25"/>
    <row r="3317" ht="14.85" customHeight="1" x14ac:dyDescent="0.25"/>
    <row r="3318" ht="14.85" customHeight="1" x14ac:dyDescent="0.25"/>
    <row r="3319" ht="14.85" customHeight="1" x14ac:dyDescent="0.25"/>
    <row r="3320" ht="14.85" customHeight="1" x14ac:dyDescent="0.25"/>
    <row r="3321" ht="14.85" customHeight="1" x14ac:dyDescent="0.25"/>
    <row r="3322" ht="14.85" customHeight="1" x14ac:dyDescent="0.25"/>
    <row r="3323" ht="14.85" customHeight="1" x14ac:dyDescent="0.25"/>
    <row r="3324" ht="14.85" customHeight="1" x14ac:dyDescent="0.25"/>
    <row r="3325" ht="14.85" customHeight="1" x14ac:dyDescent="0.25"/>
    <row r="3326" ht="14.85" customHeight="1" x14ac:dyDescent="0.25"/>
    <row r="3327" ht="14.85" customHeight="1" x14ac:dyDescent="0.25"/>
    <row r="3328" ht="14.85" customHeight="1" x14ac:dyDescent="0.25"/>
    <row r="3329" ht="14.85" customHeight="1" x14ac:dyDescent="0.25"/>
    <row r="3330" ht="14.85" customHeight="1" x14ac:dyDescent="0.25"/>
    <row r="3331" ht="14.85" customHeight="1" x14ac:dyDescent="0.25"/>
    <row r="3332" ht="14.85" customHeight="1" x14ac:dyDescent="0.25"/>
    <row r="3333" ht="14.85" customHeight="1" x14ac:dyDescent="0.25"/>
    <row r="3334" ht="14.85" customHeight="1" x14ac:dyDescent="0.25"/>
    <row r="3335" ht="14.85" customHeight="1" x14ac:dyDescent="0.25"/>
    <row r="3336" ht="14.85" customHeight="1" x14ac:dyDescent="0.25"/>
    <row r="3337" ht="14.85" customHeight="1" x14ac:dyDescent="0.25"/>
    <row r="3338" ht="14.85" customHeight="1" x14ac:dyDescent="0.25"/>
    <row r="3339" ht="14.85" customHeight="1" x14ac:dyDescent="0.25"/>
    <row r="3340" ht="14.85" customHeight="1" x14ac:dyDescent="0.25"/>
    <row r="3341" ht="14.85" customHeight="1" x14ac:dyDescent="0.25"/>
    <row r="3342" ht="14.85" customHeight="1" x14ac:dyDescent="0.25"/>
    <row r="3343" ht="14.85" customHeight="1" x14ac:dyDescent="0.25"/>
    <row r="3344" ht="14.85" customHeight="1" x14ac:dyDescent="0.25"/>
    <row r="3345" ht="14.85" customHeight="1" x14ac:dyDescent="0.25"/>
    <row r="3346" ht="14.85" customHeight="1" x14ac:dyDescent="0.25"/>
    <row r="3347" ht="14.85" customHeight="1" x14ac:dyDescent="0.25"/>
    <row r="3348" ht="14.85" customHeight="1" x14ac:dyDescent="0.25"/>
    <row r="3349" ht="14.85" customHeight="1" x14ac:dyDescent="0.25"/>
    <row r="3350" ht="14.85" customHeight="1" x14ac:dyDescent="0.25"/>
    <row r="3351" ht="14.85" customHeight="1" x14ac:dyDescent="0.25"/>
    <row r="3352" ht="14.85" customHeight="1" x14ac:dyDescent="0.25"/>
    <row r="3353" ht="14.85" customHeight="1" x14ac:dyDescent="0.25"/>
    <row r="3354" ht="14.85" customHeight="1" x14ac:dyDescent="0.25"/>
    <row r="3355" ht="14.85" customHeight="1" x14ac:dyDescent="0.25"/>
    <row r="3356" ht="14.85" customHeight="1" x14ac:dyDescent="0.25"/>
    <row r="3357" ht="14.85" customHeight="1" x14ac:dyDescent="0.25"/>
    <row r="3358" ht="14.85" customHeight="1" x14ac:dyDescent="0.25"/>
    <row r="3359" ht="14.85" customHeight="1" x14ac:dyDescent="0.25"/>
    <row r="3360" ht="14.85" customHeight="1" x14ac:dyDescent="0.25"/>
    <row r="3361" ht="14.85" customHeight="1" x14ac:dyDescent="0.25"/>
    <row r="3362" ht="14.85" customHeight="1" x14ac:dyDescent="0.25"/>
    <row r="3363" ht="14.85" customHeight="1" x14ac:dyDescent="0.25"/>
    <row r="3364" ht="14.85" customHeight="1" x14ac:dyDescent="0.25"/>
    <row r="3365" ht="14.85" customHeight="1" x14ac:dyDescent="0.25"/>
    <row r="3366" ht="14.85" customHeight="1" x14ac:dyDescent="0.25"/>
    <row r="3367" ht="14.85" customHeight="1" x14ac:dyDescent="0.25"/>
    <row r="3368" ht="14.85" customHeight="1" x14ac:dyDescent="0.25"/>
    <row r="3369" ht="14.85" customHeight="1" x14ac:dyDescent="0.25"/>
    <row r="3370" ht="14.85" customHeight="1" x14ac:dyDescent="0.25"/>
    <row r="3371" ht="14.85" customHeight="1" x14ac:dyDescent="0.25"/>
    <row r="3372" ht="14.85" customHeight="1" x14ac:dyDescent="0.25"/>
    <row r="3373" ht="14.85" customHeight="1" x14ac:dyDescent="0.25"/>
    <row r="3374" ht="14.85" customHeight="1" x14ac:dyDescent="0.25"/>
    <row r="3375" ht="14.85" customHeight="1" x14ac:dyDescent="0.25"/>
    <row r="3376" ht="14.85" customHeight="1" x14ac:dyDescent="0.25"/>
    <row r="3377" ht="14.85" customHeight="1" x14ac:dyDescent="0.25"/>
    <row r="3378" ht="14.85" customHeight="1" x14ac:dyDescent="0.25"/>
    <row r="3379" ht="14.85" customHeight="1" x14ac:dyDescent="0.25"/>
    <row r="3380" ht="14.85" customHeight="1" x14ac:dyDescent="0.25"/>
    <row r="3381" ht="14.85" customHeight="1" x14ac:dyDescent="0.25"/>
    <row r="3382" ht="14.85" customHeight="1" x14ac:dyDescent="0.25"/>
    <row r="3383" ht="14.85" customHeight="1" x14ac:dyDescent="0.25"/>
    <row r="3384" ht="14.85" customHeight="1" x14ac:dyDescent="0.25"/>
    <row r="3385" ht="14.85" customHeight="1" x14ac:dyDescent="0.25"/>
    <row r="3386" ht="14.85" customHeight="1" x14ac:dyDescent="0.25"/>
    <row r="3387" ht="14.85" customHeight="1" x14ac:dyDescent="0.25"/>
    <row r="3388" ht="14.85" customHeight="1" x14ac:dyDescent="0.25"/>
    <row r="3389" ht="14.85" customHeight="1" x14ac:dyDescent="0.25"/>
    <row r="3390" ht="14.85" customHeight="1" x14ac:dyDescent="0.25"/>
    <row r="3391" ht="14.85" customHeight="1" x14ac:dyDescent="0.25"/>
    <row r="3392" ht="14.85" customHeight="1" x14ac:dyDescent="0.25"/>
    <row r="3393" ht="14.85" customHeight="1" x14ac:dyDescent="0.25"/>
    <row r="3394" ht="14.85" customHeight="1" x14ac:dyDescent="0.25"/>
    <row r="3395" ht="14.85" customHeight="1" x14ac:dyDescent="0.25"/>
    <row r="3396" ht="14.85" customHeight="1" x14ac:dyDescent="0.25"/>
    <row r="3397" ht="14.85" customHeight="1" x14ac:dyDescent="0.25"/>
    <row r="3398" ht="14.85" customHeight="1" x14ac:dyDescent="0.25"/>
    <row r="3399" ht="14.85" customHeight="1" x14ac:dyDescent="0.25"/>
    <row r="3400" ht="14.85" customHeight="1" x14ac:dyDescent="0.25"/>
    <row r="3401" ht="14.85" customHeight="1" x14ac:dyDescent="0.25"/>
    <row r="3402" ht="14.85" customHeight="1" x14ac:dyDescent="0.25"/>
    <row r="3403" ht="14.85" customHeight="1" x14ac:dyDescent="0.25"/>
    <row r="3404" ht="14.85" customHeight="1" x14ac:dyDescent="0.25"/>
    <row r="3405" ht="14.85" customHeight="1" x14ac:dyDescent="0.25"/>
    <row r="3406" ht="14.85" customHeight="1" x14ac:dyDescent="0.25"/>
    <row r="3407" ht="14.85" customHeight="1" x14ac:dyDescent="0.25"/>
    <row r="3408" ht="14.85" customHeight="1" x14ac:dyDescent="0.25"/>
    <row r="3409" ht="14.85" customHeight="1" x14ac:dyDescent="0.25"/>
    <row r="3410" ht="14.85" customHeight="1" x14ac:dyDescent="0.25"/>
    <row r="3411" ht="14.85" customHeight="1" x14ac:dyDescent="0.25"/>
    <row r="3412" ht="14.85" customHeight="1" x14ac:dyDescent="0.25"/>
    <row r="3413" ht="14.85" customHeight="1" x14ac:dyDescent="0.25"/>
    <row r="3414" ht="14.85" customHeight="1" x14ac:dyDescent="0.25"/>
    <row r="3415" ht="14.85" customHeight="1" x14ac:dyDescent="0.25"/>
    <row r="3416" ht="14.85" customHeight="1" x14ac:dyDescent="0.25"/>
    <row r="3417" ht="14.85" customHeight="1" x14ac:dyDescent="0.25"/>
    <row r="3418" ht="14.85" customHeight="1" x14ac:dyDescent="0.25"/>
    <row r="3419" ht="14.85" customHeight="1" x14ac:dyDescent="0.25"/>
    <row r="3420" ht="14.85" customHeight="1" x14ac:dyDescent="0.25"/>
    <row r="3421" ht="14.85" customHeight="1" x14ac:dyDescent="0.25"/>
    <row r="3422" ht="14.85" customHeight="1" x14ac:dyDescent="0.25"/>
    <row r="3423" ht="14.85" customHeight="1" x14ac:dyDescent="0.25"/>
    <row r="3424" ht="14.85" customHeight="1" x14ac:dyDescent="0.25"/>
    <row r="3425" ht="14.85" customHeight="1" x14ac:dyDescent="0.25"/>
    <row r="3426" ht="14.85" customHeight="1" x14ac:dyDescent="0.25"/>
    <row r="3427" ht="14.85" customHeight="1" x14ac:dyDescent="0.25"/>
    <row r="3428" ht="14.85" customHeight="1" x14ac:dyDescent="0.25"/>
    <row r="3429" ht="14.85" customHeight="1" x14ac:dyDescent="0.25"/>
    <row r="3430" ht="14.85" customHeight="1" x14ac:dyDescent="0.25"/>
    <row r="3431" ht="14.85" customHeight="1" x14ac:dyDescent="0.25"/>
    <row r="3432" ht="14.85" customHeight="1" x14ac:dyDescent="0.25"/>
    <row r="3433" ht="14.85" customHeight="1" x14ac:dyDescent="0.25"/>
    <row r="3434" ht="14.85" customHeight="1" x14ac:dyDescent="0.25"/>
    <row r="3435" ht="14.85" customHeight="1" x14ac:dyDescent="0.25"/>
    <row r="3436" ht="14.85" customHeight="1" x14ac:dyDescent="0.25"/>
    <row r="3437" ht="14.85" customHeight="1" x14ac:dyDescent="0.25"/>
    <row r="3438" ht="14.85" customHeight="1" x14ac:dyDescent="0.25"/>
    <row r="3439" ht="14.85" customHeight="1" x14ac:dyDescent="0.25"/>
    <row r="3440" ht="14.85" customHeight="1" x14ac:dyDescent="0.25"/>
    <row r="3441" ht="14.85" customHeight="1" x14ac:dyDescent="0.25"/>
    <row r="3442" ht="14.85" customHeight="1" x14ac:dyDescent="0.25"/>
    <row r="3443" ht="14.85" customHeight="1" x14ac:dyDescent="0.25"/>
    <row r="3444" ht="14.85" customHeight="1" x14ac:dyDescent="0.25"/>
    <row r="3445" ht="14.85" customHeight="1" x14ac:dyDescent="0.25"/>
    <row r="3446" ht="14.85" customHeight="1" x14ac:dyDescent="0.25"/>
    <row r="3447" ht="14.85" customHeight="1" x14ac:dyDescent="0.25"/>
    <row r="3448" ht="14.85" customHeight="1" x14ac:dyDescent="0.25"/>
    <row r="3449" ht="14.85" customHeight="1" x14ac:dyDescent="0.25"/>
    <row r="3450" ht="14.85" customHeight="1" x14ac:dyDescent="0.25"/>
    <row r="3451" ht="14.85" customHeight="1" x14ac:dyDescent="0.25"/>
    <row r="3452" ht="14.85" customHeight="1" x14ac:dyDescent="0.25"/>
    <row r="3453" ht="14.85" customHeight="1" x14ac:dyDescent="0.25"/>
    <row r="3454" ht="14.85" customHeight="1" x14ac:dyDescent="0.25"/>
    <row r="3455" ht="14.85" customHeight="1" x14ac:dyDescent="0.25"/>
    <row r="3456" ht="14.85" customHeight="1" x14ac:dyDescent="0.25"/>
    <row r="3457" ht="14.85" customHeight="1" x14ac:dyDescent="0.25"/>
    <row r="3458" ht="14.85" customHeight="1" x14ac:dyDescent="0.25"/>
    <row r="3459" ht="14.85" customHeight="1" x14ac:dyDescent="0.25"/>
    <row r="3460" ht="14.85" customHeight="1" x14ac:dyDescent="0.25"/>
    <row r="3461" ht="14.85" customHeight="1" x14ac:dyDescent="0.25"/>
    <row r="3462" ht="14.85" customHeight="1" x14ac:dyDescent="0.25"/>
    <row r="3463" ht="14.85" customHeight="1" x14ac:dyDescent="0.25"/>
    <row r="3464" ht="14.85" customHeight="1" x14ac:dyDescent="0.25"/>
    <row r="3465" ht="14.85" customHeight="1" x14ac:dyDescent="0.25"/>
    <row r="3466" ht="14.85" customHeight="1" x14ac:dyDescent="0.25"/>
    <row r="3467" ht="14.85" customHeight="1" x14ac:dyDescent="0.25"/>
    <row r="3468" ht="14.85" customHeight="1" x14ac:dyDescent="0.25"/>
    <row r="3469" ht="14.85" customHeight="1" x14ac:dyDescent="0.25"/>
    <row r="3470" ht="14.85" customHeight="1" x14ac:dyDescent="0.25"/>
    <row r="3471" ht="14.85" customHeight="1" x14ac:dyDescent="0.25"/>
    <row r="3472" ht="14.85" customHeight="1" x14ac:dyDescent="0.25"/>
    <row r="3473" ht="14.85" customHeight="1" x14ac:dyDescent="0.25"/>
    <row r="3474" ht="14.85" customHeight="1" x14ac:dyDescent="0.25"/>
    <row r="3475" ht="14.85" customHeight="1" x14ac:dyDescent="0.25"/>
    <row r="3476" ht="14.85" customHeight="1" x14ac:dyDescent="0.25"/>
    <row r="3477" ht="14.85" customHeight="1" x14ac:dyDescent="0.25"/>
    <row r="3478" ht="14.85" customHeight="1" x14ac:dyDescent="0.25"/>
    <row r="3479" ht="14.85" customHeight="1" x14ac:dyDescent="0.25"/>
    <row r="3480" ht="14.85" customHeight="1" x14ac:dyDescent="0.25"/>
    <row r="3481" ht="14.85" customHeight="1" x14ac:dyDescent="0.25"/>
    <row r="3482" ht="14.85" customHeight="1" x14ac:dyDescent="0.25"/>
    <row r="3483" ht="14.85" customHeight="1" x14ac:dyDescent="0.25"/>
    <row r="3484" ht="14.85" customHeight="1" x14ac:dyDescent="0.25"/>
    <row r="3485" ht="14.85" customHeight="1" x14ac:dyDescent="0.25"/>
    <row r="3486" ht="14.85" customHeight="1" x14ac:dyDescent="0.25"/>
    <row r="3487" ht="14.85" customHeight="1" x14ac:dyDescent="0.25"/>
    <row r="3488" ht="14.85" customHeight="1" x14ac:dyDescent="0.25"/>
    <row r="3489" ht="14.85" customHeight="1" x14ac:dyDescent="0.25"/>
    <row r="3490" ht="14.85" customHeight="1" x14ac:dyDescent="0.25"/>
    <row r="3491" ht="14.85" customHeight="1" x14ac:dyDescent="0.25"/>
    <row r="3492" ht="14.85" customHeight="1" x14ac:dyDescent="0.25"/>
    <row r="3493" ht="14.85" customHeight="1" x14ac:dyDescent="0.25"/>
    <row r="3494" ht="14.85" customHeight="1" x14ac:dyDescent="0.25"/>
    <row r="3495" ht="14.85" customHeight="1" x14ac:dyDescent="0.25"/>
    <row r="3496" ht="14.85" customHeight="1" x14ac:dyDescent="0.25"/>
    <row r="3497" ht="14.85" customHeight="1" x14ac:dyDescent="0.25"/>
    <row r="3498" ht="14.85" customHeight="1" x14ac:dyDescent="0.25"/>
    <row r="3499" ht="14.85" customHeight="1" x14ac:dyDescent="0.25"/>
    <row r="3500" ht="14.85" customHeight="1" x14ac:dyDescent="0.25"/>
    <row r="3501" ht="14.85" customHeight="1" x14ac:dyDescent="0.25"/>
    <row r="3502" ht="14.85" customHeight="1" x14ac:dyDescent="0.25"/>
    <row r="3503" ht="14.85" customHeight="1" x14ac:dyDescent="0.25"/>
    <row r="3504" ht="14.85" customHeight="1" x14ac:dyDescent="0.25"/>
    <row r="3505" ht="14.85" customHeight="1" x14ac:dyDescent="0.25"/>
    <row r="3506" ht="14.85" customHeight="1" x14ac:dyDescent="0.25"/>
    <row r="3507" ht="14.85" customHeight="1" x14ac:dyDescent="0.25"/>
    <row r="3508" ht="14.85" customHeight="1" x14ac:dyDescent="0.25"/>
    <row r="3509" ht="14.85" customHeight="1" x14ac:dyDescent="0.25"/>
    <row r="3510" ht="14.85" customHeight="1" x14ac:dyDescent="0.25"/>
    <row r="3511" ht="14.85" customHeight="1" x14ac:dyDescent="0.25"/>
    <row r="3512" ht="14.85" customHeight="1" x14ac:dyDescent="0.25"/>
    <row r="3513" ht="14.85" customHeight="1" x14ac:dyDescent="0.25"/>
    <row r="3514" ht="14.85" customHeight="1" x14ac:dyDescent="0.25"/>
    <row r="3515" ht="14.85" customHeight="1" x14ac:dyDescent="0.25"/>
    <row r="3516" ht="14.85" customHeight="1" x14ac:dyDescent="0.25"/>
    <row r="3517" ht="14.85" customHeight="1" x14ac:dyDescent="0.25"/>
    <row r="3518" ht="14.85" customHeight="1" x14ac:dyDescent="0.25"/>
    <row r="3519" ht="14.85" customHeight="1" x14ac:dyDescent="0.25"/>
    <row r="3520" ht="14.85" customHeight="1" x14ac:dyDescent="0.25"/>
    <row r="3521" ht="14.85" customHeight="1" x14ac:dyDescent="0.25"/>
    <row r="3522" ht="14.85" customHeight="1" x14ac:dyDescent="0.25"/>
    <row r="3523" ht="14.85" customHeight="1" x14ac:dyDescent="0.25"/>
    <row r="3524" ht="14.85" customHeight="1" x14ac:dyDescent="0.25"/>
    <row r="3525" ht="14.85" customHeight="1" x14ac:dyDescent="0.25"/>
    <row r="3526" ht="14.85" customHeight="1" x14ac:dyDescent="0.25"/>
    <row r="3527" ht="14.85" customHeight="1" x14ac:dyDescent="0.25"/>
    <row r="3528" ht="14.85" customHeight="1" x14ac:dyDescent="0.25"/>
    <row r="3529" ht="14.85" customHeight="1" x14ac:dyDescent="0.25"/>
    <row r="3530" ht="14.85" customHeight="1" x14ac:dyDescent="0.25"/>
    <row r="3531" ht="14.85" customHeight="1" x14ac:dyDescent="0.25"/>
    <row r="3532" ht="14.85" customHeight="1" x14ac:dyDescent="0.25"/>
    <row r="3533" ht="14.85" customHeight="1" x14ac:dyDescent="0.25"/>
    <row r="3534" ht="14.85" customHeight="1" x14ac:dyDescent="0.25"/>
    <row r="3535" ht="14.85" customHeight="1" x14ac:dyDescent="0.25"/>
    <row r="3536" ht="14.85" customHeight="1" x14ac:dyDescent="0.25"/>
    <row r="3537" ht="14.85" customHeight="1" x14ac:dyDescent="0.25"/>
    <row r="3538" ht="14.85" customHeight="1" x14ac:dyDescent="0.25"/>
    <row r="3539" ht="14.85" customHeight="1" x14ac:dyDescent="0.25"/>
    <row r="3540" ht="14.85" customHeight="1" x14ac:dyDescent="0.25"/>
    <row r="3541" ht="14.85" customHeight="1" x14ac:dyDescent="0.25"/>
    <row r="3542" ht="14.85" customHeight="1" x14ac:dyDescent="0.25"/>
    <row r="3543" ht="14.85" customHeight="1" x14ac:dyDescent="0.25"/>
    <row r="3544" ht="14.85" customHeight="1" x14ac:dyDescent="0.25"/>
    <row r="3545" ht="14.85" customHeight="1" x14ac:dyDescent="0.25"/>
    <row r="3546" ht="14.85" customHeight="1" x14ac:dyDescent="0.25"/>
    <row r="3547" ht="14.85" customHeight="1" x14ac:dyDescent="0.25"/>
    <row r="3548" ht="14.85" customHeight="1" x14ac:dyDescent="0.25"/>
    <row r="3549" ht="14.85" customHeight="1" x14ac:dyDescent="0.25"/>
    <row r="3550" ht="14.85" customHeight="1" x14ac:dyDescent="0.25"/>
    <row r="3551" ht="14.85" customHeight="1" x14ac:dyDescent="0.25"/>
    <row r="3552" ht="14.85" customHeight="1" x14ac:dyDescent="0.25"/>
    <row r="3553" ht="14.85" customHeight="1" x14ac:dyDescent="0.25"/>
    <row r="3554" ht="14.85" customHeight="1" x14ac:dyDescent="0.25"/>
    <row r="3555" ht="14.85" customHeight="1" x14ac:dyDescent="0.25"/>
    <row r="3556" ht="14.85" customHeight="1" x14ac:dyDescent="0.25"/>
    <row r="3557" ht="14.85" customHeight="1" x14ac:dyDescent="0.25"/>
    <row r="3558" ht="14.85" customHeight="1" x14ac:dyDescent="0.25"/>
    <row r="3559" ht="15" customHeight="1" x14ac:dyDescent="0.25"/>
    <row r="3560" ht="14.85" customHeight="1" x14ac:dyDescent="0.25"/>
    <row r="3561" ht="14.85" customHeight="1" x14ac:dyDescent="0.25"/>
    <row r="3562" ht="14.85" customHeight="1" x14ac:dyDescent="0.25"/>
    <row r="3563" ht="14.85" customHeight="1" x14ac:dyDescent="0.25"/>
    <row r="3564" ht="14.85" customHeight="1" x14ac:dyDescent="0.25"/>
    <row r="3565" ht="14.85" customHeight="1" x14ac:dyDescent="0.25"/>
    <row r="3566" ht="14.85" customHeight="1" x14ac:dyDescent="0.25"/>
    <row r="3567" ht="14.85" customHeight="1" x14ac:dyDescent="0.25"/>
    <row r="3568" ht="14.85" customHeight="1" x14ac:dyDescent="0.25"/>
    <row r="3569" ht="14.85" customHeight="1" x14ac:dyDescent="0.25"/>
    <row r="3570" ht="14.85" customHeight="1" x14ac:dyDescent="0.25"/>
    <row r="3571" ht="14.85" customHeight="1" x14ac:dyDescent="0.25"/>
    <row r="3572" ht="14.85" customHeight="1" x14ac:dyDescent="0.25"/>
    <row r="3573" ht="14.85" customHeight="1" x14ac:dyDescent="0.25"/>
    <row r="3574" ht="14.85" customHeight="1" x14ac:dyDescent="0.25"/>
    <row r="3575" ht="14.85" customHeight="1" x14ac:dyDescent="0.25"/>
    <row r="3576" ht="14.85" customHeight="1" x14ac:dyDescent="0.25"/>
    <row r="3577" ht="14.85" customHeight="1" x14ac:dyDescent="0.25"/>
    <row r="3578" ht="14.85" customHeight="1" x14ac:dyDescent="0.25"/>
    <row r="3579" ht="14.85" customHeight="1" x14ac:dyDescent="0.25"/>
    <row r="3580" ht="14.85" customHeight="1" x14ac:dyDescent="0.25"/>
    <row r="3581" ht="14.85" customHeight="1" x14ac:dyDescent="0.25"/>
    <row r="3582" ht="14.85" customHeight="1" x14ac:dyDescent="0.25"/>
    <row r="3583" ht="14.85" customHeight="1" x14ac:dyDescent="0.25"/>
    <row r="3584" ht="14.85" customHeight="1" x14ac:dyDescent="0.25"/>
    <row r="3585" ht="14.85" customHeight="1" x14ac:dyDescent="0.25"/>
    <row r="3586" ht="14.85" customHeight="1" x14ac:dyDescent="0.25"/>
    <row r="3587" ht="14.85" customHeight="1" x14ac:dyDescent="0.25"/>
    <row r="3588" ht="14.85" customHeight="1" x14ac:dyDescent="0.25"/>
    <row r="3589" ht="14.85" customHeight="1" x14ac:dyDescent="0.25"/>
    <row r="3590" ht="14.85" customHeight="1" x14ac:dyDescent="0.25"/>
    <row r="3591" ht="15" customHeight="1" x14ac:dyDescent="0.25"/>
    <row r="3592" ht="15" customHeight="1" x14ac:dyDescent="0.25"/>
    <row r="3593" ht="15" customHeight="1" x14ac:dyDescent="0.25"/>
    <row r="3594" ht="14.85" customHeight="1" x14ac:dyDescent="0.25"/>
    <row r="3595" ht="14.85" customHeight="1" x14ac:dyDescent="0.25"/>
    <row r="3596" ht="14.85" customHeight="1" x14ac:dyDescent="0.25"/>
    <row r="3597" ht="14.85" customHeight="1" x14ac:dyDescent="0.25"/>
    <row r="3598" ht="14.85" customHeight="1" x14ac:dyDescent="0.25"/>
    <row r="3599" ht="14.85" customHeight="1" x14ac:dyDescent="0.25"/>
    <row r="3600" ht="14.85" customHeight="1" x14ac:dyDescent="0.25"/>
    <row r="3601" ht="14.85" customHeight="1" x14ac:dyDescent="0.25"/>
    <row r="3602" ht="14.85" customHeight="1" x14ac:dyDescent="0.25"/>
    <row r="3603" ht="14.85" customHeight="1" x14ac:dyDescent="0.25"/>
    <row r="3604" ht="14.85" customHeight="1" x14ac:dyDescent="0.25"/>
    <row r="3605" ht="14.85" customHeight="1" x14ac:dyDescent="0.25"/>
    <row r="3606" ht="14.85" customHeight="1" x14ac:dyDescent="0.25"/>
    <row r="3607" ht="14.85" customHeight="1" x14ac:dyDescent="0.25"/>
    <row r="3608" ht="14.85" customHeight="1" x14ac:dyDescent="0.25"/>
    <row r="3609" ht="14.85" customHeight="1" x14ac:dyDescent="0.25"/>
    <row r="3610" ht="14.85" customHeight="1" x14ac:dyDescent="0.25"/>
    <row r="3611" ht="14.85" customHeight="1" x14ac:dyDescent="0.25"/>
    <row r="3612" ht="14.85" customHeight="1" x14ac:dyDescent="0.25"/>
    <row r="3613" ht="14.85" customHeight="1" x14ac:dyDescent="0.25"/>
    <row r="3614" ht="14.85" customHeight="1" x14ac:dyDescent="0.25"/>
    <row r="3615" ht="14.85" customHeight="1" x14ac:dyDescent="0.25"/>
    <row r="3616" ht="14.85" customHeight="1" x14ac:dyDescent="0.25"/>
    <row r="3617" ht="14.85" customHeight="1" x14ac:dyDescent="0.25"/>
    <row r="3618" ht="14.85" customHeight="1" x14ac:dyDescent="0.25"/>
    <row r="3619" ht="14.85" customHeight="1" x14ac:dyDescent="0.25"/>
    <row r="3620" ht="14.85" customHeight="1" x14ac:dyDescent="0.25"/>
    <row r="3621" ht="14.85" customHeight="1" x14ac:dyDescent="0.25"/>
    <row r="3622" ht="14.85" customHeight="1" x14ac:dyDescent="0.25"/>
    <row r="3623" ht="14.85" customHeight="1" x14ac:dyDescent="0.25"/>
    <row r="3624" ht="14.85" customHeight="1" x14ac:dyDescent="0.25"/>
    <row r="3625" ht="15" customHeight="1" x14ac:dyDescent="0.25"/>
    <row r="3626" ht="14.85" customHeight="1" x14ac:dyDescent="0.25"/>
    <row r="3627" ht="14.85" customHeight="1" x14ac:dyDescent="0.25"/>
    <row r="3628" ht="14.85" customHeight="1" x14ac:dyDescent="0.25"/>
    <row r="3629" ht="14.85" customHeight="1" x14ac:dyDescent="0.25"/>
    <row r="3630" ht="14.85" customHeight="1" x14ac:dyDescent="0.25"/>
    <row r="3631" ht="14.85" customHeight="1" x14ac:dyDescent="0.25"/>
    <row r="3632" ht="14.85" customHeight="1" x14ac:dyDescent="0.25"/>
    <row r="3633" ht="14.85" customHeight="1" x14ac:dyDescent="0.25"/>
    <row r="3634" ht="14.85" customHeight="1" x14ac:dyDescent="0.25"/>
    <row r="3635" ht="14.85" customHeight="1" x14ac:dyDescent="0.25"/>
    <row r="3636" ht="14.85" customHeight="1" x14ac:dyDescent="0.25"/>
    <row r="3637" ht="14.85" customHeight="1" x14ac:dyDescent="0.25"/>
    <row r="3638" ht="14.85" customHeight="1" x14ac:dyDescent="0.25"/>
    <row r="3639" ht="14.85" customHeight="1" x14ac:dyDescent="0.25"/>
    <row r="3640" ht="14.85" customHeight="1" x14ac:dyDescent="0.25"/>
    <row r="3641" ht="14.85" customHeight="1" x14ac:dyDescent="0.25"/>
    <row r="3642" ht="14.85" customHeight="1" x14ac:dyDescent="0.25"/>
    <row r="3643" ht="14.85" customHeight="1" x14ac:dyDescent="0.25"/>
    <row r="3644" ht="14.85" customHeight="1" x14ac:dyDescent="0.25"/>
    <row r="3645" ht="14.85" customHeight="1" x14ac:dyDescent="0.25"/>
    <row r="3646" ht="14.85" customHeight="1" x14ac:dyDescent="0.25"/>
    <row r="3647" ht="14.85" customHeight="1" x14ac:dyDescent="0.25"/>
    <row r="3648" ht="14.85" customHeight="1" x14ac:dyDescent="0.25"/>
    <row r="3649" ht="14.85" customHeight="1" x14ac:dyDescent="0.25"/>
    <row r="3650" ht="14.85" customHeight="1" x14ac:dyDescent="0.25"/>
    <row r="3651" ht="14.85" customHeight="1" x14ac:dyDescent="0.25"/>
    <row r="3652" ht="14.8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4.85" customHeight="1" x14ac:dyDescent="0.25"/>
    <row r="3659" ht="15" customHeight="1" x14ac:dyDescent="0.25"/>
    <row r="3660" ht="14.8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4.85" customHeight="1" x14ac:dyDescent="0.25"/>
    <row r="3666" ht="14.85" customHeight="1" x14ac:dyDescent="0.25"/>
    <row r="3667" ht="14.85" customHeight="1" x14ac:dyDescent="0.25"/>
    <row r="3668" ht="14.85" customHeight="1" x14ac:dyDescent="0.25"/>
    <row r="3669" ht="14.85" customHeight="1" x14ac:dyDescent="0.25"/>
    <row r="3670" ht="14.85" customHeight="1" x14ac:dyDescent="0.25"/>
    <row r="3671" ht="14.85" customHeight="1" x14ac:dyDescent="0.25"/>
    <row r="3672" ht="14.85" customHeight="1" x14ac:dyDescent="0.25"/>
    <row r="3673" ht="14.85" customHeight="1" x14ac:dyDescent="0.25"/>
    <row r="3674" ht="14.85" customHeight="1" x14ac:dyDescent="0.25"/>
    <row r="3675" ht="14.85" customHeight="1" x14ac:dyDescent="0.25"/>
    <row r="3676" ht="14.85" customHeight="1" x14ac:dyDescent="0.25"/>
    <row r="3677" ht="14.85" customHeight="1" x14ac:dyDescent="0.25"/>
    <row r="3678" ht="15" customHeight="1" x14ac:dyDescent="0.25"/>
    <row r="3679" ht="15" customHeight="1" x14ac:dyDescent="0.25"/>
    <row r="3680" ht="15" customHeight="1" x14ac:dyDescent="0.25"/>
    <row r="3681" ht="14.85" customHeight="1" x14ac:dyDescent="0.25"/>
    <row r="3682" ht="14.85" customHeight="1" x14ac:dyDescent="0.25"/>
    <row r="3683" ht="14.85" customHeight="1" x14ac:dyDescent="0.25"/>
    <row r="3684" ht="14.85" customHeight="1" x14ac:dyDescent="0.25"/>
    <row r="3685" ht="14.85" customHeight="1" x14ac:dyDescent="0.25"/>
    <row r="3686" ht="14.85" customHeight="1" x14ac:dyDescent="0.25"/>
    <row r="3687" ht="14.85" customHeight="1" x14ac:dyDescent="0.25"/>
    <row r="3688" ht="14.85" customHeight="1" x14ac:dyDescent="0.25"/>
    <row r="3689" ht="14.85" customHeight="1" x14ac:dyDescent="0.25"/>
    <row r="3690" ht="14.85" customHeight="1" x14ac:dyDescent="0.25"/>
    <row r="3691" ht="14.85" customHeight="1" x14ac:dyDescent="0.25"/>
    <row r="3692" ht="14.85" customHeight="1" x14ac:dyDescent="0.25"/>
    <row r="3693" ht="14.85" customHeight="1" x14ac:dyDescent="0.25"/>
    <row r="3694" ht="14.85" customHeight="1" x14ac:dyDescent="0.25"/>
    <row r="3695" ht="14.85" customHeight="1" x14ac:dyDescent="0.25"/>
    <row r="3696" ht="14.85" customHeight="1" x14ac:dyDescent="0.25"/>
    <row r="3697" ht="14.85" customHeight="1" x14ac:dyDescent="0.25"/>
    <row r="3698" ht="14.85" customHeight="1" x14ac:dyDescent="0.25"/>
    <row r="3699" ht="14.85" customHeight="1" x14ac:dyDescent="0.25"/>
    <row r="3700" ht="14.85" customHeight="1" x14ac:dyDescent="0.25"/>
    <row r="3701" ht="14.85" customHeight="1" x14ac:dyDescent="0.25"/>
    <row r="3702" ht="14.85" customHeight="1" x14ac:dyDescent="0.25"/>
    <row r="3703" ht="14.85" customHeight="1" x14ac:dyDescent="0.25"/>
    <row r="3704" ht="14.85" customHeight="1" x14ac:dyDescent="0.25"/>
    <row r="3705" ht="14.85" customHeight="1" x14ac:dyDescent="0.25"/>
    <row r="3706" ht="14.85" customHeight="1" x14ac:dyDescent="0.25"/>
    <row r="3707" ht="14.85" customHeight="1" x14ac:dyDescent="0.25"/>
    <row r="3708" ht="14.85" customHeight="1" x14ac:dyDescent="0.25"/>
    <row r="3709" ht="14.85" customHeight="1" x14ac:dyDescent="0.25"/>
    <row r="3710" ht="14.85" customHeight="1" x14ac:dyDescent="0.25"/>
    <row r="3711" ht="14.85" customHeight="1" x14ac:dyDescent="0.25"/>
    <row r="3712" ht="14.85" customHeight="1" x14ac:dyDescent="0.25"/>
    <row r="3713" ht="14.85" customHeight="1" x14ac:dyDescent="0.25"/>
    <row r="3714" ht="14.85" customHeight="1" x14ac:dyDescent="0.25"/>
    <row r="3715" ht="14.85" customHeight="1" x14ac:dyDescent="0.25"/>
    <row r="3716" ht="14.85" customHeight="1" x14ac:dyDescent="0.25"/>
    <row r="3717" ht="14.85" customHeight="1" x14ac:dyDescent="0.25"/>
    <row r="3718" ht="14.85" customHeight="1" x14ac:dyDescent="0.25"/>
    <row r="3719" ht="14.85" customHeight="1" x14ac:dyDescent="0.25"/>
    <row r="3720" ht="14.85" customHeight="1" x14ac:dyDescent="0.25"/>
    <row r="3721" ht="14.85" customHeight="1" x14ac:dyDescent="0.25"/>
    <row r="3722" ht="14.85" customHeight="1" x14ac:dyDescent="0.25"/>
    <row r="3723" ht="14.85" customHeight="1" x14ac:dyDescent="0.25"/>
    <row r="3724" ht="14.85" customHeight="1" x14ac:dyDescent="0.25"/>
    <row r="3725" ht="14.85" customHeight="1" x14ac:dyDescent="0.25"/>
    <row r="3726" ht="14.85" customHeight="1" x14ac:dyDescent="0.25"/>
    <row r="3727" ht="14.85" customHeight="1" x14ac:dyDescent="0.25"/>
    <row r="3728" ht="14.85" customHeight="1" x14ac:dyDescent="0.25"/>
    <row r="3729" ht="14.85" customHeight="1" x14ac:dyDescent="0.25"/>
    <row r="3730" ht="14.85" customHeight="1" x14ac:dyDescent="0.25"/>
    <row r="3731" ht="14.85" customHeight="1" x14ac:dyDescent="0.25"/>
    <row r="3732" ht="14.85" customHeight="1" x14ac:dyDescent="0.25"/>
    <row r="3733" ht="14.85" customHeight="1" x14ac:dyDescent="0.25"/>
    <row r="3734" ht="14.85" customHeight="1" x14ac:dyDescent="0.25"/>
    <row r="3735" ht="14.85" customHeight="1" x14ac:dyDescent="0.25"/>
    <row r="3736" ht="14.85" customHeight="1" x14ac:dyDescent="0.25"/>
    <row r="3737" ht="14.85" customHeight="1" x14ac:dyDescent="0.25"/>
    <row r="3738" ht="14.85" customHeight="1" x14ac:dyDescent="0.25"/>
    <row r="3739" ht="14.85" customHeight="1" x14ac:dyDescent="0.25"/>
    <row r="3740" ht="14.85" customHeight="1" x14ac:dyDescent="0.25"/>
    <row r="3741" ht="14.85" customHeight="1" x14ac:dyDescent="0.25"/>
    <row r="3742" ht="14.85" customHeight="1" x14ac:dyDescent="0.25"/>
    <row r="3743" ht="14.85" customHeight="1" x14ac:dyDescent="0.25"/>
    <row r="3744" ht="14.85" customHeight="1" x14ac:dyDescent="0.25"/>
    <row r="3745" ht="14.85" customHeight="1" x14ac:dyDescent="0.25"/>
    <row r="3746" ht="14.85" customHeight="1" x14ac:dyDescent="0.25"/>
    <row r="3747" ht="14.85" customHeight="1" x14ac:dyDescent="0.25"/>
    <row r="3748" ht="14.85" customHeight="1" x14ac:dyDescent="0.25"/>
    <row r="3749" ht="14.85" customHeight="1" x14ac:dyDescent="0.25"/>
    <row r="3750" ht="14.85" customHeight="1" x14ac:dyDescent="0.25"/>
    <row r="3751" ht="14.85" customHeight="1" x14ac:dyDescent="0.25"/>
    <row r="3752" ht="14.85" customHeight="1" x14ac:dyDescent="0.25"/>
    <row r="3753" ht="14.85" customHeight="1" x14ac:dyDescent="0.25"/>
    <row r="3754" ht="14.85" customHeight="1" x14ac:dyDescent="0.25"/>
    <row r="3755" ht="14.85" customHeight="1" x14ac:dyDescent="0.25"/>
    <row r="3756" ht="14.85" customHeight="1" x14ac:dyDescent="0.25"/>
    <row r="3757" ht="14.85" customHeight="1" x14ac:dyDescent="0.25"/>
    <row r="3758" ht="14.85" customHeight="1" x14ac:dyDescent="0.25"/>
    <row r="3759" ht="14.85" customHeight="1" x14ac:dyDescent="0.25"/>
    <row r="3760" ht="14.85" customHeight="1" x14ac:dyDescent="0.25"/>
    <row r="3761" ht="14.85" customHeight="1" x14ac:dyDescent="0.25"/>
    <row r="3762" ht="14.85" customHeight="1" x14ac:dyDescent="0.25"/>
    <row r="3763" ht="14.85" customHeight="1" x14ac:dyDescent="0.25"/>
    <row r="3764" ht="14.85" customHeight="1" x14ac:dyDescent="0.25"/>
    <row r="3765" ht="14.85" customHeight="1" x14ac:dyDescent="0.25"/>
    <row r="3766" ht="14.85" customHeight="1" x14ac:dyDescent="0.25"/>
    <row r="3767" ht="14.85" customHeight="1" x14ac:dyDescent="0.25"/>
    <row r="3768" ht="14.85" customHeight="1" x14ac:dyDescent="0.25"/>
    <row r="3769" ht="14.85" customHeight="1" x14ac:dyDescent="0.25"/>
    <row r="3770" ht="14.85" customHeight="1" x14ac:dyDescent="0.25"/>
    <row r="3771" ht="14.85" customHeight="1" x14ac:dyDescent="0.25"/>
    <row r="3772" ht="14.85" customHeight="1" x14ac:dyDescent="0.25"/>
    <row r="3773" ht="14.85" customHeight="1" x14ac:dyDescent="0.25"/>
    <row r="3774" ht="14.85" customHeight="1" x14ac:dyDescent="0.25"/>
    <row r="3775" ht="14.85" customHeight="1" x14ac:dyDescent="0.25"/>
    <row r="3776" ht="14.85" customHeight="1" x14ac:dyDescent="0.25"/>
    <row r="3777" ht="14.85" customHeight="1" x14ac:dyDescent="0.25"/>
    <row r="3778" ht="14.25" customHeight="1" x14ac:dyDescent="0.25"/>
    <row r="3779" ht="14.85" customHeight="1" x14ac:dyDescent="0.25"/>
    <row r="3780" ht="14.25" customHeight="1" x14ac:dyDescent="0.25"/>
    <row r="3781" ht="14.85" customHeight="1" x14ac:dyDescent="0.25"/>
    <row r="3782" ht="14.85" customHeight="1" x14ac:dyDescent="0.25"/>
    <row r="3783" ht="14.85" customHeight="1" x14ac:dyDescent="0.25"/>
    <row r="3784" ht="14.85" customHeight="1" x14ac:dyDescent="0.25"/>
    <row r="3785" ht="14.85" customHeight="1" x14ac:dyDescent="0.25"/>
    <row r="3786" ht="14.85" customHeight="1" x14ac:dyDescent="0.25"/>
    <row r="3787" ht="14.85" customHeight="1" x14ac:dyDescent="0.25"/>
    <row r="3788" ht="14.85" customHeight="1" x14ac:dyDescent="0.25"/>
    <row r="3789" ht="14.85" customHeight="1" x14ac:dyDescent="0.25"/>
    <row r="3790" ht="14.25" customHeight="1" x14ac:dyDescent="0.25"/>
    <row r="3791" ht="14.85" customHeight="1" x14ac:dyDescent="0.25"/>
    <row r="3792" ht="14.85" customHeight="1" x14ac:dyDescent="0.25"/>
    <row r="3793" ht="14.85" customHeight="1" x14ac:dyDescent="0.25"/>
    <row r="3794" ht="14.85" customHeight="1" x14ac:dyDescent="0.25"/>
    <row r="3795" ht="14.85" customHeight="1" x14ac:dyDescent="0.25"/>
    <row r="3796" ht="14.85" customHeight="1" x14ac:dyDescent="0.25"/>
    <row r="3797" ht="14.85" customHeight="1" x14ac:dyDescent="0.25"/>
    <row r="3798" ht="14.85" customHeight="1" x14ac:dyDescent="0.25"/>
    <row r="3799" ht="14.85" customHeight="1" x14ac:dyDescent="0.25"/>
    <row r="3800" ht="14.85" customHeight="1" x14ac:dyDescent="0.25"/>
    <row r="3801" ht="14.85" customHeight="1" x14ac:dyDescent="0.25"/>
    <row r="3802" ht="14.85" customHeight="1" x14ac:dyDescent="0.25"/>
    <row r="3803" ht="14.85" customHeight="1" x14ac:dyDescent="0.25"/>
    <row r="3804" ht="14.85" customHeight="1" x14ac:dyDescent="0.25"/>
    <row r="3805" ht="14.85" customHeight="1" x14ac:dyDescent="0.25"/>
    <row r="3806" ht="14.85" customHeight="1" x14ac:dyDescent="0.25"/>
    <row r="3807" ht="14.85" customHeight="1" x14ac:dyDescent="0.25"/>
    <row r="3808" ht="14.85" customHeight="1" x14ac:dyDescent="0.25"/>
    <row r="3809" ht="14.85" customHeight="1" x14ac:dyDescent="0.25"/>
    <row r="3810" ht="14.85" customHeight="1" x14ac:dyDescent="0.25"/>
    <row r="3811" ht="14.85" customHeight="1" x14ac:dyDescent="0.25"/>
    <row r="3812" ht="14.85" customHeight="1" x14ac:dyDescent="0.25"/>
    <row r="3813" ht="14.85" customHeight="1" x14ac:dyDescent="0.25"/>
    <row r="3814" ht="14.85" customHeight="1" x14ac:dyDescent="0.25"/>
    <row r="3815" ht="14.85" customHeight="1" x14ac:dyDescent="0.25"/>
    <row r="3816" ht="14.85" customHeight="1" x14ac:dyDescent="0.25"/>
    <row r="3817" ht="14.85" customHeight="1" x14ac:dyDescent="0.25"/>
    <row r="3818" ht="14.85" customHeight="1" x14ac:dyDescent="0.25"/>
    <row r="3819" ht="14.85" customHeight="1" x14ac:dyDescent="0.25"/>
    <row r="3820" ht="14.85" customHeight="1" x14ac:dyDescent="0.25"/>
    <row r="3821" ht="14.85" customHeight="1" x14ac:dyDescent="0.25"/>
    <row r="3822" ht="14.85" customHeight="1" x14ac:dyDescent="0.25"/>
    <row r="3823" ht="14.85" customHeight="1" x14ac:dyDescent="0.25"/>
    <row r="3824" ht="14.85" customHeight="1" x14ac:dyDescent="0.25"/>
    <row r="3825" ht="14.85" customHeight="1" x14ac:dyDescent="0.25"/>
    <row r="3826" ht="14.85" customHeight="1" x14ac:dyDescent="0.25"/>
    <row r="3827" ht="14.85" customHeight="1" x14ac:dyDescent="0.25"/>
    <row r="3828" ht="14.85" customHeight="1" x14ac:dyDescent="0.25"/>
    <row r="3829" ht="14.85" customHeight="1" x14ac:dyDescent="0.25"/>
    <row r="3830" ht="14.85" customHeight="1" x14ac:dyDescent="0.25"/>
    <row r="3831" ht="14.85" customHeight="1" x14ac:dyDescent="0.25"/>
    <row r="3832" ht="14.85" customHeight="1" x14ac:dyDescent="0.25"/>
    <row r="3833" ht="14.85" customHeight="1" x14ac:dyDescent="0.25"/>
    <row r="3834" ht="14.85" customHeight="1" x14ac:dyDescent="0.25"/>
    <row r="3835" ht="14.85" customHeight="1" x14ac:dyDescent="0.25"/>
    <row r="3836" ht="14.85" customHeight="1" x14ac:dyDescent="0.25"/>
    <row r="3837" ht="14.85" customHeight="1" x14ac:dyDescent="0.25"/>
    <row r="3838" ht="14.85" customHeight="1" x14ac:dyDescent="0.25"/>
    <row r="3839" ht="14.85" customHeight="1" x14ac:dyDescent="0.25"/>
    <row r="3840" ht="14.85" customHeight="1" x14ac:dyDescent="0.25"/>
    <row r="3841" ht="14.85" customHeight="1" x14ac:dyDescent="0.25"/>
    <row r="3842" ht="14.85" customHeight="1" x14ac:dyDescent="0.25"/>
    <row r="3843" ht="14.85" customHeight="1" x14ac:dyDescent="0.25"/>
    <row r="3844" ht="14.85" customHeight="1" x14ac:dyDescent="0.25"/>
    <row r="3845" ht="14.85" customHeight="1" x14ac:dyDescent="0.25"/>
    <row r="3846" ht="14.85" customHeight="1" x14ac:dyDescent="0.25"/>
    <row r="3847" ht="14.85" customHeight="1" x14ac:dyDescent="0.25"/>
    <row r="3848" ht="14.85" customHeight="1" x14ac:dyDescent="0.25"/>
    <row r="3849" ht="14.85" customHeight="1" x14ac:dyDescent="0.25"/>
    <row r="3850" ht="14.85" customHeight="1" x14ac:dyDescent="0.25"/>
    <row r="3851" ht="14.85" customHeight="1" x14ac:dyDescent="0.25"/>
    <row r="3852" ht="14.85" customHeight="1" x14ac:dyDescent="0.25"/>
    <row r="3853" ht="14.85" customHeight="1" x14ac:dyDescent="0.25"/>
    <row r="3854" ht="14.85" customHeight="1" x14ac:dyDescent="0.25"/>
    <row r="3855" ht="14.85" customHeight="1" x14ac:dyDescent="0.25"/>
    <row r="3856" ht="14.85" customHeight="1" x14ac:dyDescent="0.25"/>
    <row r="3857" ht="14.85" customHeight="1" x14ac:dyDescent="0.25"/>
    <row r="3858" ht="14.85" customHeight="1" x14ac:dyDescent="0.25"/>
    <row r="3859" ht="14.85" customHeight="1" x14ac:dyDescent="0.25"/>
    <row r="3860" ht="14.85" customHeight="1" x14ac:dyDescent="0.25"/>
    <row r="3861" ht="14.85" customHeight="1" x14ac:dyDescent="0.25"/>
    <row r="3862" ht="14.85" customHeight="1" x14ac:dyDescent="0.25"/>
    <row r="3863" ht="14.85" customHeight="1" x14ac:dyDescent="0.25"/>
    <row r="3864" ht="14.85" customHeight="1" x14ac:dyDescent="0.25"/>
    <row r="3865" ht="14.85" customHeight="1" x14ac:dyDescent="0.25"/>
    <row r="3866" ht="14.85" customHeight="1" x14ac:dyDescent="0.25"/>
    <row r="3867" ht="14.85" customHeight="1" x14ac:dyDescent="0.25"/>
    <row r="3868" ht="14.85" customHeight="1" x14ac:dyDescent="0.25"/>
    <row r="3869" ht="14.85" customHeight="1" x14ac:dyDescent="0.25"/>
    <row r="3870" ht="14.85" customHeight="1" x14ac:dyDescent="0.25"/>
    <row r="3871" ht="14.85" customHeight="1" x14ac:dyDescent="0.25"/>
    <row r="3872" ht="14.85" customHeight="1" x14ac:dyDescent="0.25"/>
    <row r="3873" ht="14.85" customHeight="1" x14ac:dyDescent="0.25"/>
    <row r="3874" ht="14.85" customHeight="1" x14ac:dyDescent="0.25"/>
    <row r="3875" ht="14.85" customHeight="1" x14ac:dyDescent="0.25"/>
    <row r="3876" ht="14.85" customHeight="1" x14ac:dyDescent="0.25"/>
    <row r="3877" ht="14.85" customHeight="1" x14ac:dyDescent="0.25"/>
    <row r="3878" ht="14.85" customHeight="1" x14ac:dyDescent="0.25"/>
    <row r="3879" ht="14.85" customHeight="1" x14ac:dyDescent="0.25"/>
    <row r="3880" ht="14.85" customHeight="1" x14ac:dyDescent="0.25"/>
    <row r="3881" ht="14.85" customHeight="1" x14ac:dyDescent="0.25"/>
    <row r="3882" ht="14.85" customHeight="1" x14ac:dyDescent="0.25"/>
    <row r="3883" ht="14.85" customHeight="1" x14ac:dyDescent="0.25"/>
    <row r="3884" ht="14.85" customHeight="1" x14ac:dyDescent="0.25"/>
    <row r="3885" ht="14.85" customHeight="1" x14ac:dyDescent="0.25"/>
    <row r="3886" ht="14.85" customHeight="1" x14ac:dyDescent="0.25"/>
    <row r="3887" ht="14.85" customHeight="1" x14ac:dyDescent="0.25"/>
    <row r="3888" ht="14.85" customHeight="1" x14ac:dyDescent="0.25"/>
    <row r="3889" ht="14.85" customHeight="1" x14ac:dyDescent="0.25"/>
    <row r="3890" ht="14.85" customHeight="1" x14ac:dyDescent="0.25"/>
    <row r="3891" ht="14.85" customHeight="1" x14ac:dyDescent="0.25"/>
    <row r="3892" ht="14.85" customHeight="1" x14ac:dyDescent="0.25"/>
    <row r="3893" ht="14.85" customHeight="1" x14ac:dyDescent="0.25"/>
    <row r="3894" ht="14.85" customHeight="1" x14ac:dyDescent="0.25"/>
    <row r="3895" ht="14.85" customHeight="1" x14ac:dyDescent="0.25"/>
    <row r="3896" ht="14.85" customHeight="1" x14ac:dyDescent="0.25"/>
    <row r="3897" ht="14.85" customHeight="1" x14ac:dyDescent="0.25"/>
    <row r="3898" ht="14.85" customHeight="1" x14ac:dyDescent="0.25"/>
    <row r="3899" ht="14.85" customHeight="1" x14ac:dyDescent="0.25"/>
    <row r="3900" ht="14.85" customHeight="1" x14ac:dyDescent="0.25"/>
    <row r="3901" ht="14.85" customHeight="1" x14ac:dyDescent="0.25"/>
    <row r="3902" ht="14.85" customHeight="1" x14ac:dyDescent="0.25"/>
    <row r="3903" ht="14.85" customHeight="1" x14ac:dyDescent="0.25"/>
    <row r="3904" ht="14.85" customHeight="1" x14ac:dyDescent="0.25"/>
    <row r="3905" spans="1:44" ht="14.85" customHeight="1" x14ac:dyDescent="0.25"/>
    <row r="3906" spans="1:44" ht="14.85" customHeight="1" x14ac:dyDescent="0.25"/>
    <row r="3907" spans="1:44" s="41" customFormat="1" ht="14.85" customHeight="1" x14ac:dyDescent="0.25">
      <c r="A3907" s="8"/>
      <c r="B3907" s="8"/>
      <c r="C3907" s="36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36"/>
      <c r="S3907" s="8"/>
      <c r="T3907" s="36"/>
      <c r="U3907" s="36"/>
      <c r="V3907" s="8"/>
      <c r="W3907" s="8"/>
      <c r="X3907" s="8"/>
      <c r="Y3907" s="8"/>
      <c r="Z3907" s="19"/>
      <c r="AA3907" s="34"/>
      <c r="AB3907" s="19"/>
      <c r="AC3907" s="19"/>
      <c r="AD3907" s="19"/>
      <c r="AE3907" s="19"/>
      <c r="AF3907" s="19"/>
      <c r="AG3907" s="8"/>
      <c r="AH3907" s="8"/>
      <c r="AI3907" s="8"/>
      <c r="AJ3907" s="8"/>
      <c r="AK3907" s="8"/>
      <c r="AL3907" s="8"/>
      <c r="AM3907" s="8"/>
      <c r="AN3907" s="8"/>
      <c r="AO3907" s="8"/>
      <c r="AP3907" s="54"/>
      <c r="AQ3907" s="8"/>
      <c r="AR3907" s="8"/>
    </row>
    <row r="3908" spans="1:44" ht="14.85" customHeight="1" x14ac:dyDescent="0.25"/>
    <row r="3909" spans="1:44" ht="14.85" customHeight="1" x14ac:dyDescent="0.25"/>
    <row r="3910" spans="1:44" ht="14.85" customHeight="1" x14ac:dyDescent="0.25"/>
    <row r="3911" spans="1:44" s="25" customFormat="1" ht="14.85" customHeight="1" x14ac:dyDescent="0.25">
      <c r="A3911" s="8"/>
      <c r="B3911" s="8"/>
      <c r="C3911" s="36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36"/>
      <c r="S3911" s="8"/>
      <c r="T3911" s="36"/>
      <c r="U3911" s="36"/>
      <c r="V3911" s="8"/>
      <c r="W3911" s="8"/>
      <c r="X3911" s="8"/>
      <c r="Y3911" s="8"/>
      <c r="Z3911" s="19"/>
      <c r="AA3911" s="34"/>
      <c r="AB3911" s="19"/>
      <c r="AC3911" s="19"/>
      <c r="AD3911" s="19"/>
      <c r="AE3911" s="19"/>
      <c r="AF3911" s="19"/>
      <c r="AG3911" s="8"/>
      <c r="AH3911" s="8"/>
      <c r="AI3911" s="8"/>
      <c r="AJ3911" s="8"/>
      <c r="AK3911" s="8"/>
      <c r="AL3911" s="8"/>
      <c r="AM3911" s="8"/>
      <c r="AN3911" s="8"/>
      <c r="AO3911" s="8"/>
      <c r="AP3911" s="54"/>
      <c r="AQ3911" s="8"/>
      <c r="AR3911" s="8"/>
    </row>
    <row r="3912" spans="1:44" ht="14.85" customHeight="1" x14ac:dyDescent="0.25"/>
    <row r="3913" spans="1:44" ht="14.85" customHeight="1" x14ac:dyDescent="0.25"/>
    <row r="3914" spans="1:44" ht="14.85" customHeight="1" x14ac:dyDescent="0.25"/>
    <row r="3915" spans="1:44" ht="14.85" customHeight="1" x14ac:dyDescent="0.25"/>
    <row r="3916" spans="1:44" ht="14.85" customHeight="1" x14ac:dyDescent="0.25"/>
    <row r="3917" spans="1:44" ht="14.85" customHeight="1" x14ac:dyDescent="0.25"/>
    <row r="3918" spans="1:44" ht="14.85" customHeight="1" x14ac:dyDescent="0.25"/>
    <row r="3919" spans="1:44" ht="14.85" customHeight="1" x14ac:dyDescent="0.25"/>
    <row r="3920" spans="1:44" ht="14.85" customHeight="1" x14ac:dyDescent="0.25"/>
    <row r="3921" ht="14.25" customHeight="1" x14ac:dyDescent="0.25"/>
    <row r="3922" ht="14.85" customHeight="1" x14ac:dyDescent="0.25"/>
    <row r="3923" ht="14.85" customHeight="1" x14ac:dyDescent="0.25"/>
    <row r="3924" ht="14.85" customHeight="1" x14ac:dyDescent="0.25"/>
    <row r="3925" ht="14.85" customHeight="1" x14ac:dyDescent="0.25"/>
    <row r="3926" ht="14.85" customHeight="1" x14ac:dyDescent="0.25"/>
    <row r="3927" ht="14.85" customHeight="1" x14ac:dyDescent="0.25"/>
    <row r="3928" ht="14.85" customHeight="1" x14ac:dyDescent="0.25"/>
    <row r="3929" ht="14.85" customHeight="1" x14ac:dyDescent="0.25"/>
    <row r="3930" ht="14.85" customHeight="1" x14ac:dyDescent="0.25"/>
    <row r="3931" ht="15" customHeight="1" x14ac:dyDescent="0.25"/>
    <row r="3932" ht="15" customHeight="1" x14ac:dyDescent="0.25"/>
    <row r="3933" ht="14.85" customHeight="1" x14ac:dyDescent="0.25"/>
    <row r="3934" ht="14.85" customHeight="1" x14ac:dyDescent="0.25"/>
    <row r="3935" ht="14.85" customHeight="1" x14ac:dyDescent="0.25"/>
    <row r="3936" ht="14.85" customHeight="1" x14ac:dyDescent="0.25"/>
    <row r="3937" ht="14.85" customHeight="1" x14ac:dyDescent="0.25"/>
    <row r="3938" ht="14.85" customHeight="1" x14ac:dyDescent="0.25"/>
    <row r="3939" ht="14.85" customHeight="1" x14ac:dyDescent="0.25"/>
    <row r="3940" ht="14.85" customHeight="1" x14ac:dyDescent="0.25"/>
    <row r="3941" ht="14.85" customHeight="1" x14ac:dyDescent="0.25"/>
    <row r="3942" ht="14.85" customHeight="1" x14ac:dyDescent="0.25"/>
    <row r="3943" ht="14.85" customHeight="1" x14ac:dyDescent="0.25"/>
    <row r="3944" ht="14.85" customHeight="1" x14ac:dyDescent="0.25"/>
    <row r="3945" ht="14.85" customHeight="1" x14ac:dyDescent="0.25"/>
    <row r="3946" ht="14.85" customHeight="1" x14ac:dyDescent="0.25"/>
    <row r="3947" ht="14.85" customHeight="1" x14ac:dyDescent="0.25"/>
    <row r="3948" ht="14.85" customHeight="1" x14ac:dyDescent="0.25"/>
    <row r="3949" ht="14.85" customHeight="1" x14ac:dyDescent="0.25"/>
    <row r="3950" ht="14.85" customHeight="1" x14ac:dyDescent="0.25"/>
    <row r="3951" ht="14.85" customHeight="1" x14ac:dyDescent="0.25"/>
    <row r="3952" ht="14.85" customHeight="1" x14ac:dyDescent="0.25"/>
    <row r="3953" ht="14.85" customHeight="1" x14ac:dyDescent="0.25"/>
    <row r="3954" ht="14.85" customHeight="1" x14ac:dyDescent="0.25"/>
    <row r="3955" ht="14.85" customHeight="1" x14ac:dyDescent="0.25"/>
    <row r="3956" ht="14.85" customHeight="1" x14ac:dyDescent="0.25"/>
    <row r="3957" ht="14.85" customHeight="1" x14ac:dyDescent="0.25"/>
    <row r="3958" ht="14.85" customHeight="1" x14ac:dyDescent="0.25"/>
    <row r="3959" ht="14.85" customHeight="1" x14ac:dyDescent="0.25"/>
    <row r="3960" ht="14.85" customHeight="1" x14ac:dyDescent="0.25"/>
    <row r="3961" ht="14.85" customHeight="1" x14ac:dyDescent="0.25"/>
    <row r="3962" ht="14.85" customHeight="1" x14ac:dyDescent="0.25"/>
    <row r="3963" ht="14.85" customHeight="1" x14ac:dyDescent="0.25"/>
    <row r="3964" ht="14.85" customHeight="1" x14ac:dyDescent="0.25"/>
    <row r="3965" ht="14.85" customHeight="1" x14ac:dyDescent="0.25"/>
    <row r="3966" ht="14.85" customHeight="1" x14ac:dyDescent="0.25"/>
    <row r="3967" ht="14.85" customHeight="1" x14ac:dyDescent="0.25"/>
    <row r="3968" ht="14.85" customHeight="1" x14ac:dyDescent="0.25"/>
    <row r="3969" ht="14.85" customHeight="1" x14ac:dyDescent="0.25"/>
    <row r="3970" ht="14.85" customHeight="1" x14ac:dyDescent="0.25"/>
    <row r="3971" ht="14.85" customHeight="1" x14ac:dyDescent="0.25"/>
    <row r="3972" ht="14.85" customHeight="1" x14ac:dyDescent="0.25"/>
    <row r="3973" ht="14.85" customHeight="1" x14ac:dyDescent="0.25"/>
    <row r="3974" ht="14.85" customHeight="1" x14ac:dyDescent="0.25"/>
    <row r="3975" ht="14.85" customHeight="1" x14ac:dyDescent="0.25"/>
    <row r="3976" ht="14.85" customHeight="1" x14ac:dyDescent="0.25"/>
    <row r="3977" ht="14.85" customHeight="1" x14ac:dyDescent="0.25"/>
    <row r="3978" ht="14.85" customHeight="1" x14ac:dyDescent="0.25"/>
    <row r="3979" ht="14.85" customHeight="1" x14ac:dyDescent="0.25"/>
    <row r="3980" ht="14.85" customHeight="1" x14ac:dyDescent="0.25"/>
    <row r="3981" ht="14.85" customHeight="1" x14ac:dyDescent="0.25"/>
    <row r="3982" ht="14.85" customHeight="1" x14ac:dyDescent="0.25"/>
    <row r="3983" ht="14.85" customHeight="1" x14ac:dyDescent="0.25"/>
    <row r="3984" ht="14.85" customHeight="1" x14ac:dyDescent="0.25"/>
    <row r="3985" ht="14.85" customHeight="1" x14ac:dyDescent="0.25"/>
    <row r="3986" ht="14.85" customHeight="1" x14ac:dyDescent="0.25"/>
    <row r="3987" ht="14.85" customHeight="1" x14ac:dyDescent="0.25"/>
    <row r="3988" ht="14.85" customHeight="1" x14ac:dyDescent="0.25"/>
    <row r="3996" ht="15" customHeight="1" x14ac:dyDescent="0.25"/>
    <row r="3997" ht="15" customHeight="1" x14ac:dyDescent="0.25"/>
    <row r="3998" ht="15" customHeight="1" x14ac:dyDescent="0.25"/>
    <row r="3999" ht="15" customHeight="1" x14ac:dyDescent="0.25"/>
    <row r="4000" ht="15" customHeight="1" x14ac:dyDescent="0.25"/>
    <row r="4001" ht="15" customHeight="1" x14ac:dyDescent="0.25"/>
    <row r="4002" ht="15" customHeight="1" x14ac:dyDescent="0.25"/>
    <row r="4003" ht="15" customHeight="1" x14ac:dyDescent="0.25"/>
    <row r="4004" ht="15" customHeight="1" x14ac:dyDescent="0.25"/>
    <row r="4005" ht="15" customHeight="1" x14ac:dyDescent="0.25"/>
    <row r="4006" ht="15" customHeight="1" x14ac:dyDescent="0.25"/>
    <row r="4007" ht="15" customHeight="1" x14ac:dyDescent="0.25"/>
    <row r="4008" ht="15" customHeight="1" x14ac:dyDescent="0.25"/>
    <row r="4009" ht="15" customHeight="1" x14ac:dyDescent="0.25"/>
    <row r="4010" ht="15" customHeight="1" x14ac:dyDescent="0.25"/>
    <row r="4011" ht="15" customHeight="1" x14ac:dyDescent="0.25"/>
    <row r="4012" ht="15" customHeight="1" x14ac:dyDescent="0.25"/>
    <row r="4013" ht="15" customHeight="1" x14ac:dyDescent="0.25"/>
    <row r="4014" ht="15" customHeight="1" x14ac:dyDescent="0.25"/>
    <row r="4015" ht="15" customHeight="1" x14ac:dyDescent="0.25"/>
    <row r="4016" ht="15" customHeight="1" x14ac:dyDescent="0.25"/>
    <row r="4017" spans="44:44" ht="15" customHeight="1" x14ac:dyDescent="0.25"/>
    <row r="4018" spans="44:44" ht="15" customHeight="1" x14ac:dyDescent="0.25"/>
    <row r="4019" spans="44:44" ht="15" customHeight="1" x14ac:dyDescent="0.25"/>
    <row r="4020" spans="44:44" ht="15" customHeight="1" x14ac:dyDescent="0.25"/>
    <row r="4021" spans="44:44" ht="15" customHeight="1" x14ac:dyDescent="0.25"/>
    <row r="4022" spans="44:44" ht="15" customHeight="1" x14ac:dyDescent="0.25"/>
    <row r="4023" spans="44:44" ht="15" customHeight="1" x14ac:dyDescent="0.25"/>
    <row r="4024" spans="44:44" ht="15" customHeight="1" x14ac:dyDescent="0.25"/>
    <row r="4025" spans="44:44" ht="15" customHeight="1" x14ac:dyDescent="0.25"/>
    <row r="4026" spans="44:44" ht="15" customHeight="1" x14ac:dyDescent="0.25"/>
    <row r="4027" spans="44:44" ht="15" customHeight="1" x14ac:dyDescent="0.25"/>
    <row r="4028" spans="44:44" ht="15" customHeight="1" x14ac:dyDescent="0.25">
      <c r="AR4028" s="46"/>
    </row>
    <row r="4029" spans="44:44" ht="15" customHeight="1" x14ac:dyDescent="0.25"/>
    <row r="4030" spans="44:44" ht="15" customHeight="1" x14ac:dyDescent="0.25"/>
    <row r="4031" spans="44:44" ht="15" customHeight="1" x14ac:dyDescent="0.25"/>
    <row r="4032" spans="44:44" ht="15" customHeight="1" x14ac:dyDescent="0.25">
      <c r="AR4032" s="25"/>
    </row>
    <row r="4033" ht="15" customHeight="1" x14ac:dyDescent="0.25"/>
    <row r="4034" ht="15" customHeight="1" x14ac:dyDescent="0.25"/>
    <row r="4035" ht="15" customHeight="1" x14ac:dyDescent="0.25"/>
    <row r="4036" ht="15" customHeight="1" x14ac:dyDescent="0.25"/>
    <row r="4037" ht="15" customHeight="1" x14ac:dyDescent="0.25"/>
    <row r="4038" ht="15" customHeight="1" x14ac:dyDescent="0.25"/>
    <row r="4039" ht="15" customHeight="1" x14ac:dyDescent="0.25"/>
    <row r="4040" ht="15" customHeight="1" x14ac:dyDescent="0.25"/>
    <row r="4041" ht="15" customHeight="1" x14ac:dyDescent="0.25"/>
    <row r="4042" ht="15" customHeight="1" x14ac:dyDescent="0.25"/>
    <row r="4043" ht="15" customHeight="1" x14ac:dyDescent="0.25"/>
    <row r="4044" ht="15" customHeight="1" x14ac:dyDescent="0.25"/>
    <row r="4045" ht="15" customHeight="1" x14ac:dyDescent="0.25"/>
    <row r="4046" ht="15" customHeight="1" x14ac:dyDescent="0.25"/>
    <row r="4047" ht="15" customHeight="1" x14ac:dyDescent="0.25"/>
    <row r="4048" ht="15" customHeight="1" x14ac:dyDescent="0.25"/>
    <row r="4049" ht="15" customHeight="1" x14ac:dyDescent="0.25"/>
    <row r="4050" ht="15" customHeight="1" x14ac:dyDescent="0.25"/>
    <row r="4051" ht="15" customHeight="1" x14ac:dyDescent="0.25"/>
    <row r="4052" ht="15" customHeight="1" x14ac:dyDescent="0.25"/>
    <row r="4053" ht="15" customHeight="1" x14ac:dyDescent="0.25"/>
    <row r="4054" ht="15" customHeight="1" x14ac:dyDescent="0.25"/>
    <row r="4055" ht="15" customHeight="1" x14ac:dyDescent="0.25"/>
    <row r="4056" ht="15" customHeight="1" x14ac:dyDescent="0.25"/>
    <row r="4057" ht="15" customHeight="1" x14ac:dyDescent="0.25"/>
    <row r="4058" ht="15" customHeight="1" x14ac:dyDescent="0.25"/>
    <row r="4059" ht="15" customHeight="1" x14ac:dyDescent="0.25"/>
    <row r="4060" ht="15" customHeight="1" x14ac:dyDescent="0.25"/>
    <row r="4061" ht="15" customHeight="1" x14ac:dyDescent="0.25"/>
    <row r="4062" ht="15" customHeight="1" x14ac:dyDescent="0.25"/>
    <row r="4063" ht="15" customHeight="1" x14ac:dyDescent="0.25"/>
    <row r="4064" ht="15" customHeight="1" x14ac:dyDescent="0.25"/>
    <row r="4065" ht="15" customHeight="1" x14ac:dyDescent="0.25"/>
    <row r="4066" ht="15" customHeight="1" x14ac:dyDescent="0.25"/>
    <row r="4067" ht="15" customHeight="1" x14ac:dyDescent="0.25"/>
    <row r="4068" ht="15" customHeight="1" x14ac:dyDescent="0.25"/>
    <row r="4069" ht="15" customHeight="1" x14ac:dyDescent="0.25"/>
    <row r="4070" ht="15" customHeight="1" x14ac:dyDescent="0.25"/>
    <row r="4071" ht="15" customHeight="1" x14ac:dyDescent="0.25"/>
    <row r="4072" ht="15" customHeight="1" x14ac:dyDescent="0.25"/>
    <row r="4073" ht="15" customHeight="1" x14ac:dyDescent="0.25"/>
    <row r="4094" ht="15" customHeight="1" x14ac:dyDescent="0.25"/>
    <row r="4095" ht="15" customHeight="1" x14ac:dyDescent="0.25"/>
    <row r="4096" ht="15" customHeight="1" x14ac:dyDescent="0.25"/>
    <row r="4097" ht="15" customHeight="1" x14ac:dyDescent="0.25"/>
    <row r="4098" ht="15" customHeight="1" x14ac:dyDescent="0.25"/>
    <row r="4099" ht="15" customHeight="1" x14ac:dyDescent="0.25"/>
    <row r="4100" ht="15" customHeight="1" x14ac:dyDescent="0.25"/>
    <row r="4101" ht="15" customHeight="1" x14ac:dyDescent="0.25"/>
    <row r="4102" ht="15" customHeight="1" x14ac:dyDescent="0.25"/>
    <row r="4103" ht="15" customHeight="1" x14ac:dyDescent="0.25"/>
    <row r="4104" ht="15" customHeight="1" x14ac:dyDescent="0.25"/>
    <row r="4105" ht="15" customHeight="1" x14ac:dyDescent="0.25"/>
    <row r="4106" ht="15" customHeight="1" x14ac:dyDescent="0.25"/>
    <row r="4107" ht="15" customHeight="1" x14ac:dyDescent="0.25"/>
    <row r="4108" ht="15" customHeight="1" x14ac:dyDescent="0.25"/>
    <row r="4109" ht="15" customHeight="1" x14ac:dyDescent="0.25"/>
    <row r="4110" ht="15" customHeight="1" x14ac:dyDescent="0.25"/>
    <row r="4111" ht="15" customHeight="1" x14ac:dyDescent="0.25"/>
    <row r="4112" ht="15" customHeight="1" x14ac:dyDescent="0.25"/>
    <row r="4113" ht="15" customHeight="1" x14ac:dyDescent="0.25"/>
    <row r="4114" ht="15" customHeight="1" x14ac:dyDescent="0.25"/>
    <row r="4115" ht="15" customHeight="1" x14ac:dyDescent="0.25"/>
    <row r="4116" ht="15" customHeight="1" x14ac:dyDescent="0.25"/>
    <row r="4117" ht="15" customHeight="1" x14ac:dyDescent="0.25"/>
    <row r="4118" ht="15" customHeight="1" x14ac:dyDescent="0.25"/>
    <row r="4119" ht="15" customHeight="1" x14ac:dyDescent="0.25"/>
    <row r="4120" ht="15" customHeight="1" x14ac:dyDescent="0.25"/>
    <row r="4121" ht="15" customHeight="1" x14ac:dyDescent="0.25"/>
    <row r="4122" ht="15" customHeight="1" x14ac:dyDescent="0.25"/>
    <row r="4123" ht="15" customHeight="1" x14ac:dyDescent="0.25"/>
    <row r="4124" ht="15" customHeight="1" x14ac:dyDescent="0.25"/>
    <row r="4125" ht="15" customHeight="1" x14ac:dyDescent="0.25"/>
    <row r="4126" ht="15" customHeight="1" x14ac:dyDescent="0.25"/>
    <row r="4127" ht="15" customHeight="1" x14ac:dyDescent="0.25"/>
    <row r="4128" ht="15" customHeight="1" x14ac:dyDescent="0.25"/>
    <row r="4129" ht="15" customHeight="1" x14ac:dyDescent="0.25"/>
    <row r="4130" ht="15" customHeight="1" x14ac:dyDescent="0.25"/>
    <row r="4131" ht="15" customHeight="1" x14ac:dyDescent="0.25"/>
    <row r="4132" ht="15" customHeight="1" x14ac:dyDescent="0.25"/>
    <row r="4133" ht="15" customHeight="1" x14ac:dyDescent="0.25"/>
    <row r="4134" ht="15" customHeight="1" x14ac:dyDescent="0.25"/>
    <row r="4135" ht="15" customHeight="1" x14ac:dyDescent="0.25"/>
    <row r="4136" ht="15" customHeight="1" x14ac:dyDescent="0.25"/>
    <row r="4139" ht="15" customHeight="1" x14ac:dyDescent="0.25"/>
    <row r="4140" ht="15" customHeight="1" x14ac:dyDescent="0.25"/>
    <row r="4141" ht="15" customHeight="1" x14ac:dyDescent="0.25"/>
    <row r="4142" ht="15" customHeight="1" x14ac:dyDescent="0.25"/>
    <row r="4498" spans="1:44" s="45" customFormat="1" x14ac:dyDescent="0.25">
      <c r="A4498" s="8"/>
      <c r="B4498" s="8"/>
      <c r="C4498" s="36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36"/>
      <c r="S4498" s="8"/>
      <c r="T4498" s="36"/>
      <c r="U4498" s="36"/>
      <c r="V4498" s="8"/>
      <c r="W4498" s="8"/>
      <c r="X4498" s="8"/>
      <c r="Y4498" s="8"/>
      <c r="Z4498" s="19"/>
      <c r="AA4498" s="34"/>
      <c r="AB4498" s="19"/>
      <c r="AC4498" s="19"/>
      <c r="AD4498" s="19"/>
      <c r="AE4498" s="19"/>
      <c r="AF4498" s="19"/>
      <c r="AG4498" s="8"/>
      <c r="AH4498" s="8"/>
      <c r="AI4498" s="8"/>
      <c r="AJ4498" s="8"/>
      <c r="AK4498" s="8"/>
      <c r="AL4498" s="8"/>
      <c r="AM4498" s="8"/>
      <c r="AN4498" s="8"/>
      <c r="AO4498" s="8"/>
      <c r="AP4498" s="54"/>
      <c r="AQ4498" s="8"/>
      <c r="AR4498" s="8"/>
    </row>
    <row r="4619" spans="44:44" x14ac:dyDescent="0.25">
      <c r="AR4619" s="45"/>
    </row>
  </sheetData>
  <autoFilter ref="Q539" xr:uid="{4C9C0125-DF6F-4CB9-9F95-A400D3EA6DF1}"/>
  <phoneticPr fontId="1" type="noConversion"/>
  <conditionalFormatting sqref="A2:A538">
    <cfRule type="duplicateValues" dxfId="49" priority="5049"/>
  </conditionalFormatting>
  <conditionalFormatting sqref="AB2:AB538">
    <cfRule type="expression" dxfId="48" priority="21">
      <formula>AND(OR(E2="EUROPE",E2="UK"),I2="SEA")</formula>
    </cfRule>
  </conditionalFormatting>
  <conditionalFormatting sqref="AC114:AE114">
    <cfRule type="expression" dxfId="47" priority="4047">
      <formula>AND(OR(F114="EUROPE",F114="UK"),J114="SEA")</formula>
    </cfRule>
  </conditionalFormatting>
  <conditionalFormatting sqref="AF2:AF329 AH113:AJ113 AH147:AJ147 AH149:AJ152 AH155:AJ160 AF331:AF365 AF367 AF370 AF383 AF401 AF417 AF428 AF456 AF475 AF486 AF519 AF538">
    <cfRule type="expression" dxfId="46" priority="19">
      <formula>AND(OR(E2="ASIA",E2="ASIA CN + HK",E2="EUROPE",E2="UK",E2="LATAM"),I2="SEA")</formula>
    </cfRule>
  </conditionalFormatting>
  <conditionalFormatting sqref="AG2:AG538">
    <cfRule type="expression" dxfId="45" priority="4252">
      <formula>OR(AND(OR(E2="ASIA",E2="ASIA CN + HK",E2="LATAM",E2="US EAST",E2="US WEST",E2="US SOUTH"),I2="SEA"),AND(OR(E2="UK",E2="EUROPE"),I2="SEA",K2="CONV"))</formula>
    </cfRule>
  </conditionalFormatting>
  <conditionalFormatting sqref="AH224">
    <cfRule type="expression" dxfId="44" priority="4924">
      <formula>OR(AND(OR(F224="US EAST",F224="US WEST",F224="US SOUTH"),J224="SEA",K224&lt;&gt;"ECHF"),AND(OR(F224="EUROPE",F224="UK"),J224="SEA"))</formula>
    </cfRule>
    <cfRule type="expression" dxfId="43" priority="4931">
      <formula>AH224="Muy Urgente"</formula>
    </cfRule>
    <cfRule type="expression" dxfId="42" priority="4932">
      <formula>AH224="Urgente"</formula>
    </cfRule>
    <cfRule type="expression" dxfId="41" priority="4933">
      <formula>AH224="Pending"</formula>
    </cfRule>
    <cfRule type="expression" dxfId="40" priority="4934">
      <formula>AH224="Sent"</formula>
    </cfRule>
    <cfRule type="expression" dxfId="39" priority="4935">
      <formula>AND(OR(F224="ASIA",F224="ASIA CN + HK",F224="EUROPE",F224="UK",F224="LATAM"),J224="SEA")</formula>
    </cfRule>
    <cfRule type="expression" dxfId="38" priority="4936">
      <formula>OR(AND(OR(F224="US EAST",F224="US WEST",F224="US SOUTH"),J224="SEA",K224&lt;&gt;"ECHF"),AND(OR(F224="EUROPE",F224="UK"),J224="SEA"))</formula>
    </cfRule>
  </conditionalFormatting>
  <conditionalFormatting sqref="AH2:AJ105 AH107:AJ112 AH114:AJ114 AH116:AJ146 AH148:AJ148 AH153:AJ154 AH161:AJ223 AJ223:AJ224 AH225:AJ538 AK306:AL306">
    <cfRule type="expression" dxfId="37" priority="4254">
      <formula>OR(AND(OR(E2="US EAST",E2="US WEST",E2="US SOUTH"),I2="SEA",J2&lt;&gt;"ECHF"),AND(OR(E2="EUROPE",E2="UK"),I2="SEA"))</formula>
    </cfRule>
  </conditionalFormatting>
  <conditionalFormatting sqref="AH106:AJ106">
    <cfRule type="expression" dxfId="36" priority="3220">
      <formula>AND(OR(G106="ASIA",G106="ASIA CN + HK",G106="EUROPE",G106="UK",G106="LATAM"),K106="SEA")</formula>
    </cfRule>
  </conditionalFormatting>
  <conditionalFormatting sqref="AH115:AJ115">
    <cfRule type="expression" dxfId="35" priority="39">
      <formula>AND(OR(G115="ASIA",G115="ASIA CN + HK",G115="EUROPE",G115="UK",G115="LATAM"),K115="SEA")</formula>
    </cfRule>
  </conditionalFormatting>
  <conditionalFormatting sqref="AI2:AJ223 AJ223:AJ224 AI225:AJ538 AK306:AL306">
    <cfRule type="expression" dxfId="34" priority="4337">
      <formula>AI2="Muy Urgente"</formula>
    </cfRule>
    <cfRule type="expression" dxfId="33" priority="4338">
      <formula>AI2="Urgente"</formula>
    </cfRule>
    <cfRule type="expression" dxfId="32" priority="4339">
      <formula>AI2="Pending"</formula>
    </cfRule>
    <cfRule type="expression" dxfId="31" priority="4340">
      <formula>AI2="Sent"</formula>
    </cfRule>
    <cfRule type="expression" dxfId="30" priority="4341">
      <formula>AND(OR(F2="ASIA",F2="ASIA CN + HK",F2="EUROPE",F2="UK",F2="LATAM"),J2="SEA")</formula>
    </cfRule>
    <cfRule type="expression" dxfId="29" priority="4813">
      <formula>OR(AND(OR(F2="US EAST",F2="US WEST",F2="US SOUTH"),J2="SEA",K2&lt;&gt;"ECHF"),AND(OR(F2="EUROPE",F2="UK"),J2="SEA"))</formula>
    </cfRule>
  </conditionalFormatting>
  <pageMargins left="0.7" right="0.7" top="0.75" bottom="0.75" header="0.3" footer="0.3"/>
  <pageSetup orientation="portrait" horizontalDpi="360" verticalDpi="36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5EAA71-37A3-4F42-AAF4-A5F9E5775E8E}">
          <x14:formula1>
            <xm:f>Maestro!$E:$E</xm:f>
          </x14:formula1>
          <xm:sqref>AX15 AL2:AL14 O2:O254 AL16:AL305 O256:O538 AL307:AL538</xm:sqref>
        </x14:dataValidation>
        <x14:dataValidation type="list" allowBlank="1" showInputMessage="1" showErrorMessage="1" xr:uid="{C7AE5427-1940-42BF-AEC2-0DAB903838CD}">
          <x14:formula1>
            <xm:f>Maestro!$C:$C</xm:f>
          </x14:formula1>
          <xm:sqref>AK2:AK305 AK307:AK538</xm:sqref>
        </x14:dataValidation>
        <x14:dataValidation type="list" allowBlank="1" showInputMessage="1" showErrorMessage="1" xr:uid="{A04FA5F6-0610-4066-BC5A-7D8E4B83139B}">
          <x14:formula1>
            <xm:f>Maestro!$A$1:$A$2</xm:f>
          </x14:formula1>
          <xm:sqref>AO2:AO538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7E88-7CA8-4744-9F9F-70DC0B4B7F0A}">
  <sheetPr codeName="Hoja6"/>
  <dimension ref="B1:AT1652"/>
  <sheetViews>
    <sheetView showGridLines="0" zoomScale="80" zoomScaleNormal="60" workbookViewId="0">
      <selection activeCell="D11" sqref="D11"/>
    </sheetView>
  </sheetViews>
  <sheetFormatPr baseColWidth="10" defaultColWidth="11.42578125" defaultRowHeight="15" outlineLevelCol="1" x14ac:dyDescent="0.25"/>
  <cols>
    <col min="2" max="2" width="15.5703125" style="5" customWidth="1" outlineLevel="1"/>
    <col min="3" max="3" width="20.5703125" customWidth="1" outlineLevel="1"/>
    <col min="4" max="4" width="15.42578125" customWidth="1" outlineLevel="1"/>
    <col min="5" max="5" width="19.140625" customWidth="1" outlineLevel="1"/>
    <col min="6" max="6" width="23.5703125" bestFit="1" customWidth="1" outlineLevel="1"/>
    <col min="7" max="7" width="14.5703125" customWidth="1" outlineLevel="1"/>
    <col min="8" max="8" width="12.5703125" customWidth="1" outlineLevel="1"/>
    <col min="9" max="9" width="10" customWidth="1" outlineLevel="1"/>
    <col min="10" max="10" width="28.42578125" customWidth="1" outlineLevel="1"/>
    <col min="11" max="12" width="20.5703125" bestFit="1" customWidth="1" outlineLevel="1"/>
    <col min="13" max="13" width="30" bestFit="1" customWidth="1" outlineLevel="1"/>
    <col min="14" max="14" width="12.28515625" style="5" bestFit="1" customWidth="1" outlineLevel="1"/>
    <col min="15" max="15" width="10.5703125" style="5" customWidth="1" outlineLevel="1"/>
    <col min="16" max="16" width="10.5703125" style="5" bestFit="1" customWidth="1"/>
    <col min="17" max="17" width="21.42578125" bestFit="1" customWidth="1"/>
    <col min="18" max="18" width="17.5703125" style="13" bestFit="1" customWidth="1" outlineLevel="1"/>
    <col min="19" max="19" width="24.85546875" style="13" bestFit="1" customWidth="1" outlineLevel="1"/>
    <col min="20" max="20" width="13.5703125" style="13" bestFit="1" customWidth="1" outlineLevel="1"/>
    <col min="21" max="21" width="14.42578125" style="3" bestFit="1" customWidth="1" outlineLevel="1"/>
    <col min="22" max="22" width="21.85546875" style="3" bestFit="1" customWidth="1" outlineLevel="1"/>
    <col min="23" max="23" width="41.42578125" style="3" bestFit="1" customWidth="1" outlineLevel="1"/>
    <col min="24" max="24" width="9.42578125" style="3" bestFit="1" customWidth="1" outlineLevel="1"/>
    <col min="25" max="25" width="14.140625" style="3" bestFit="1" customWidth="1" outlineLevel="1"/>
    <col min="26" max="26" width="14.140625" style="5" bestFit="1" customWidth="1" outlineLevel="1"/>
    <col min="27" max="27" width="20.5703125" style="13" bestFit="1" customWidth="1" outlineLevel="1"/>
    <col min="28" max="28" width="21.42578125" style="13" bestFit="1" customWidth="1" outlineLevel="1"/>
    <col min="29" max="29" width="21.42578125" style="13" customWidth="1" outlineLevel="1"/>
    <col min="30" max="31" width="6" style="13" customWidth="1" outlineLevel="1"/>
    <col min="32" max="32" width="10.5703125" bestFit="1" customWidth="1"/>
    <col min="33" max="33" width="21.42578125" bestFit="1" customWidth="1"/>
    <col min="34" max="34" width="15.5703125" customWidth="1" outlineLevel="1"/>
    <col min="35" max="35" width="21.5703125" style="18" bestFit="1" customWidth="1" outlineLevel="1"/>
    <col min="36" max="36" width="9.5703125" customWidth="1" outlineLevel="1"/>
    <col min="37" max="37" width="40.42578125" customWidth="1" outlineLevel="1"/>
    <col min="38" max="38" width="29.5703125" bestFit="1" customWidth="1" outlineLevel="1"/>
    <col min="39" max="39" width="16.42578125" bestFit="1" customWidth="1" outlineLevel="1"/>
    <col min="40" max="40" width="29.42578125" style="5" bestFit="1" customWidth="1" outlineLevel="1"/>
    <col min="41" max="41" width="15.42578125" style="5" bestFit="1" customWidth="1" outlineLevel="1"/>
    <col min="42" max="42" width="7" bestFit="1" customWidth="1" outlineLevel="1"/>
    <col min="43" max="43" width="21.42578125" customWidth="1" outlineLevel="1"/>
    <col min="44" max="44" width="18.42578125" customWidth="1"/>
    <col min="45" max="45" width="7.5703125" bestFit="1" customWidth="1"/>
    <col min="46" max="46" width="20.5703125" bestFit="1" customWidth="1"/>
  </cols>
  <sheetData>
    <row r="1" spans="2:46" x14ac:dyDescent="0.25">
      <c r="B1"/>
      <c r="R1" s="17" t="s">
        <v>58</v>
      </c>
      <c r="S1" s="5" t="s">
        <v>1933</v>
      </c>
      <c r="AI1"/>
    </row>
    <row r="2" spans="2:46" x14ac:dyDescent="0.25">
      <c r="B2" s="17" t="s">
        <v>58</v>
      </c>
      <c r="C2" s="5" t="s">
        <v>1933</v>
      </c>
      <c r="R2" s="17" t="s">
        <v>61</v>
      </c>
      <c r="S2" s="5" t="s">
        <v>140</v>
      </c>
      <c r="AH2" s="15" t="s">
        <v>58</v>
      </c>
      <c r="AI2" s="18" t="s">
        <v>1933</v>
      </c>
      <c r="AK2" s="6" t="s">
        <v>1934</v>
      </c>
    </row>
    <row r="3" spans="2:46" x14ac:dyDescent="0.25">
      <c r="B3" s="17" t="s">
        <v>87</v>
      </c>
      <c r="C3" s="5" t="s">
        <v>1935</v>
      </c>
      <c r="R3" s="17" t="s">
        <v>59</v>
      </c>
      <c r="S3" s="5" t="s">
        <v>99</v>
      </c>
      <c r="AH3" s="15" t="s">
        <v>61</v>
      </c>
      <c r="AI3" t="s">
        <v>140</v>
      </c>
      <c r="AN3"/>
    </row>
    <row r="4" spans="2:46" ht="24" x14ac:dyDescent="0.25">
      <c r="B4" s="17" t="s">
        <v>61</v>
      </c>
      <c r="C4" s="5" t="s">
        <v>140</v>
      </c>
      <c r="G4" s="22" t="s">
        <v>1936</v>
      </c>
      <c r="O4"/>
      <c r="P4"/>
      <c r="R4"/>
      <c r="S4"/>
      <c r="T4"/>
      <c r="U4"/>
      <c r="V4"/>
      <c r="W4"/>
      <c r="X4"/>
      <c r="Y4"/>
      <c r="Z4"/>
      <c r="AA4"/>
      <c r="AB4"/>
      <c r="AC4"/>
      <c r="AD4"/>
      <c r="AE4"/>
      <c r="AI4"/>
      <c r="AN4"/>
    </row>
    <row r="5" spans="2:46" x14ac:dyDescent="0.25">
      <c r="B5"/>
      <c r="N5"/>
      <c r="O5"/>
      <c r="P5"/>
      <c r="R5" s="17" t="s">
        <v>57</v>
      </c>
      <c r="S5" s="17" t="s">
        <v>91</v>
      </c>
      <c r="T5" s="17" t="s">
        <v>71</v>
      </c>
      <c r="U5" s="17" t="s">
        <v>73</v>
      </c>
      <c r="V5" s="17" t="s">
        <v>60</v>
      </c>
      <c r="W5" s="17" t="s">
        <v>69</v>
      </c>
      <c r="X5" s="17" t="s">
        <v>3</v>
      </c>
      <c r="Y5" s="17" t="s">
        <v>86</v>
      </c>
      <c r="Z5" s="17" t="s">
        <v>70</v>
      </c>
      <c r="AA5" s="5" t="s">
        <v>1937</v>
      </c>
      <c r="AB5"/>
      <c r="AC5"/>
      <c r="AD5"/>
      <c r="AE5"/>
      <c r="AH5" s="15" t="s">
        <v>71</v>
      </c>
      <c r="AI5" s="15" t="s">
        <v>73</v>
      </c>
      <c r="AJ5" s="15" t="s">
        <v>59</v>
      </c>
      <c r="AK5" s="15" t="s">
        <v>66</v>
      </c>
      <c r="AL5" s="15" t="s">
        <v>67</v>
      </c>
      <c r="AM5" s="15" t="s">
        <v>65</v>
      </c>
      <c r="AN5" s="15" t="s">
        <v>69</v>
      </c>
      <c r="AO5" s="15" t="s">
        <v>68</v>
      </c>
      <c r="AP5" s="27" t="s">
        <v>55</v>
      </c>
      <c r="AQ5" s="15" t="s">
        <v>60</v>
      </c>
      <c r="AR5" s="17" t="s">
        <v>91</v>
      </c>
      <c r="AS5" s="15" t="s">
        <v>3</v>
      </c>
      <c r="AT5" t="s">
        <v>1937</v>
      </c>
    </row>
    <row r="6" spans="2:46" x14ac:dyDescent="0.25">
      <c r="B6" s="17" t="s">
        <v>57</v>
      </c>
      <c r="C6" s="17" t="s">
        <v>71</v>
      </c>
      <c r="D6" s="17" t="s">
        <v>73</v>
      </c>
      <c r="E6" s="17" t="s">
        <v>65</v>
      </c>
      <c r="F6" s="17" t="s">
        <v>91</v>
      </c>
      <c r="G6" s="17" t="s">
        <v>70</v>
      </c>
      <c r="H6" s="17" t="s">
        <v>1938</v>
      </c>
      <c r="I6" s="17" t="s">
        <v>1939</v>
      </c>
      <c r="J6" s="17" t="s">
        <v>68</v>
      </c>
      <c r="K6" s="17" t="s">
        <v>1940</v>
      </c>
      <c r="L6" s="17" t="s">
        <v>3</v>
      </c>
      <c r="M6" s="17" t="s">
        <v>1941</v>
      </c>
      <c r="N6" s="17" t="s">
        <v>1942</v>
      </c>
      <c r="O6"/>
      <c r="P6"/>
      <c r="R6" s="5">
        <v>26</v>
      </c>
      <c r="S6" s="5" t="s">
        <v>1943</v>
      </c>
      <c r="T6" s="39">
        <v>46194</v>
      </c>
      <c r="U6" s="39">
        <v>46185</v>
      </c>
      <c r="V6" s="5" t="s">
        <v>100</v>
      </c>
      <c r="W6" s="5" t="s">
        <v>239</v>
      </c>
      <c r="X6" s="5" t="s">
        <v>8</v>
      </c>
      <c r="Y6" s="5" t="s">
        <v>1944</v>
      </c>
      <c r="Z6" s="39">
        <v>46184</v>
      </c>
      <c r="AA6" s="5">
        <v>1</v>
      </c>
      <c r="AB6"/>
      <c r="AC6"/>
      <c r="AD6"/>
      <c r="AE6"/>
      <c r="AH6" s="5" t="s">
        <v>1945</v>
      </c>
      <c r="AI6" s="5"/>
      <c r="AJ6" s="5"/>
      <c r="AK6" s="5"/>
      <c r="AL6" s="5"/>
      <c r="AM6" s="5"/>
      <c r="AP6" s="5"/>
      <c r="AQ6" s="5"/>
      <c r="AR6" s="5"/>
      <c r="AS6" s="5"/>
    </row>
    <row r="7" spans="2:46" x14ac:dyDescent="0.25">
      <c r="B7" s="5">
        <v>33</v>
      </c>
      <c r="C7" s="47">
        <v>46244</v>
      </c>
      <c r="D7" s="39">
        <v>46238</v>
      </c>
      <c r="E7" s="5" t="s">
        <v>905</v>
      </c>
      <c r="F7" s="5" t="s">
        <v>1943</v>
      </c>
      <c r="G7" s="47">
        <v>46222</v>
      </c>
      <c r="H7" s="5" t="s">
        <v>99</v>
      </c>
      <c r="I7" s="5" t="s">
        <v>100</v>
      </c>
      <c r="J7" s="5" t="s">
        <v>260</v>
      </c>
      <c r="K7" s="5" t="s">
        <v>102</v>
      </c>
      <c r="L7" s="5" t="s">
        <v>255</v>
      </c>
      <c r="M7" s="5" t="s">
        <v>906</v>
      </c>
      <c r="N7" s="5" t="s">
        <v>289</v>
      </c>
      <c r="O7"/>
      <c r="P7"/>
      <c r="R7" s="5">
        <v>26</v>
      </c>
      <c r="S7" s="5" t="s">
        <v>1943</v>
      </c>
      <c r="T7" s="39">
        <v>46195</v>
      </c>
      <c r="U7" s="39">
        <v>46185</v>
      </c>
      <c r="V7" s="5" t="s">
        <v>135</v>
      </c>
      <c r="W7" s="5" t="s">
        <v>192</v>
      </c>
      <c r="X7" s="5" t="s">
        <v>8</v>
      </c>
      <c r="Y7" s="5" t="s">
        <v>1944</v>
      </c>
      <c r="Z7" s="39">
        <v>46184</v>
      </c>
      <c r="AA7" s="5">
        <v>1</v>
      </c>
      <c r="AB7"/>
      <c r="AC7"/>
      <c r="AD7"/>
      <c r="AE7"/>
      <c r="AI7"/>
      <c r="AN7"/>
      <c r="AO7"/>
    </row>
    <row r="8" spans="2:46" x14ac:dyDescent="0.25">
      <c r="B8" s="5">
        <v>33</v>
      </c>
      <c r="C8" s="47">
        <v>46244</v>
      </c>
      <c r="D8" s="39">
        <v>46238</v>
      </c>
      <c r="E8" s="5" t="s">
        <v>905</v>
      </c>
      <c r="F8" s="5" t="s">
        <v>1943</v>
      </c>
      <c r="G8" s="47">
        <v>46222</v>
      </c>
      <c r="H8" s="5" t="s">
        <v>99</v>
      </c>
      <c r="I8" s="5" t="s">
        <v>608</v>
      </c>
      <c r="J8" s="5" t="s">
        <v>260</v>
      </c>
      <c r="K8" s="5" t="s">
        <v>102</v>
      </c>
      <c r="L8" s="5" t="s">
        <v>255</v>
      </c>
      <c r="M8" s="5" t="s">
        <v>906</v>
      </c>
      <c r="N8" s="5" t="s">
        <v>289</v>
      </c>
      <c r="O8"/>
      <c r="P8"/>
      <c r="R8" s="5">
        <v>26</v>
      </c>
      <c r="S8" s="5" t="s">
        <v>1946</v>
      </c>
      <c r="T8" s="5"/>
      <c r="U8" s="5"/>
      <c r="V8" s="5"/>
      <c r="W8" s="5"/>
      <c r="X8" s="5"/>
      <c r="Y8" s="5"/>
      <c r="AA8" s="5">
        <v>2</v>
      </c>
      <c r="AB8"/>
      <c r="AC8"/>
      <c r="AD8"/>
      <c r="AE8"/>
      <c r="AI8"/>
      <c r="AN8"/>
      <c r="AO8"/>
    </row>
    <row r="9" spans="2:46" x14ac:dyDescent="0.25">
      <c r="B9" s="5">
        <v>33</v>
      </c>
      <c r="C9" s="47">
        <v>46244</v>
      </c>
      <c r="D9" s="39">
        <v>46238</v>
      </c>
      <c r="E9" s="5" t="s">
        <v>909</v>
      </c>
      <c r="F9" s="5" t="s">
        <v>1943</v>
      </c>
      <c r="G9" s="47">
        <v>46229</v>
      </c>
      <c r="H9" s="5" t="s">
        <v>99</v>
      </c>
      <c r="I9" s="5" t="s">
        <v>100</v>
      </c>
      <c r="J9" s="5" t="s">
        <v>260</v>
      </c>
      <c r="K9" s="5" t="s">
        <v>102</v>
      </c>
      <c r="L9" s="5" t="s">
        <v>255</v>
      </c>
      <c r="M9" s="5" t="s">
        <v>906</v>
      </c>
      <c r="N9" s="5" t="s">
        <v>527</v>
      </c>
      <c r="O9"/>
      <c r="P9"/>
      <c r="R9" s="5" t="s">
        <v>1947</v>
      </c>
      <c r="S9" s="5"/>
      <c r="T9" s="5"/>
      <c r="U9" s="5"/>
      <c r="V9" s="5"/>
      <c r="W9" s="5"/>
      <c r="X9" s="5"/>
      <c r="Y9" s="5"/>
      <c r="AA9" s="5">
        <v>2</v>
      </c>
      <c r="AB9"/>
      <c r="AC9"/>
      <c r="AD9"/>
      <c r="AE9"/>
      <c r="AI9"/>
      <c r="AN9"/>
      <c r="AO9"/>
    </row>
    <row r="10" spans="2:46" x14ac:dyDescent="0.25">
      <c r="B10" s="5">
        <v>33</v>
      </c>
      <c r="C10" s="47">
        <v>46244</v>
      </c>
      <c r="D10" s="39">
        <v>46238</v>
      </c>
      <c r="E10" s="5" t="s">
        <v>924</v>
      </c>
      <c r="F10" s="5" t="s">
        <v>1943</v>
      </c>
      <c r="G10" s="47">
        <v>46229</v>
      </c>
      <c r="H10" s="5" t="s">
        <v>99</v>
      </c>
      <c r="I10" s="5" t="s">
        <v>100</v>
      </c>
      <c r="J10" s="5" t="s">
        <v>260</v>
      </c>
      <c r="K10" s="5" t="s">
        <v>102</v>
      </c>
      <c r="L10" s="5" t="s">
        <v>255</v>
      </c>
      <c r="M10" s="5" t="s">
        <v>906</v>
      </c>
      <c r="N10" s="5" t="s">
        <v>289</v>
      </c>
      <c r="O10"/>
      <c r="P10"/>
      <c r="R10" s="5">
        <v>30</v>
      </c>
      <c r="S10" s="5" t="s">
        <v>1943</v>
      </c>
      <c r="T10" s="39">
        <v>46223</v>
      </c>
      <c r="U10" s="39">
        <v>46215</v>
      </c>
      <c r="V10" s="5" t="s">
        <v>100</v>
      </c>
      <c r="W10" s="5" t="s">
        <v>568</v>
      </c>
      <c r="X10" s="5" t="s">
        <v>8</v>
      </c>
      <c r="Y10" s="5" t="s">
        <v>1944</v>
      </c>
      <c r="Z10" s="39">
        <v>46212</v>
      </c>
      <c r="AA10" s="5">
        <v>1</v>
      </c>
      <c r="AB10"/>
      <c r="AC10"/>
      <c r="AD10"/>
      <c r="AE10"/>
      <c r="AI10"/>
      <c r="AN10"/>
      <c r="AO10"/>
    </row>
    <row r="11" spans="2:46" x14ac:dyDescent="0.25">
      <c r="B11" s="5">
        <v>33</v>
      </c>
      <c r="C11" s="47">
        <v>46245</v>
      </c>
      <c r="D11" s="39">
        <v>46225</v>
      </c>
      <c r="E11" s="5" t="s">
        <v>740</v>
      </c>
      <c r="F11" s="5" t="s">
        <v>1943</v>
      </c>
      <c r="G11" s="47">
        <v>46221</v>
      </c>
      <c r="H11" s="5" t="s">
        <v>99</v>
      </c>
      <c r="I11" s="5" t="s">
        <v>100</v>
      </c>
      <c r="J11" s="5" t="s">
        <v>428</v>
      </c>
      <c r="K11" s="5" t="s">
        <v>102</v>
      </c>
      <c r="L11" s="5" t="s">
        <v>424</v>
      </c>
      <c r="M11" s="5" t="s">
        <v>741</v>
      </c>
      <c r="N11" s="5" t="s">
        <v>601</v>
      </c>
      <c r="O11"/>
      <c r="P11"/>
      <c r="R11" s="5">
        <v>30</v>
      </c>
      <c r="S11" s="5" t="s">
        <v>1943</v>
      </c>
      <c r="T11" s="39">
        <v>46223</v>
      </c>
      <c r="U11" s="39">
        <v>46215</v>
      </c>
      <c r="V11" s="5" t="s">
        <v>135</v>
      </c>
      <c r="W11" s="5" t="s">
        <v>506</v>
      </c>
      <c r="X11" s="5" t="s">
        <v>8</v>
      </c>
      <c r="Y11" s="5" t="s">
        <v>1944</v>
      </c>
      <c r="Z11" s="39">
        <v>46210</v>
      </c>
      <c r="AA11" s="5">
        <v>2</v>
      </c>
      <c r="AB11"/>
      <c r="AC11"/>
      <c r="AD11"/>
      <c r="AE11"/>
      <c r="AI11"/>
      <c r="AN11"/>
      <c r="AO11"/>
    </row>
    <row r="12" spans="2:46" x14ac:dyDescent="0.25">
      <c r="B12" s="5" t="s">
        <v>1948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/>
      <c r="P12"/>
      <c r="R12" s="5">
        <v>30</v>
      </c>
      <c r="S12" s="5" t="s">
        <v>1943</v>
      </c>
      <c r="T12" s="39">
        <v>46223</v>
      </c>
      <c r="U12" s="39">
        <v>46216</v>
      </c>
      <c r="V12" s="5" t="s">
        <v>100</v>
      </c>
      <c r="W12" s="5" t="s">
        <v>568</v>
      </c>
      <c r="X12" s="5" t="s">
        <v>8</v>
      </c>
      <c r="Y12" s="5" t="s">
        <v>1944</v>
      </c>
      <c r="Z12" s="39">
        <v>46212</v>
      </c>
      <c r="AA12" s="5">
        <v>2</v>
      </c>
      <c r="AB12"/>
      <c r="AC12"/>
      <c r="AD12"/>
      <c r="AE12"/>
      <c r="AI12"/>
      <c r="AN12"/>
      <c r="AO12"/>
    </row>
    <row r="13" spans="2:46" x14ac:dyDescent="0.25">
      <c r="B13" s="5" t="s">
        <v>1945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O13"/>
      <c r="P13"/>
      <c r="R13" s="5">
        <v>30</v>
      </c>
      <c r="S13" s="5" t="s">
        <v>1943</v>
      </c>
      <c r="T13" s="39">
        <v>46222</v>
      </c>
      <c r="U13" s="39">
        <v>46215</v>
      </c>
      <c r="V13" s="5" t="s">
        <v>100</v>
      </c>
      <c r="W13" s="5" t="s">
        <v>590</v>
      </c>
      <c r="X13" s="5" t="s">
        <v>8</v>
      </c>
      <c r="Y13" s="5" t="s">
        <v>1944</v>
      </c>
      <c r="Z13" s="39">
        <v>46212</v>
      </c>
      <c r="AA13" s="5">
        <v>1</v>
      </c>
      <c r="AB13"/>
      <c r="AC13"/>
      <c r="AD13"/>
      <c r="AE13"/>
      <c r="AI13"/>
      <c r="AN13"/>
      <c r="AO13"/>
    </row>
    <row r="14" spans="2:46" x14ac:dyDescent="0.25">
      <c r="B14"/>
      <c r="N14"/>
      <c r="O14"/>
      <c r="P14"/>
      <c r="R14" s="5">
        <v>30</v>
      </c>
      <c r="S14" s="5" t="s">
        <v>1946</v>
      </c>
      <c r="T14" s="5"/>
      <c r="U14" s="5"/>
      <c r="V14" s="5"/>
      <c r="W14" s="5"/>
      <c r="X14" s="5"/>
      <c r="Y14" s="5"/>
      <c r="AA14" s="5">
        <v>6</v>
      </c>
      <c r="AB14"/>
      <c r="AC14"/>
      <c r="AD14"/>
      <c r="AE14"/>
      <c r="AI14"/>
      <c r="AN14"/>
      <c r="AO14"/>
    </row>
    <row r="15" spans="2:46" x14ac:dyDescent="0.25">
      <c r="B15"/>
      <c r="N15"/>
      <c r="O15"/>
      <c r="P15"/>
      <c r="R15" s="5" t="s">
        <v>1949</v>
      </c>
      <c r="S15" s="5"/>
      <c r="T15" s="5"/>
      <c r="U15" s="5"/>
      <c r="V15" s="5"/>
      <c r="W15" s="5"/>
      <c r="X15" s="5"/>
      <c r="Y15" s="5"/>
      <c r="AA15" s="5">
        <v>6</v>
      </c>
      <c r="AB15"/>
      <c r="AC15"/>
      <c r="AD15"/>
      <c r="AE15"/>
      <c r="AI15"/>
      <c r="AN15"/>
      <c r="AO15"/>
    </row>
    <row r="16" spans="2:46" x14ac:dyDescent="0.25">
      <c r="B16"/>
      <c r="N16"/>
      <c r="O16"/>
      <c r="P16"/>
      <c r="R16" s="5">
        <v>31</v>
      </c>
      <c r="S16" s="5" t="s">
        <v>1943</v>
      </c>
      <c r="T16" s="39">
        <v>46232</v>
      </c>
      <c r="U16" s="39">
        <v>46220</v>
      </c>
      <c r="V16" s="5" t="s">
        <v>100</v>
      </c>
      <c r="W16" s="5" t="s">
        <v>681</v>
      </c>
      <c r="X16" s="5" t="s">
        <v>8</v>
      </c>
      <c r="Y16" s="5" t="s">
        <v>1944</v>
      </c>
      <c r="Z16" s="39">
        <v>46218</v>
      </c>
      <c r="AA16" s="5">
        <v>2</v>
      </c>
      <c r="AB16"/>
      <c r="AC16"/>
      <c r="AD16"/>
      <c r="AE16"/>
      <c r="AI16"/>
      <c r="AN16"/>
      <c r="AO16"/>
    </row>
    <row r="17" spans="16:31" customFormat="1" x14ac:dyDescent="0.25">
      <c r="P17" s="5"/>
      <c r="R17" s="5">
        <v>31</v>
      </c>
      <c r="S17" s="5" t="s">
        <v>1943</v>
      </c>
      <c r="T17" s="39">
        <v>46230</v>
      </c>
      <c r="U17" s="39">
        <v>46220</v>
      </c>
      <c r="V17" s="5" t="s">
        <v>100</v>
      </c>
      <c r="W17" s="5" t="s">
        <v>689</v>
      </c>
      <c r="X17" s="5" t="s">
        <v>8</v>
      </c>
      <c r="Y17" s="5" t="s">
        <v>1944</v>
      </c>
      <c r="Z17" s="39">
        <v>46219</v>
      </c>
      <c r="AA17" s="5">
        <v>1</v>
      </c>
      <c r="AB17" s="13"/>
      <c r="AC17" s="13"/>
      <c r="AD17" s="13"/>
      <c r="AE17" s="13"/>
    </row>
    <row r="18" spans="16:31" customFormat="1" x14ac:dyDescent="0.25">
      <c r="P18" s="5"/>
      <c r="R18" s="5">
        <v>31</v>
      </c>
      <c r="S18" s="5" t="s">
        <v>1943</v>
      </c>
      <c r="T18" s="39">
        <v>46230</v>
      </c>
      <c r="U18" s="39">
        <v>46220</v>
      </c>
      <c r="V18" s="5" t="s">
        <v>135</v>
      </c>
      <c r="W18" s="5" t="s">
        <v>622</v>
      </c>
      <c r="X18" s="5" t="s">
        <v>8</v>
      </c>
      <c r="Y18" s="5" t="s">
        <v>1944</v>
      </c>
      <c r="Z18" s="39">
        <v>46219</v>
      </c>
      <c r="AA18" s="5">
        <v>4</v>
      </c>
      <c r="AB18" s="13"/>
      <c r="AC18" s="13"/>
      <c r="AD18" s="13"/>
      <c r="AE18" s="13"/>
    </row>
    <row r="19" spans="16:31" customFormat="1" x14ac:dyDescent="0.25">
      <c r="P19" s="5"/>
      <c r="R19" s="5">
        <v>31</v>
      </c>
      <c r="S19" s="5" t="s">
        <v>1943</v>
      </c>
      <c r="T19" s="39">
        <v>46230</v>
      </c>
      <c r="U19" s="39">
        <v>46226</v>
      </c>
      <c r="V19" s="5" t="s">
        <v>100</v>
      </c>
      <c r="W19" s="5" t="s">
        <v>689</v>
      </c>
      <c r="X19" s="5" t="s">
        <v>8</v>
      </c>
      <c r="Y19" s="5" t="s">
        <v>1944</v>
      </c>
      <c r="Z19" s="39">
        <v>46219</v>
      </c>
      <c r="AA19" s="5">
        <v>2</v>
      </c>
      <c r="AB19" s="13"/>
      <c r="AC19" s="13"/>
      <c r="AD19" s="13"/>
      <c r="AE19" s="13"/>
    </row>
    <row r="20" spans="16:31" customFormat="1" x14ac:dyDescent="0.25">
      <c r="P20" s="5"/>
      <c r="R20" s="5">
        <v>31</v>
      </c>
      <c r="S20" s="5" t="s">
        <v>1943</v>
      </c>
      <c r="T20" s="39">
        <v>46233</v>
      </c>
      <c r="U20" s="39">
        <v>46227</v>
      </c>
      <c r="V20" s="5" t="s">
        <v>100</v>
      </c>
      <c r="W20" s="5" t="s">
        <v>677</v>
      </c>
      <c r="X20" s="5" t="s">
        <v>17</v>
      </c>
      <c r="Y20" s="5" t="s">
        <v>1944</v>
      </c>
      <c r="Z20" s="39">
        <v>46223</v>
      </c>
      <c r="AA20" s="5">
        <v>2</v>
      </c>
      <c r="AB20" s="13"/>
      <c r="AC20" s="13"/>
      <c r="AD20" s="13"/>
      <c r="AE20" s="13"/>
    </row>
    <row r="21" spans="16:31" customFormat="1" x14ac:dyDescent="0.25">
      <c r="P21" s="5"/>
      <c r="R21" s="5">
        <v>31</v>
      </c>
      <c r="S21" s="5" t="s">
        <v>1946</v>
      </c>
      <c r="T21" s="5"/>
      <c r="U21" s="5"/>
      <c r="V21" s="5"/>
      <c r="W21" s="5"/>
      <c r="X21" s="5"/>
      <c r="Y21" s="5"/>
      <c r="Z21" s="5"/>
      <c r="AA21" s="5">
        <v>11</v>
      </c>
      <c r="AB21" s="13"/>
      <c r="AC21" s="13"/>
      <c r="AD21" s="13"/>
      <c r="AE21" s="13"/>
    </row>
    <row r="22" spans="16:31" customFormat="1" x14ac:dyDescent="0.25">
      <c r="P22" s="5"/>
      <c r="R22" s="5" t="s">
        <v>1950</v>
      </c>
      <c r="S22" s="5"/>
      <c r="T22" s="5"/>
      <c r="U22" s="5"/>
      <c r="V22" s="5"/>
      <c r="W22" s="5"/>
      <c r="X22" s="5"/>
      <c r="Y22" s="5"/>
      <c r="Z22" s="5"/>
      <c r="AA22" s="5">
        <v>11</v>
      </c>
      <c r="AB22" s="13"/>
      <c r="AC22" s="13"/>
      <c r="AD22" s="13"/>
      <c r="AE22" s="13"/>
    </row>
    <row r="23" spans="16:31" customFormat="1" x14ac:dyDescent="0.25">
      <c r="P23" s="5"/>
      <c r="R23" s="5">
        <v>32</v>
      </c>
      <c r="S23" s="5" t="s">
        <v>1943</v>
      </c>
      <c r="T23" s="39">
        <v>46236</v>
      </c>
      <c r="U23" s="39">
        <v>46226</v>
      </c>
      <c r="V23" s="5" t="s">
        <v>100</v>
      </c>
      <c r="W23" s="5" t="s">
        <v>791</v>
      </c>
      <c r="X23" s="5" t="s">
        <v>8</v>
      </c>
      <c r="Y23" s="5" t="s">
        <v>1944</v>
      </c>
      <c r="Z23" s="39">
        <v>46226</v>
      </c>
      <c r="AA23" s="5">
        <v>6</v>
      </c>
      <c r="AB23" s="13"/>
      <c r="AC23" s="13"/>
      <c r="AD23" s="13"/>
      <c r="AE23" s="13"/>
    </row>
    <row r="24" spans="16:31" customFormat="1" x14ac:dyDescent="0.25">
      <c r="P24" s="5"/>
      <c r="R24" s="5">
        <v>32</v>
      </c>
      <c r="S24" s="5" t="s">
        <v>1943</v>
      </c>
      <c r="T24" s="39">
        <v>46236</v>
      </c>
      <c r="U24" s="39">
        <v>46227</v>
      </c>
      <c r="V24" s="5" t="s">
        <v>100</v>
      </c>
      <c r="W24" s="5" t="s">
        <v>791</v>
      </c>
      <c r="X24" s="5" t="s">
        <v>8</v>
      </c>
      <c r="Y24" s="5" t="s">
        <v>1944</v>
      </c>
      <c r="Z24" s="39">
        <v>46226</v>
      </c>
      <c r="AA24" s="5">
        <v>2</v>
      </c>
      <c r="AB24" s="13"/>
      <c r="AC24" s="13"/>
      <c r="AD24" s="13"/>
      <c r="AE24" s="13"/>
    </row>
    <row r="25" spans="16:31" customFormat="1" x14ac:dyDescent="0.25">
      <c r="P25" s="5"/>
      <c r="R25" s="5">
        <v>32</v>
      </c>
      <c r="S25" s="5" t="s">
        <v>1943</v>
      </c>
      <c r="T25" s="39">
        <v>46236</v>
      </c>
      <c r="U25" s="39">
        <v>46227</v>
      </c>
      <c r="V25" s="5" t="s">
        <v>608</v>
      </c>
      <c r="W25" s="5" t="s">
        <v>791</v>
      </c>
      <c r="X25" s="5" t="s">
        <v>8</v>
      </c>
      <c r="Y25" s="5" t="s">
        <v>1944</v>
      </c>
      <c r="Z25" s="39">
        <v>46226</v>
      </c>
      <c r="AA25" s="5">
        <v>1</v>
      </c>
      <c r="AB25" s="13"/>
      <c r="AC25" s="13"/>
      <c r="AD25" s="13"/>
      <c r="AE25" s="13"/>
    </row>
    <row r="26" spans="16:31" customFormat="1" x14ac:dyDescent="0.25">
      <c r="P26" s="5"/>
      <c r="R26" s="5">
        <v>32</v>
      </c>
      <c r="S26" s="5" t="s">
        <v>1943</v>
      </c>
      <c r="T26" s="39">
        <v>46236</v>
      </c>
      <c r="U26" s="39">
        <v>46232</v>
      </c>
      <c r="V26" s="5" t="s">
        <v>100</v>
      </c>
      <c r="W26" s="5" t="s">
        <v>791</v>
      </c>
      <c r="X26" s="5" t="s">
        <v>8</v>
      </c>
      <c r="Y26" s="5" t="s">
        <v>1944</v>
      </c>
      <c r="Z26" s="39">
        <v>46226</v>
      </c>
      <c r="AA26" s="5">
        <v>1</v>
      </c>
      <c r="AB26" s="13"/>
      <c r="AC26" s="13"/>
      <c r="AD26" s="13"/>
      <c r="AE26" s="13"/>
    </row>
    <row r="27" spans="16:31" customFormat="1" x14ac:dyDescent="0.25">
      <c r="P27" s="5"/>
      <c r="R27" s="5">
        <v>32</v>
      </c>
      <c r="S27" s="5" t="s">
        <v>1943</v>
      </c>
      <c r="T27" s="39">
        <v>46237</v>
      </c>
      <c r="U27" s="39">
        <v>46227</v>
      </c>
      <c r="V27" s="5" t="s">
        <v>100</v>
      </c>
      <c r="W27" s="5" t="s">
        <v>791</v>
      </c>
      <c r="X27" s="5" t="s">
        <v>8</v>
      </c>
      <c r="Y27" s="5" t="s">
        <v>1944</v>
      </c>
      <c r="Z27" s="39">
        <v>46226</v>
      </c>
      <c r="AA27" s="5">
        <v>1</v>
      </c>
      <c r="AB27" s="13"/>
      <c r="AC27" s="13"/>
      <c r="AD27" s="13"/>
      <c r="AE27" s="13"/>
    </row>
    <row r="28" spans="16:31" customFormat="1" x14ac:dyDescent="0.25">
      <c r="P28" s="5"/>
      <c r="R28" s="5">
        <v>32</v>
      </c>
      <c r="S28" s="5" t="s">
        <v>1943</v>
      </c>
      <c r="T28" s="39">
        <v>46237</v>
      </c>
      <c r="U28" s="39">
        <v>46232</v>
      </c>
      <c r="V28" s="5" t="s">
        <v>135</v>
      </c>
      <c r="W28" s="5" t="s">
        <v>737</v>
      </c>
      <c r="X28" s="5" t="s">
        <v>8</v>
      </c>
      <c r="Y28" s="5" t="s">
        <v>1944</v>
      </c>
      <c r="Z28" s="39">
        <v>46226</v>
      </c>
      <c r="AA28" s="5">
        <v>4</v>
      </c>
      <c r="AB28" s="13"/>
      <c r="AC28" s="13"/>
      <c r="AD28" s="13"/>
      <c r="AE28" s="13"/>
    </row>
    <row r="29" spans="16:31" customFormat="1" x14ac:dyDescent="0.25">
      <c r="P29" s="5"/>
      <c r="R29" s="5">
        <v>32</v>
      </c>
      <c r="S29" s="5" t="s">
        <v>1943</v>
      </c>
      <c r="T29" s="39">
        <v>46240</v>
      </c>
      <c r="U29" s="39">
        <v>46233</v>
      </c>
      <c r="V29" s="5" t="s">
        <v>100</v>
      </c>
      <c r="W29" s="5" t="s">
        <v>821</v>
      </c>
      <c r="X29" s="5" t="s">
        <v>17</v>
      </c>
      <c r="Y29" s="5" t="s">
        <v>1944</v>
      </c>
      <c r="Z29" s="39">
        <v>46230</v>
      </c>
      <c r="AA29" s="5">
        <v>1</v>
      </c>
      <c r="AB29" s="13"/>
      <c r="AC29" s="13"/>
      <c r="AD29" s="13"/>
      <c r="AE29" s="13"/>
    </row>
    <row r="30" spans="16:31" customFormat="1" x14ac:dyDescent="0.25">
      <c r="P30" s="5"/>
      <c r="R30" s="5">
        <v>32</v>
      </c>
      <c r="S30" s="5" t="s">
        <v>1943</v>
      </c>
      <c r="T30" s="39">
        <v>46242</v>
      </c>
      <c r="U30" s="39">
        <v>46234</v>
      </c>
      <c r="V30" s="5" t="s">
        <v>608</v>
      </c>
      <c r="W30" s="5" t="s">
        <v>870</v>
      </c>
      <c r="X30" s="5" t="s">
        <v>8</v>
      </c>
      <c r="Y30" s="5" t="s">
        <v>1944</v>
      </c>
      <c r="Z30" s="39">
        <v>46228</v>
      </c>
      <c r="AA30" s="5">
        <v>1</v>
      </c>
      <c r="AB30" s="13"/>
      <c r="AC30" s="13"/>
      <c r="AD30" s="13"/>
      <c r="AE30" s="13"/>
    </row>
    <row r="31" spans="16:31" customFormat="1" x14ac:dyDescent="0.25">
      <c r="P31" s="5"/>
      <c r="R31" s="5">
        <v>32</v>
      </c>
      <c r="S31" s="5" t="s">
        <v>1946</v>
      </c>
      <c r="T31" s="5"/>
      <c r="U31" s="5"/>
      <c r="V31" s="5"/>
      <c r="W31" s="5"/>
      <c r="X31" s="5"/>
      <c r="Y31" s="5"/>
      <c r="Z31" s="5"/>
      <c r="AA31" s="5">
        <v>17</v>
      </c>
      <c r="AB31" s="13"/>
      <c r="AC31" s="13"/>
      <c r="AD31" s="13"/>
      <c r="AE31" s="13"/>
    </row>
    <row r="32" spans="16:31" customFormat="1" x14ac:dyDescent="0.25">
      <c r="P32" s="5"/>
      <c r="R32" s="5" t="s">
        <v>1951</v>
      </c>
      <c r="S32" s="5"/>
      <c r="T32" s="5"/>
      <c r="U32" s="5"/>
      <c r="V32" s="5"/>
      <c r="W32" s="5"/>
      <c r="X32" s="5"/>
      <c r="Y32" s="5"/>
      <c r="Z32" s="5"/>
      <c r="AA32" s="5">
        <v>17</v>
      </c>
      <c r="AB32" s="13"/>
      <c r="AC32" s="13"/>
      <c r="AD32" s="13"/>
      <c r="AE32" s="13"/>
    </row>
    <row r="33" spans="2:41" x14ac:dyDescent="0.25">
      <c r="B33"/>
      <c r="N33"/>
      <c r="O33"/>
      <c r="R33" s="5">
        <v>33</v>
      </c>
      <c r="S33" s="5" t="s">
        <v>1943</v>
      </c>
      <c r="T33" s="39">
        <v>46244</v>
      </c>
      <c r="U33" s="39">
        <v>46236</v>
      </c>
      <c r="V33" s="5" t="s">
        <v>135</v>
      </c>
      <c r="W33" s="5" t="s">
        <v>155</v>
      </c>
      <c r="X33" s="5" t="s">
        <v>8</v>
      </c>
      <c r="Y33" s="5" t="s">
        <v>1944</v>
      </c>
      <c r="Z33" s="39">
        <v>46230</v>
      </c>
      <c r="AA33" s="5">
        <v>1</v>
      </c>
      <c r="AI33"/>
      <c r="AN33"/>
      <c r="AO33"/>
    </row>
    <row r="34" spans="2:41" x14ac:dyDescent="0.25">
      <c r="B34"/>
      <c r="N34"/>
      <c r="O34"/>
      <c r="R34" s="5">
        <v>33</v>
      </c>
      <c r="S34" s="5" t="s">
        <v>1943</v>
      </c>
      <c r="T34" s="39">
        <v>46244</v>
      </c>
      <c r="U34" s="39">
        <v>46236</v>
      </c>
      <c r="V34" s="5" t="s">
        <v>135</v>
      </c>
      <c r="W34" s="5" t="s">
        <v>155</v>
      </c>
      <c r="X34" s="5" t="s">
        <v>8</v>
      </c>
      <c r="Y34" s="5" t="s">
        <v>1944</v>
      </c>
      <c r="Z34" s="39">
        <v>46231</v>
      </c>
      <c r="AA34" s="5">
        <v>1</v>
      </c>
      <c r="AI34"/>
      <c r="AN34"/>
      <c r="AO34"/>
    </row>
    <row r="35" spans="2:41" x14ac:dyDescent="0.25">
      <c r="B35"/>
      <c r="N35"/>
      <c r="O35"/>
      <c r="R35" s="5">
        <v>33</v>
      </c>
      <c r="S35" s="5" t="s">
        <v>1943</v>
      </c>
      <c r="T35" s="39">
        <v>46244</v>
      </c>
      <c r="U35" s="39">
        <v>46236</v>
      </c>
      <c r="V35" s="5" t="s">
        <v>135</v>
      </c>
      <c r="W35" s="5" t="s">
        <v>155</v>
      </c>
      <c r="X35" s="5" t="s">
        <v>8</v>
      </c>
      <c r="Y35" s="5" t="s">
        <v>1944</v>
      </c>
      <c r="Z35" s="39">
        <v>46233</v>
      </c>
      <c r="AA35" s="5">
        <v>1</v>
      </c>
      <c r="AI35"/>
      <c r="AN35"/>
      <c r="AO35"/>
    </row>
    <row r="36" spans="2:41" x14ac:dyDescent="0.25">
      <c r="B36"/>
      <c r="N36"/>
      <c r="O36"/>
      <c r="R36" s="5">
        <v>33</v>
      </c>
      <c r="S36" s="5" t="s">
        <v>1943</v>
      </c>
      <c r="T36" s="39">
        <v>46247</v>
      </c>
      <c r="U36" s="39">
        <v>46236</v>
      </c>
      <c r="V36" s="5" t="s">
        <v>100</v>
      </c>
      <c r="W36" s="5" t="s">
        <v>973</v>
      </c>
      <c r="X36" s="5" t="s">
        <v>17</v>
      </c>
      <c r="Y36" s="5" t="s">
        <v>1944</v>
      </c>
      <c r="Z36" s="39">
        <v>46237</v>
      </c>
      <c r="AA36" s="5">
        <v>2</v>
      </c>
      <c r="AI36"/>
      <c r="AN36"/>
      <c r="AO36"/>
    </row>
    <row r="37" spans="2:41" x14ac:dyDescent="0.25">
      <c r="B37"/>
      <c r="N37"/>
      <c r="O37"/>
      <c r="R37" s="5">
        <v>33</v>
      </c>
      <c r="S37" s="5" t="s">
        <v>1943</v>
      </c>
      <c r="T37" s="39">
        <v>46247</v>
      </c>
      <c r="U37" s="39">
        <v>46244</v>
      </c>
      <c r="V37" s="5" t="s">
        <v>100</v>
      </c>
      <c r="W37" s="5" t="s">
        <v>944</v>
      </c>
      <c r="X37" s="5" t="s">
        <v>14</v>
      </c>
      <c r="Y37" s="5" t="s">
        <v>1944</v>
      </c>
      <c r="Z37" s="39">
        <v>46240</v>
      </c>
      <c r="AA37" s="5">
        <v>2</v>
      </c>
      <c r="AI37"/>
      <c r="AN37"/>
      <c r="AO37"/>
    </row>
    <row r="38" spans="2:41" x14ac:dyDescent="0.25">
      <c r="B38"/>
      <c r="N38"/>
      <c r="O38"/>
      <c r="R38" s="5">
        <v>33</v>
      </c>
      <c r="S38" s="5" t="s">
        <v>1943</v>
      </c>
      <c r="T38" s="39">
        <v>46243</v>
      </c>
      <c r="U38" s="39">
        <v>46236</v>
      </c>
      <c r="V38" s="5" t="s">
        <v>100</v>
      </c>
      <c r="W38" s="5" t="s">
        <v>935</v>
      </c>
      <c r="X38" s="5" t="s">
        <v>8</v>
      </c>
      <c r="Y38" s="5" t="s">
        <v>1944</v>
      </c>
      <c r="Z38" s="39">
        <v>46230</v>
      </c>
      <c r="AA38" s="5">
        <v>1</v>
      </c>
      <c r="AI38"/>
      <c r="AN38"/>
      <c r="AO38"/>
    </row>
    <row r="39" spans="2:41" x14ac:dyDescent="0.25">
      <c r="B39"/>
      <c r="N39"/>
      <c r="O39"/>
      <c r="R39" s="5">
        <v>33</v>
      </c>
      <c r="S39" s="5" t="s">
        <v>1943</v>
      </c>
      <c r="T39" s="39">
        <v>46243</v>
      </c>
      <c r="U39" s="39">
        <v>46236</v>
      </c>
      <c r="V39" s="5" t="s">
        <v>100</v>
      </c>
      <c r="W39" s="5" t="s">
        <v>935</v>
      </c>
      <c r="X39" s="5" t="s">
        <v>8</v>
      </c>
      <c r="Y39" s="5" t="s">
        <v>1944</v>
      </c>
      <c r="Z39" s="39">
        <v>46233</v>
      </c>
      <c r="AA39" s="5">
        <v>5</v>
      </c>
      <c r="AI39"/>
      <c r="AN39"/>
      <c r="AO39"/>
    </row>
    <row r="40" spans="2:41" x14ac:dyDescent="0.25">
      <c r="B40"/>
      <c r="N40"/>
      <c r="O40"/>
      <c r="R40" s="5">
        <v>33</v>
      </c>
      <c r="S40" s="5" t="s">
        <v>1943</v>
      </c>
      <c r="T40" s="39">
        <v>46243</v>
      </c>
      <c r="U40" s="39">
        <v>46236</v>
      </c>
      <c r="V40" s="5" t="s">
        <v>608</v>
      </c>
      <c r="W40" s="5" t="s">
        <v>935</v>
      </c>
      <c r="X40" s="5" t="s">
        <v>8</v>
      </c>
      <c r="Y40" s="5" t="s">
        <v>1944</v>
      </c>
      <c r="Z40" s="39">
        <v>46233</v>
      </c>
      <c r="AA40" s="5">
        <v>1</v>
      </c>
      <c r="AI40"/>
      <c r="AN40"/>
      <c r="AO40"/>
    </row>
    <row r="41" spans="2:41" x14ac:dyDescent="0.25">
      <c r="B41"/>
      <c r="N41"/>
      <c r="O41"/>
      <c r="R41" s="5">
        <v>33</v>
      </c>
      <c r="S41" s="5" t="s">
        <v>1943</v>
      </c>
      <c r="T41" s="39">
        <v>46248</v>
      </c>
      <c r="U41" s="39">
        <v>46237</v>
      </c>
      <c r="V41" s="5" t="s">
        <v>100</v>
      </c>
      <c r="W41" s="5" t="s">
        <v>1029</v>
      </c>
      <c r="X41" s="5" t="s">
        <v>8</v>
      </c>
      <c r="Y41" s="5" t="s">
        <v>1944</v>
      </c>
      <c r="Z41" s="39">
        <v>46233</v>
      </c>
      <c r="AA41" s="5">
        <v>1</v>
      </c>
      <c r="AI41"/>
      <c r="AN41"/>
      <c r="AO41"/>
    </row>
    <row r="42" spans="2:41" x14ac:dyDescent="0.25">
      <c r="B42"/>
      <c r="N42"/>
      <c r="O42"/>
      <c r="R42" s="5">
        <v>33</v>
      </c>
      <c r="S42" s="5" t="s">
        <v>1946</v>
      </c>
      <c r="T42" s="5"/>
      <c r="U42" s="5"/>
      <c r="V42" s="5"/>
      <c r="W42" s="5"/>
      <c r="X42" s="5"/>
      <c r="Y42" s="5"/>
      <c r="AA42" s="5">
        <v>15</v>
      </c>
      <c r="AI42"/>
      <c r="AN42"/>
      <c r="AO42"/>
    </row>
    <row r="43" spans="2:41" x14ac:dyDescent="0.25">
      <c r="B43"/>
      <c r="N43"/>
      <c r="O43"/>
      <c r="R43" s="5" t="s">
        <v>1948</v>
      </c>
      <c r="S43" s="5"/>
      <c r="T43" s="5"/>
      <c r="U43" s="5"/>
      <c r="V43" s="5"/>
      <c r="W43" s="5"/>
      <c r="X43" s="5"/>
      <c r="Y43" s="5"/>
      <c r="AA43" s="5">
        <v>15</v>
      </c>
      <c r="AI43"/>
      <c r="AN43"/>
      <c r="AO43"/>
    </row>
    <row r="44" spans="2:41" x14ac:dyDescent="0.25">
      <c r="B44"/>
      <c r="N44"/>
      <c r="O44"/>
      <c r="R44" s="5">
        <v>34</v>
      </c>
      <c r="S44" s="5" t="s">
        <v>1943</v>
      </c>
      <c r="T44" s="39">
        <v>46254</v>
      </c>
      <c r="U44" s="39">
        <v>46245</v>
      </c>
      <c r="V44" s="5" t="s">
        <v>100</v>
      </c>
      <c r="W44" s="5" t="s">
        <v>1122</v>
      </c>
      <c r="X44" s="5" t="s">
        <v>17</v>
      </c>
      <c r="Y44" s="5" t="s">
        <v>1944</v>
      </c>
      <c r="Z44" s="39">
        <v>46244</v>
      </c>
      <c r="AA44" s="5">
        <v>4</v>
      </c>
      <c r="AI44"/>
      <c r="AN44"/>
      <c r="AO44"/>
    </row>
    <row r="45" spans="2:41" x14ac:dyDescent="0.25">
      <c r="B45"/>
      <c r="N45"/>
      <c r="O45"/>
      <c r="R45" s="5">
        <v>34</v>
      </c>
      <c r="S45" s="5" t="s">
        <v>1943</v>
      </c>
      <c r="T45" s="39">
        <v>46254</v>
      </c>
      <c r="U45" s="39">
        <v>46248</v>
      </c>
      <c r="V45" s="5" t="s">
        <v>100</v>
      </c>
      <c r="W45" s="5" t="s">
        <v>1118</v>
      </c>
      <c r="X45" s="5" t="s">
        <v>14</v>
      </c>
      <c r="Y45" s="5" t="s">
        <v>1944</v>
      </c>
      <c r="Z45" s="39">
        <v>46247</v>
      </c>
      <c r="AA45" s="5">
        <v>2</v>
      </c>
      <c r="AI45"/>
      <c r="AN45"/>
      <c r="AO45"/>
    </row>
    <row r="46" spans="2:41" x14ac:dyDescent="0.25">
      <c r="B46"/>
      <c r="N46"/>
      <c r="O46"/>
      <c r="R46" s="5">
        <v>34</v>
      </c>
      <c r="S46" s="5" t="s">
        <v>1943</v>
      </c>
      <c r="T46" s="39">
        <v>46251</v>
      </c>
      <c r="U46" s="39">
        <v>46245</v>
      </c>
      <c r="V46" s="5" t="s">
        <v>135</v>
      </c>
      <c r="W46" s="5" t="s">
        <v>192</v>
      </c>
      <c r="X46" s="5" t="s">
        <v>8</v>
      </c>
      <c r="Y46" s="5" t="s">
        <v>1944</v>
      </c>
      <c r="Z46" s="39">
        <v>46240</v>
      </c>
      <c r="AA46" s="5">
        <v>2</v>
      </c>
      <c r="AI46"/>
      <c r="AN46"/>
      <c r="AO46"/>
    </row>
    <row r="47" spans="2:41" x14ac:dyDescent="0.25">
      <c r="B47"/>
      <c r="N47"/>
      <c r="O47"/>
      <c r="R47" s="5">
        <v>34</v>
      </c>
      <c r="S47" s="5" t="s">
        <v>1943</v>
      </c>
      <c r="T47" s="39">
        <v>46250</v>
      </c>
      <c r="U47" s="39">
        <v>46242</v>
      </c>
      <c r="V47" s="5" t="s">
        <v>100</v>
      </c>
      <c r="W47" s="5" t="s">
        <v>944</v>
      </c>
      <c r="X47" s="5" t="s">
        <v>8</v>
      </c>
      <c r="Y47" s="5" t="s">
        <v>1944</v>
      </c>
      <c r="Z47" s="39">
        <v>46240</v>
      </c>
      <c r="AA47" s="5">
        <v>10</v>
      </c>
      <c r="AI47"/>
      <c r="AN47"/>
      <c r="AO47"/>
    </row>
    <row r="48" spans="2:41" x14ac:dyDescent="0.25">
      <c r="B48"/>
      <c r="N48"/>
      <c r="O48"/>
      <c r="R48" s="5">
        <v>34</v>
      </c>
      <c r="S48" s="5" t="s">
        <v>1943</v>
      </c>
      <c r="T48" s="39">
        <v>46250</v>
      </c>
      <c r="U48" s="39">
        <v>46245</v>
      </c>
      <c r="V48" s="5" t="s">
        <v>100</v>
      </c>
      <c r="W48" s="5" t="s">
        <v>944</v>
      </c>
      <c r="X48" s="5" t="s">
        <v>8</v>
      </c>
      <c r="Y48" s="5" t="s">
        <v>1944</v>
      </c>
      <c r="Z48" s="39">
        <v>46240</v>
      </c>
      <c r="AA48" s="5">
        <v>3</v>
      </c>
      <c r="AI48"/>
      <c r="AN48"/>
      <c r="AO48"/>
    </row>
    <row r="49" spans="16:31" customFormat="1" x14ac:dyDescent="0.25">
      <c r="P49" s="5"/>
      <c r="R49" s="5">
        <v>34</v>
      </c>
      <c r="S49" s="5" t="s">
        <v>1943</v>
      </c>
      <c r="T49" s="39">
        <v>46250</v>
      </c>
      <c r="U49" s="39">
        <v>46245</v>
      </c>
      <c r="V49" s="5" t="s">
        <v>608</v>
      </c>
      <c r="W49" s="5" t="s">
        <v>944</v>
      </c>
      <c r="X49" s="5" t="s">
        <v>8</v>
      </c>
      <c r="Y49" s="5" t="s">
        <v>1944</v>
      </c>
      <c r="Z49" s="39">
        <v>46240</v>
      </c>
      <c r="AA49" s="5">
        <v>1</v>
      </c>
      <c r="AB49" s="13"/>
      <c r="AC49" s="13"/>
      <c r="AD49" s="13"/>
      <c r="AE49" s="13"/>
    </row>
    <row r="50" spans="16:31" customFormat="1" x14ac:dyDescent="0.25">
      <c r="P50" s="5"/>
      <c r="R50" s="5">
        <v>34</v>
      </c>
      <c r="S50" s="5" t="s">
        <v>1946</v>
      </c>
      <c r="T50" s="5"/>
      <c r="U50" s="5"/>
      <c r="V50" s="5"/>
      <c r="W50" s="5"/>
      <c r="X50" s="5"/>
      <c r="Y50" s="5"/>
      <c r="Z50" s="5"/>
      <c r="AA50" s="5">
        <v>22</v>
      </c>
      <c r="AB50" s="13"/>
      <c r="AC50" s="13"/>
      <c r="AD50" s="13"/>
      <c r="AE50" s="13"/>
    </row>
    <row r="51" spans="16:31" customFormat="1" x14ac:dyDescent="0.25">
      <c r="P51" s="5"/>
      <c r="R51" s="5" t="s">
        <v>1952</v>
      </c>
      <c r="S51" s="5"/>
      <c r="T51" s="5"/>
      <c r="U51" s="5"/>
      <c r="V51" s="5"/>
      <c r="W51" s="5"/>
      <c r="X51" s="5"/>
      <c r="Y51" s="5"/>
      <c r="Z51" s="5"/>
      <c r="AA51" s="5">
        <v>22</v>
      </c>
      <c r="AB51" s="13"/>
      <c r="AC51" s="13"/>
      <c r="AD51" s="13"/>
      <c r="AE51" s="13"/>
    </row>
    <row r="52" spans="16:31" customFormat="1" x14ac:dyDescent="0.25">
      <c r="P52" s="5"/>
      <c r="R52" s="5">
        <v>35</v>
      </c>
      <c r="S52" s="5" t="s">
        <v>1943</v>
      </c>
      <c r="T52" s="39">
        <v>46258</v>
      </c>
      <c r="U52" s="39">
        <v>46251</v>
      </c>
      <c r="V52" s="5" t="s">
        <v>135</v>
      </c>
      <c r="W52" s="5" t="s">
        <v>622</v>
      </c>
      <c r="X52" s="5" t="s">
        <v>8</v>
      </c>
      <c r="Y52" s="5" t="s">
        <v>1944</v>
      </c>
      <c r="Z52" s="39">
        <v>46247</v>
      </c>
      <c r="AA52" s="5">
        <v>1</v>
      </c>
      <c r="AB52" s="13"/>
      <c r="AC52" s="13"/>
      <c r="AD52" s="13"/>
      <c r="AE52" s="13"/>
    </row>
    <row r="53" spans="16:31" customFormat="1" x14ac:dyDescent="0.25">
      <c r="P53" s="5"/>
      <c r="R53" s="5">
        <v>35</v>
      </c>
      <c r="S53" s="5" t="s">
        <v>1943</v>
      </c>
      <c r="T53" s="39">
        <v>46258</v>
      </c>
      <c r="U53" s="39">
        <v>46252</v>
      </c>
      <c r="V53" s="5" t="s">
        <v>135</v>
      </c>
      <c r="W53" s="5" t="s">
        <v>622</v>
      </c>
      <c r="X53" s="5" t="s">
        <v>8</v>
      </c>
      <c r="Y53" s="5" t="s">
        <v>1944</v>
      </c>
      <c r="Z53" s="39">
        <v>46247</v>
      </c>
      <c r="AA53" s="5">
        <v>2</v>
      </c>
      <c r="AB53" s="13"/>
      <c r="AC53" s="13"/>
      <c r="AD53" s="13"/>
      <c r="AE53" s="13"/>
    </row>
    <row r="54" spans="16:31" customFormat="1" x14ac:dyDescent="0.25">
      <c r="P54" s="5"/>
      <c r="R54" s="5">
        <v>35</v>
      </c>
      <c r="S54" s="5" t="s">
        <v>1943</v>
      </c>
      <c r="T54" s="39">
        <v>46261</v>
      </c>
      <c r="U54" s="39">
        <v>46254</v>
      </c>
      <c r="V54" s="5" t="s">
        <v>100</v>
      </c>
      <c r="W54" s="5" t="s">
        <v>1363</v>
      </c>
      <c r="X54" s="5" t="s">
        <v>17</v>
      </c>
      <c r="Y54" s="5" t="s">
        <v>1944</v>
      </c>
      <c r="Z54" s="39">
        <v>46251</v>
      </c>
      <c r="AA54" s="5">
        <v>5</v>
      </c>
      <c r="AB54" s="13"/>
      <c r="AC54" s="13"/>
      <c r="AD54" s="13"/>
      <c r="AE54" s="13"/>
    </row>
    <row r="55" spans="16:31" customFormat="1" x14ac:dyDescent="0.25">
      <c r="P55" s="5"/>
      <c r="R55" s="5">
        <v>35</v>
      </c>
      <c r="S55" s="5" t="s">
        <v>1943</v>
      </c>
      <c r="T55" s="39">
        <v>46261</v>
      </c>
      <c r="U55" s="39">
        <v>46255</v>
      </c>
      <c r="V55" s="5" t="s">
        <v>100</v>
      </c>
      <c r="W55" s="5" t="s">
        <v>1352</v>
      </c>
      <c r="X55" s="5" t="s">
        <v>14</v>
      </c>
      <c r="Y55" s="5" t="s">
        <v>1944</v>
      </c>
      <c r="Z55" s="39">
        <v>46254</v>
      </c>
      <c r="AA55" s="5">
        <v>4</v>
      </c>
      <c r="AB55" s="13"/>
      <c r="AC55" s="13"/>
      <c r="AD55" s="13"/>
      <c r="AE55" s="13"/>
    </row>
    <row r="56" spans="16:31" customFormat="1" x14ac:dyDescent="0.25">
      <c r="P56" s="5"/>
      <c r="R56" s="5">
        <v>35</v>
      </c>
      <c r="S56" s="5" t="s">
        <v>1943</v>
      </c>
      <c r="T56" s="39">
        <v>46261</v>
      </c>
      <c r="U56" s="39">
        <v>46255</v>
      </c>
      <c r="V56" s="5" t="s">
        <v>608</v>
      </c>
      <c r="W56" s="5" t="s">
        <v>1352</v>
      </c>
      <c r="X56" s="5" t="s">
        <v>14</v>
      </c>
      <c r="Y56" s="5" t="s">
        <v>1944</v>
      </c>
      <c r="Z56" s="39">
        <v>46254</v>
      </c>
      <c r="AA56" s="5">
        <v>1</v>
      </c>
      <c r="AB56" s="13"/>
      <c r="AC56" s="13"/>
      <c r="AD56" s="13"/>
      <c r="AE56" s="13"/>
    </row>
    <row r="57" spans="16:31" customFormat="1" x14ac:dyDescent="0.25">
      <c r="P57" s="5"/>
      <c r="R57" s="5">
        <v>35</v>
      </c>
      <c r="S57" s="5" t="s">
        <v>1943</v>
      </c>
      <c r="T57" s="39">
        <v>46257</v>
      </c>
      <c r="U57" s="39">
        <v>46249</v>
      </c>
      <c r="V57" s="5" t="s">
        <v>100</v>
      </c>
      <c r="W57" s="5" t="s">
        <v>1118</v>
      </c>
      <c r="X57" s="5" t="s">
        <v>8</v>
      </c>
      <c r="Y57" s="5" t="s">
        <v>1944</v>
      </c>
      <c r="Z57" s="39">
        <v>46247</v>
      </c>
      <c r="AA57" s="5">
        <v>2</v>
      </c>
      <c r="AB57" s="13"/>
      <c r="AC57" s="13"/>
      <c r="AD57" s="13"/>
      <c r="AE57" s="13"/>
    </row>
    <row r="58" spans="16:31" customFormat="1" x14ac:dyDescent="0.25">
      <c r="P58" s="5"/>
      <c r="R58" s="5">
        <v>35</v>
      </c>
      <c r="S58" s="5" t="s">
        <v>1943</v>
      </c>
      <c r="T58" s="39">
        <v>46257</v>
      </c>
      <c r="U58" s="39">
        <v>46251</v>
      </c>
      <c r="V58" s="5" t="s">
        <v>100</v>
      </c>
      <c r="W58" s="5" t="s">
        <v>1118</v>
      </c>
      <c r="X58" s="5" t="s">
        <v>8</v>
      </c>
      <c r="Y58" s="5" t="s">
        <v>1944</v>
      </c>
      <c r="Z58" s="39">
        <v>46247</v>
      </c>
      <c r="AA58" s="5">
        <v>3</v>
      </c>
      <c r="AB58" s="13"/>
      <c r="AC58" s="13"/>
      <c r="AD58" s="13"/>
      <c r="AE58" s="13"/>
    </row>
    <row r="59" spans="16:31" customFormat="1" x14ac:dyDescent="0.25">
      <c r="P59" s="5"/>
      <c r="R59" s="5">
        <v>35</v>
      </c>
      <c r="S59" s="5" t="s">
        <v>1943</v>
      </c>
      <c r="T59" s="39">
        <v>46257</v>
      </c>
      <c r="U59" s="39">
        <v>46251</v>
      </c>
      <c r="V59" s="5" t="s">
        <v>608</v>
      </c>
      <c r="W59" s="5" t="s">
        <v>1118</v>
      </c>
      <c r="X59" s="5" t="s">
        <v>8</v>
      </c>
      <c r="Y59" s="5" t="s">
        <v>1944</v>
      </c>
      <c r="Z59" s="39">
        <v>46247</v>
      </c>
      <c r="AA59" s="5">
        <v>1</v>
      </c>
      <c r="AB59" s="13"/>
      <c r="AC59" s="13"/>
      <c r="AD59" s="13"/>
      <c r="AE59" s="13"/>
    </row>
    <row r="60" spans="16:31" customFormat="1" x14ac:dyDescent="0.25">
      <c r="P60" s="5"/>
      <c r="R60" s="5">
        <v>35</v>
      </c>
      <c r="S60" s="5" t="s">
        <v>1943</v>
      </c>
      <c r="T60" s="39">
        <v>46257</v>
      </c>
      <c r="U60" s="39">
        <v>46254</v>
      </c>
      <c r="V60" s="5" t="s">
        <v>100</v>
      </c>
      <c r="W60" s="5" t="s">
        <v>1118</v>
      </c>
      <c r="X60" s="5" t="s">
        <v>8</v>
      </c>
      <c r="Y60" s="5" t="s">
        <v>1944</v>
      </c>
      <c r="Z60" s="39">
        <v>46247</v>
      </c>
      <c r="AA60" s="5">
        <v>2</v>
      </c>
      <c r="AB60" s="13"/>
      <c r="AC60" s="13"/>
      <c r="AD60" s="13"/>
      <c r="AE60" s="13"/>
    </row>
    <row r="61" spans="16:31" customFormat="1" x14ac:dyDescent="0.25">
      <c r="P61" s="5"/>
      <c r="R61" s="5">
        <v>35</v>
      </c>
      <c r="S61" s="5" t="s">
        <v>1943</v>
      </c>
      <c r="T61" s="39">
        <v>46257</v>
      </c>
      <c r="U61" s="39">
        <v>46255</v>
      </c>
      <c r="V61" s="5" t="s">
        <v>100</v>
      </c>
      <c r="W61" s="5" t="s">
        <v>1118</v>
      </c>
      <c r="X61" s="5" t="s">
        <v>8</v>
      </c>
      <c r="Y61" s="5" t="s">
        <v>1944</v>
      </c>
      <c r="Z61" s="39">
        <v>46247</v>
      </c>
      <c r="AA61" s="5">
        <v>1</v>
      </c>
      <c r="AB61" s="13"/>
      <c r="AC61" s="13"/>
      <c r="AD61" s="13"/>
      <c r="AE61" s="13"/>
    </row>
    <row r="62" spans="16:31" customFormat="1" x14ac:dyDescent="0.25">
      <c r="P62" s="5"/>
      <c r="R62" s="5">
        <v>35</v>
      </c>
      <c r="S62" s="5" t="s">
        <v>1946</v>
      </c>
      <c r="T62" s="5"/>
      <c r="U62" s="5"/>
      <c r="V62" s="5"/>
      <c r="W62" s="5"/>
      <c r="X62" s="5"/>
      <c r="Y62" s="5"/>
      <c r="Z62" s="5"/>
      <c r="AA62" s="5">
        <v>22</v>
      </c>
      <c r="AB62" s="13"/>
      <c r="AC62" s="13"/>
      <c r="AD62" s="13"/>
      <c r="AE62" s="13"/>
    </row>
    <row r="63" spans="16:31" customFormat="1" x14ac:dyDescent="0.25">
      <c r="P63" s="5"/>
      <c r="R63" s="5" t="s">
        <v>1953</v>
      </c>
      <c r="S63" s="5"/>
      <c r="T63" s="5"/>
      <c r="U63" s="5"/>
      <c r="V63" s="5"/>
      <c r="W63" s="5"/>
      <c r="X63" s="5"/>
      <c r="Y63" s="5"/>
      <c r="Z63" s="5"/>
      <c r="AA63" s="5">
        <v>22</v>
      </c>
      <c r="AB63" s="13"/>
      <c r="AC63" s="13"/>
      <c r="AD63" s="13"/>
      <c r="AE63" s="13"/>
    </row>
    <row r="64" spans="16:31" customFormat="1" x14ac:dyDescent="0.25">
      <c r="P64" s="5"/>
      <c r="R64" s="5">
        <v>36</v>
      </c>
      <c r="S64" s="5" t="s">
        <v>1943</v>
      </c>
      <c r="T64" s="39">
        <v>46268</v>
      </c>
      <c r="U64" s="39">
        <v>46251</v>
      </c>
      <c r="V64" s="5" t="s">
        <v>135</v>
      </c>
      <c r="W64" s="5" t="s">
        <v>930</v>
      </c>
      <c r="X64" s="5" t="s">
        <v>17</v>
      </c>
      <c r="Y64" s="5" t="s">
        <v>1944</v>
      </c>
      <c r="Z64" s="39">
        <v>46233</v>
      </c>
      <c r="AA64" s="5">
        <v>1</v>
      </c>
      <c r="AB64" s="13"/>
      <c r="AC64" s="13"/>
      <c r="AD64" s="13"/>
      <c r="AE64" s="13"/>
    </row>
    <row r="65" spans="15:31" customFormat="1" x14ac:dyDescent="0.25">
      <c r="P65" s="5"/>
      <c r="R65" s="5">
        <v>36</v>
      </c>
      <c r="S65" s="5" t="s">
        <v>1943</v>
      </c>
      <c r="T65" s="39">
        <v>46268</v>
      </c>
      <c r="U65" s="39">
        <v>46259</v>
      </c>
      <c r="V65" s="5" t="s">
        <v>100</v>
      </c>
      <c r="W65" s="5" t="s">
        <v>1509</v>
      </c>
      <c r="X65" s="5" t="s">
        <v>17</v>
      </c>
      <c r="Y65" s="5" t="s">
        <v>1944</v>
      </c>
      <c r="Z65" s="39">
        <v>46258</v>
      </c>
      <c r="AA65" s="5">
        <v>3</v>
      </c>
      <c r="AB65" s="13"/>
      <c r="AC65" s="13"/>
      <c r="AD65" s="13"/>
      <c r="AE65" s="13"/>
    </row>
    <row r="66" spans="15:31" customFormat="1" x14ac:dyDescent="0.25">
      <c r="P66" s="5"/>
      <c r="R66" s="5">
        <v>36</v>
      </c>
      <c r="S66" s="5" t="s">
        <v>1943</v>
      </c>
      <c r="T66" s="39">
        <v>46268</v>
      </c>
      <c r="U66" s="39">
        <v>46259</v>
      </c>
      <c r="V66" s="5" t="s">
        <v>608</v>
      </c>
      <c r="W66" s="5" t="s">
        <v>1509</v>
      </c>
      <c r="X66" s="5" t="s">
        <v>17</v>
      </c>
      <c r="Y66" s="5" t="s">
        <v>1944</v>
      </c>
      <c r="Z66" s="39">
        <v>46258</v>
      </c>
      <c r="AA66" s="5">
        <v>1</v>
      </c>
      <c r="AB66" s="13"/>
      <c r="AC66" s="13"/>
      <c r="AD66" s="13"/>
      <c r="AE66" s="13"/>
    </row>
    <row r="67" spans="15:31" customFormat="1" x14ac:dyDescent="0.25">
      <c r="P67" s="5"/>
      <c r="R67" s="5">
        <v>36</v>
      </c>
      <c r="S67" s="5" t="s">
        <v>1943</v>
      </c>
      <c r="T67" s="39">
        <v>46268</v>
      </c>
      <c r="U67" s="39">
        <v>46262</v>
      </c>
      <c r="V67" s="5" t="s">
        <v>100</v>
      </c>
      <c r="W67" s="5" t="s">
        <v>1509</v>
      </c>
      <c r="X67" s="5" t="s">
        <v>17</v>
      </c>
      <c r="Y67" s="5" t="s">
        <v>1944</v>
      </c>
      <c r="Z67" s="39">
        <v>46258</v>
      </c>
      <c r="AA67" s="5">
        <v>2</v>
      </c>
      <c r="AB67" s="13"/>
      <c r="AC67" s="13"/>
      <c r="AD67" s="13"/>
      <c r="AE67" s="13"/>
    </row>
    <row r="68" spans="15:31" customFormat="1" x14ac:dyDescent="0.25">
      <c r="P68" s="5"/>
      <c r="R68" s="5">
        <v>36</v>
      </c>
      <c r="S68" s="5" t="s">
        <v>1943</v>
      </c>
      <c r="T68" s="39">
        <v>46268</v>
      </c>
      <c r="U68" s="39">
        <v>46267</v>
      </c>
      <c r="V68" s="5" t="s">
        <v>608</v>
      </c>
      <c r="W68" s="5" t="s">
        <v>1591</v>
      </c>
      <c r="X68" s="5" t="s">
        <v>8</v>
      </c>
      <c r="Y68" s="5" t="s">
        <v>1944</v>
      </c>
      <c r="Z68" s="39">
        <v>46256</v>
      </c>
      <c r="AA68" s="5">
        <v>2</v>
      </c>
      <c r="AB68" s="13"/>
      <c r="AC68" s="13"/>
      <c r="AD68" s="13"/>
      <c r="AE68" s="13"/>
    </row>
    <row r="69" spans="15:31" customFormat="1" x14ac:dyDescent="0.25">
      <c r="P69" s="5"/>
      <c r="R69" s="5">
        <v>36</v>
      </c>
      <c r="S69" s="5" t="s">
        <v>1943</v>
      </c>
      <c r="T69" s="39">
        <v>46265</v>
      </c>
      <c r="U69" s="39">
        <v>46258</v>
      </c>
      <c r="V69" s="5" t="s">
        <v>100</v>
      </c>
      <c r="W69" s="5" t="s">
        <v>1352</v>
      </c>
      <c r="X69" s="5" t="s">
        <v>8</v>
      </c>
      <c r="Y69" s="5" t="s">
        <v>1944</v>
      </c>
      <c r="Z69" s="39">
        <v>46254</v>
      </c>
      <c r="AA69" s="5">
        <v>5</v>
      </c>
      <c r="AB69" s="13"/>
      <c r="AC69" s="13"/>
      <c r="AD69" s="13"/>
      <c r="AE69" s="13"/>
    </row>
    <row r="70" spans="15:31" customFormat="1" x14ac:dyDescent="0.25">
      <c r="P70" s="5"/>
      <c r="R70" s="5">
        <v>36</v>
      </c>
      <c r="S70" s="5" t="s">
        <v>1943</v>
      </c>
      <c r="T70" s="39">
        <v>46265</v>
      </c>
      <c r="U70" s="39">
        <v>46258</v>
      </c>
      <c r="V70" s="5" t="s">
        <v>608</v>
      </c>
      <c r="W70" s="5" t="s">
        <v>1352</v>
      </c>
      <c r="X70" s="5" t="s">
        <v>8</v>
      </c>
      <c r="Y70" s="5" t="s">
        <v>1944</v>
      </c>
      <c r="Z70" s="39">
        <v>46254</v>
      </c>
      <c r="AA70" s="5">
        <v>1</v>
      </c>
      <c r="AB70" s="13"/>
      <c r="AC70" s="13"/>
      <c r="AD70" s="13"/>
      <c r="AE70" s="13"/>
    </row>
    <row r="71" spans="15:31" customFormat="1" x14ac:dyDescent="0.25">
      <c r="P71" s="5"/>
      <c r="R71" s="5">
        <v>36</v>
      </c>
      <c r="S71" s="5" t="s">
        <v>1943</v>
      </c>
      <c r="T71" s="39">
        <v>46265</v>
      </c>
      <c r="U71" s="39">
        <v>46260</v>
      </c>
      <c r="V71" s="5" t="s">
        <v>100</v>
      </c>
      <c r="W71" s="5" t="s">
        <v>1352</v>
      </c>
      <c r="X71" s="5" t="s">
        <v>8</v>
      </c>
      <c r="Y71" s="5" t="s">
        <v>1944</v>
      </c>
      <c r="Z71" s="39">
        <v>46254</v>
      </c>
      <c r="AA71" s="5">
        <v>1</v>
      </c>
      <c r="AB71" s="13"/>
      <c r="AC71" s="13"/>
      <c r="AD71" s="13"/>
      <c r="AE71" s="13"/>
    </row>
    <row r="72" spans="15:31" customFormat="1" x14ac:dyDescent="0.25">
      <c r="P72" s="5"/>
      <c r="R72" s="5">
        <v>36</v>
      </c>
      <c r="S72" s="5" t="s">
        <v>1943</v>
      </c>
      <c r="T72" s="39">
        <v>46265</v>
      </c>
      <c r="U72" s="39">
        <v>46261</v>
      </c>
      <c r="V72" s="5" t="s">
        <v>100</v>
      </c>
      <c r="W72" s="5" t="s">
        <v>1352</v>
      </c>
      <c r="X72" s="5" t="s">
        <v>8</v>
      </c>
      <c r="Y72" s="5" t="s">
        <v>1944</v>
      </c>
      <c r="Z72" s="39">
        <v>46254</v>
      </c>
      <c r="AA72" s="5">
        <v>2</v>
      </c>
      <c r="AB72" s="13"/>
      <c r="AC72" s="13"/>
      <c r="AD72" s="13"/>
      <c r="AE72" s="13"/>
    </row>
    <row r="73" spans="15:31" customFormat="1" x14ac:dyDescent="0.25">
      <c r="O73" s="5"/>
      <c r="P73" s="5"/>
      <c r="R73" s="5">
        <v>36</v>
      </c>
      <c r="S73" s="5" t="s">
        <v>1943</v>
      </c>
      <c r="T73" s="39">
        <v>46265</v>
      </c>
      <c r="U73" s="39">
        <v>46262</v>
      </c>
      <c r="V73" s="5" t="s">
        <v>608</v>
      </c>
      <c r="W73" s="5" t="s">
        <v>1352</v>
      </c>
      <c r="X73" s="5" t="s">
        <v>8</v>
      </c>
      <c r="Y73" s="5" t="s">
        <v>1944</v>
      </c>
      <c r="Z73" s="39">
        <v>46254</v>
      </c>
      <c r="AA73" s="5">
        <v>1</v>
      </c>
      <c r="AB73" s="13"/>
      <c r="AC73" s="13"/>
      <c r="AD73" s="13"/>
      <c r="AE73" s="13"/>
    </row>
    <row r="74" spans="15:31" customFormat="1" x14ac:dyDescent="0.25">
      <c r="O74" s="5"/>
      <c r="P74" s="5"/>
      <c r="R74" s="5">
        <v>36</v>
      </c>
      <c r="S74" s="5" t="s">
        <v>1946</v>
      </c>
      <c r="T74" s="5"/>
      <c r="U74" s="5"/>
      <c r="V74" s="5"/>
      <c r="W74" s="5"/>
      <c r="X74" s="5"/>
      <c r="Y74" s="5"/>
      <c r="Z74" s="5"/>
      <c r="AA74" s="5">
        <v>19</v>
      </c>
      <c r="AB74" s="13"/>
      <c r="AC74" s="13"/>
      <c r="AD74" s="13"/>
      <c r="AE74" s="13"/>
    </row>
    <row r="75" spans="15:31" customFormat="1" x14ac:dyDescent="0.25">
      <c r="O75" s="5"/>
      <c r="P75" s="5"/>
      <c r="R75" s="5" t="s">
        <v>1954</v>
      </c>
      <c r="S75" s="5"/>
      <c r="T75" s="5"/>
      <c r="U75" s="5"/>
      <c r="V75" s="5"/>
      <c r="W75" s="5"/>
      <c r="X75" s="5"/>
      <c r="Y75" s="5"/>
      <c r="Z75" s="5"/>
      <c r="AA75" s="5">
        <v>19</v>
      </c>
      <c r="AB75" s="13"/>
      <c r="AC75" s="13"/>
      <c r="AD75" s="13"/>
      <c r="AE75" s="13"/>
    </row>
    <row r="76" spans="15:31" customFormat="1" x14ac:dyDescent="0.25">
      <c r="O76" s="5"/>
      <c r="P76" s="5"/>
      <c r="R76" s="5">
        <v>37</v>
      </c>
      <c r="S76" s="5" t="s">
        <v>1943</v>
      </c>
      <c r="T76" s="39">
        <v>46272</v>
      </c>
      <c r="U76" s="39">
        <v>46265</v>
      </c>
      <c r="V76" s="5" t="s">
        <v>608</v>
      </c>
      <c r="W76" s="5" t="s">
        <v>1657</v>
      </c>
      <c r="X76" s="5" t="s">
        <v>8</v>
      </c>
      <c r="Y76" s="5" t="s">
        <v>1944</v>
      </c>
      <c r="Z76" s="39">
        <v>46261</v>
      </c>
      <c r="AA76" s="5">
        <v>2</v>
      </c>
      <c r="AB76" s="13"/>
      <c r="AC76" s="13"/>
      <c r="AD76" s="13"/>
      <c r="AE76" s="13"/>
    </row>
    <row r="77" spans="15:31" customFormat="1" x14ac:dyDescent="0.25">
      <c r="O77" s="5"/>
      <c r="P77" s="5"/>
      <c r="R77" s="5">
        <v>37</v>
      </c>
      <c r="S77" s="5" t="s">
        <v>1943</v>
      </c>
      <c r="T77" s="39">
        <v>46272</v>
      </c>
      <c r="U77" s="39">
        <v>46267</v>
      </c>
      <c r="V77" s="5" t="s">
        <v>100</v>
      </c>
      <c r="W77" s="5" t="s">
        <v>1657</v>
      </c>
      <c r="X77" s="5" t="s">
        <v>8</v>
      </c>
      <c r="Y77" s="5" t="s">
        <v>1944</v>
      </c>
      <c r="Z77" s="39">
        <v>46261</v>
      </c>
      <c r="AA77" s="5">
        <v>1</v>
      </c>
      <c r="AB77" s="13"/>
      <c r="AC77" s="13"/>
      <c r="AD77" s="13"/>
      <c r="AE77" s="13"/>
    </row>
    <row r="78" spans="15:31" customFormat="1" x14ac:dyDescent="0.25">
      <c r="O78" s="5"/>
      <c r="P78" s="5"/>
      <c r="R78" s="5">
        <v>37</v>
      </c>
      <c r="S78" s="5" t="s">
        <v>1943</v>
      </c>
      <c r="T78" s="39">
        <v>46275</v>
      </c>
      <c r="U78" s="39">
        <v>46263</v>
      </c>
      <c r="V78" s="5" t="s">
        <v>100</v>
      </c>
      <c r="W78" s="5" t="s">
        <v>1666</v>
      </c>
      <c r="X78" s="5" t="s">
        <v>17</v>
      </c>
      <c r="Y78" s="5" t="s">
        <v>1944</v>
      </c>
      <c r="Z78" s="39">
        <v>46265</v>
      </c>
      <c r="AA78" s="5">
        <v>1</v>
      </c>
      <c r="AB78" s="13"/>
      <c r="AC78" s="13"/>
      <c r="AD78" s="13"/>
      <c r="AE78" s="13"/>
    </row>
    <row r="79" spans="15:31" customFormat="1" x14ac:dyDescent="0.25">
      <c r="O79" s="5"/>
      <c r="P79" s="5"/>
      <c r="R79" s="5">
        <v>37</v>
      </c>
      <c r="S79" s="5" t="s">
        <v>1943</v>
      </c>
      <c r="T79" s="39">
        <v>46275</v>
      </c>
      <c r="U79" s="39">
        <v>46263</v>
      </c>
      <c r="V79" s="5" t="s">
        <v>608</v>
      </c>
      <c r="W79" s="5" t="s">
        <v>1666</v>
      </c>
      <c r="X79" s="5" t="s">
        <v>17</v>
      </c>
      <c r="Y79" s="5" t="s">
        <v>1944</v>
      </c>
      <c r="Z79" s="39">
        <v>46265</v>
      </c>
      <c r="AA79" s="5">
        <v>3</v>
      </c>
      <c r="AB79" s="13"/>
      <c r="AC79" s="13"/>
      <c r="AD79" s="13"/>
      <c r="AE79" s="13"/>
    </row>
    <row r="80" spans="15:31" customFormat="1" x14ac:dyDescent="0.25">
      <c r="O80" s="5"/>
      <c r="P80" s="5"/>
      <c r="R80" s="5">
        <v>37</v>
      </c>
      <c r="S80" s="5" t="s">
        <v>1943</v>
      </c>
      <c r="T80" s="39">
        <v>46275</v>
      </c>
      <c r="U80" s="39">
        <v>46265</v>
      </c>
      <c r="V80" s="5" t="s">
        <v>100</v>
      </c>
      <c r="W80" s="5" t="s">
        <v>1666</v>
      </c>
      <c r="X80" s="5" t="s">
        <v>17</v>
      </c>
      <c r="Y80" s="5" t="s">
        <v>1944</v>
      </c>
      <c r="Z80" s="39">
        <v>46265</v>
      </c>
      <c r="AA80" s="5">
        <v>1</v>
      </c>
      <c r="AB80" s="13"/>
      <c r="AC80" s="13"/>
      <c r="AD80" s="13"/>
      <c r="AE80" s="13"/>
    </row>
    <row r="81" spans="2:41" x14ac:dyDescent="0.25">
      <c r="B81"/>
      <c r="N81"/>
      <c r="R81" s="5">
        <v>37</v>
      </c>
      <c r="S81" s="5" t="s">
        <v>1943</v>
      </c>
      <c r="T81" s="39">
        <v>46275</v>
      </c>
      <c r="U81" s="39">
        <v>46265</v>
      </c>
      <c r="V81" s="5" t="s">
        <v>100</v>
      </c>
      <c r="W81" s="5" t="s">
        <v>1666</v>
      </c>
      <c r="X81" s="5" t="s">
        <v>8</v>
      </c>
      <c r="Y81" s="5" t="s">
        <v>1944</v>
      </c>
      <c r="Z81" s="39">
        <v>46265</v>
      </c>
      <c r="AA81" s="5">
        <v>1</v>
      </c>
      <c r="AI81"/>
      <c r="AN81"/>
      <c r="AO81"/>
    </row>
    <row r="82" spans="2:41" x14ac:dyDescent="0.25">
      <c r="B82"/>
      <c r="N82"/>
      <c r="R82" s="5">
        <v>37</v>
      </c>
      <c r="S82" s="5" t="s">
        <v>1943</v>
      </c>
      <c r="T82" s="39">
        <v>46275</v>
      </c>
      <c r="U82" s="39">
        <v>46268</v>
      </c>
      <c r="V82" s="5" t="s">
        <v>608</v>
      </c>
      <c r="W82" s="5" t="s">
        <v>1666</v>
      </c>
      <c r="X82" s="5" t="s">
        <v>17</v>
      </c>
      <c r="Y82" s="5" t="s">
        <v>1944</v>
      </c>
      <c r="Z82" s="39">
        <v>46265</v>
      </c>
      <c r="AA82" s="5">
        <v>1</v>
      </c>
      <c r="AI82"/>
      <c r="AN82"/>
      <c r="AO82"/>
    </row>
    <row r="83" spans="2:41" x14ac:dyDescent="0.25">
      <c r="B83"/>
      <c r="N83"/>
      <c r="R83" s="5">
        <v>37</v>
      </c>
      <c r="S83" s="5" t="s">
        <v>1946</v>
      </c>
      <c r="T83" s="5"/>
      <c r="U83" s="5"/>
      <c r="V83" s="5"/>
      <c r="W83" s="5"/>
      <c r="X83" s="5"/>
      <c r="Y83" s="5"/>
      <c r="AA83" s="5">
        <v>10</v>
      </c>
      <c r="AI83"/>
      <c r="AN83"/>
      <c r="AO83"/>
    </row>
    <row r="84" spans="2:41" x14ac:dyDescent="0.25">
      <c r="B84"/>
      <c r="N84"/>
      <c r="R84" s="5">
        <v>37</v>
      </c>
      <c r="S84" s="5" t="s">
        <v>1955</v>
      </c>
      <c r="T84" s="39">
        <v>46272</v>
      </c>
      <c r="U84" s="39">
        <v>46269</v>
      </c>
      <c r="V84" s="5" t="s">
        <v>100</v>
      </c>
      <c r="W84" s="5" t="s">
        <v>1657</v>
      </c>
      <c r="X84" s="5" t="s">
        <v>8</v>
      </c>
      <c r="Y84" s="5" t="s">
        <v>1944</v>
      </c>
      <c r="Z84" s="39">
        <v>46261</v>
      </c>
      <c r="AA84" s="5">
        <v>6</v>
      </c>
      <c r="AI84"/>
      <c r="AN84"/>
      <c r="AO84"/>
    </row>
    <row r="85" spans="2:41" x14ac:dyDescent="0.25">
      <c r="B85"/>
      <c r="N85"/>
      <c r="R85" s="5">
        <v>37</v>
      </c>
      <c r="S85" s="5" t="s">
        <v>1955</v>
      </c>
      <c r="T85" s="39">
        <v>46275</v>
      </c>
      <c r="U85" s="39">
        <v>46276</v>
      </c>
      <c r="V85" s="5" t="s">
        <v>100</v>
      </c>
      <c r="W85" s="5" t="s">
        <v>1661</v>
      </c>
      <c r="X85" s="5" t="s">
        <v>14</v>
      </c>
      <c r="Y85" s="5" t="s">
        <v>1944</v>
      </c>
      <c r="Z85" s="39">
        <v>46268</v>
      </c>
      <c r="AA85" s="5">
        <v>2</v>
      </c>
      <c r="AI85"/>
      <c r="AN85"/>
      <c r="AO85"/>
    </row>
    <row r="86" spans="2:41" x14ac:dyDescent="0.25">
      <c r="B86"/>
      <c r="N86"/>
      <c r="R86" s="5">
        <v>37</v>
      </c>
      <c r="S86" s="5" t="s">
        <v>1955</v>
      </c>
      <c r="T86" s="39">
        <v>46275</v>
      </c>
      <c r="U86" s="39">
        <v>46276</v>
      </c>
      <c r="V86" s="5" t="s">
        <v>608</v>
      </c>
      <c r="W86" s="5" t="s">
        <v>1771</v>
      </c>
      <c r="X86" s="5" t="s">
        <v>8</v>
      </c>
      <c r="Y86" s="5" t="s">
        <v>1944</v>
      </c>
      <c r="Z86" s="39">
        <v>46268</v>
      </c>
      <c r="AA86" s="5">
        <v>1</v>
      </c>
      <c r="AI86"/>
      <c r="AN86"/>
      <c r="AO86"/>
    </row>
    <row r="87" spans="2:41" x14ac:dyDescent="0.25">
      <c r="B87"/>
      <c r="N87"/>
      <c r="R87" s="5">
        <v>37</v>
      </c>
      <c r="S87" s="5" t="s">
        <v>1956</v>
      </c>
      <c r="T87" s="5"/>
      <c r="U87" s="5"/>
      <c r="V87" s="5"/>
      <c r="W87" s="5"/>
      <c r="X87" s="5"/>
      <c r="Y87" s="5"/>
      <c r="AA87" s="5">
        <v>9</v>
      </c>
      <c r="AI87"/>
      <c r="AN87"/>
      <c r="AO87"/>
    </row>
    <row r="88" spans="2:41" x14ac:dyDescent="0.25">
      <c r="B88"/>
      <c r="N88"/>
      <c r="R88" s="5" t="s">
        <v>1957</v>
      </c>
      <c r="S88" s="5"/>
      <c r="T88" s="5"/>
      <c r="U88" s="5"/>
      <c r="V88" s="5"/>
      <c r="W88" s="5"/>
      <c r="X88" s="5"/>
      <c r="Y88" s="5"/>
      <c r="AA88" s="5">
        <v>19</v>
      </c>
      <c r="AI88"/>
      <c r="AN88"/>
      <c r="AO88"/>
    </row>
    <row r="89" spans="2:41" x14ac:dyDescent="0.25">
      <c r="B89"/>
      <c r="N89"/>
      <c r="R89" s="5">
        <v>38</v>
      </c>
      <c r="S89" s="5" t="s">
        <v>1955</v>
      </c>
      <c r="T89" s="39">
        <v>46282</v>
      </c>
      <c r="U89" s="39">
        <v>46280</v>
      </c>
      <c r="V89" s="5" t="s">
        <v>100</v>
      </c>
      <c r="W89" s="5" t="s">
        <v>1844</v>
      </c>
      <c r="X89" s="5" t="s">
        <v>17</v>
      </c>
      <c r="Y89" s="5" t="s">
        <v>1955</v>
      </c>
      <c r="Z89" s="39">
        <v>46272</v>
      </c>
      <c r="AA89" s="5">
        <v>2</v>
      </c>
      <c r="AI89"/>
      <c r="AN89"/>
      <c r="AO89"/>
    </row>
    <row r="90" spans="2:41" x14ac:dyDescent="0.25">
      <c r="B90"/>
      <c r="N90"/>
      <c r="R90" s="5">
        <v>38</v>
      </c>
      <c r="S90" s="5" t="s">
        <v>1955</v>
      </c>
      <c r="T90" s="39">
        <v>46282</v>
      </c>
      <c r="U90" s="39">
        <v>46283</v>
      </c>
      <c r="V90" s="5" t="s">
        <v>100</v>
      </c>
      <c r="W90" s="5" t="s">
        <v>1840</v>
      </c>
      <c r="X90" s="5" t="s">
        <v>14</v>
      </c>
      <c r="Y90" s="5" t="s">
        <v>1944</v>
      </c>
      <c r="Z90" s="39">
        <v>46275</v>
      </c>
      <c r="AA90" s="5">
        <v>1</v>
      </c>
      <c r="AI90"/>
      <c r="AN90"/>
      <c r="AO90"/>
    </row>
    <row r="91" spans="2:41" x14ac:dyDescent="0.25">
      <c r="B91"/>
      <c r="N91"/>
      <c r="R91" s="5">
        <v>38</v>
      </c>
      <c r="S91" s="5" t="s">
        <v>1955</v>
      </c>
      <c r="T91" s="39">
        <v>46279</v>
      </c>
      <c r="U91" s="39">
        <v>46276</v>
      </c>
      <c r="V91" s="5" t="s">
        <v>100</v>
      </c>
      <c r="W91" s="5" t="s">
        <v>1661</v>
      </c>
      <c r="X91" s="5" t="s">
        <v>8</v>
      </c>
      <c r="Y91" s="5" t="s">
        <v>1944</v>
      </c>
      <c r="Z91" s="39">
        <v>46268</v>
      </c>
      <c r="AA91" s="5">
        <v>1</v>
      </c>
      <c r="AI91"/>
      <c r="AN91"/>
      <c r="AO91"/>
    </row>
    <row r="92" spans="2:41" x14ac:dyDescent="0.25">
      <c r="B92"/>
      <c r="N92"/>
      <c r="R92" s="5">
        <v>38</v>
      </c>
      <c r="S92" s="5" t="s">
        <v>1956</v>
      </c>
      <c r="T92" s="5"/>
      <c r="U92" s="5"/>
      <c r="V92" s="5"/>
      <c r="W92" s="5"/>
      <c r="X92" s="5"/>
      <c r="Y92" s="5"/>
      <c r="AA92" s="5">
        <v>4</v>
      </c>
      <c r="AI92"/>
      <c r="AN92"/>
      <c r="AO92"/>
    </row>
    <row r="93" spans="2:41" x14ac:dyDescent="0.25">
      <c r="R93" s="5" t="s">
        <v>1958</v>
      </c>
      <c r="S93" s="5"/>
      <c r="T93" s="5"/>
      <c r="U93" s="5"/>
      <c r="V93" s="5"/>
      <c r="W93" s="5"/>
      <c r="X93" s="5"/>
      <c r="Y93" s="5"/>
      <c r="AA93" s="5">
        <v>4</v>
      </c>
      <c r="AI93"/>
      <c r="AN93"/>
      <c r="AO93"/>
    </row>
    <row r="94" spans="2:41" x14ac:dyDescent="0.25">
      <c r="R94" s="5">
        <v>25</v>
      </c>
      <c r="S94" s="5" t="s">
        <v>1943</v>
      </c>
      <c r="T94" s="39">
        <v>46188</v>
      </c>
      <c r="U94" s="39">
        <v>46178</v>
      </c>
      <c r="V94" s="5" t="s">
        <v>100</v>
      </c>
      <c r="W94" s="5" t="s">
        <v>187</v>
      </c>
      <c r="X94" s="5" t="s">
        <v>8</v>
      </c>
      <c r="Y94" s="5" t="s">
        <v>1944</v>
      </c>
      <c r="Z94" s="39">
        <v>46177</v>
      </c>
      <c r="AA94" s="5">
        <v>1</v>
      </c>
      <c r="AI94"/>
      <c r="AN94"/>
      <c r="AO94"/>
    </row>
    <row r="95" spans="2:41" x14ac:dyDescent="0.25">
      <c r="R95" s="5">
        <v>25</v>
      </c>
      <c r="S95" s="5" t="s">
        <v>1943</v>
      </c>
      <c r="T95" s="39">
        <v>46188</v>
      </c>
      <c r="U95" s="39">
        <v>46178</v>
      </c>
      <c r="V95" s="5" t="s">
        <v>135</v>
      </c>
      <c r="W95" s="5" t="s">
        <v>155</v>
      </c>
      <c r="X95" s="5" t="s">
        <v>8</v>
      </c>
      <c r="Y95" s="5" t="s">
        <v>1944</v>
      </c>
      <c r="Z95" s="39">
        <v>46174</v>
      </c>
      <c r="AA95" s="5">
        <v>1</v>
      </c>
      <c r="AI95"/>
      <c r="AN95"/>
      <c r="AO95"/>
    </row>
    <row r="96" spans="2:41" x14ac:dyDescent="0.25">
      <c r="R96" s="5">
        <v>25</v>
      </c>
      <c r="S96" s="5" t="s">
        <v>1943</v>
      </c>
      <c r="T96" s="39">
        <v>46188</v>
      </c>
      <c r="U96" s="39">
        <v>46178</v>
      </c>
      <c r="V96" s="5" t="s">
        <v>135</v>
      </c>
      <c r="W96" s="5" t="s">
        <v>155</v>
      </c>
      <c r="X96" s="5" t="s">
        <v>8</v>
      </c>
      <c r="Y96" s="5" t="s">
        <v>1944</v>
      </c>
      <c r="Z96" s="39">
        <v>46177</v>
      </c>
      <c r="AA96" s="5">
        <v>1</v>
      </c>
      <c r="AI96"/>
      <c r="AN96"/>
      <c r="AO96"/>
    </row>
    <row r="97" spans="18:41" x14ac:dyDescent="0.25">
      <c r="R97" s="5">
        <v>25</v>
      </c>
      <c r="S97" s="5" t="s">
        <v>1946</v>
      </c>
      <c r="T97" s="5"/>
      <c r="U97" s="5"/>
      <c r="V97" s="5"/>
      <c r="W97" s="5"/>
      <c r="X97" s="5"/>
      <c r="Y97" s="5"/>
      <c r="AA97" s="5">
        <v>3</v>
      </c>
      <c r="AI97"/>
      <c r="AN97"/>
      <c r="AO97"/>
    </row>
    <row r="98" spans="18:41" x14ac:dyDescent="0.25">
      <c r="R98" s="5" t="s">
        <v>1959</v>
      </c>
      <c r="S98" s="5"/>
      <c r="T98" s="5"/>
      <c r="U98" s="5"/>
      <c r="V98" s="5"/>
      <c r="W98" s="5"/>
      <c r="X98" s="5"/>
      <c r="Y98" s="5"/>
      <c r="AA98" s="5">
        <v>3</v>
      </c>
      <c r="AI98"/>
      <c r="AN98"/>
      <c r="AO98"/>
    </row>
    <row r="99" spans="18:41" x14ac:dyDescent="0.25">
      <c r="R99" s="5" t="s">
        <v>1945</v>
      </c>
      <c r="S99" s="5"/>
      <c r="T99" s="5"/>
      <c r="U99" s="5"/>
      <c r="V99" s="5"/>
      <c r="W99" s="5"/>
      <c r="X99" s="5"/>
      <c r="Y99" s="5"/>
      <c r="AA99" s="5">
        <v>140</v>
      </c>
      <c r="AI99"/>
      <c r="AN99"/>
      <c r="AO99"/>
    </row>
    <row r="100" spans="18:41" x14ac:dyDescent="0.25">
      <c r="R100"/>
      <c r="S100"/>
      <c r="T100"/>
      <c r="U100"/>
      <c r="V100"/>
      <c r="W100"/>
      <c r="X100"/>
      <c r="Y100"/>
      <c r="Z100"/>
      <c r="AA100"/>
      <c r="AI100"/>
      <c r="AN100"/>
      <c r="AO100"/>
    </row>
    <row r="101" spans="18:41" x14ac:dyDescent="0.25">
      <c r="R101"/>
      <c r="S101"/>
      <c r="T101"/>
      <c r="U101"/>
      <c r="V101"/>
      <c r="W101"/>
      <c r="X101"/>
      <c r="Y101"/>
      <c r="Z101"/>
      <c r="AA101"/>
      <c r="AI101"/>
      <c r="AN101"/>
      <c r="AO101"/>
    </row>
    <row r="102" spans="18:41" x14ac:dyDescent="0.25">
      <c r="R102"/>
      <c r="S102"/>
      <c r="T102"/>
      <c r="U102"/>
      <c r="V102"/>
      <c r="W102"/>
      <c r="X102"/>
      <c r="Y102"/>
      <c r="Z102"/>
      <c r="AA102"/>
      <c r="AI102"/>
      <c r="AN102"/>
      <c r="AO102"/>
    </row>
    <row r="103" spans="18:41" x14ac:dyDescent="0.25">
      <c r="R103"/>
      <c r="S103"/>
      <c r="T103"/>
      <c r="U103"/>
      <c r="V103"/>
      <c r="W103"/>
      <c r="X103"/>
      <c r="Y103"/>
      <c r="Z103"/>
      <c r="AA103"/>
      <c r="AI103"/>
      <c r="AN103"/>
      <c r="AO103"/>
    </row>
    <row r="104" spans="18:41" x14ac:dyDescent="0.25">
      <c r="R104"/>
      <c r="S104"/>
      <c r="T104"/>
      <c r="U104"/>
      <c r="V104"/>
      <c r="W104"/>
      <c r="X104"/>
      <c r="Y104"/>
      <c r="Z104"/>
      <c r="AA104"/>
      <c r="AI104"/>
      <c r="AN104"/>
      <c r="AO104"/>
    </row>
    <row r="105" spans="18:41" x14ac:dyDescent="0.25">
      <c r="R105"/>
      <c r="S105"/>
      <c r="T105"/>
      <c r="U105"/>
      <c r="V105"/>
      <c r="W105"/>
      <c r="X105"/>
      <c r="Y105"/>
      <c r="Z105"/>
      <c r="AA105"/>
      <c r="AI105"/>
      <c r="AN105"/>
      <c r="AO105"/>
    </row>
    <row r="106" spans="18:41" x14ac:dyDescent="0.25">
      <c r="R106"/>
      <c r="S106"/>
      <c r="T106"/>
      <c r="U106"/>
      <c r="V106"/>
      <c r="W106"/>
      <c r="X106"/>
      <c r="Y106"/>
      <c r="Z106"/>
      <c r="AA106"/>
      <c r="AI106"/>
      <c r="AN106"/>
      <c r="AO106"/>
    </row>
    <row r="107" spans="18:41" x14ac:dyDescent="0.25">
      <c r="R107"/>
      <c r="S107"/>
      <c r="T107"/>
      <c r="U107"/>
      <c r="V107"/>
      <c r="W107"/>
      <c r="X107"/>
      <c r="Y107"/>
      <c r="Z107"/>
      <c r="AA107"/>
      <c r="AI107"/>
      <c r="AN107"/>
      <c r="AO107"/>
    </row>
    <row r="108" spans="18:41" x14ac:dyDescent="0.25">
      <c r="R108"/>
      <c r="S108"/>
      <c r="T108"/>
      <c r="U108"/>
      <c r="V108"/>
      <c r="W108"/>
      <c r="X108"/>
      <c r="Y108"/>
      <c r="Z108"/>
      <c r="AA108"/>
      <c r="AI108"/>
      <c r="AN108"/>
      <c r="AO108"/>
    </row>
    <row r="109" spans="18:41" x14ac:dyDescent="0.25">
      <c r="R109"/>
      <c r="S109"/>
      <c r="T109"/>
      <c r="U109"/>
      <c r="V109"/>
      <c r="W109"/>
      <c r="X109"/>
      <c r="Y109"/>
      <c r="Z109"/>
      <c r="AA109"/>
      <c r="AI109"/>
      <c r="AN109"/>
      <c r="AO109"/>
    </row>
    <row r="110" spans="18:41" x14ac:dyDescent="0.25">
      <c r="R110"/>
      <c r="S110"/>
      <c r="T110"/>
      <c r="U110"/>
      <c r="V110"/>
      <c r="W110"/>
      <c r="X110"/>
      <c r="Y110"/>
      <c r="Z110"/>
      <c r="AA110"/>
      <c r="AI110"/>
      <c r="AN110"/>
      <c r="AO110"/>
    </row>
    <row r="111" spans="18:41" x14ac:dyDescent="0.25">
      <c r="R111"/>
      <c r="S111"/>
      <c r="T111"/>
      <c r="U111"/>
      <c r="V111"/>
      <c r="W111"/>
      <c r="X111"/>
      <c r="Y111"/>
      <c r="Z111"/>
      <c r="AA111"/>
      <c r="AI111"/>
      <c r="AN111"/>
      <c r="AO111"/>
    </row>
    <row r="112" spans="18:41" x14ac:dyDescent="0.25">
      <c r="R112"/>
      <c r="S112"/>
      <c r="T112"/>
      <c r="U112"/>
      <c r="V112"/>
      <c r="W112"/>
      <c r="X112"/>
      <c r="Y112"/>
      <c r="Z112"/>
      <c r="AA112"/>
    </row>
    <row r="113" spans="18:27" x14ac:dyDescent="0.25">
      <c r="R113"/>
      <c r="S113"/>
      <c r="T113"/>
      <c r="U113"/>
      <c r="V113"/>
      <c r="W113"/>
      <c r="X113"/>
      <c r="Y113"/>
      <c r="Z113"/>
      <c r="AA113"/>
    </row>
    <row r="114" spans="18:27" x14ac:dyDescent="0.25">
      <c r="R114"/>
      <c r="S114"/>
      <c r="T114"/>
      <c r="U114"/>
      <c r="V114"/>
      <c r="W114"/>
      <c r="X114"/>
      <c r="Y114"/>
      <c r="Z114"/>
      <c r="AA114"/>
    </row>
    <row r="115" spans="18:27" x14ac:dyDescent="0.25">
      <c r="R115"/>
      <c r="S115"/>
      <c r="T115"/>
      <c r="U115"/>
      <c r="V115"/>
      <c r="W115"/>
      <c r="X115"/>
      <c r="Y115"/>
      <c r="Z115"/>
      <c r="AA115"/>
    </row>
    <row r="116" spans="18:27" x14ac:dyDescent="0.25">
      <c r="R116"/>
      <c r="S116"/>
      <c r="T116"/>
      <c r="U116"/>
      <c r="V116"/>
      <c r="W116"/>
      <c r="X116"/>
      <c r="Y116"/>
      <c r="Z116"/>
      <c r="AA116"/>
    </row>
    <row r="117" spans="18:27" x14ac:dyDescent="0.25">
      <c r="R117"/>
      <c r="S117"/>
      <c r="T117"/>
      <c r="U117"/>
      <c r="V117"/>
      <c r="W117"/>
      <c r="X117"/>
      <c r="Y117"/>
      <c r="Z117"/>
      <c r="AA117"/>
    </row>
    <row r="118" spans="18:27" x14ac:dyDescent="0.25">
      <c r="R118"/>
      <c r="S118"/>
      <c r="T118"/>
      <c r="U118"/>
      <c r="V118"/>
      <c r="W118"/>
      <c r="X118"/>
      <c r="Y118"/>
      <c r="Z118"/>
      <c r="AA118"/>
    </row>
    <row r="119" spans="18:27" x14ac:dyDescent="0.25">
      <c r="R119"/>
      <c r="S119"/>
      <c r="T119"/>
      <c r="U119"/>
      <c r="V119"/>
      <c r="W119"/>
      <c r="X119"/>
      <c r="Y119"/>
      <c r="Z119"/>
      <c r="AA119"/>
    </row>
    <row r="120" spans="18:27" x14ac:dyDescent="0.25">
      <c r="R120"/>
      <c r="S120"/>
      <c r="T120"/>
      <c r="U120"/>
      <c r="V120"/>
      <c r="W120"/>
      <c r="X120"/>
      <c r="Y120"/>
      <c r="Z120"/>
      <c r="AA120"/>
    </row>
    <row r="121" spans="18:27" x14ac:dyDescent="0.25">
      <c r="R121"/>
      <c r="S121"/>
      <c r="T121"/>
      <c r="U121"/>
      <c r="V121"/>
      <c r="W121"/>
      <c r="X121"/>
      <c r="Y121"/>
      <c r="Z121"/>
      <c r="AA121"/>
    </row>
    <row r="122" spans="18:27" x14ac:dyDescent="0.25">
      <c r="R122"/>
      <c r="S122"/>
      <c r="T122"/>
      <c r="U122"/>
      <c r="V122"/>
      <c r="W122"/>
      <c r="X122"/>
      <c r="Y122"/>
      <c r="Z122"/>
      <c r="AA122"/>
    </row>
    <row r="123" spans="18:27" x14ac:dyDescent="0.25">
      <c r="R123"/>
      <c r="S123"/>
      <c r="T123"/>
      <c r="U123"/>
      <c r="V123"/>
      <c r="W123"/>
      <c r="X123"/>
      <c r="Y123"/>
      <c r="Z123"/>
      <c r="AA123"/>
    </row>
    <row r="124" spans="18:27" x14ac:dyDescent="0.25">
      <c r="R124"/>
      <c r="S124"/>
      <c r="T124"/>
      <c r="U124"/>
      <c r="V124"/>
      <c r="W124"/>
      <c r="X124"/>
      <c r="Y124"/>
      <c r="Z124"/>
      <c r="AA124"/>
    </row>
    <row r="125" spans="18:27" x14ac:dyDescent="0.25">
      <c r="R125"/>
      <c r="S125"/>
      <c r="T125"/>
      <c r="U125"/>
      <c r="V125"/>
      <c r="W125"/>
      <c r="X125"/>
      <c r="Y125"/>
      <c r="Z125"/>
      <c r="AA125"/>
    </row>
    <row r="126" spans="18:27" x14ac:dyDescent="0.25">
      <c r="R126"/>
      <c r="S126"/>
      <c r="T126"/>
      <c r="U126"/>
      <c r="V126"/>
      <c r="W126"/>
      <c r="X126"/>
      <c r="Y126"/>
      <c r="Z126"/>
      <c r="AA126"/>
    </row>
    <row r="127" spans="18:27" x14ac:dyDescent="0.25">
      <c r="R127"/>
      <c r="S127"/>
      <c r="T127"/>
      <c r="U127"/>
      <c r="V127"/>
      <c r="W127"/>
      <c r="X127"/>
      <c r="Y127"/>
      <c r="Z127"/>
      <c r="AA127"/>
    </row>
    <row r="128" spans="18:27" x14ac:dyDescent="0.25">
      <c r="R128"/>
      <c r="S128"/>
      <c r="T128"/>
      <c r="U128"/>
      <c r="V128"/>
      <c r="W128"/>
      <c r="X128"/>
      <c r="Y128"/>
      <c r="Z128"/>
      <c r="AA128"/>
    </row>
    <row r="129" spans="18:27" x14ac:dyDescent="0.25">
      <c r="R129"/>
      <c r="S129"/>
      <c r="T129"/>
      <c r="U129"/>
      <c r="V129"/>
      <c r="W129"/>
      <c r="X129"/>
      <c r="Y129"/>
      <c r="Z129"/>
      <c r="AA129"/>
    </row>
    <row r="130" spans="18:27" x14ac:dyDescent="0.25">
      <c r="R130"/>
      <c r="S130"/>
      <c r="T130"/>
      <c r="U130"/>
      <c r="V130"/>
      <c r="W130"/>
      <c r="X130"/>
      <c r="Y130"/>
      <c r="Z130"/>
      <c r="AA130"/>
    </row>
    <row r="131" spans="18:27" x14ac:dyDescent="0.25">
      <c r="R131"/>
      <c r="S131"/>
      <c r="T131"/>
      <c r="U131"/>
      <c r="V131"/>
      <c r="W131"/>
      <c r="X131"/>
      <c r="Y131"/>
      <c r="Z131"/>
      <c r="AA131"/>
    </row>
    <row r="132" spans="18:27" x14ac:dyDescent="0.25">
      <c r="R132"/>
      <c r="S132"/>
      <c r="T132"/>
      <c r="U132"/>
      <c r="V132"/>
      <c r="W132"/>
      <c r="X132"/>
      <c r="Y132"/>
      <c r="Z132"/>
      <c r="AA132"/>
    </row>
    <row r="133" spans="18:27" x14ac:dyDescent="0.25">
      <c r="R133"/>
      <c r="S133"/>
      <c r="T133"/>
      <c r="U133"/>
      <c r="V133"/>
      <c r="W133"/>
      <c r="X133"/>
      <c r="Y133"/>
      <c r="Z133"/>
      <c r="AA133"/>
    </row>
    <row r="134" spans="18:27" x14ac:dyDescent="0.25">
      <c r="R134"/>
      <c r="S134"/>
      <c r="T134"/>
      <c r="U134"/>
      <c r="V134"/>
      <c r="W134"/>
      <c r="X134"/>
      <c r="Y134"/>
      <c r="Z134"/>
      <c r="AA134"/>
    </row>
    <row r="135" spans="18:27" x14ac:dyDescent="0.25">
      <c r="R135"/>
      <c r="S135"/>
      <c r="T135"/>
      <c r="U135"/>
      <c r="V135"/>
      <c r="W135"/>
      <c r="X135"/>
      <c r="Y135"/>
      <c r="Z135"/>
      <c r="AA135"/>
    </row>
    <row r="136" spans="18:27" x14ac:dyDescent="0.25">
      <c r="R136"/>
      <c r="S136"/>
      <c r="T136"/>
      <c r="U136"/>
      <c r="V136"/>
      <c r="W136"/>
      <c r="X136"/>
      <c r="Y136"/>
      <c r="Z136"/>
      <c r="AA136"/>
    </row>
    <row r="137" spans="18:27" x14ac:dyDescent="0.25">
      <c r="R137"/>
      <c r="S137"/>
      <c r="T137"/>
      <c r="U137"/>
      <c r="V137"/>
      <c r="W137"/>
      <c r="X137"/>
      <c r="Y137"/>
      <c r="Z137"/>
      <c r="AA137"/>
    </row>
    <row r="138" spans="18:27" x14ac:dyDescent="0.25">
      <c r="R138"/>
      <c r="S138"/>
      <c r="T138"/>
      <c r="U138"/>
      <c r="V138"/>
      <c r="W138"/>
      <c r="X138"/>
      <c r="Y138"/>
      <c r="Z138"/>
      <c r="AA138"/>
    </row>
    <row r="139" spans="18:27" x14ac:dyDescent="0.25">
      <c r="R139"/>
      <c r="S139"/>
      <c r="T139"/>
      <c r="U139"/>
      <c r="V139"/>
      <c r="W139"/>
      <c r="X139"/>
      <c r="Y139"/>
      <c r="Z139"/>
      <c r="AA139"/>
    </row>
    <row r="140" spans="18:27" x14ac:dyDescent="0.25">
      <c r="R140"/>
      <c r="S140"/>
      <c r="T140"/>
      <c r="U140"/>
      <c r="V140"/>
      <c r="W140"/>
      <c r="X140"/>
      <c r="Y140"/>
      <c r="Z140"/>
      <c r="AA140"/>
    </row>
    <row r="141" spans="18:27" x14ac:dyDescent="0.25">
      <c r="R141"/>
      <c r="S141"/>
      <c r="T141"/>
      <c r="U141"/>
      <c r="V141"/>
      <c r="W141"/>
      <c r="X141"/>
      <c r="Y141"/>
      <c r="Z141"/>
      <c r="AA141"/>
    </row>
    <row r="142" spans="18:27" x14ac:dyDescent="0.25">
      <c r="R142"/>
      <c r="S142"/>
      <c r="T142"/>
      <c r="U142"/>
      <c r="V142"/>
      <c r="W142"/>
      <c r="X142"/>
      <c r="Y142"/>
      <c r="Z142"/>
      <c r="AA142"/>
    </row>
    <row r="143" spans="18:27" x14ac:dyDescent="0.25">
      <c r="R143"/>
      <c r="S143"/>
      <c r="T143"/>
      <c r="U143"/>
      <c r="V143"/>
      <c r="W143"/>
      <c r="X143"/>
      <c r="Y143"/>
      <c r="Z143"/>
      <c r="AA143"/>
    </row>
    <row r="144" spans="18:27" x14ac:dyDescent="0.25">
      <c r="R144"/>
      <c r="S144"/>
      <c r="T144"/>
      <c r="U144"/>
      <c r="V144"/>
      <c r="W144"/>
      <c r="X144"/>
      <c r="Y144"/>
      <c r="Z144"/>
      <c r="AA144"/>
    </row>
    <row r="145" spans="18:27" x14ac:dyDescent="0.25">
      <c r="R145"/>
      <c r="S145"/>
      <c r="T145"/>
      <c r="U145"/>
      <c r="V145"/>
      <c r="W145"/>
      <c r="X145"/>
      <c r="Y145"/>
      <c r="Z145"/>
      <c r="AA145"/>
    </row>
    <row r="146" spans="18:27" x14ac:dyDescent="0.25">
      <c r="R146"/>
      <c r="S146"/>
      <c r="T146"/>
      <c r="U146"/>
      <c r="V146"/>
      <c r="W146"/>
      <c r="X146"/>
      <c r="Y146"/>
      <c r="Z146"/>
      <c r="AA146"/>
    </row>
    <row r="147" spans="18:27" x14ac:dyDescent="0.25">
      <c r="R147"/>
      <c r="S147"/>
      <c r="T147"/>
      <c r="U147"/>
      <c r="V147"/>
      <c r="W147"/>
      <c r="X147"/>
      <c r="Y147"/>
      <c r="Z147"/>
      <c r="AA147"/>
    </row>
    <row r="148" spans="18:27" x14ac:dyDescent="0.25">
      <c r="R148"/>
      <c r="S148"/>
      <c r="T148"/>
      <c r="U148"/>
      <c r="V148"/>
      <c r="W148"/>
      <c r="X148"/>
      <c r="Y148"/>
      <c r="Z148"/>
      <c r="AA148"/>
    </row>
    <row r="149" spans="18:27" x14ac:dyDescent="0.25">
      <c r="R149"/>
      <c r="S149"/>
      <c r="T149"/>
      <c r="U149"/>
      <c r="V149"/>
      <c r="W149"/>
      <c r="X149"/>
      <c r="Y149"/>
      <c r="Z149"/>
      <c r="AA149"/>
    </row>
    <row r="150" spans="18:27" x14ac:dyDescent="0.25">
      <c r="R150"/>
      <c r="S150"/>
      <c r="T150"/>
      <c r="U150"/>
      <c r="V150"/>
      <c r="W150"/>
      <c r="X150"/>
      <c r="Y150"/>
      <c r="Z150"/>
      <c r="AA150"/>
    </row>
    <row r="151" spans="18:27" x14ac:dyDescent="0.25">
      <c r="R151"/>
      <c r="S151"/>
      <c r="T151"/>
      <c r="U151"/>
      <c r="V151"/>
      <c r="W151"/>
      <c r="X151"/>
      <c r="Y151"/>
      <c r="Z151"/>
      <c r="AA151"/>
    </row>
    <row r="152" spans="18:27" x14ac:dyDescent="0.25">
      <c r="R152"/>
      <c r="S152"/>
      <c r="T152"/>
      <c r="U152"/>
      <c r="V152"/>
      <c r="W152"/>
      <c r="X152"/>
      <c r="Y152"/>
      <c r="Z152"/>
      <c r="AA152"/>
    </row>
    <row r="153" spans="18:27" x14ac:dyDescent="0.25">
      <c r="R153"/>
      <c r="S153"/>
      <c r="T153"/>
      <c r="U153"/>
      <c r="V153"/>
      <c r="W153"/>
      <c r="X153"/>
      <c r="Y153"/>
      <c r="Z153"/>
      <c r="AA153"/>
    </row>
    <row r="154" spans="18:27" x14ac:dyDescent="0.25">
      <c r="R154"/>
      <c r="S154"/>
      <c r="T154"/>
      <c r="U154"/>
      <c r="V154"/>
      <c r="W154"/>
      <c r="X154"/>
      <c r="Y154"/>
      <c r="Z154"/>
      <c r="AA154"/>
    </row>
    <row r="155" spans="18:27" x14ac:dyDescent="0.25">
      <c r="R155"/>
      <c r="S155"/>
      <c r="T155"/>
      <c r="U155"/>
      <c r="V155"/>
      <c r="W155"/>
      <c r="X155"/>
      <c r="Y155"/>
      <c r="Z155"/>
      <c r="AA155"/>
    </row>
    <row r="156" spans="18:27" x14ac:dyDescent="0.25">
      <c r="R156"/>
      <c r="S156"/>
      <c r="T156"/>
      <c r="U156"/>
      <c r="V156"/>
      <c r="W156"/>
      <c r="X156"/>
      <c r="Y156"/>
      <c r="Z156"/>
      <c r="AA156"/>
    </row>
    <row r="157" spans="18:27" x14ac:dyDescent="0.25">
      <c r="R157"/>
      <c r="S157"/>
      <c r="T157"/>
      <c r="U157"/>
      <c r="V157"/>
      <c r="W157"/>
      <c r="X157"/>
      <c r="Y157"/>
      <c r="Z157"/>
      <c r="AA157"/>
    </row>
    <row r="158" spans="18:27" x14ac:dyDescent="0.25">
      <c r="R158"/>
      <c r="S158"/>
      <c r="T158"/>
      <c r="U158"/>
      <c r="V158"/>
      <c r="W158"/>
      <c r="X158"/>
      <c r="Y158"/>
      <c r="Z158"/>
      <c r="AA158"/>
    </row>
    <row r="159" spans="18:27" x14ac:dyDescent="0.25">
      <c r="R159"/>
      <c r="S159"/>
      <c r="T159"/>
      <c r="U159"/>
      <c r="V159"/>
      <c r="W159"/>
      <c r="X159"/>
      <c r="Y159"/>
      <c r="Z159"/>
      <c r="AA159"/>
    </row>
    <row r="160" spans="18:27" x14ac:dyDescent="0.25">
      <c r="R160"/>
      <c r="S160"/>
      <c r="T160"/>
      <c r="U160"/>
      <c r="V160"/>
      <c r="W160"/>
      <c r="X160"/>
      <c r="Y160"/>
      <c r="Z160"/>
      <c r="AA160"/>
    </row>
    <row r="161" spans="18:27" x14ac:dyDescent="0.25">
      <c r="R161"/>
      <c r="S161"/>
      <c r="T161"/>
      <c r="U161"/>
      <c r="V161"/>
      <c r="W161"/>
      <c r="X161"/>
      <c r="Y161"/>
      <c r="Z161"/>
      <c r="AA161"/>
    </row>
    <row r="162" spans="18:27" x14ac:dyDescent="0.25">
      <c r="R162"/>
      <c r="S162"/>
      <c r="T162"/>
      <c r="U162"/>
      <c r="V162"/>
      <c r="W162"/>
      <c r="X162"/>
      <c r="Y162"/>
      <c r="Z162"/>
      <c r="AA162"/>
    </row>
    <row r="163" spans="18:27" x14ac:dyDescent="0.25">
      <c r="R163"/>
      <c r="S163"/>
      <c r="T163"/>
      <c r="U163"/>
      <c r="V163"/>
      <c r="W163"/>
      <c r="X163"/>
      <c r="Y163"/>
      <c r="Z163"/>
      <c r="AA163"/>
    </row>
    <row r="164" spans="18:27" x14ac:dyDescent="0.25">
      <c r="R164"/>
      <c r="S164"/>
      <c r="T164"/>
      <c r="U164"/>
      <c r="V164"/>
      <c r="W164"/>
      <c r="X164"/>
      <c r="Y164"/>
      <c r="Z164"/>
      <c r="AA164"/>
    </row>
    <row r="165" spans="18:27" x14ac:dyDescent="0.25">
      <c r="R165"/>
      <c r="S165"/>
      <c r="T165"/>
      <c r="U165"/>
      <c r="V165"/>
      <c r="W165"/>
      <c r="X165"/>
      <c r="Y165"/>
      <c r="Z165"/>
      <c r="AA165"/>
    </row>
    <row r="166" spans="18:27" x14ac:dyDescent="0.25">
      <c r="R166"/>
      <c r="S166"/>
      <c r="T166"/>
      <c r="U166"/>
      <c r="V166"/>
      <c r="W166"/>
      <c r="X166"/>
      <c r="Y166"/>
      <c r="Z166"/>
      <c r="AA166"/>
    </row>
    <row r="167" spans="18:27" x14ac:dyDescent="0.25">
      <c r="R167"/>
      <c r="S167"/>
      <c r="T167"/>
      <c r="U167"/>
      <c r="V167"/>
      <c r="W167"/>
      <c r="X167"/>
      <c r="Y167"/>
      <c r="Z167"/>
      <c r="AA167"/>
    </row>
    <row r="168" spans="18:27" x14ac:dyDescent="0.25">
      <c r="R168"/>
      <c r="S168"/>
      <c r="T168"/>
      <c r="U168"/>
      <c r="V168"/>
      <c r="W168"/>
      <c r="X168"/>
      <c r="Y168"/>
      <c r="Z168"/>
      <c r="AA168"/>
    </row>
    <row r="169" spans="18:27" x14ac:dyDescent="0.25">
      <c r="R169"/>
      <c r="S169"/>
      <c r="T169"/>
      <c r="U169"/>
      <c r="V169"/>
      <c r="W169"/>
      <c r="X169"/>
      <c r="Y169"/>
      <c r="Z169"/>
      <c r="AA169"/>
    </row>
    <row r="170" spans="18:27" x14ac:dyDescent="0.25">
      <c r="R170"/>
      <c r="S170"/>
      <c r="T170"/>
      <c r="U170"/>
      <c r="V170"/>
      <c r="W170"/>
      <c r="X170"/>
      <c r="Y170"/>
      <c r="Z170"/>
      <c r="AA170"/>
    </row>
    <row r="171" spans="18:27" x14ac:dyDescent="0.25">
      <c r="R171"/>
      <c r="S171"/>
      <c r="T171"/>
      <c r="U171"/>
      <c r="V171"/>
      <c r="W171"/>
      <c r="X171"/>
      <c r="Y171"/>
      <c r="Z171"/>
      <c r="AA171"/>
    </row>
    <row r="172" spans="18:27" x14ac:dyDescent="0.25">
      <c r="R172"/>
      <c r="S172"/>
      <c r="T172"/>
      <c r="U172"/>
      <c r="V172"/>
      <c r="W172"/>
      <c r="X172"/>
      <c r="Y172"/>
      <c r="Z172"/>
      <c r="AA172"/>
    </row>
    <row r="173" spans="18:27" x14ac:dyDescent="0.25">
      <c r="R173"/>
      <c r="S173"/>
      <c r="T173"/>
      <c r="U173"/>
      <c r="V173"/>
      <c r="W173"/>
      <c r="X173"/>
      <c r="Y173"/>
      <c r="Z173"/>
      <c r="AA173"/>
    </row>
    <row r="174" spans="18:27" x14ac:dyDescent="0.25">
      <c r="R174"/>
      <c r="S174"/>
      <c r="T174"/>
      <c r="U174"/>
      <c r="V174"/>
      <c r="W174"/>
      <c r="X174"/>
      <c r="Y174"/>
      <c r="Z174"/>
      <c r="AA174"/>
    </row>
    <row r="175" spans="18:27" x14ac:dyDescent="0.25">
      <c r="R175"/>
      <c r="S175"/>
      <c r="T175"/>
      <c r="U175"/>
      <c r="V175"/>
      <c r="W175"/>
      <c r="X175"/>
      <c r="Y175"/>
      <c r="Z175"/>
      <c r="AA175"/>
    </row>
    <row r="176" spans="18:27" x14ac:dyDescent="0.25">
      <c r="R176"/>
      <c r="S176"/>
      <c r="T176"/>
      <c r="U176"/>
      <c r="V176"/>
      <c r="W176"/>
      <c r="X176"/>
      <c r="Y176"/>
      <c r="Z176"/>
      <c r="AA176"/>
    </row>
    <row r="177" spans="18:27" x14ac:dyDescent="0.25">
      <c r="R177"/>
      <c r="S177"/>
      <c r="T177"/>
      <c r="U177"/>
      <c r="V177"/>
      <c r="W177"/>
      <c r="X177"/>
      <c r="Y177"/>
      <c r="Z177"/>
      <c r="AA177"/>
    </row>
    <row r="178" spans="18:27" x14ac:dyDescent="0.25">
      <c r="R178"/>
      <c r="S178"/>
      <c r="T178"/>
      <c r="U178"/>
      <c r="V178"/>
      <c r="W178"/>
      <c r="X178"/>
      <c r="Y178"/>
      <c r="Z178"/>
      <c r="AA178"/>
    </row>
    <row r="179" spans="18:27" x14ac:dyDescent="0.25">
      <c r="R179"/>
      <c r="S179"/>
      <c r="T179"/>
      <c r="U179"/>
      <c r="V179"/>
      <c r="W179"/>
      <c r="X179"/>
      <c r="Y179"/>
      <c r="Z179"/>
      <c r="AA179"/>
    </row>
    <row r="180" spans="18:27" x14ac:dyDescent="0.25">
      <c r="R180"/>
      <c r="S180"/>
      <c r="T180"/>
      <c r="U180"/>
      <c r="V180"/>
      <c r="W180"/>
      <c r="X180"/>
      <c r="Y180"/>
      <c r="Z180"/>
      <c r="AA180"/>
    </row>
    <row r="181" spans="18:27" x14ac:dyDescent="0.25">
      <c r="R181"/>
      <c r="S181"/>
      <c r="T181"/>
      <c r="U181"/>
      <c r="V181"/>
      <c r="W181"/>
      <c r="X181"/>
      <c r="Y181"/>
      <c r="Z181"/>
      <c r="AA181"/>
    </row>
    <row r="182" spans="18:27" x14ac:dyDescent="0.25">
      <c r="R182"/>
      <c r="S182"/>
      <c r="T182"/>
      <c r="U182"/>
      <c r="V182"/>
      <c r="W182"/>
      <c r="X182"/>
      <c r="Y182"/>
      <c r="Z182"/>
      <c r="AA182"/>
    </row>
    <row r="183" spans="18:27" x14ac:dyDescent="0.25">
      <c r="R183"/>
      <c r="S183"/>
      <c r="T183"/>
      <c r="U183"/>
      <c r="V183"/>
      <c r="W183"/>
      <c r="X183"/>
      <c r="Y183"/>
      <c r="Z183"/>
      <c r="AA183"/>
    </row>
    <row r="184" spans="18:27" x14ac:dyDescent="0.25">
      <c r="R184"/>
      <c r="S184"/>
      <c r="T184"/>
      <c r="U184"/>
      <c r="V184"/>
      <c r="W184"/>
      <c r="X184"/>
      <c r="Y184"/>
      <c r="Z184"/>
      <c r="AA184"/>
    </row>
    <row r="185" spans="18:27" x14ac:dyDescent="0.25">
      <c r="R185"/>
      <c r="S185"/>
      <c r="T185"/>
      <c r="U185"/>
      <c r="V185"/>
      <c r="W185"/>
      <c r="X185"/>
      <c r="Y185"/>
      <c r="Z185"/>
      <c r="AA185"/>
    </row>
    <row r="186" spans="18:27" x14ac:dyDescent="0.25">
      <c r="R186"/>
      <c r="S186"/>
      <c r="T186"/>
      <c r="U186"/>
      <c r="V186"/>
      <c r="W186"/>
      <c r="X186"/>
      <c r="Y186"/>
      <c r="Z186"/>
      <c r="AA186"/>
    </row>
    <row r="187" spans="18:27" x14ac:dyDescent="0.25">
      <c r="R187"/>
      <c r="S187"/>
      <c r="T187"/>
      <c r="U187"/>
      <c r="V187"/>
      <c r="W187"/>
      <c r="X187"/>
      <c r="Y187"/>
      <c r="Z187"/>
      <c r="AA187"/>
    </row>
    <row r="188" spans="18:27" x14ac:dyDescent="0.25">
      <c r="R188"/>
      <c r="S188"/>
      <c r="T188"/>
      <c r="U188"/>
      <c r="V188"/>
      <c r="W188"/>
      <c r="X188"/>
      <c r="Y188"/>
      <c r="Z188"/>
      <c r="AA188"/>
    </row>
    <row r="189" spans="18:27" x14ac:dyDescent="0.25">
      <c r="R189"/>
      <c r="S189"/>
      <c r="T189"/>
      <c r="U189"/>
      <c r="V189"/>
      <c r="W189"/>
      <c r="X189"/>
      <c r="Y189"/>
      <c r="Z189"/>
      <c r="AA189"/>
    </row>
    <row r="190" spans="18:27" x14ac:dyDescent="0.25">
      <c r="R190"/>
      <c r="S190"/>
      <c r="T190"/>
      <c r="U190"/>
      <c r="V190"/>
      <c r="W190"/>
      <c r="X190"/>
      <c r="Y190"/>
      <c r="Z190"/>
      <c r="AA190"/>
    </row>
    <row r="191" spans="18:27" x14ac:dyDescent="0.25">
      <c r="R191"/>
      <c r="S191"/>
      <c r="T191"/>
      <c r="U191"/>
      <c r="V191"/>
      <c r="W191"/>
      <c r="X191"/>
      <c r="Y191"/>
      <c r="Z191"/>
      <c r="AA191"/>
    </row>
    <row r="192" spans="18:27" x14ac:dyDescent="0.25">
      <c r="R192"/>
      <c r="S192"/>
      <c r="T192"/>
      <c r="U192"/>
      <c r="V192"/>
      <c r="W192"/>
      <c r="X192"/>
      <c r="Y192"/>
      <c r="Z192"/>
      <c r="AA192"/>
    </row>
    <row r="193" spans="18:27" x14ac:dyDescent="0.25">
      <c r="R193"/>
      <c r="S193"/>
      <c r="T193"/>
      <c r="U193"/>
      <c r="V193"/>
      <c r="W193"/>
      <c r="X193"/>
      <c r="Y193"/>
      <c r="Z193"/>
      <c r="AA193"/>
    </row>
    <row r="194" spans="18:27" x14ac:dyDescent="0.25">
      <c r="R194"/>
      <c r="S194"/>
      <c r="T194"/>
      <c r="U194"/>
      <c r="V194"/>
      <c r="W194"/>
      <c r="X194"/>
      <c r="Y194"/>
      <c r="Z194"/>
      <c r="AA194"/>
    </row>
    <row r="195" spans="18:27" x14ac:dyDescent="0.25">
      <c r="R195"/>
      <c r="S195"/>
      <c r="T195"/>
      <c r="U195"/>
      <c r="V195"/>
      <c r="W195"/>
      <c r="X195"/>
      <c r="Y195"/>
      <c r="Z195"/>
      <c r="AA195"/>
    </row>
    <row r="196" spans="18:27" x14ac:dyDescent="0.25">
      <c r="R196"/>
      <c r="S196"/>
      <c r="T196"/>
      <c r="U196"/>
      <c r="V196"/>
      <c r="W196"/>
      <c r="X196"/>
      <c r="Y196"/>
      <c r="Z196"/>
      <c r="AA196"/>
    </row>
    <row r="197" spans="18:27" x14ac:dyDescent="0.25">
      <c r="R197"/>
      <c r="S197"/>
      <c r="T197"/>
      <c r="U197"/>
      <c r="V197"/>
      <c r="W197"/>
      <c r="X197"/>
      <c r="Y197"/>
      <c r="Z197"/>
      <c r="AA197"/>
    </row>
    <row r="198" spans="18:27" x14ac:dyDescent="0.25">
      <c r="R198"/>
      <c r="S198"/>
      <c r="T198"/>
      <c r="U198"/>
      <c r="V198"/>
      <c r="W198"/>
      <c r="X198"/>
      <c r="Y198"/>
      <c r="Z198"/>
      <c r="AA198"/>
    </row>
    <row r="199" spans="18:27" x14ac:dyDescent="0.25">
      <c r="R199"/>
      <c r="S199"/>
      <c r="T199"/>
      <c r="U199"/>
      <c r="V199"/>
      <c r="W199"/>
      <c r="X199"/>
      <c r="Y199"/>
      <c r="Z199"/>
      <c r="AA199"/>
    </row>
    <row r="200" spans="18:27" x14ac:dyDescent="0.25">
      <c r="R200"/>
      <c r="S200"/>
      <c r="T200"/>
      <c r="U200"/>
      <c r="V200"/>
      <c r="W200"/>
      <c r="X200"/>
      <c r="Y200"/>
      <c r="Z200"/>
      <c r="AA200"/>
    </row>
    <row r="201" spans="18:27" x14ac:dyDescent="0.25">
      <c r="R201"/>
      <c r="S201"/>
      <c r="T201"/>
      <c r="U201"/>
      <c r="V201"/>
      <c r="W201"/>
      <c r="X201"/>
      <c r="Y201"/>
      <c r="Z201"/>
      <c r="AA201"/>
    </row>
    <row r="202" spans="18:27" x14ac:dyDescent="0.25">
      <c r="R202"/>
      <c r="S202"/>
      <c r="T202"/>
      <c r="U202"/>
      <c r="V202"/>
      <c r="W202"/>
      <c r="X202"/>
      <c r="Y202"/>
      <c r="Z202"/>
      <c r="AA202"/>
    </row>
    <row r="203" spans="18:27" x14ac:dyDescent="0.25">
      <c r="R203"/>
      <c r="S203"/>
      <c r="T203"/>
      <c r="U203"/>
      <c r="V203"/>
      <c r="W203"/>
      <c r="X203"/>
      <c r="Y203"/>
      <c r="Z203"/>
      <c r="AA203"/>
    </row>
    <row r="204" spans="18:27" x14ac:dyDescent="0.25">
      <c r="R204"/>
      <c r="S204"/>
      <c r="T204"/>
      <c r="U204"/>
      <c r="V204"/>
      <c r="W204"/>
      <c r="X204"/>
      <c r="Y204"/>
      <c r="Z204"/>
      <c r="AA204"/>
    </row>
    <row r="205" spans="18:27" x14ac:dyDescent="0.25">
      <c r="R205"/>
      <c r="S205"/>
      <c r="T205"/>
      <c r="U205"/>
      <c r="V205"/>
      <c r="W205"/>
      <c r="X205"/>
      <c r="Y205"/>
      <c r="Z205"/>
      <c r="AA205"/>
    </row>
    <row r="206" spans="18:27" x14ac:dyDescent="0.25">
      <c r="R206"/>
      <c r="S206"/>
      <c r="T206"/>
      <c r="U206"/>
      <c r="V206"/>
      <c r="W206"/>
      <c r="X206"/>
      <c r="Y206"/>
      <c r="Z206"/>
      <c r="AA206"/>
    </row>
    <row r="207" spans="18:27" x14ac:dyDescent="0.25">
      <c r="R207"/>
      <c r="S207"/>
      <c r="T207"/>
      <c r="U207"/>
      <c r="V207"/>
      <c r="W207"/>
      <c r="X207"/>
      <c r="Y207"/>
      <c r="Z207"/>
      <c r="AA207"/>
    </row>
    <row r="208" spans="18:27" x14ac:dyDescent="0.25">
      <c r="R208"/>
      <c r="S208"/>
      <c r="T208"/>
      <c r="U208"/>
      <c r="V208"/>
      <c r="W208"/>
      <c r="X208"/>
      <c r="Y208"/>
      <c r="Z208"/>
      <c r="AA208"/>
    </row>
    <row r="209" spans="18:27" x14ac:dyDescent="0.25">
      <c r="R209"/>
      <c r="S209"/>
      <c r="T209"/>
      <c r="U209"/>
      <c r="V209"/>
      <c r="W209"/>
      <c r="X209"/>
      <c r="Y209"/>
      <c r="Z209"/>
      <c r="AA209"/>
    </row>
    <row r="210" spans="18:27" x14ac:dyDescent="0.25">
      <c r="R210"/>
      <c r="S210"/>
      <c r="T210"/>
      <c r="U210"/>
      <c r="V210"/>
      <c r="W210"/>
      <c r="X210"/>
      <c r="Y210"/>
      <c r="Z210"/>
      <c r="AA210"/>
    </row>
    <row r="211" spans="18:27" x14ac:dyDescent="0.25">
      <c r="R211"/>
      <c r="S211"/>
      <c r="T211"/>
      <c r="U211"/>
      <c r="V211"/>
      <c r="W211"/>
      <c r="X211"/>
      <c r="Y211"/>
      <c r="Z211"/>
      <c r="AA211"/>
    </row>
    <row r="212" spans="18:27" x14ac:dyDescent="0.25">
      <c r="R212"/>
      <c r="S212"/>
      <c r="T212"/>
      <c r="U212"/>
      <c r="V212"/>
      <c r="W212"/>
      <c r="X212"/>
      <c r="Y212"/>
      <c r="Z212"/>
      <c r="AA212"/>
    </row>
    <row r="213" spans="18:27" x14ac:dyDescent="0.25">
      <c r="R213"/>
      <c r="S213"/>
      <c r="T213"/>
      <c r="U213"/>
      <c r="V213"/>
      <c r="W213"/>
      <c r="X213"/>
      <c r="Y213"/>
      <c r="Z213"/>
      <c r="AA213"/>
    </row>
    <row r="214" spans="18:27" x14ac:dyDescent="0.25">
      <c r="R214"/>
      <c r="S214"/>
      <c r="T214"/>
      <c r="U214"/>
      <c r="V214"/>
      <c r="W214"/>
      <c r="X214"/>
      <c r="Y214"/>
      <c r="Z214"/>
      <c r="AA214"/>
    </row>
    <row r="215" spans="18:27" x14ac:dyDescent="0.25">
      <c r="R215"/>
      <c r="S215"/>
      <c r="T215"/>
      <c r="U215"/>
      <c r="V215"/>
      <c r="W215"/>
      <c r="X215"/>
      <c r="Y215"/>
      <c r="Z215"/>
      <c r="AA215"/>
    </row>
    <row r="216" spans="18:27" x14ac:dyDescent="0.25">
      <c r="R216"/>
      <c r="S216"/>
      <c r="T216"/>
      <c r="U216"/>
      <c r="V216"/>
      <c r="W216"/>
      <c r="X216"/>
      <c r="Y216"/>
      <c r="Z216"/>
      <c r="AA216"/>
    </row>
    <row r="217" spans="18:27" x14ac:dyDescent="0.25">
      <c r="R217"/>
      <c r="S217"/>
      <c r="T217"/>
      <c r="U217"/>
      <c r="V217"/>
      <c r="W217"/>
      <c r="X217"/>
      <c r="Y217"/>
      <c r="Z217"/>
      <c r="AA217"/>
    </row>
    <row r="218" spans="18:27" x14ac:dyDescent="0.25">
      <c r="R218"/>
      <c r="S218"/>
      <c r="T218"/>
      <c r="U218"/>
      <c r="V218"/>
      <c r="W218"/>
      <c r="X218"/>
      <c r="Y218"/>
      <c r="Z218"/>
      <c r="AA218"/>
    </row>
    <row r="219" spans="18:27" x14ac:dyDescent="0.25">
      <c r="R219"/>
      <c r="S219"/>
      <c r="T219"/>
      <c r="U219"/>
      <c r="V219"/>
      <c r="W219"/>
      <c r="X219"/>
      <c r="Y219"/>
      <c r="Z219"/>
      <c r="AA219"/>
    </row>
    <row r="220" spans="18:27" x14ac:dyDescent="0.25">
      <c r="R220"/>
      <c r="S220"/>
      <c r="T220"/>
      <c r="U220"/>
      <c r="V220"/>
      <c r="W220"/>
      <c r="X220"/>
      <c r="Y220"/>
      <c r="Z220"/>
      <c r="AA220"/>
    </row>
    <row r="221" spans="18:27" x14ac:dyDescent="0.25">
      <c r="R221"/>
      <c r="S221"/>
      <c r="T221"/>
      <c r="U221"/>
      <c r="V221"/>
      <c r="W221"/>
      <c r="X221"/>
      <c r="Y221"/>
      <c r="Z221"/>
      <c r="AA221"/>
    </row>
    <row r="222" spans="18:27" x14ac:dyDescent="0.25">
      <c r="R222"/>
      <c r="S222"/>
      <c r="T222"/>
      <c r="U222"/>
      <c r="V222"/>
      <c r="W222"/>
      <c r="X222"/>
      <c r="Y222"/>
      <c r="Z222"/>
      <c r="AA222"/>
    </row>
    <row r="223" spans="18:27" x14ac:dyDescent="0.25">
      <c r="R223"/>
      <c r="S223"/>
      <c r="T223"/>
      <c r="U223"/>
      <c r="V223"/>
      <c r="W223"/>
      <c r="X223"/>
      <c r="Y223"/>
      <c r="Z223"/>
      <c r="AA223"/>
    </row>
    <row r="224" spans="18:27" x14ac:dyDescent="0.25">
      <c r="R224"/>
      <c r="S224"/>
      <c r="T224"/>
      <c r="U224"/>
      <c r="V224"/>
      <c r="W224"/>
      <c r="X224"/>
      <c r="Y224"/>
      <c r="Z224"/>
      <c r="AA224"/>
    </row>
    <row r="225" spans="18:27" x14ac:dyDescent="0.25">
      <c r="R225"/>
      <c r="S225"/>
      <c r="T225"/>
      <c r="U225"/>
      <c r="V225"/>
      <c r="W225"/>
      <c r="X225"/>
      <c r="Y225"/>
      <c r="Z225"/>
      <c r="AA225"/>
    </row>
    <row r="226" spans="18:27" x14ac:dyDescent="0.25">
      <c r="R226"/>
      <c r="S226"/>
      <c r="T226"/>
      <c r="U226"/>
      <c r="V226"/>
      <c r="W226"/>
      <c r="X226"/>
      <c r="Y226"/>
      <c r="Z226"/>
      <c r="AA226"/>
    </row>
    <row r="227" spans="18:27" x14ac:dyDescent="0.25">
      <c r="R227"/>
      <c r="S227"/>
      <c r="T227"/>
      <c r="U227"/>
      <c r="V227"/>
      <c r="W227"/>
      <c r="X227"/>
      <c r="Y227"/>
      <c r="Z227"/>
      <c r="AA227"/>
    </row>
    <row r="228" spans="18:27" x14ac:dyDescent="0.25">
      <c r="R228"/>
      <c r="S228"/>
      <c r="T228"/>
      <c r="U228"/>
      <c r="V228"/>
      <c r="W228"/>
      <c r="X228"/>
      <c r="Y228"/>
      <c r="Z228"/>
      <c r="AA228"/>
    </row>
    <row r="229" spans="18:27" x14ac:dyDescent="0.25">
      <c r="R229"/>
      <c r="S229"/>
      <c r="T229"/>
      <c r="U229"/>
      <c r="V229"/>
      <c r="W229"/>
      <c r="X229"/>
      <c r="Y229"/>
      <c r="Z229"/>
      <c r="AA229"/>
    </row>
    <row r="230" spans="18:27" x14ac:dyDescent="0.25">
      <c r="R230"/>
      <c r="S230"/>
      <c r="T230"/>
      <c r="U230"/>
      <c r="V230"/>
      <c r="W230"/>
      <c r="X230"/>
      <c r="Y230"/>
      <c r="Z230"/>
      <c r="AA230"/>
    </row>
    <row r="231" spans="18:27" x14ac:dyDescent="0.25">
      <c r="R231"/>
      <c r="S231"/>
      <c r="T231"/>
      <c r="U231"/>
      <c r="V231"/>
      <c r="W231"/>
      <c r="X231"/>
      <c r="Y231"/>
      <c r="Z231"/>
      <c r="AA231"/>
    </row>
    <row r="232" spans="18:27" x14ac:dyDescent="0.25">
      <c r="R232"/>
      <c r="S232"/>
      <c r="T232"/>
      <c r="U232"/>
      <c r="V232"/>
      <c r="W232"/>
      <c r="X232"/>
      <c r="Y232"/>
      <c r="Z232"/>
      <c r="AA232"/>
    </row>
    <row r="233" spans="18:27" x14ac:dyDescent="0.25">
      <c r="R233"/>
      <c r="S233"/>
      <c r="T233"/>
      <c r="U233"/>
      <c r="V233"/>
      <c r="W233"/>
      <c r="X233"/>
      <c r="Y233"/>
      <c r="Z233"/>
      <c r="AA233"/>
    </row>
    <row r="234" spans="18:27" x14ac:dyDescent="0.25">
      <c r="R234"/>
      <c r="S234"/>
      <c r="T234"/>
      <c r="U234"/>
      <c r="V234"/>
      <c r="W234"/>
      <c r="X234"/>
      <c r="Y234"/>
      <c r="Z234"/>
      <c r="AA234"/>
    </row>
    <row r="235" spans="18:27" x14ac:dyDescent="0.25">
      <c r="R235"/>
      <c r="S235"/>
      <c r="T235"/>
      <c r="U235"/>
      <c r="V235"/>
      <c r="W235"/>
      <c r="X235"/>
      <c r="Y235"/>
      <c r="Z235"/>
      <c r="AA235"/>
    </row>
    <row r="236" spans="18:27" x14ac:dyDescent="0.25">
      <c r="R236"/>
      <c r="S236"/>
      <c r="T236"/>
      <c r="U236"/>
      <c r="V236"/>
      <c r="W236"/>
      <c r="X236"/>
      <c r="Y236"/>
      <c r="Z236"/>
      <c r="AA236"/>
    </row>
    <row r="237" spans="18:27" x14ac:dyDescent="0.25">
      <c r="R237"/>
      <c r="S237"/>
      <c r="T237"/>
      <c r="U237"/>
      <c r="V237"/>
      <c r="W237"/>
      <c r="X237"/>
      <c r="Y237"/>
      <c r="Z237"/>
      <c r="AA237"/>
    </row>
    <row r="238" spans="18:27" x14ac:dyDescent="0.25">
      <c r="R238"/>
      <c r="S238"/>
      <c r="T238"/>
      <c r="U238"/>
      <c r="V238"/>
      <c r="W238"/>
      <c r="X238"/>
      <c r="Y238"/>
      <c r="Z238"/>
      <c r="AA238"/>
    </row>
    <row r="239" spans="18:27" x14ac:dyDescent="0.25">
      <c r="R239"/>
      <c r="S239"/>
      <c r="T239"/>
      <c r="U239"/>
      <c r="V239"/>
      <c r="W239"/>
      <c r="X239"/>
      <c r="Y239"/>
      <c r="Z239"/>
      <c r="AA239"/>
    </row>
    <row r="240" spans="18:27" x14ac:dyDescent="0.25">
      <c r="R240"/>
      <c r="S240"/>
      <c r="T240"/>
      <c r="U240"/>
      <c r="V240"/>
      <c r="W240"/>
      <c r="X240"/>
      <c r="Y240"/>
      <c r="Z240"/>
      <c r="AA240"/>
    </row>
    <row r="241" spans="18:27" x14ac:dyDescent="0.25">
      <c r="R241"/>
      <c r="S241"/>
      <c r="T241"/>
      <c r="U241"/>
      <c r="V241"/>
      <c r="W241"/>
      <c r="X241"/>
      <c r="Y241"/>
      <c r="Z241"/>
      <c r="AA241"/>
    </row>
    <row r="242" spans="18:27" x14ac:dyDescent="0.25">
      <c r="R242"/>
      <c r="S242"/>
      <c r="T242"/>
      <c r="U242"/>
      <c r="V242"/>
      <c r="W242"/>
      <c r="X242"/>
      <c r="Y242"/>
      <c r="Z242"/>
      <c r="AA242"/>
    </row>
    <row r="243" spans="18:27" x14ac:dyDescent="0.25">
      <c r="R243"/>
      <c r="S243"/>
      <c r="T243"/>
      <c r="U243"/>
      <c r="V243"/>
      <c r="W243"/>
      <c r="X243"/>
      <c r="Y243"/>
      <c r="Z243"/>
      <c r="AA243"/>
    </row>
    <row r="244" spans="18:27" x14ac:dyDescent="0.25">
      <c r="R244"/>
      <c r="S244"/>
      <c r="T244"/>
      <c r="U244"/>
      <c r="V244"/>
      <c r="W244"/>
      <c r="X244"/>
      <c r="Y244"/>
      <c r="Z244"/>
      <c r="AA244"/>
    </row>
    <row r="245" spans="18:27" x14ac:dyDescent="0.25">
      <c r="R245"/>
      <c r="S245"/>
      <c r="T245"/>
      <c r="U245"/>
      <c r="V245"/>
      <c r="W245"/>
      <c r="X245"/>
      <c r="Y245"/>
      <c r="Z245"/>
      <c r="AA245"/>
    </row>
    <row r="246" spans="18:27" x14ac:dyDescent="0.25">
      <c r="R246"/>
      <c r="S246"/>
      <c r="T246"/>
      <c r="U246"/>
      <c r="V246"/>
      <c r="W246"/>
      <c r="X246"/>
      <c r="Y246"/>
      <c r="Z246"/>
      <c r="AA246"/>
    </row>
    <row r="247" spans="18:27" x14ac:dyDescent="0.25">
      <c r="R247"/>
      <c r="S247"/>
      <c r="T247"/>
      <c r="U247"/>
      <c r="V247"/>
      <c r="W247"/>
      <c r="X247"/>
      <c r="Y247"/>
      <c r="Z247"/>
      <c r="AA247"/>
    </row>
    <row r="248" spans="18:27" x14ac:dyDescent="0.25">
      <c r="R248"/>
      <c r="S248"/>
      <c r="T248"/>
      <c r="U248"/>
      <c r="V248"/>
      <c r="W248"/>
      <c r="X248"/>
      <c r="Y248"/>
      <c r="Z248"/>
      <c r="AA248"/>
    </row>
    <row r="249" spans="18:27" x14ac:dyDescent="0.25">
      <c r="R249"/>
      <c r="S249"/>
      <c r="T249"/>
      <c r="U249"/>
      <c r="V249"/>
      <c r="W249"/>
      <c r="X249"/>
      <c r="Y249"/>
      <c r="Z249"/>
      <c r="AA249"/>
    </row>
    <row r="250" spans="18:27" x14ac:dyDescent="0.25">
      <c r="R250"/>
      <c r="S250"/>
      <c r="T250"/>
      <c r="U250"/>
      <c r="V250"/>
      <c r="W250"/>
      <c r="X250"/>
      <c r="Y250"/>
      <c r="Z250"/>
      <c r="AA250"/>
    </row>
    <row r="251" spans="18:27" x14ac:dyDescent="0.25">
      <c r="R251"/>
      <c r="S251"/>
      <c r="T251"/>
      <c r="U251"/>
      <c r="V251"/>
      <c r="W251"/>
      <c r="X251"/>
      <c r="Y251"/>
      <c r="Z251"/>
      <c r="AA251"/>
    </row>
    <row r="252" spans="18:27" x14ac:dyDescent="0.25">
      <c r="R252"/>
      <c r="S252"/>
      <c r="T252"/>
      <c r="U252"/>
      <c r="V252"/>
      <c r="W252"/>
      <c r="X252"/>
      <c r="Y252"/>
      <c r="Z252"/>
      <c r="AA252"/>
    </row>
    <row r="253" spans="18:27" x14ac:dyDescent="0.25">
      <c r="R253"/>
      <c r="S253"/>
      <c r="T253"/>
      <c r="U253"/>
      <c r="V253"/>
      <c r="W253"/>
      <c r="X253"/>
      <c r="Y253"/>
      <c r="Z253"/>
      <c r="AA253"/>
    </row>
    <row r="254" spans="18:27" x14ac:dyDescent="0.25">
      <c r="R254"/>
      <c r="S254"/>
      <c r="T254"/>
      <c r="U254"/>
      <c r="V254"/>
      <c r="W254"/>
      <c r="X254"/>
      <c r="Y254"/>
      <c r="Z254"/>
      <c r="AA254"/>
    </row>
    <row r="255" spans="18:27" x14ac:dyDescent="0.25">
      <c r="R255"/>
      <c r="S255"/>
      <c r="T255"/>
      <c r="U255"/>
      <c r="V255"/>
      <c r="W255"/>
      <c r="X255"/>
      <c r="Y255"/>
      <c r="Z255"/>
      <c r="AA255"/>
    </row>
    <row r="256" spans="18:27" x14ac:dyDescent="0.25">
      <c r="R256"/>
      <c r="S256"/>
      <c r="T256"/>
      <c r="U256"/>
      <c r="V256"/>
      <c r="W256"/>
      <c r="X256"/>
      <c r="Y256"/>
      <c r="Z256"/>
      <c r="AA256"/>
    </row>
    <row r="257" spans="18:27" x14ac:dyDescent="0.25">
      <c r="R257"/>
      <c r="S257"/>
      <c r="T257"/>
      <c r="U257"/>
      <c r="V257"/>
      <c r="W257"/>
      <c r="X257"/>
      <c r="Y257"/>
      <c r="Z257"/>
      <c r="AA257"/>
    </row>
    <row r="258" spans="18:27" x14ac:dyDescent="0.25">
      <c r="R258"/>
      <c r="S258"/>
      <c r="T258"/>
      <c r="U258"/>
      <c r="V258"/>
      <c r="W258"/>
      <c r="X258"/>
      <c r="Y258"/>
      <c r="Z258"/>
      <c r="AA258"/>
    </row>
    <row r="259" spans="18:27" x14ac:dyDescent="0.25">
      <c r="R259"/>
      <c r="S259"/>
      <c r="T259"/>
      <c r="U259"/>
      <c r="V259"/>
      <c r="W259"/>
      <c r="X259"/>
      <c r="Y259"/>
      <c r="Z259"/>
      <c r="AA259"/>
    </row>
    <row r="260" spans="18:27" x14ac:dyDescent="0.25">
      <c r="R260"/>
      <c r="S260"/>
      <c r="T260"/>
      <c r="U260"/>
      <c r="V260"/>
      <c r="W260"/>
      <c r="X260"/>
      <c r="Y260"/>
      <c r="Z260"/>
      <c r="AA260"/>
    </row>
    <row r="261" spans="18:27" x14ac:dyDescent="0.25">
      <c r="R261"/>
      <c r="S261"/>
      <c r="T261"/>
      <c r="U261"/>
      <c r="V261"/>
      <c r="W261"/>
      <c r="X261"/>
      <c r="Y261"/>
      <c r="Z261"/>
      <c r="AA261"/>
    </row>
    <row r="262" spans="18:27" x14ac:dyDescent="0.25">
      <c r="R262"/>
      <c r="S262"/>
      <c r="T262"/>
      <c r="U262"/>
      <c r="V262"/>
      <c r="W262"/>
      <c r="X262"/>
      <c r="Y262"/>
      <c r="Z262"/>
      <c r="AA262"/>
    </row>
    <row r="263" spans="18:27" x14ac:dyDescent="0.25">
      <c r="R263"/>
      <c r="S263"/>
      <c r="T263"/>
      <c r="U263"/>
      <c r="V263"/>
      <c r="W263"/>
      <c r="X263"/>
      <c r="Y263"/>
      <c r="Z263"/>
      <c r="AA263"/>
    </row>
    <row r="264" spans="18:27" x14ac:dyDescent="0.25">
      <c r="R264"/>
      <c r="S264"/>
      <c r="T264"/>
      <c r="U264"/>
      <c r="V264"/>
      <c r="W264"/>
      <c r="X264"/>
      <c r="Y264"/>
      <c r="Z264"/>
      <c r="AA264"/>
    </row>
    <row r="265" spans="18:27" x14ac:dyDescent="0.25">
      <c r="R265"/>
      <c r="S265"/>
      <c r="T265"/>
      <c r="U265"/>
      <c r="V265"/>
      <c r="W265"/>
      <c r="X265"/>
      <c r="Y265"/>
      <c r="Z265"/>
      <c r="AA265"/>
    </row>
    <row r="266" spans="18:27" x14ac:dyDescent="0.25">
      <c r="R266"/>
      <c r="S266"/>
      <c r="T266"/>
      <c r="U266"/>
      <c r="V266"/>
      <c r="W266"/>
      <c r="X266"/>
      <c r="Y266"/>
      <c r="Z266"/>
      <c r="AA266"/>
    </row>
    <row r="267" spans="18:27" x14ac:dyDescent="0.25">
      <c r="R267"/>
      <c r="S267"/>
      <c r="T267"/>
      <c r="U267"/>
      <c r="V267"/>
      <c r="W267"/>
      <c r="X267"/>
      <c r="Y267"/>
      <c r="Z267"/>
      <c r="AA267"/>
    </row>
    <row r="268" spans="18:27" x14ac:dyDescent="0.25">
      <c r="R268"/>
      <c r="S268"/>
      <c r="T268"/>
      <c r="U268"/>
      <c r="V268"/>
      <c r="W268"/>
      <c r="X268"/>
      <c r="Y268"/>
      <c r="Z268"/>
      <c r="AA268"/>
    </row>
    <row r="269" spans="18:27" x14ac:dyDescent="0.25">
      <c r="R269"/>
      <c r="S269"/>
      <c r="T269"/>
      <c r="U269"/>
      <c r="V269"/>
      <c r="W269"/>
      <c r="X269"/>
      <c r="Y269"/>
      <c r="Z269"/>
      <c r="AA269"/>
    </row>
    <row r="270" spans="18:27" x14ac:dyDescent="0.25">
      <c r="R270"/>
      <c r="S270"/>
      <c r="T270"/>
      <c r="U270"/>
      <c r="V270"/>
      <c r="W270"/>
      <c r="X270"/>
      <c r="Y270"/>
      <c r="Z270"/>
      <c r="AA270"/>
    </row>
    <row r="271" spans="18:27" x14ac:dyDescent="0.25">
      <c r="R271"/>
      <c r="S271"/>
      <c r="T271"/>
      <c r="U271"/>
      <c r="V271"/>
      <c r="W271"/>
      <c r="X271"/>
      <c r="Y271"/>
      <c r="Z271"/>
      <c r="AA271"/>
    </row>
    <row r="272" spans="18:27" x14ac:dyDescent="0.25">
      <c r="R272"/>
      <c r="S272"/>
      <c r="T272"/>
      <c r="U272"/>
      <c r="V272"/>
      <c r="W272"/>
      <c r="X272"/>
      <c r="Y272"/>
      <c r="Z272"/>
      <c r="AA272"/>
    </row>
    <row r="273" spans="18:27" x14ac:dyDescent="0.25">
      <c r="R273"/>
      <c r="S273"/>
      <c r="T273"/>
      <c r="U273"/>
      <c r="V273"/>
      <c r="W273"/>
      <c r="X273"/>
      <c r="Y273"/>
      <c r="Z273"/>
      <c r="AA273"/>
    </row>
    <row r="274" spans="18:27" x14ac:dyDescent="0.25">
      <c r="R274"/>
      <c r="S274"/>
      <c r="T274"/>
      <c r="U274"/>
      <c r="V274"/>
      <c r="W274"/>
      <c r="X274"/>
      <c r="Y274"/>
      <c r="Z274"/>
      <c r="AA274"/>
    </row>
    <row r="275" spans="18:27" x14ac:dyDescent="0.25">
      <c r="R275"/>
      <c r="S275"/>
      <c r="T275"/>
      <c r="U275"/>
      <c r="V275"/>
      <c r="W275"/>
      <c r="X275"/>
      <c r="Y275"/>
      <c r="Z275"/>
      <c r="AA275"/>
    </row>
    <row r="276" spans="18:27" x14ac:dyDescent="0.25">
      <c r="R276"/>
      <c r="S276"/>
      <c r="T276"/>
      <c r="U276"/>
      <c r="V276"/>
      <c r="W276"/>
      <c r="X276"/>
      <c r="Y276"/>
      <c r="Z276"/>
      <c r="AA276"/>
    </row>
    <row r="277" spans="18:27" x14ac:dyDescent="0.25">
      <c r="R277"/>
      <c r="S277"/>
      <c r="T277"/>
      <c r="U277"/>
      <c r="V277"/>
      <c r="W277"/>
      <c r="X277"/>
      <c r="Y277"/>
      <c r="Z277"/>
      <c r="AA277"/>
    </row>
    <row r="278" spans="18:27" x14ac:dyDescent="0.25">
      <c r="R278"/>
      <c r="S278"/>
      <c r="T278"/>
      <c r="U278"/>
      <c r="V278"/>
      <c r="W278"/>
      <c r="X278"/>
      <c r="Y278"/>
      <c r="Z278"/>
      <c r="AA278"/>
    </row>
    <row r="279" spans="18:27" x14ac:dyDescent="0.25">
      <c r="R279"/>
      <c r="S279"/>
      <c r="T279"/>
      <c r="U279"/>
      <c r="V279"/>
      <c r="W279"/>
      <c r="X279"/>
      <c r="Y279"/>
      <c r="Z279"/>
      <c r="AA279"/>
    </row>
    <row r="280" spans="18:27" x14ac:dyDescent="0.25">
      <c r="R280"/>
      <c r="S280"/>
      <c r="T280"/>
      <c r="U280"/>
      <c r="V280"/>
      <c r="W280"/>
      <c r="X280"/>
      <c r="Y280"/>
      <c r="Z280"/>
      <c r="AA280"/>
    </row>
    <row r="281" spans="18:27" x14ac:dyDescent="0.25">
      <c r="R281"/>
      <c r="S281"/>
      <c r="T281"/>
      <c r="U281"/>
      <c r="V281"/>
      <c r="W281"/>
      <c r="X281"/>
      <c r="Y281"/>
      <c r="Z281"/>
      <c r="AA281"/>
    </row>
    <row r="282" spans="18:27" x14ac:dyDescent="0.25">
      <c r="R282"/>
      <c r="S282"/>
      <c r="T282"/>
      <c r="U282"/>
      <c r="V282"/>
      <c r="W282"/>
      <c r="X282"/>
      <c r="Y282"/>
      <c r="Z282"/>
      <c r="AA282"/>
    </row>
    <row r="283" spans="18:27" x14ac:dyDescent="0.25">
      <c r="R283"/>
      <c r="S283"/>
      <c r="T283"/>
      <c r="U283"/>
      <c r="V283"/>
      <c r="W283"/>
      <c r="X283"/>
      <c r="Y283"/>
      <c r="Z283"/>
      <c r="AA283"/>
    </row>
    <row r="284" spans="18:27" x14ac:dyDescent="0.25">
      <c r="R284"/>
      <c r="S284"/>
      <c r="T284"/>
      <c r="U284"/>
      <c r="V284"/>
      <c r="W284"/>
      <c r="X284"/>
      <c r="Y284"/>
      <c r="Z284"/>
      <c r="AA284"/>
    </row>
    <row r="285" spans="18:27" x14ac:dyDescent="0.25">
      <c r="R285"/>
      <c r="S285"/>
      <c r="T285"/>
      <c r="U285"/>
      <c r="V285"/>
      <c r="W285"/>
      <c r="X285"/>
      <c r="Y285"/>
      <c r="Z285"/>
      <c r="AA285"/>
    </row>
    <row r="286" spans="18:27" x14ac:dyDescent="0.25">
      <c r="R286"/>
      <c r="S286"/>
      <c r="T286"/>
      <c r="U286"/>
      <c r="V286"/>
      <c r="W286"/>
      <c r="X286"/>
      <c r="Y286"/>
      <c r="Z286"/>
      <c r="AA286"/>
    </row>
    <row r="287" spans="18:27" x14ac:dyDescent="0.25">
      <c r="R287"/>
      <c r="S287"/>
      <c r="T287"/>
      <c r="U287"/>
      <c r="V287"/>
      <c r="W287"/>
      <c r="X287"/>
      <c r="Y287"/>
      <c r="Z287"/>
      <c r="AA287"/>
    </row>
    <row r="288" spans="18:27" x14ac:dyDescent="0.25">
      <c r="R288"/>
      <c r="S288"/>
      <c r="T288"/>
      <c r="U288"/>
      <c r="V288"/>
      <c r="W288"/>
      <c r="X288"/>
      <c r="Y288"/>
      <c r="Z288"/>
      <c r="AA288"/>
    </row>
    <row r="289" spans="18:27" x14ac:dyDescent="0.25">
      <c r="R289"/>
      <c r="S289"/>
      <c r="T289"/>
      <c r="U289"/>
      <c r="V289"/>
      <c r="W289"/>
      <c r="X289"/>
      <c r="Y289"/>
      <c r="Z289"/>
      <c r="AA289"/>
    </row>
    <row r="290" spans="18:27" x14ac:dyDescent="0.25">
      <c r="R290"/>
      <c r="S290"/>
      <c r="T290"/>
      <c r="U290"/>
      <c r="V290"/>
      <c r="W290"/>
      <c r="X290"/>
      <c r="Y290"/>
      <c r="Z290"/>
      <c r="AA290"/>
    </row>
    <row r="291" spans="18:27" x14ac:dyDescent="0.25">
      <c r="R291"/>
      <c r="S291"/>
      <c r="T291"/>
      <c r="U291"/>
      <c r="V291"/>
      <c r="W291"/>
      <c r="X291"/>
      <c r="Y291"/>
      <c r="Z291"/>
      <c r="AA291"/>
    </row>
    <row r="292" spans="18:27" x14ac:dyDescent="0.25">
      <c r="R292"/>
      <c r="S292"/>
      <c r="T292"/>
      <c r="U292"/>
      <c r="V292"/>
      <c r="W292"/>
      <c r="X292"/>
      <c r="Y292"/>
      <c r="Z292"/>
      <c r="AA292"/>
    </row>
    <row r="293" spans="18:27" x14ac:dyDescent="0.25">
      <c r="R293"/>
      <c r="S293"/>
      <c r="T293"/>
      <c r="U293"/>
      <c r="V293"/>
      <c r="W293"/>
      <c r="X293"/>
      <c r="Y293"/>
      <c r="Z293"/>
      <c r="AA293"/>
    </row>
    <row r="294" spans="18:27" x14ac:dyDescent="0.25">
      <c r="R294"/>
      <c r="S294"/>
      <c r="T294"/>
      <c r="U294"/>
      <c r="V294"/>
      <c r="W294"/>
      <c r="X294"/>
      <c r="Y294"/>
      <c r="Z294"/>
      <c r="AA294"/>
    </row>
    <row r="295" spans="18:27" x14ac:dyDescent="0.25">
      <c r="R295"/>
      <c r="S295"/>
      <c r="T295"/>
      <c r="U295"/>
      <c r="V295"/>
      <c r="W295"/>
      <c r="X295"/>
      <c r="Y295"/>
      <c r="Z295"/>
      <c r="AA295"/>
    </row>
    <row r="296" spans="18:27" x14ac:dyDescent="0.25">
      <c r="R296"/>
      <c r="S296"/>
      <c r="T296"/>
      <c r="U296"/>
      <c r="V296"/>
      <c r="W296"/>
      <c r="X296"/>
      <c r="Y296"/>
      <c r="Z296"/>
      <c r="AA296"/>
    </row>
    <row r="297" spans="18:27" x14ac:dyDescent="0.25">
      <c r="R297"/>
      <c r="S297"/>
      <c r="T297"/>
      <c r="U297"/>
      <c r="V297"/>
      <c r="W297"/>
      <c r="X297"/>
      <c r="Y297"/>
      <c r="Z297"/>
      <c r="AA297"/>
    </row>
    <row r="298" spans="18:27" x14ac:dyDescent="0.25">
      <c r="R298"/>
      <c r="S298"/>
      <c r="T298"/>
      <c r="U298"/>
      <c r="V298"/>
      <c r="W298"/>
      <c r="X298"/>
      <c r="Y298"/>
      <c r="Z298"/>
      <c r="AA298"/>
    </row>
    <row r="299" spans="18:27" x14ac:dyDescent="0.25">
      <c r="R299"/>
      <c r="S299"/>
      <c r="T299"/>
      <c r="U299"/>
      <c r="V299"/>
      <c r="W299"/>
      <c r="X299"/>
      <c r="Y299"/>
      <c r="Z299"/>
      <c r="AA299"/>
    </row>
    <row r="300" spans="18:27" x14ac:dyDescent="0.25">
      <c r="R300"/>
      <c r="S300"/>
      <c r="T300"/>
      <c r="U300"/>
      <c r="V300"/>
      <c r="W300"/>
      <c r="X300"/>
      <c r="Y300"/>
      <c r="Z300"/>
      <c r="AA300"/>
    </row>
    <row r="301" spans="18:27" x14ac:dyDescent="0.25">
      <c r="R301"/>
      <c r="S301"/>
      <c r="T301"/>
      <c r="U301"/>
      <c r="V301"/>
      <c r="W301"/>
      <c r="X301"/>
      <c r="Y301"/>
      <c r="Z301"/>
      <c r="AA301"/>
    </row>
    <row r="302" spans="18:27" x14ac:dyDescent="0.25">
      <c r="R302"/>
      <c r="S302"/>
      <c r="T302"/>
      <c r="U302"/>
      <c r="V302"/>
      <c r="W302"/>
      <c r="X302"/>
      <c r="Y302"/>
      <c r="Z302"/>
      <c r="AA302"/>
    </row>
    <row r="303" spans="18:27" x14ac:dyDescent="0.25">
      <c r="R303"/>
      <c r="S303"/>
      <c r="T303"/>
      <c r="U303"/>
      <c r="V303"/>
      <c r="W303"/>
      <c r="X303"/>
      <c r="Y303"/>
      <c r="Z303"/>
      <c r="AA303"/>
    </row>
    <row r="304" spans="18:27" x14ac:dyDescent="0.25">
      <c r="R304"/>
      <c r="S304"/>
      <c r="T304"/>
      <c r="U304"/>
      <c r="V304"/>
      <c r="W304"/>
      <c r="X304"/>
      <c r="Y304"/>
      <c r="Z304"/>
      <c r="AA304"/>
    </row>
    <row r="305" spans="18:27" x14ac:dyDescent="0.25">
      <c r="R305"/>
      <c r="S305"/>
      <c r="T305"/>
      <c r="U305"/>
      <c r="V305"/>
      <c r="W305"/>
      <c r="X305"/>
      <c r="Y305"/>
      <c r="Z305"/>
      <c r="AA305"/>
    </row>
    <row r="306" spans="18:27" x14ac:dyDescent="0.25">
      <c r="R306"/>
      <c r="S306"/>
      <c r="T306"/>
      <c r="U306"/>
      <c r="V306"/>
      <c r="W306"/>
      <c r="X306"/>
      <c r="Y306"/>
      <c r="Z306"/>
      <c r="AA306"/>
    </row>
    <row r="307" spans="18:27" x14ac:dyDescent="0.25">
      <c r="R307"/>
      <c r="S307"/>
      <c r="T307"/>
      <c r="U307"/>
      <c r="V307"/>
      <c r="W307"/>
      <c r="X307"/>
      <c r="Y307"/>
      <c r="Z307"/>
      <c r="AA307"/>
    </row>
    <row r="308" spans="18:27" x14ac:dyDescent="0.25">
      <c r="R308"/>
      <c r="S308"/>
      <c r="T308"/>
      <c r="U308"/>
      <c r="V308"/>
      <c r="W308"/>
      <c r="X308"/>
      <c r="Y308"/>
      <c r="Z308"/>
      <c r="AA308"/>
    </row>
    <row r="309" spans="18:27" x14ac:dyDescent="0.25">
      <c r="R309"/>
      <c r="S309"/>
      <c r="T309"/>
      <c r="U309"/>
      <c r="V309"/>
      <c r="W309"/>
      <c r="X309"/>
      <c r="Y309"/>
      <c r="Z309"/>
      <c r="AA309"/>
    </row>
    <row r="310" spans="18:27" x14ac:dyDescent="0.25">
      <c r="R310"/>
      <c r="S310"/>
      <c r="T310"/>
      <c r="U310"/>
      <c r="V310"/>
      <c r="W310"/>
      <c r="X310"/>
      <c r="Y310"/>
      <c r="Z310"/>
      <c r="AA310"/>
    </row>
    <row r="311" spans="18:27" x14ac:dyDescent="0.25">
      <c r="R311"/>
      <c r="S311"/>
      <c r="T311"/>
      <c r="U311"/>
      <c r="V311"/>
      <c r="W311"/>
      <c r="X311"/>
      <c r="Y311"/>
      <c r="Z311"/>
      <c r="AA311"/>
    </row>
    <row r="312" spans="18:27" x14ac:dyDescent="0.25">
      <c r="R312"/>
      <c r="S312"/>
      <c r="T312"/>
      <c r="U312"/>
      <c r="V312"/>
      <c r="W312"/>
      <c r="X312"/>
      <c r="Y312"/>
      <c r="Z312"/>
      <c r="AA312"/>
    </row>
    <row r="313" spans="18:27" x14ac:dyDescent="0.25">
      <c r="R313"/>
      <c r="S313"/>
      <c r="T313"/>
      <c r="U313"/>
      <c r="V313"/>
      <c r="W313"/>
      <c r="X313"/>
      <c r="Y313"/>
      <c r="Z313"/>
      <c r="AA313"/>
    </row>
    <row r="314" spans="18:27" x14ac:dyDescent="0.25">
      <c r="R314"/>
      <c r="S314"/>
      <c r="T314"/>
      <c r="U314"/>
      <c r="V314"/>
      <c r="W314"/>
      <c r="X314"/>
      <c r="Y314"/>
      <c r="Z314"/>
      <c r="AA314"/>
    </row>
    <row r="315" spans="18:27" x14ac:dyDescent="0.25">
      <c r="R315"/>
      <c r="S315"/>
      <c r="T315"/>
      <c r="U315"/>
      <c r="V315"/>
      <c r="W315"/>
      <c r="X315"/>
      <c r="Y315"/>
      <c r="Z315"/>
      <c r="AA315"/>
    </row>
    <row r="316" spans="18:27" x14ac:dyDescent="0.25">
      <c r="R316"/>
      <c r="S316"/>
      <c r="T316"/>
      <c r="U316"/>
      <c r="V316"/>
      <c r="W316"/>
      <c r="X316"/>
      <c r="Y316"/>
      <c r="Z316"/>
      <c r="AA316"/>
    </row>
    <row r="317" spans="18:27" x14ac:dyDescent="0.25">
      <c r="R317"/>
      <c r="S317"/>
      <c r="T317"/>
      <c r="U317"/>
      <c r="V317"/>
      <c r="W317"/>
      <c r="X317"/>
      <c r="Y317"/>
      <c r="Z317"/>
      <c r="AA317"/>
    </row>
    <row r="318" spans="18:27" x14ac:dyDescent="0.25">
      <c r="R318"/>
      <c r="S318"/>
      <c r="T318"/>
      <c r="U318"/>
      <c r="V318"/>
      <c r="W318"/>
      <c r="X318"/>
      <c r="Y318"/>
      <c r="Z318"/>
      <c r="AA318"/>
    </row>
    <row r="319" spans="18:27" x14ac:dyDescent="0.25">
      <c r="R319"/>
      <c r="S319"/>
      <c r="T319"/>
      <c r="U319"/>
      <c r="V319"/>
      <c r="W319"/>
      <c r="X319"/>
      <c r="Y319"/>
      <c r="Z319"/>
      <c r="AA319"/>
    </row>
    <row r="320" spans="18:27" x14ac:dyDescent="0.25">
      <c r="R320"/>
      <c r="S320"/>
      <c r="T320"/>
      <c r="U320"/>
      <c r="V320"/>
      <c r="W320"/>
      <c r="X320"/>
      <c r="Y320"/>
      <c r="Z320"/>
      <c r="AA320"/>
    </row>
    <row r="321" spans="18:27" x14ac:dyDescent="0.25">
      <c r="R321"/>
      <c r="S321"/>
      <c r="T321"/>
      <c r="U321"/>
      <c r="V321"/>
      <c r="W321"/>
      <c r="X321"/>
      <c r="Y321"/>
      <c r="Z321"/>
      <c r="AA321"/>
    </row>
    <row r="322" spans="18:27" x14ac:dyDescent="0.25">
      <c r="R322"/>
      <c r="S322"/>
      <c r="T322"/>
      <c r="U322"/>
      <c r="V322"/>
      <c r="W322"/>
      <c r="X322"/>
      <c r="Y322"/>
      <c r="Z322"/>
      <c r="AA322"/>
    </row>
    <row r="323" spans="18:27" x14ac:dyDescent="0.25">
      <c r="R323"/>
      <c r="S323"/>
      <c r="T323"/>
      <c r="U323"/>
      <c r="V323"/>
      <c r="W323"/>
      <c r="X323"/>
      <c r="Y323"/>
      <c r="Z323"/>
      <c r="AA323"/>
    </row>
    <row r="324" spans="18:27" x14ac:dyDescent="0.25">
      <c r="R324"/>
      <c r="S324"/>
      <c r="T324"/>
      <c r="U324"/>
      <c r="V324"/>
      <c r="W324"/>
      <c r="X324"/>
      <c r="Y324"/>
      <c r="Z324"/>
      <c r="AA324"/>
    </row>
    <row r="325" spans="18:27" x14ac:dyDescent="0.25">
      <c r="R325"/>
      <c r="S325"/>
      <c r="T325"/>
      <c r="U325"/>
      <c r="V325"/>
      <c r="W325"/>
      <c r="X325"/>
      <c r="Y325"/>
      <c r="Z325"/>
      <c r="AA325"/>
    </row>
    <row r="326" spans="18:27" x14ac:dyDescent="0.25">
      <c r="R326"/>
      <c r="S326"/>
      <c r="T326"/>
      <c r="U326"/>
      <c r="V326"/>
      <c r="W326"/>
      <c r="X326"/>
      <c r="Y326"/>
      <c r="Z326"/>
      <c r="AA326"/>
    </row>
    <row r="327" spans="18:27" x14ac:dyDescent="0.25">
      <c r="R327"/>
      <c r="S327"/>
      <c r="T327"/>
      <c r="U327"/>
      <c r="V327"/>
      <c r="W327"/>
      <c r="X327"/>
      <c r="Y327"/>
      <c r="Z327"/>
      <c r="AA327"/>
    </row>
    <row r="328" spans="18:27" x14ac:dyDescent="0.25">
      <c r="R328"/>
      <c r="S328"/>
      <c r="T328"/>
      <c r="U328"/>
      <c r="V328"/>
      <c r="W328"/>
      <c r="X328"/>
      <c r="Y328"/>
      <c r="Z328"/>
      <c r="AA328"/>
    </row>
    <row r="329" spans="18:27" x14ac:dyDescent="0.25">
      <c r="R329"/>
      <c r="S329"/>
      <c r="T329"/>
      <c r="U329"/>
      <c r="V329"/>
      <c r="W329"/>
      <c r="X329"/>
      <c r="Y329"/>
      <c r="Z329"/>
      <c r="AA329"/>
    </row>
    <row r="330" spans="18:27" x14ac:dyDescent="0.25">
      <c r="R330"/>
      <c r="S330"/>
      <c r="T330"/>
      <c r="U330"/>
      <c r="V330"/>
      <c r="W330"/>
      <c r="X330"/>
      <c r="Y330"/>
      <c r="Z330"/>
      <c r="AA330"/>
    </row>
    <row r="331" spans="18:27" x14ac:dyDescent="0.25">
      <c r="R331"/>
      <c r="S331"/>
      <c r="T331"/>
      <c r="U331"/>
      <c r="V331"/>
      <c r="W331"/>
      <c r="X331"/>
      <c r="Y331"/>
      <c r="Z331"/>
      <c r="AA331"/>
    </row>
    <row r="332" spans="18:27" x14ac:dyDescent="0.25">
      <c r="R332"/>
      <c r="S332"/>
      <c r="T332"/>
      <c r="U332"/>
      <c r="V332"/>
      <c r="W332"/>
      <c r="X332"/>
      <c r="Y332"/>
      <c r="Z332"/>
      <c r="AA332"/>
    </row>
    <row r="333" spans="18:27" x14ac:dyDescent="0.25">
      <c r="R333"/>
      <c r="S333"/>
      <c r="T333"/>
      <c r="U333"/>
      <c r="V333"/>
      <c r="W333"/>
      <c r="X333"/>
      <c r="Y333"/>
      <c r="Z333"/>
      <c r="AA333"/>
    </row>
    <row r="334" spans="18:27" x14ac:dyDescent="0.25">
      <c r="R334"/>
      <c r="S334"/>
      <c r="T334"/>
      <c r="U334"/>
      <c r="V334"/>
      <c r="W334"/>
      <c r="X334"/>
      <c r="Y334"/>
      <c r="Z334"/>
      <c r="AA334"/>
    </row>
    <row r="335" spans="18:27" x14ac:dyDescent="0.25">
      <c r="R335"/>
      <c r="S335"/>
      <c r="T335"/>
      <c r="U335"/>
      <c r="V335"/>
      <c r="W335"/>
      <c r="X335"/>
      <c r="Y335"/>
      <c r="Z335"/>
      <c r="AA335"/>
    </row>
    <row r="336" spans="18:27" x14ac:dyDescent="0.25">
      <c r="R336"/>
      <c r="S336"/>
      <c r="T336"/>
      <c r="U336"/>
      <c r="V336"/>
      <c r="W336"/>
      <c r="X336"/>
      <c r="Y336"/>
      <c r="Z336"/>
      <c r="AA336"/>
    </row>
    <row r="337" spans="18:27" x14ac:dyDescent="0.25">
      <c r="R337"/>
      <c r="S337"/>
      <c r="T337"/>
      <c r="U337"/>
      <c r="V337"/>
      <c r="W337"/>
      <c r="X337"/>
      <c r="Y337"/>
      <c r="Z337"/>
      <c r="AA337"/>
    </row>
    <row r="338" spans="18:27" x14ac:dyDescent="0.25">
      <c r="R338"/>
      <c r="S338"/>
      <c r="T338"/>
      <c r="U338"/>
      <c r="V338"/>
      <c r="W338"/>
      <c r="X338"/>
      <c r="Y338"/>
      <c r="Z338"/>
      <c r="AA338"/>
    </row>
    <row r="339" spans="18:27" x14ac:dyDescent="0.25">
      <c r="R339"/>
      <c r="S339"/>
      <c r="T339"/>
      <c r="U339"/>
      <c r="V339"/>
      <c r="W339"/>
      <c r="X339"/>
      <c r="Y339"/>
      <c r="Z339"/>
      <c r="AA339"/>
    </row>
    <row r="340" spans="18:27" x14ac:dyDescent="0.25">
      <c r="R340"/>
      <c r="S340"/>
      <c r="T340"/>
      <c r="U340"/>
      <c r="V340"/>
      <c r="W340"/>
      <c r="X340"/>
      <c r="Y340"/>
      <c r="Z340"/>
      <c r="AA340"/>
    </row>
    <row r="341" spans="18:27" x14ac:dyDescent="0.25">
      <c r="R341"/>
      <c r="S341"/>
      <c r="T341"/>
      <c r="U341"/>
      <c r="V341"/>
      <c r="W341"/>
      <c r="X341"/>
      <c r="Y341"/>
      <c r="Z341"/>
      <c r="AA341"/>
    </row>
    <row r="342" spans="18:27" x14ac:dyDescent="0.25">
      <c r="R342"/>
      <c r="S342"/>
      <c r="T342"/>
      <c r="U342"/>
      <c r="V342"/>
      <c r="W342"/>
      <c r="X342"/>
      <c r="Y342"/>
      <c r="Z342"/>
      <c r="AA342"/>
    </row>
    <row r="343" spans="18:27" x14ac:dyDescent="0.25">
      <c r="R343"/>
      <c r="S343"/>
      <c r="T343"/>
      <c r="U343"/>
      <c r="V343"/>
      <c r="W343"/>
      <c r="X343"/>
      <c r="Y343"/>
      <c r="Z343"/>
      <c r="AA343"/>
    </row>
    <row r="344" spans="18:27" x14ac:dyDescent="0.25">
      <c r="R344"/>
      <c r="S344"/>
      <c r="T344"/>
      <c r="U344"/>
      <c r="V344"/>
      <c r="W344"/>
      <c r="X344"/>
      <c r="Y344"/>
      <c r="Z344"/>
      <c r="AA344"/>
    </row>
    <row r="345" spans="18:27" x14ac:dyDescent="0.25">
      <c r="R345"/>
      <c r="S345"/>
      <c r="T345"/>
      <c r="U345"/>
      <c r="V345"/>
      <c r="W345"/>
      <c r="X345"/>
      <c r="Y345"/>
      <c r="Z345"/>
      <c r="AA345"/>
    </row>
    <row r="346" spans="18:27" x14ac:dyDescent="0.25">
      <c r="R346"/>
      <c r="S346"/>
      <c r="T346"/>
      <c r="U346"/>
      <c r="V346"/>
      <c r="W346"/>
      <c r="X346"/>
      <c r="Y346"/>
      <c r="Z346"/>
      <c r="AA346"/>
    </row>
    <row r="347" spans="18:27" x14ac:dyDescent="0.25">
      <c r="R347"/>
      <c r="S347"/>
      <c r="T347"/>
      <c r="U347"/>
      <c r="V347"/>
      <c r="W347"/>
      <c r="X347"/>
      <c r="Y347"/>
      <c r="Z347"/>
      <c r="AA347"/>
    </row>
    <row r="348" spans="18:27" x14ac:dyDescent="0.25">
      <c r="R348"/>
      <c r="S348"/>
      <c r="T348"/>
      <c r="U348"/>
      <c r="V348"/>
      <c r="W348"/>
      <c r="X348"/>
      <c r="Y348"/>
      <c r="Z348"/>
      <c r="AA348"/>
    </row>
    <row r="349" spans="18:27" x14ac:dyDescent="0.25">
      <c r="R349"/>
      <c r="S349"/>
      <c r="T349"/>
      <c r="U349"/>
      <c r="V349"/>
      <c r="W349"/>
      <c r="X349"/>
      <c r="Y349"/>
      <c r="Z349"/>
      <c r="AA349"/>
    </row>
    <row r="350" spans="18:27" x14ac:dyDescent="0.25">
      <c r="R350"/>
      <c r="S350"/>
      <c r="T350"/>
      <c r="U350"/>
      <c r="V350"/>
      <c r="W350"/>
      <c r="X350"/>
      <c r="Y350"/>
      <c r="Z350"/>
      <c r="AA350"/>
    </row>
    <row r="351" spans="18:27" x14ac:dyDescent="0.25">
      <c r="R351"/>
      <c r="S351"/>
      <c r="T351"/>
      <c r="U351"/>
      <c r="V351"/>
      <c r="W351"/>
      <c r="X351"/>
      <c r="Y351"/>
      <c r="Z351"/>
      <c r="AA351"/>
    </row>
    <row r="352" spans="18:27" x14ac:dyDescent="0.25">
      <c r="R352"/>
      <c r="S352"/>
      <c r="T352"/>
      <c r="U352"/>
      <c r="V352"/>
      <c r="W352"/>
      <c r="X352"/>
      <c r="Y352"/>
      <c r="Z352"/>
      <c r="AA352"/>
    </row>
    <row r="353" spans="18:27" x14ac:dyDescent="0.25">
      <c r="R353"/>
      <c r="S353"/>
      <c r="T353"/>
      <c r="U353"/>
      <c r="V353"/>
      <c r="W353"/>
      <c r="X353"/>
      <c r="Y353"/>
      <c r="Z353"/>
      <c r="AA353"/>
    </row>
    <row r="354" spans="18:27" x14ac:dyDescent="0.25">
      <c r="R354"/>
      <c r="S354"/>
      <c r="T354"/>
      <c r="U354"/>
      <c r="V354"/>
      <c r="W354"/>
      <c r="X354"/>
      <c r="Y354"/>
      <c r="Z354"/>
      <c r="AA354"/>
    </row>
    <row r="355" spans="18:27" x14ac:dyDescent="0.25">
      <c r="R355"/>
      <c r="S355"/>
      <c r="T355"/>
      <c r="U355"/>
      <c r="V355"/>
      <c r="W355"/>
      <c r="X355"/>
      <c r="Y355"/>
      <c r="Z355"/>
      <c r="AA355"/>
    </row>
    <row r="356" spans="18:27" x14ac:dyDescent="0.25">
      <c r="R356"/>
      <c r="S356"/>
      <c r="T356"/>
      <c r="U356"/>
      <c r="V356"/>
      <c r="W356"/>
      <c r="X356"/>
      <c r="Y356"/>
      <c r="Z356"/>
      <c r="AA356"/>
    </row>
    <row r="357" spans="18:27" x14ac:dyDescent="0.25">
      <c r="R357"/>
      <c r="S357"/>
      <c r="T357"/>
      <c r="U357"/>
      <c r="V357"/>
      <c r="W357"/>
      <c r="X357"/>
      <c r="Y357"/>
      <c r="Z357"/>
      <c r="AA357"/>
    </row>
    <row r="358" spans="18:27" x14ac:dyDescent="0.25">
      <c r="R358"/>
      <c r="S358"/>
      <c r="T358"/>
      <c r="U358"/>
      <c r="V358"/>
      <c r="W358"/>
      <c r="X358"/>
      <c r="Y358"/>
      <c r="Z358"/>
      <c r="AA358"/>
    </row>
    <row r="359" spans="18:27" x14ac:dyDescent="0.25">
      <c r="R359"/>
      <c r="S359"/>
      <c r="T359"/>
      <c r="U359"/>
      <c r="V359"/>
      <c r="W359"/>
      <c r="X359"/>
      <c r="Y359"/>
      <c r="Z359"/>
      <c r="AA359"/>
    </row>
    <row r="360" spans="18:27" x14ac:dyDescent="0.25">
      <c r="R360"/>
      <c r="S360"/>
      <c r="T360"/>
      <c r="U360"/>
      <c r="V360"/>
      <c r="W360"/>
      <c r="X360"/>
      <c r="Y360"/>
      <c r="Z360"/>
      <c r="AA360"/>
    </row>
    <row r="361" spans="18:27" x14ac:dyDescent="0.25">
      <c r="R361"/>
      <c r="S361"/>
      <c r="T361"/>
      <c r="U361"/>
      <c r="V361"/>
      <c r="W361"/>
      <c r="X361"/>
      <c r="Y361"/>
      <c r="Z361"/>
      <c r="AA361"/>
    </row>
    <row r="362" spans="18:27" x14ac:dyDescent="0.25">
      <c r="R362"/>
      <c r="S362"/>
      <c r="T362"/>
      <c r="U362"/>
      <c r="V362"/>
      <c r="W362"/>
      <c r="X362"/>
      <c r="Y362"/>
      <c r="Z362"/>
      <c r="AA362"/>
    </row>
    <row r="363" spans="18:27" x14ac:dyDescent="0.25">
      <c r="R363"/>
      <c r="S363"/>
      <c r="T363"/>
      <c r="U363"/>
      <c r="V363"/>
      <c r="W363"/>
      <c r="X363"/>
      <c r="Y363"/>
      <c r="Z363"/>
      <c r="AA363"/>
    </row>
    <row r="364" spans="18:27" x14ac:dyDescent="0.25">
      <c r="R364"/>
      <c r="S364"/>
      <c r="T364"/>
      <c r="U364"/>
      <c r="V364"/>
      <c r="W364"/>
      <c r="X364"/>
      <c r="Y364"/>
      <c r="Z364"/>
      <c r="AA364"/>
    </row>
    <row r="365" spans="18:27" x14ac:dyDescent="0.25">
      <c r="R365"/>
      <c r="S365"/>
      <c r="T365"/>
      <c r="U365"/>
      <c r="V365"/>
      <c r="W365"/>
      <c r="X365"/>
      <c r="Y365"/>
      <c r="Z365"/>
      <c r="AA365"/>
    </row>
    <row r="366" spans="18:27" x14ac:dyDescent="0.25">
      <c r="R366"/>
      <c r="S366"/>
      <c r="T366"/>
      <c r="U366"/>
      <c r="V366"/>
      <c r="W366"/>
      <c r="X366"/>
      <c r="Y366"/>
      <c r="Z366"/>
      <c r="AA366"/>
    </row>
    <row r="367" spans="18:27" x14ac:dyDescent="0.25">
      <c r="R367"/>
      <c r="S367"/>
      <c r="T367"/>
      <c r="U367"/>
      <c r="V367"/>
      <c r="W367"/>
      <c r="X367"/>
      <c r="Y367"/>
      <c r="Z367"/>
      <c r="AA367"/>
    </row>
    <row r="368" spans="18:27" x14ac:dyDescent="0.25">
      <c r="R368"/>
      <c r="S368"/>
      <c r="T368"/>
      <c r="U368"/>
      <c r="V368"/>
      <c r="W368"/>
      <c r="X368"/>
      <c r="Y368"/>
      <c r="Z368"/>
      <c r="AA368"/>
    </row>
    <row r="369" spans="18:27" x14ac:dyDescent="0.25">
      <c r="R369"/>
      <c r="S369"/>
      <c r="T369"/>
      <c r="U369"/>
      <c r="V369"/>
      <c r="W369"/>
      <c r="X369"/>
      <c r="Y369"/>
      <c r="Z369"/>
      <c r="AA369"/>
    </row>
    <row r="370" spans="18:27" x14ac:dyDescent="0.25">
      <c r="R370"/>
      <c r="S370"/>
      <c r="T370"/>
      <c r="U370"/>
      <c r="V370"/>
      <c r="W370"/>
      <c r="X370"/>
      <c r="Y370"/>
      <c r="Z370"/>
      <c r="AA370"/>
    </row>
    <row r="371" spans="18:27" x14ac:dyDescent="0.25">
      <c r="R371"/>
      <c r="S371"/>
      <c r="T371"/>
      <c r="U371"/>
      <c r="V371"/>
      <c r="W371"/>
      <c r="X371"/>
      <c r="Y371"/>
      <c r="Z371"/>
      <c r="AA371"/>
    </row>
    <row r="372" spans="18:27" x14ac:dyDescent="0.25">
      <c r="R372"/>
      <c r="S372"/>
      <c r="T372"/>
      <c r="U372"/>
      <c r="V372"/>
      <c r="W372"/>
      <c r="X372"/>
      <c r="Y372"/>
      <c r="Z372"/>
      <c r="AA372"/>
    </row>
    <row r="373" spans="18:27" x14ac:dyDescent="0.25">
      <c r="R373"/>
      <c r="S373"/>
      <c r="T373"/>
      <c r="U373"/>
      <c r="V373"/>
      <c r="W373"/>
      <c r="X373"/>
      <c r="Y373"/>
      <c r="Z373"/>
      <c r="AA373"/>
    </row>
    <row r="374" spans="18:27" x14ac:dyDescent="0.25">
      <c r="R374"/>
      <c r="S374"/>
      <c r="T374"/>
      <c r="U374"/>
      <c r="V374"/>
      <c r="W374"/>
      <c r="X374"/>
      <c r="Y374"/>
      <c r="Z374"/>
      <c r="AA374"/>
    </row>
    <row r="375" spans="18:27" x14ac:dyDescent="0.25">
      <c r="R375"/>
      <c r="S375"/>
      <c r="T375"/>
      <c r="U375"/>
      <c r="V375"/>
      <c r="W375"/>
      <c r="X375"/>
      <c r="Y375"/>
      <c r="Z375"/>
      <c r="AA375"/>
    </row>
    <row r="376" spans="18:27" x14ac:dyDescent="0.25">
      <c r="R376"/>
      <c r="S376"/>
      <c r="T376"/>
      <c r="U376"/>
      <c r="V376"/>
      <c r="W376"/>
      <c r="X376"/>
      <c r="Y376"/>
      <c r="Z376"/>
      <c r="AA376"/>
    </row>
    <row r="377" spans="18:27" x14ac:dyDescent="0.25">
      <c r="R377"/>
      <c r="S377"/>
      <c r="T377"/>
      <c r="U377"/>
      <c r="V377"/>
      <c r="W377"/>
      <c r="X377"/>
      <c r="Y377"/>
      <c r="Z377"/>
      <c r="AA377"/>
    </row>
    <row r="378" spans="18:27" x14ac:dyDescent="0.25">
      <c r="R378"/>
      <c r="S378"/>
      <c r="T378"/>
      <c r="U378"/>
      <c r="V378"/>
      <c r="W378"/>
      <c r="X378"/>
      <c r="Y378"/>
      <c r="Z378"/>
      <c r="AA378"/>
    </row>
    <row r="379" spans="18:27" x14ac:dyDescent="0.25">
      <c r="R379"/>
      <c r="S379"/>
      <c r="T379"/>
      <c r="U379"/>
      <c r="V379"/>
      <c r="W379"/>
      <c r="X379"/>
      <c r="Y379"/>
      <c r="Z379"/>
      <c r="AA379"/>
    </row>
    <row r="380" spans="18:27" x14ac:dyDescent="0.25">
      <c r="R380"/>
      <c r="S380"/>
      <c r="T380"/>
      <c r="U380"/>
      <c r="V380"/>
      <c r="W380"/>
      <c r="X380"/>
      <c r="Y380"/>
      <c r="Z380"/>
      <c r="AA380"/>
    </row>
    <row r="381" spans="18:27" x14ac:dyDescent="0.25">
      <c r="R381"/>
      <c r="S381"/>
      <c r="T381"/>
      <c r="U381"/>
      <c r="V381"/>
      <c r="W381"/>
      <c r="X381"/>
      <c r="Y381"/>
      <c r="Z381"/>
      <c r="AA381"/>
    </row>
    <row r="382" spans="18:27" x14ac:dyDescent="0.25">
      <c r="R382"/>
      <c r="S382"/>
      <c r="T382"/>
      <c r="U382"/>
      <c r="V382"/>
      <c r="W382"/>
      <c r="X382"/>
      <c r="Y382"/>
      <c r="Z382"/>
      <c r="AA382"/>
    </row>
    <row r="383" spans="18:27" x14ac:dyDescent="0.25">
      <c r="R383"/>
      <c r="S383"/>
      <c r="T383"/>
      <c r="U383"/>
      <c r="V383"/>
      <c r="W383"/>
      <c r="X383"/>
      <c r="Y383"/>
      <c r="Z383"/>
      <c r="AA383"/>
    </row>
    <row r="384" spans="18:27" x14ac:dyDescent="0.25">
      <c r="R384"/>
      <c r="S384"/>
      <c r="T384"/>
      <c r="U384"/>
      <c r="V384"/>
      <c r="W384"/>
      <c r="X384"/>
      <c r="Y384"/>
      <c r="Z384"/>
      <c r="AA384"/>
    </row>
    <row r="385" spans="18:27" x14ac:dyDescent="0.25">
      <c r="R385"/>
      <c r="S385"/>
      <c r="T385"/>
      <c r="U385"/>
      <c r="V385"/>
      <c r="W385"/>
      <c r="X385"/>
      <c r="Y385"/>
      <c r="Z385"/>
      <c r="AA385"/>
    </row>
    <row r="386" spans="18:27" x14ac:dyDescent="0.25">
      <c r="R386"/>
      <c r="S386"/>
      <c r="T386"/>
      <c r="U386"/>
      <c r="V386"/>
      <c r="W386"/>
      <c r="X386"/>
      <c r="Y386"/>
      <c r="Z386"/>
      <c r="AA386"/>
    </row>
    <row r="387" spans="18:27" x14ac:dyDescent="0.25">
      <c r="R387"/>
      <c r="S387"/>
      <c r="T387"/>
      <c r="U387"/>
      <c r="V387"/>
      <c r="W387"/>
      <c r="X387"/>
      <c r="Y387"/>
      <c r="Z387"/>
      <c r="AA387"/>
    </row>
    <row r="388" spans="18:27" x14ac:dyDescent="0.25">
      <c r="R388"/>
      <c r="S388"/>
      <c r="T388"/>
      <c r="U388"/>
      <c r="V388"/>
      <c r="W388"/>
      <c r="X388"/>
      <c r="Y388"/>
      <c r="Z388"/>
      <c r="AA388"/>
    </row>
    <row r="389" spans="18:27" x14ac:dyDescent="0.25">
      <c r="R389"/>
      <c r="S389"/>
      <c r="T389"/>
      <c r="U389"/>
      <c r="V389"/>
      <c r="W389"/>
      <c r="X389"/>
      <c r="Y389"/>
      <c r="Z389"/>
      <c r="AA389"/>
    </row>
    <row r="390" spans="18:27" x14ac:dyDescent="0.25">
      <c r="R390"/>
      <c r="S390"/>
      <c r="T390"/>
      <c r="U390"/>
      <c r="V390"/>
      <c r="W390"/>
      <c r="X390"/>
      <c r="Y390"/>
      <c r="Z390"/>
      <c r="AA390"/>
    </row>
    <row r="391" spans="18:27" x14ac:dyDescent="0.25">
      <c r="R391"/>
      <c r="S391"/>
      <c r="T391"/>
      <c r="U391"/>
      <c r="V391"/>
      <c r="W391"/>
      <c r="X391"/>
      <c r="Y391"/>
      <c r="Z391"/>
      <c r="AA391"/>
    </row>
    <row r="392" spans="18:27" x14ac:dyDescent="0.25">
      <c r="R392"/>
      <c r="S392"/>
      <c r="T392"/>
      <c r="U392"/>
      <c r="V392"/>
      <c r="W392"/>
      <c r="X392"/>
      <c r="Y392"/>
      <c r="Z392"/>
      <c r="AA392"/>
    </row>
    <row r="393" spans="18:27" x14ac:dyDescent="0.25">
      <c r="R393"/>
      <c r="S393"/>
      <c r="T393"/>
      <c r="U393"/>
      <c r="V393"/>
      <c r="W393"/>
      <c r="X393"/>
      <c r="Y393"/>
      <c r="Z393"/>
      <c r="AA393"/>
    </row>
    <row r="394" spans="18:27" x14ac:dyDescent="0.25">
      <c r="R394"/>
      <c r="S394"/>
      <c r="T394"/>
      <c r="U394"/>
      <c r="V394"/>
      <c r="W394"/>
      <c r="X394"/>
      <c r="Y394"/>
      <c r="Z394"/>
      <c r="AA394"/>
    </row>
    <row r="395" spans="18:27" x14ac:dyDescent="0.25">
      <c r="R395"/>
      <c r="S395"/>
      <c r="T395"/>
      <c r="U395"/>
      <c r="V395"/>
      <c r="W395"/>
      <c r="X395"/>
      <c r="Y395"/>
      <c r="Z395"/>
      <c r="AA395"/>
    </row>
    <row r="396" spans="18:27" x14ac:dyDescent="0.25">
      <c r="R396"/>
      <c r="S396"/>
      <c r="T396"/>
      <c r="U396"/>
      <c r="V396"/>
      <c r="W396"/>
      <c r="X396"/>
      <c r="Y396"/>
      <c r="Z396"/>
      <c r="AA396"/>
    </row>
    <row r="397" spans="18:27" x14ac:dyDescent="0.25">
      <c r="R397"/>
      <c r="S397"/>
      <c r="T397"/>
      <c r="U397"/>
      <c r="V397"/>
      <c r="W397"/>
      <c r="X397"/>
      <c r="Y397"/>
      <c r="Z397"/>
      <c r="AA397"/>
    </row>
    <row r="398" spans="18:27" x14ac:dyDescent="0.25">
      <c r="R398"/>
      <c r="S398"/>
      <c r="T398"/>
      <c r="U398"/>
      <c r="V398"/>
      <c r="W398"/>
      <c r="X398"/>
      <c r="Y398"/>
      <c r="Z398"/>
      <c r="AA398"/>
    </row>
    <row r="399" spans="18:27" x14ac:dyDescent="0.25">
      <c r="R399"/>
      <c r="S399"/>
      <c r="T399"/>
      <c r="U399"/>
      <c r="V399"/>
      <c r="W399"/>
      <c r="X399"/>
      <c r="Y399"/>
      <c r="Z399"/>
      <c r="AA399"/>
    </row>
    <row r="400" spans="18:27" x14ac:dyDescent="0.25">
      <c r="R400"/>
      <c r="S400"/>
      <c r="T400"/>
      <c r="U400"/>
      <c r="V400"/>
      <c r="W400"/>
      <c r="X400"/>
      <c r="Y400"/>
      <c r="Z400"/>
      <c r="AA400"/>
    </row>
    <row r="401" spans="18:27" x14ac:dyDescent="0.25">
      <c r="R401"/>
      <c r="S401"/>
      <c r="T401"/>
      <c r="U401"/>
      <c r="V401"/>
      <c r="W401"/>
      <c r="X401"/>
      <c r="Y401"/>
      <c r="Z401"/>
      <c r="AA401"/>
    </row>
    <row r="402" spans="18:27" x14ac:dyDescent="0.25">
      <c r="R402"/>
      <c r="S402"/>
      <c r="T402"/>
      <c r="U402"/>
      <c r="V402"/>
      <c r="W402"/>
      <c r="X402"/>
      <c r="Y402"/>
      <c r="Z402"/>
      <c r="AA402"/>
    </row>
    <row r="403" spans="18:27" x14ac:dyDescent="0.25">
      <c r="R403"/>
      <c r="S403"/>
      <c r="T403"/>
      <c r="U403"/>
      <c r="V403"/>
      <c r="W403"/>
      <c r="X403"/>
      <c r="Y403"/>
      <c r="Z403"/>
      <c r="AA403"/>
    </row>
    <row r="404" spans="18:27" x14ac:dyDescent="0.25">
      <c r="R404"/>
      <c r="S404"/>
      <c r="T404"/>
      <c r="U404"/>
      <c r="V404"/>
      <c r="W404"/>
      <c r="X404"/>
      <c r="Y404"/>
      <c r="Z404"/>
      <c r="AA404"/>
    </row>
    <row r="405" spans="18:27" x14ac:dyDescent="0.25">
      <c r="R405"/>
      <c r="S405"/>
      <c r="T405"/>
      <c r="U405"/>
      <c r="V405"/>
      <c r="W405"/>
      <c r="X405"/>
      <c r="Y405"/>
      <c r="Z405"/>
      <c r="AA405"/>
    </row>
    <row r="406" spans="18:27" x14ac:dyDescent="0.25">
      <c r="R406"/>
      <c r="S406"/>
      <c r="T406"/>
      <c r="U406"/>
      <c r="V406"/>
      <c r="W406"/>
      <c r="X406"/>
      <c r="Y406"/>
      <c r="Z406"/>
      <c r="AA406"/>
    </row>
    <row r="407" spans="18:27" x14ac:dyDescent="0.25">
      <c r="R407"/>
      <c r="S407"/>
      <c r="T407"/>
      <c r="U407"/>
      <c r="V407"/>
      <c r="W407"/>
      <c r="X407"/>
      <c r="Y407"/>
      <c r="Z407"/>
      <c r="AA407"/>
    </row>
    <row r="408" spans="18:27" x14ac:dyDescent="0.25">
      <c r="R408"/>
      <c r="S408"/>
      <c r="T408"/>
      <c r="U408"/>
      <c r="V408"/>
      <c r="W408"/>
      <c r="X408"/>
      <c r="Y408"/>
      <c r="Z408"/>
      <c r="AA408"/>
    </row>
    <row r="409" spans="18:27" x14ac:dyDescent="0.25">
      <c r="R409"/>
      <c r="S409"/>
      <c r="T409"/>
      <c r="U409"/>
      <c r="V409"/>
      <c r="W409"/>
      <c r="X409"/>
      <c r="Y409"/>
      <c r="Z409"/>
      <c r="AA409"/>
    </row>
    <row r="410" spans="18:27" x14ac:dyDescent="0.25">
      <c r="R410"/>
      <c r="S410"/>
      <c r="T410"/>
      <c r="U410"/>
      <c r="V410"/>
      <c r="W410"/>
      <c r="X410"/>
      <c r="Y410"/>
      <c r="Z410"/>
      <c r="AA410"/>
    </row>
    <row r="411" spans="18:27" x14ac:dyDescent="0.25">
      <c r="R411"/>
      <c r="S411"/>
      <c r="T411"/>
      <c r="U411"/>
      <c r="V411"/>
      <c r="W411"/>
      <c r="X411"/>
      <c r="Y411"/>
      <c r="Z411"/>
      <c r="AA411"/>
    </row>
    <row r="412" spans="18:27" x14ac:dyDescent="0.25">
      <c r="R412"/>
      <c r="S412"/>
      <c r="T412"/>
      <c r="U412"/>
      <c r="V412"/>
      <c r="W412"/>
      <c r="X412"/>
      <c r="Y412"/>
      <c r="Z412"/>
      <c r="AA412"/>
    </row>
    <row r="413" spans="18:27" x14ac:dyDescent="0.25">
      <c r="R413"/>
      <c r="S413"/>
      <c r="T413"/>
      <c r="U413"/>
      <c r="V413"/>
      <c r="W413"/>
      <c r="X413"/>
      <c r="Y413"/>
      <c r="Z413"/>
      <c r="AA413"/>
    </row>
    <row r="414" spans="18:27" x14ac:dyDescent="0.25">
      <c r="R414"/>
      <c r="S414"/>
      <c r="T414"/>
      <c r="U414"/>
      <c r="V414"/>
      <c r="W414"/>
      <c r="X414"/>
      <c r="Y414"/>
      <c r="Z414"/>
      <c r="AA414"/>
    </row>
    <row r="415" spans="18:27" x14ac:dyDescent="0.25">
      <c r="R415"/>
      <c r="S415"/>
      <c r="T415"/>
      <c r="U415"/>
      <c r="V415"/>
      <c r="W415"/>
      <c r="X415"/>
      <c r="Y415"/>
      <c r="Z415"/>
      <c r="AA415"/>
    </row>
    <row r="416" spans="18:27" x14ac:dyDescent="0.25">
      <c r="R416"/>
      <c r="S416"/>
      <c r="T416"/>
      <c r="U416"/>
      <c r="V416"/>
      <c r="W416"/>
      <c r="X416"/>
      <c r="Y416"/>
      <c r="Z416"/>
      <c r="AA416"/>
    </row>
    <row r="417" spans="18:27" x14ac:dyDescent="0.25">
      <c r="R417"/>
      <c r="S417"/>
      <c r="T417"/>
      <c r="U417"/>
      <c r="V417"/>
      <c r="W417"/>
      <c r="X417"/>
      <c r="Y417"/>
      <c r="Z417"/>
      <c r="AA417"/>
    </row>
    <row r="418" spans="18:27" x14ac:dyDescent="0.25">
      <c r="R418"/>
      <c r="S418"/>
      <c r="T418"/>
      <c r="U418"/>
      <c r="V418"/>
      <c r="W418"/>
      <c r="X418"/>
      <c r="Y418"/>
      <c r="Z418"/>
      <c r="AA418"/>
    </row>
    <row r="419" spans="18:27" x14ac:dyDescent="0.25">
      <c r="R419"/>
      <c r="S419"/>
      <c r="T419"/>
      <c r="U419"/>
      <c r="V419"/>
      <c r="W419"/>
      <c r="X419"/>
      <c r="Y419"/>
      <c r="Z419"/>
      <c r="AA419"/>
    </row>
    <row r="420" spans="18:27" x14ac:dyDescent="0.25">
      <c r="R420"/>
      <c r="S420"/>
      <c r="T420"/>
      <c r="U420"/>
      <c r="V420"/>
      <c r="W420"/>
      <c r="X420"/>
      <c r="Y420"/>
      <c r="Z420"/>
      <c r="AA420"/>
    </row>
    <row r="421" spans="18:27" x14ac:dyDescent="0.25">
      <c r="R421"/>
      <c r="S421"/>
      <c r="T421"/>
      <c r="U421"/>
      <c r="V421"/>
      <c r="W421"/>
      <c r="X421"/>
      <c r="Y421"/>
      <c r="Z421"/>
      <c r="AA421"/>
    </row>
    <row r="422" spans="18:27" x14ac:dyDescent="0.25">
      <c r="R422"/>
      <c r="S422"/>
      <c r="T422"/>
      <c r="U422"/>
      <c r="V422"/>
      <c r="W422"/>
      <c r="X422"/>
      <c r="Y422"/>
      <c r="Z422"/>
      <c r="AA422"/>
    </row>
    <row r="423" spans="18:27" x14ac:dyDescent="0.25">
      <c r="R423"/>
      <c r="S423"/>
      <c r="T423"/>
      <c r="U423"/>
      <c r="V423"/>
      <c r="W423"/>
      <c r="X423"/>
      <c r="Y423"/>
      <c r="Z423"/>
      <c r="AA423"/>
    </row>
    <row r="424" spans="18:27" x14ac:dyDescent="0.25">
      <c r="R424"/>
      <c r="S424"/>
      <c r="T424"/>
      <c r="U424"/>
      <c r="V424"/>
      <c r="W424"/>
      <c r="X424"/>
      <c r="Y424"/>
      <c r="Z424"/>
      <c r="AA424"/>
    </row>
    <row r="425" spans="18:27" x14ac:dyDescent="0.25">
      <c r="R425"/>
      <c r="S425"/>
      <c r="T425"/>
      <c r="U425"/>
      <c r="V425"/>
      <c r="W425"/>
      <c r="X425"/>
      <c r="Y425"/>
      <c r="Z425"/>
      <c r="AA425"/>
    </row>
    <row r="426" spans="18:27" x14ac:dyDescent="0.25">
      <c r="R426"/>
      <c r="S426"/>
      <c r="T426"/>
      <c r="U426"/>
      <c r="V426"/>
      <c r="W426"/>
      <c r="X426"/>
      <c r="Y426"/>
      <c r="Z426"/>
      <c r="AA426"/>
    </row>
    <row r="427" spans="18:27" x14ac:dyDescent="0.25">
      <c r="R427"/>
      <c r="S427"/>
      <c r="T427"/>
      <c r="U427"/>
      <c r="V427"/>
      <c r="W427"/>
      <c r="X427"/>
      <c r="Y427"/>
      <c r="Z427"/>
      <c r="AA427"/>
    </row>
    <row r="428" spans="18:27" x14ac:dyDescent="0.25">
      <c r="R428"/>
      <c r="S428"/>
      <c r="T428"/>
      <c r="U428"/>
      <c r="V428"/>
      <c r="W428"/>
      <c r="X428"/>
      <c r="Y428"/>
      <c r="Z428"/>
      <c r="AA428"/>
    </row>
    <row r="429" spans="18:27" x14ac:dyDescent="0.25">
      <c r="R429"/>
      <c r="S429"/>
      <c r="T429"/>
      <c r="U429"/>
      <c r="V429"/>
      <c r="W429"/>
      <c r="X429"/>
      <c r="Y429"/>
      <c r="Z429"/>
      <c r="AA429"/>
    </row>
    <row r="430" spans="18:27" x14ac:dyDescent="0.25">
      <c r="R430"/>
      <c r="S430"/>
      <c r="T430"/>
      <c r="U430"/>
      <c r="V430"/>
      <c r="W430"/>
      <c r="X430"/>
      <c r="Y430"/>
      <c r="Z430"/>
      <c r="AA430"/>
    </row>
    <row r="431" spans="18:27" x14ac:dyDescent="0.25">
      <c r="R431"/>
      <c r="S431"/>
      <c r="T431"/>
      <c r="U431"/>
      <c r="V431"/>
      <c r="W431"/>
      <c r="X431"/>
      <c r="Y431"/>
      <c r="Z431"/>
      <c r="AA431"/>
    </row>
    <row r="432" spans="18:27" x14ac:dyDescent="0.25">
      <c r="R432"/>
      <c r="S432"/>
      <c r="T432"/>
      <c r="U432"/>
      <c r="V432"/>
      <c r="W432"/>
      <c r="X432"/>
      <c r="Y432"/>
      <c r="Z432"/>
      <c r="AA432"/>
    </row>
    <row r="433" spans="18:27" x14ac:dyDescent="0.25">
      <c r="R433"/>
      <c r="S433"/>
      <c r="T433"/>
      <c r="U433"/>
      <c r="V433"/>
      <c r="W433"/>
      <c r="X433"/>
      <c r="Y433"/>
      <c r="Z433"/>
      <c r="AA433"/>
    </row>
    <row r="434" spans="18:27" x14ac:dyDescent="0.25">
      <c r="R434"/>
      <c r="S434"/>
      <c r="T434"/>
      <c r="U434"/>
      <c r="V434"/>
      <c r="W434"/>
      <c r="X434"/>
      <c r="Y434"/>
      <c r="Z434"/>
      <c r="AA434"/>
    </row>
    <row r="435" spans="18:27" x14ac:dyDescent="0.25">
      <c r="R435"/>
      <c r="S435"/>
      <c r="T435"/>
      <c r="U435"/>
      <c r="V435"/>
      <c r="W435"/>
      <c r="X435"/>
      <c r="Y435"/>
      <c r="Z435"/>
      <c r="AA435"/>
    </row>
    <row r="436" spans="18:27" x14ac:dyDescent="0.25">
      <c r="R436"/>
      <c r="S436"/>
      <c r="T436"/>
      <c r="U436"/>
      <c r="V436"/>
      <c r="W436"/>
      <c r="X436"/>
      <c r="Y436"/>
      <c r="Z436"/>
      <c r="AA436"/>
    </row>
    <row r="437" spans="18:27" x14ac:dyDescent="0.25">
      <c r="R437"/>
      <c r="S437"/>
      <c r="T437"/>
      <c r="U437"/>
      <c r="V437"/>
      <c r="W437"/>
      <c r="X437"/>
      <c r="Y437"/>
      <c r="Z437"/>
      <c r="AA437"/>
    </row>
    <row r="438" spans="18:27" x14ac:dyDescent="0.25">
      <c r="R438"/>
      <c r="S438"/>
      <c r="T438"/>
      <c r="U438"/>
      <c r="V438"/>
      <c r="W438"/>
      <c r="X438"/>
      <c r="Y438"/>
      <c r="Z438"/>
      <c r="AA438"/>
    </row>
    <row r="439" spans="18:27" x14ac:dyDescent="0.25">
      <c r="R439"/>
      <c r="S439"/>
      <c r="T439"/>
      <c r="U439"/>
      <c r="V439"/>
      <c r="W439"/>
      <c r="X439"/>
      <c r="Y439"/>
      <c r="Z439"/>
      <c r="AA439"/>
    </row>
    <row r="440" spans="18:27" x14ac:dyDescent="0.25">
      <c r="R440"/>
      <c r="S440"/>
      <c r="T440"/>
      <c r="U440"/>
      <c r="V440"/>
      <c r="W440"/>
      <c r="X440"/>
      <c r="Y440"/>
      <c r="Z440"/>
      <c r="AA440"/>
    </row>
    <row r="441" spans="18:27" x14ac:dyDescent="0.25">
      <c r="R441"/>
      <c r="S441"/>
      <c r="T441"/>
      <c r="U441"/>
      <c r="V441"/>
      <c r="W441"/>
      <c r="X441"/>
      <c r="Y441"/>
      <c r="Z441"/>
      <c r="AA441"/>
    </row>
    <row r="442" spans="18:27" x14ac:dyDescent="0.25">
      <c r="R442"/>
      <c r="S442"/>
      <c r="T442"/>
      <c r="U442"/>
      <c r="V442"/>
      <c r="W442"/>
      <c r="X442"/>
      <c r="Y442"/>
      <c r="Z442"/>
      <c r="AA442"/>
    </row>
    <row r="443" spans="18:27" x14ac:dyDescent="0.25">
      <c r="R443"/>
      <c r="S443"/>
      <c r="T443"/>
      <c r="U443"/>
      <c r="V443"/>
      <c r="W443"/>
      <c r="X443"/>
      <c r="Y443"/>
      <c r="Z443"/>
      <c r="AA443"/>
    </row>
    <row r="444" spans="18:27" x14ac:dyDescent="0.25">
      <c r="R444"/>
      <c r="S444"/>
      <c r="T444"/>
      <c r="U444"/>
      <c r="V444"/>
      <c r="W444"/>
      <c r="X444"/>
      <c r="Y444"/>
      <c r="Z444"/>
      <c r="AA444"/>
    </row>
    <row r="445" spans="18:27" x14ac:dyDescent="0.25">
      <c r="R445"/>
      <c r="S445"/>
      <c r="T445"/>
      <c r="U445"/>
      <c r="V445"/>
      <c r="W445"/>
      <c r="X445"/>
      <c r="Y445"/>
      <c r="Z445"/>
      <c r="AA445"/>
    </row>
    <row r="446" spans="18:27" x14ac:dyDescent="0.25">
      <c r="R446"/>
      <c r="S446"/>
      <c r="T446"/>
      <c r="U446"/>
      <c r="V446"/>
      <c r="W446"/>
      <c r="X446"/>
      <c r="Y446"/>
      <c r="Z446"/>
      <c r="AA446"/>
    </row>
    <row r="447" spans="18:27" x14ac:dyDescent="0.25">
      <c r="R447"/>
      <c r="S447"/>
      <c r="T447"/>
      <c r="U447"/>
      <c r="V447"/>
      <c r="W447"/>
      <c r="X447"/>
      <c r="Y447"/>
      <c r="Z447"/>
      <c r="AA447"/>
    </row>
    <row r="448" spans="18:27" x14ac:dyDescent="0.25">
      <c r="R448"/>
      <c r="S448"/>
      <c r="T448"/>
      <c r="U448"/>
      <c r="V448"/>
      <c r="W448"/>
      <c r="X448"/>
      <c r="Y448"/>
      <c r="Z448"/>
      <c r="AA448"/>
    </row>
    <row r="449" spans="18:27" x14ac:dyDescent="0.25">
      <c r="R449"/>
      <c r="S449"/>
      <c r="T449"/>
      <c r="U449"/>
      <c r="V449"/>
      <c r="W449"/>
      <c r="X449"/>
      <c r="Y449"/>
      <c r="Z449"/>
      <c r="AA449"/>
    </row>
    <row r="450" spans="18:27" x14ac:dyDescent="0.25">
      <c r="R450"/>
      <c r="S450"/>
      <c r="T450"/>
      <c r="U450"/>
      <c r="V450"/>
      <c r="W450"/>
      <c r="X450"/>
      <c r="Y450"/>
      <c r="Z450"/>
      <c r="AA450"/>
    </row>
    <row r="451" spans="18:27" x14ac:dyDescent="0.25">
      <c r="R451"/>
      <c r="S451"/>
      <c r="T451"/>
      <c r="U451"/>
      <c r="V451"/>
      <c r="W451"/>
      <c r="X451"/>
      <c r="Y451"/>
      <c r="Z451"/>
      <c r="AA451"/>
    </row>
    <row r="452" spans="18:27" x14ac:dyDescent="0.25">
      <c r="R452"/>
      <c r="S452"/>
      <c r="T452"/>
      <c r="U452"/>
      <c r="V452"/>
      <c r="W452"/>
      <c r="X452"/>
      <c r="Y452"/>
      <c r="Z452"/>
      <c r="AA452"/>
    </row>
    <row r="453" spans="18:27" x14ac:dyDescent="0.25">
      <c r="R453"/>
      <c r="S453"/>
      <c r="T453"/>
      <c r="U453"/>
      <c r="V453"/>
      <c r="W453"/>
      <c r="X453"/>
      <c r="Y453"/>
      <c r="Z453"/>
      <c r="AA453"/>
    </row>
    <row r="454" spans="18:27" x14ac:dyDescent="0.25">
      <c r="R454"/>
      <c r="S454"/>
      <c r="T454"/>
      <c r="U454"/>
      <c r="V454"/>
      <c r="W454"/>
      <c r="X454"/>
      <c r="Y454"/>
      <c r="Z454"/>
      <c r="AA454"/>
    </row>
    <row r="455" spans="18:27" x14ac:dyDescent="0.25">
      <c r="R455"/>
      <c r="S455"/>
      <c r="T455"/>
      <c r="U455"/>
      <c r="V455"/>
      <c r="W455"/>
      <c r="X455"/>
      <c r="Y455"/>
      <c r="Z455"/>
      <c r="AA455"/>
    </row>
    <row r="456" spans="18:27" x14ac:dyDescent="0.25">
      <c r="R456"/>
      <c r="S456"/>
      <c r="T456"/>
      <c r="U456"/>
      <c r="V456"/>
      <c r="W456"/>
      <c r="X456"/>
      <c r="Y456"/>
      <c r="Z456"/>
      <c r="AA456"/>
    </row>
    <row r="457" spans="18:27" x14ac:dyDescent="0.25">
      <c r="R457"/>
      <c r="S457"/>
      <c r="T457"/>
      <c r="U457"/>
      <c r="V457"/>
      <c r="W457"/>
      <c r="X457"/>
      <c r="Y457"/>
      <c r="Z457"/>
      <c r="AA457"/>
    </row>
    <row r="458" spans="18:27" x14ac:dyDescent="0.25">
      <c r="R458"/>
      <c r="S458"/>
      <c r="T458"/>
      <c r="U458"/>
      <c r="V458"/>
      <c r="W458"/>
      <c r="X458"/>
      <c r="Y458"/>
      <c r="Z458"/>
      <c r="AA458"/>
    </row>
    <row r="459" spans="18:27" x14ac:dyDescent="0.25">
      <c r="R459"/>
      <c r="S459"/>
      <c r="T459"/>
      <c r="U459"/>
      <c r="V459"/>
      <c r="W459"/>
      <c r="X459"/>
      <c r="Y459"/>
      <c r="Z459"/>
      <c r="AA459"/>
    </row>
    <row r="460" spans="18:27" x14ac:dyDescent="0.25">
      <c r="R460"/>
      <c r="S460"/>
      <c r="T460"/>
      <c r="U460"/>
      <c r="V460"/>
      <c r="W460"/>
      <c r="X460"/>
      <c r="Y460"/>
      <c r="Z460"/>
      <c r="AA460"/>
    </row>
    <row r="461" spans="18:27" x14ac:dyDescent="0.25">
      <c r="R461"/>
      <c r="S461"/>
      <c r="T461"/>
      <c r="U461"/>
      <c r="V461"/>
      <c r="W461"/>
      <c r="X461"/>
      <c r="Y461"/>
      <c r="Z461"/>
      <c r="AA461"/>
    </row>
    <row r="462" spans="18:27" x14ac:dyDescent="0.25">
      <c r="R462"/>
      <c r="S462"/>
      <c r="T462"/>
      <c r="U462"/>
      <c r="V462"/>
      <c r="W462"/>
      <c r="X462"/>
      <c r="Y462"/>
      <c r="Z462"/>
      <c r="AA462"/>
    </row>
    <row r="463" spans="18:27" x14ac:dyDescent="0.25">
      <c r="R463"/>
      <c r="S463"/>
      <c r="T463"/>
      <c r="U463"/>
      <c r="V463"/>
      <c r="W463"/>
      <c r="X463"/>
      <c r="Y463"/>
      <c r="Z463"/>
      <c r="AA463"/>
    </row>
    <row r="464" spans="18:27" x14ac:dyDescent="0.25">
      <c r="R464"/>
      <c r="S464"/>
      <c r="T464"/>
      <c r="U464"/>
      <c r="V464"/>
      <c r="W464"/>
      <c r="X464"/>
      <c r="Y464"/>
      <c r="Z464"/>
      <c r="AA464"/>
    </row>
    <row r="465" spans="18:27" x14ac:dyDescent="0.25">
      <c r="R465"/>
      <c r="S465"/>
      <c r="T465"/>
      <c r="U465"/>
      <c r="V465"/>
      <c r="W465"/>
      <c r="X465"/>
      <c r="Y465"/>
      <c r="Z465"/>
      <c r="AA465"/>
    </row>
    <row r="466" spans="18:27" x14ac:dyDescent="0.25">
      <c r="R466"/>
      <c r="S466"/>
      <c r="T466"/>
      <c r="U466"/>
      <c r="V466"/>
      <c r="W466"/>
      <c r="X466"/>
      <c r="Y466"/>
      <c r="Z466"/>
      <c r="AA466"/>
    </row>
    <row r="467" spans="18:27" x14ac:dyDescent="0.25">
      <c r="R467"/>
      <c r="S467"/>
      <c r="T467"/>
      <c r="U467"/>
      <c r="V467"/>
      <c r="W467"/>
      <c r="X467"/>
      <c r="Y467"/>
      <c r="Z467"/>
      <c r="AA467"/>
    </row>
    <row r="468" spans="18:27" x14ac:dyDescent="0.25">
      <c r="R468"/>
      <c r="S468"/>
      <c r="T468"/>
      <c r="U468"/>
      <c r="V468"/>
      <c r="W468"/>
      <c r="X468"/>
      <c r="Y468"/>
      <c r="Z468"/>
      <c r="AA468"/>
    </row>
    <row r="469" spans="18:27" x14ac:dyDescent="0.25">
      <c r="R469"/>
      <c r="S469"/>
      <c r="T469"/>
      <c r="U469"/>
      <c r="V469"/>
      <c r="W469"/>
      <c r="X469"/>
      <c r="Y469"/>
      <c r="Z469"/>
      <c r="AA469"/>
    </row>
    <row r="470" spans="18:27" x14ac:dyDescent="0.25">
      <c r="R470"/>
      <c r="S470"/>
      <c r="T470"/>
      <c r="U470"/>
      <c r="V470"/>
      <c r="W470"/>
      <c r="X470"/>
      <c r="Y470"/>
      <c r="Z470"/>
      <c r="AA470"/>
    </row>
    <row r="471" spans="18:27" x14ac:dyDescent="0.25">
      <c r="R471"/>
      <c r="S471"/>
      <c r="T471"/>
      <c r="U471"/>
      <c r="V471"/>
      <c r="W471"/>
      <c r="X471"/>
      <c r="Y471"/>
      <c r="Z471"/>
      <c r="AA471"/>
    </row>
    <row r="472" spans="18:27" x14ac:dyDescent="0.25">
      <c r="R472"/>
      <c r="S472"/>
      <c r="T472"/>
      <c r="U472"/>
      <c r="V472"/>
      <c r="W472"/>
      <c r="X472"/>
      <c r="Y472"/>
      <c r="Z472"/>
      <c r="AA472"/>
    </row>
    <row r="473" spans="18:27" x14ac:dyDescent="0.25">
      <c r="R473"/>
      <c r="S473"/>
      <c r="T473"/>
      <c r="U473"/>
      <c r="V473"/>
      <c r="W473"/>
      <c r="X473"/>
      <c r="Y473"/>
      <c r="Z473"/>
      <c r="AA473"/>
    </row>
    <row r="474" spans="18:27" x14ac:dyDescent="0.25">
      <c r="R474"/>
      <c r="S474"/>
      <c r="T474"/>
      <c r="U474"/>
      <c r="V474"/>
      <c r="W474"/>
      <c r="X474"/>
      <c r="Y474"/>
      <c r="Z474"/>
      <c r="AA474"/>
    </row>
    <row r="475" spans="18:27" x14ac:dyDescent="0.25">
      <c r="R475"/>
      <c r="S475"/>
      <c r="T475"/>
      <c r="U475"/>
      <c r="V475"/>
      <c r="W475"/>
      <c r="X475"/>
      <c r="Y475"/>
      <c r="Z475"/>
      <c r="AA475"/>
    </row>
    <row r="476" spans="18:27" x14ac:dyDescent="0.25">
      <c r="R476"/>
      <c r="S476"/>
      <c r="T476"/>
      <c r="U476"/>
      <c r="V476"/>
      <c r="W476"/>
      <c r="X476"/>
      <c r="Y476"/>
      <c r="Z476"/>
      <c r="AA476"/>
    </row>
    <row r="477" spans="18:27" x14ac:dyDescent="0.25">
      <c r="R477"/>
      <c r="S477"/>
      <c r="T477"/>
      <c r="U477"/>
      <c r="V477"/>
      <c r="W477"/>
      <c r="X477"/>
      <c r="Y477"/>
      <c r="Z477"/>
      <c r="AA477"/>
    </row>
    <row r="478" spans="18:27" x14ac:dyDescent="0.25">
      <c r="R478"/>
      <c r="S478"/>
      <c r="T478"/>
      <c r="U478"/>
      <c r="V478"/>
      <c r="W478"/>
      <c r="X478"/>
      <c r="Y478"/>
      <c r="Z478"/>
      <c r="AA478"/>
    </row>
    <row r="479" spans="18:27" x14ac:dyDescent="0.25">
      <c r="R479"/>
      <c r="S479"/>
      <c r="T479"/>
      <c r="U479"/>
      <c r="V479"/>
      <c r="W479"/>
      <c r="X479"/>
      <c r="Y479"/>
      <c r="Z479"/>
      <c r="AA479"/>
    </row>
    <row r="480" spans="18:27" x14ac:dyDescent="0.25">
      <c r="R480"/>
      <c r="S480"/>
      <c r="T480"/>
      <c r="U480"/>
      <c r="V480"/>
      <c r="W480"/>
      <c r="X480"/>
      <c r="Y480"/>
      <c r="Z480"/>
      <c r="AA480"/>
    </row>
    <row r="481" spans="18:27" x14ac:dyDescent="0.25">
      <c r="R481"/>
      <c r="S481"/>
      <c r="T481"/>
      <c r="U481"/>
      <c r="V481"/>
      <c r="W481"/>
      <c r="X481"/>
      <c r="Y481"/>
      <c r="Z481"/>
      <c r="AA481"/>
    </row>
    <row r="482" spans="18:27" x14ac:dyDescent="0.25">
      <c r="R482"/>
      <c r="S482"/>
      <c r="T482"/>
      <c r="U482"/>
      <c r="V482"/>
      <c r="W482"/>
      <c r="X482"/>
      <c r="Y482"/>
      <c r="Z482"/>
      <c r="AA482"/>
    </row>
    <row r="483" spans="18:27" x14ac:dyDescent="0.25">
      <c r="R483"/>
      <c r="S483"/>
      <c r="T483"/>
      <c r="U483"/>
      <c r="V483"/>
      <c r="W483"/>
      <c r="X483"/>
      <c r="Y483"/>
      <c r="Z483"/>
      <c r="AA483"/>
    </row>
    <row r="484" spans="18:27" x14ac:dyDescent="0.25">
      <c r="R484"/>
      <c r="S484"/>
      <c r="T484"/>
      <c r="U484"/>
      <c r="V484"/>
      <c r="W484"/>
      <c r="X484"/>
      <c r="Y484"/>
      <c r="Z484"/>
      <c r="AA484"/>
    </row>
    <row r="485" spans="18:27" x14ac:dyDescent="0.25">
      <c r="R485"/>
      <c r="S485"/>
      <c r="T485"/>
      <c r="U485"/>
      <c r="V485"/>
      <c r="W485"/>
      <c r="X485"/>
      <c r="Y485"/>
      <c r="Z485"/>
      <c r="AA485"/>
    </row>
    <row r="486" spans="18:27" x14ac:dyDescent="0.25">
      <c r="R486"/>
      <c r="S486"/>
      <c r="T486"/>
      <c r="U486"/>
      <c r="V486"/>
      <c r="W486"/>
      <c r="X486"/>
      <c r="Y486"/>
      <c r="Z486"/>
      <c r="AA486"/>
    </row>
    <row r="487" spans="18:27" x14ac:dyDescent="0.25">
      <c r="R487"/>
      <c r="S487"/>
      <c r="T487"/>
      <c r="U487"/>
      <c r="V487"/>
      <c r="W487"/>
      <c r="X487"/>
      <c r="Y487"/>
      <c r="Z487"/>
      <c r="AA487"/>
    </row>
    <row r="488" spans="18:27" x14ac:dyDescent="0.25">
      <c r="R488"/>
      <c r="S488"/>
      <c r="T488"/>
      <c r="U488"/>
      <c r="V488"/>
      <c r="W488"/>
      <c r="X488"/>
      <c r="Y488"/>
      <c r="Z488"/>
      <c r="AA488"/>
    </row>
    <row r="489" spans="18:27" x14ac:dyDescent="0.25">
      <c r="R489"/>
      <c r="S489"/>
      <c r="T489"/>
      <c r="U489"/>
      <c r="V489"/>
      <c r="W489"/>
      <c r="X489"/>
      <c r="Y489"/>
      <c r="Z489"/>
      <c r="AA489"/>
    </row>
    <row r="490" spans="18:27" x14ac:dyDescent="0.25">
      <c r="R490"/>
      <c r="S490"/>
      <c r="T490"/>
      <c r="U490"/>
      <c r="V490"/>
      <c r="W490"/>
      <c r="X490"/>
      <c r="Y490"/>
      <c r="Z490"/>
      <c r="AA490"/>
    </row>
    <row r="491" spans="18:27" x14ac:dyDescent="0.25">
      <c r="R491"/>
      <c r="S491"/>
      <c r="T491"/>
      <c r="U491"/>
      <c r="V491"/>
      <c r="W491"/>
      <c r="X491"/>
      <c r="Y491"/>
      <c r="Z491"/>
      <c r="AA491"/>
    </row>
    <row r="492" spans="18:27" x14ac:dyDescent="0.25">
      <c r="R492"/>
      <c r="S492"/>
      <c r="T492"/>
      <c r="U492"/>
      <c r="V492"/>
      <c r="W492"/>
      <c r="X492"/>
      <c r="Y492"/>
      <c r="Z492"/>
      <c r="AA492"/>
    </row>
    <row r="493" spans="18:27" x14ac:dyDescent="0.25">
      <c r="R493"/>
      <c r="S493"/>
      <c r="T493"/>
      <c r="U493"/>
      <c r="V493"/>
      <c r="W493"/>
      <c r="X493"/>
      <c r="Y493"/>
      <c r="Z493"/>
      <c r="AA493"/>
    </row>
    <row r="494" spans="18:27" x14ac:dyDescent="0.25">
      <c r="R494"/>
      <c r="S494"/>
      <c r="T494"/>
      <c r="U494"/>
      <c r="V494"/>
      <c r="W494"/>
      <c r="X494"/>
      <c r="Y494"/>
      <c r="Z494"/>
      <c r="AA494"/>
    </row>
    <row r="495" spans="18:27" x14ac:dyDescent="0.25">
      <c r="R495"/>
      <c r="S495"/>
      <c r="T495"/>
      <c r="U495"/>
      <c r="V495"/>
      <c r="W495"/>
      <c r="X495"/>
      <c r="Y495"/>
      <c r="Z495"/>
      <c r="AA495"/>
    </row>
    <row r="496" spans="18:27" x14ac:dyDescent="0.25">
      <c r="R496"/>
      <c r="S496"/>
      <c r="T496"/>
      <c r="U496"/>
      <c r="V496"/>
      <c r="W496"/>
      <c r="X496"/>
      <c r="Y496"/>
      <c r="Z496"/>
      <c r="AA496"/>
    </row>
    <row r="497" spans="18:27" x14ac:dyDescent="0.25">
      <c r="R497"/>
      <c r="S497"/>
      <c r="T497"/>
      <c r="U497"/>
      <c r="V497"/>
      <c r="W497"/>
      <c r="X497"/>
      <c r="Y497"/>
      <c r="Z497"/>
      <c r="AA497"/>
    </row>
    <row r="498" spans="18:27" x14ac:dyDescent="0.25">
      <c r="R498"/>
      <c r="S498"/>
      <c r="T498"/>
      <c r="U498"/>
      <c r="V498"/>
      <c r="W498"/>
      <c r="X498"/>
      <c r="Y498"/>
      <c r="Z498"/>
      <c r="AA498"/>
    </row>
    <row r="499" spans="18:27" x14ac:dyDescent="0.25">
      <c r="R499"/>
      <c r="S499"/>
      <c r="T499"/>
      <c r="U499"/>
      <c r="V499"/>
      <c r="W499"/>
      <c r="X499"/>
      <c r="Y499"/>
      <c r="Z499"/>
      <c r="AA499"/>
    </row>
    <row r="500" spans="18:27" x14ac:dyDescent="0.25">
      <c r="R500"/>
      <c r="S500"/>
      <c r="T500"/>
      <c r="U500"/>
      <c r="V500"/>
      <c r="W500"/>
      <c r="X500"/>
      <c r="Y500"/>
      <c r="Z500"/>
      <c r="AA500"/>
    </row>
    <row r="501" spans="18:27" x14ac:dyDescent="0.25">
      <c r="R501"/>
      <c r="S501"/>
      <c r="T501"/>
      <c r="U501"/>
      <c r="V501"/>
      <c r="W501"/>
      <c r="X501"/>
      <c r="Y501"/>
      <c r="Z501"/>
      <c r="AA501"/>
    </row>
    <row r="502" spans="18:27" x14ac:dyDescent="0.25">
      <c r="R502"/>
      <c r="S502"/>
      <c r="T502"/>
      <c r="U502"/>
      <c r="V502"/>
      <c r="W502"/>
      <c r="X502"/>
      <c r="Y502"/>
      <c r="Z502"/>
      <c r="AA502"/>
    </row>
    <row r="503" spans="18:27" x14ac:dyDescent="0.25">
      <c r="R503"/>
      <c r="S503"/>
      <c r="T503"/>
      <c r="U503"/>
      <c r="V503"/>
      <c r="W503"/>
      <c r="X503"/>
      <c r="Y503"/>
      <c r="Z503"/>
      <c r="AA503"/>
    </row>
    <row r="504" spans="18:27" x14ac:dyDescent="0.25">
      <c r="R504"/>
      <c r="S504"/>
      <c r="T504"/>
      <c r="U504"/>
      <c r="V504"/>
      <c r="W504"/>
      <c r="X504"/>
      <c r="Y504"/>
      <c r="Z504"/>
      <c r="AA504"/>
    </row>
    <row r="505" spans="18:27" x14ac:dyDescent="0.25">
      <c r="R505"/>
      <c r="S505"/>
      <c r="T505"/>
      <c r="U505"/>
      <c r="V505"/>
      <c r="W505"/>
      <c r="X505"/>
      <c r="Y505"/>
      <c r="Z505"/>
      <c r="AA505"/>
    </row>
    <row r="506" spans="18:27" x14ac:dyDescent="0.25">
      <c r="R506"/>
      <c r="S506"/>
      <c r="T506"/>
      <c r="U506"/>
      <c r="V506"/>
      <c r="W506"/>
      <c r="X506"/>
      <c r="Y506"/>
      <c r="Z506"/>
      <c r="AA506"/>
    </row>
    <row r="507" spans="18:27" x14ac:dyDescent="0.25">
      <c r="R507"/>
      <c r="S507"/>
      <c r="T507"/>
      <c r="U507"/>
      <c r="V507"/>
      <c r="W507"/>
      <c r="X507"/>
      <c r="Y507"/>
      <c r="Z507"/>
      <c r="AA507"/>
    </row>
    <row r="508" spans="18:27" x14ac:dyDescent="0.25">
      <c r="R508"/>
      <c r="S508"/>
      <c r="T508"/>
      <c r="U508"/>
      <c r="V508"/>
      <c r="W508"/>
      <c r="X508"/>
      <c r="Y508"/>
      <c r="Z508"/>
      <c r="AA508"/>
    </row>
    <row r="509" spans="18:27" x14ac:dyDescent="0.25">
      <c r="R509"/>
      <c r="S509"/>
      <c r="T509"/>
      <c r="U509"/>
      <c r="V509"/>
      <c r="W509"/>
      <c r="X509"/>
      <c r="Y509"/>
      <c r="Z509"/>
      <c r="AA509"/>
    </row>
    <row r="510" spans="18:27" x14ac:dyDescent="0.25">
      <c r="R510"/>
      <c r="S510"/>
      <c r="T510"/>
      <c r="U510"/>
      <c r="V510"/>
      <c r="W510"/>
      <c r="X510"/>
      <c r="Y510"/>
      <c r="Z510"/>
      <c r="AA510"/>
    </row>
    <row r="511" spans="18:27" x14ac:dyDescent="0.25">
      <c r="R511"/>
      <c r="S511"/>
      <c r="T511"/>
      <c r="U511"/>
      <c r="V511"/>
      <c r="W511"/>
      <c r="X511"/>
      <c r="Y511"/>
      <c r="Z511"/>
      <c r="AA511"/>
    </row>
    <row r="512" spans="18:27" x14ac:dyDescent="0.25">
      <c r="R512"/>
      <c r="S512"/>
      <c r="T512"/>
      <c r="U512"/>
      <c r="V512"/>
      <c r="W512"/>
      <c r="X512"/>
      <c r="Y512"/>
      <c r="Z512"/>
      <c r="AA512"/>
    </row>
    <row r="513" spans="18:27" x14ac:dyDescent="0.25">
      <c r="R513"/>
      <c r="S513"/>
      <c r="T513"/>
      <c r="U513"/>
      <c r="V513"/>
      <c r="W513"/>
      <c r="X513"/>
      <c r="Y513"/>
      <c r="Z513"/>
      <c r="AA513"/>
    </row>
    <row r="514" spans="18:27" x14ac:dyDescent="0.25">
      <c r="R514"/>
      <c r="S514"/>
      <c r="T514"/>
      <c r="U514"/>
      <c r="V514"/>
      <c r="W514"/>
      <c r="X514"/>
      <c r="Y514"/>
      <c r="Z514"/>
      <c r="AA514"/>
    </row>
    <row r="515" spans="18:27" x14ac:dyDescent="0.25">
      <c r="R515"/>
      <c r="S515"/>
      <c r="T515"/>
      <c r="U515"/>
      <c r="V515"/>
      <c r="W515"/>
      <c r="X515"/>
      <c r="Y515"/>
      <c r="Z515"/>
      <c r="AA515"/>
    </row>
    <row r="516" spans="18:27" x14ac:dyDescent="0.25">
      <c r="R516"/>
      <c r="S516"/>
      <c r="T516"/>
      <c r="U516"/>
      <c r="V516"/>
      <c r="W516"/>
      <c r="X516"/>
      <c r="Y516"/>
      <c r="Z516"/>
      <c r="AA516"/>
    </row>
    <row r="517" spans="18:27" x14ac:dyDescent="0.25">
      <c r="R517"/>
      <c r="S517"/>
      <c r="T517"/>
      <c r="U517"/>
      <c r="V517"/>
      <c r="W517"/>
      <c r="X517"/>
      <c r="Y517"/>
      <c r="Z517"/>
      <c r="AA517"/>
    </row>
    <row r="518" spans="18:27" x14ac:dyDescent="0.25">
      <c r="R518"/>
      <c r="S518"/>
      <c r="T518"/>
      <c r="U518"/>
      <c r="V518"/>
      <c r="W518"/>
      <c r="X518"/>
      <c r="Y518"/>
      <c r="Z518"/>
      <c r="AA518"/>
    </row>
    <row r="519" spans="18:27" x14ac:dyDescent="0.25">
      <c r="R519"/>
      <c r="S519"/>
      <c r="T519"/>
      <c r="U519"/>
      <c r="V519"/>
      <c r="W519"/>
      <c r="X519"/>
      <c r="Y519"/>
      <c r="Z519"/>
      <c r="AA519"/>
    </row>
    <row r="520" spans="18:27" x14ac:dyDescent="0.25">
      <c r="R520"/>
      <c r="S520"/>
      <c r="T520"/>
      <c r="U520"/>
      <c r="V520"/>
      <c r="W520"/>
      <c r="X520"/>
      <c r="Y520"/>
      <c r="Z520"/>
      <c r="AA520"/>
    </row>
    <row r="521" spans="18:27" x14ac:dyDescent="0.25">
      <c r="R521"/>
      <c r="S521"/>
      <c r="T521"/>
      <c r="U521"/>
      <c r="V521"/>
      <c r="W521"/>
      <c r="X521"/>
      <c r="Y521"/>
      <c r="Z521"/>
      <c r="AA521"/>
    </row>
    <row r="522" spans="18:27" x14ac:dyDescent="0.25">
      <c r="R522"/>
      <c r="S522"/>
      <c r="T522"/>
      <c r="U522"/>
      <c r="V522"/>
      <c r="W522"/>
      <c r="X522"/>
      <c r="Y522"/>
      <c r="Z522"/>
      <c r="AA522"/>
    </row>
    <row r="523" spans="18:27" x14ac:dyDescent="0.25">
      <c r="R523"/>
      <c r="S523"/>
      <c r="T523"/>
      <c r="U523"/>
      <c r="V523"/>
      <c r="W523"/>
      <c r="X523"/>
      <c r="Y523"/>
      <c r="Z523"/>
      <c r="AA523"/>
    </row>
    <row r="524" spans="18:27" x14ac:dyDescent="0.25">
      <c r="R524"/>
      <c r="S524"/>
      <c r="T524"/>
      <c r="U524"/>
      <c r="V524"/>
      <c r="W524"/>
      <c r="X524"/>
      <c r="Y524"/>
      <c r="Z524"/>
      <c r="AA524"/>
    </row>
    <row r="525" spans="18:27" x14ac:dyDescent="0.25">
      <c r="R525"/>
      <c r="S525"/>
      <c r="T525"/>
      <c r="U525"/>
      <c r="V525"/>
      <c r="W525"/>
      <c r="X525"/>
      <c r="Y525"/>
      <c r="Z525"/>
      <c r="AA525"/>
    </row>
    <row r="526" spans="18:27" x14ac:dyDescent="0.25">
      <c r="R526"/>
      <c r="S526"/>
      <c r="T526"/>
      <c r="U526"/>
      <c r="V526"/>
      <c r="W526"/>
      <c r="X526"/>
      <c r="Y526"/>
      <c r="Z526"/>
      <c r="AA526"/>
    </row>
    <row r="527" spans="18:27" x14ac:dyDescent="0.25">
      <c r="R527"/>
      <c r="S527"/>
      <c r="T527"/>
      <c r="U527"/>
      <c r="V527"/>
      <c r="W527"/>
      <c r="X527"/>
      <c r="Y527"/>
      <c r="Z527"/>
      <c r="AA527"/>
    </row>
    <row r="528" spans="18:27" x14ac:dyDescent="0.25">
      <c r="R528"/>
      <c r="S528"/>
      <c r="T528"/>
      <c r="U528"/>
      <c r="V528"/>
      <c r="W528"/>
      <c r="X528"/>
      <c r="Y528"/>
      <c r="Z528"/>
      <c r="AA528"/>
    </row>
    <row r="529" spans="18:27" x14ac:dyDescent="0.25">
      <c r="R529"/>
      <c r="S529"/>
      <c r="T529"/>
      <c r="U529"/>
      <c r="V529"/>
      <c r="W529"/>
      <c r="X529"/>
      <c r="Y529"/>
      <c r="Z529"/>
      <c r="AA529"/>
    </row>
    <row r="530" spans="18:27" x14ac:dyDescent="0.25">
      <c r="R530"/>
      <c r="S530"/>
      <c r="T530"/>
      <c r="U530"/>
      <c r="V530"/>
      <c r="W530"/>
      <c r="X530"/>
      <c r="Y530"/>
      <c r="Z530"/>
      <c r="AA530"/>
    </row>
    <row r="531" spans="18:27" x14ac:dyDescent="0.25">
      <c r="R531"/>
      <c r="S531"/>
      <c r="T531"/>
      <c r="U531"/>
      <c r="V531"/>
      <c r="W531"/>
      <c r="X531"/>
      <c r="Y531"/>
      <c r="Z531"/>
      <c r="AA531"/>
    </row>
    <row r="532" spans="18:27" x14ac:dyDescent="0.25">
      <c r="R532"/>
      <c r="S532"/>
      <c r="T532"/>
      <c r="U532"/>
      <c r="V532"/>
      <c r="W532"/>
      <c r="X532"/>
      <c r="Y532"/>
      <c r="Z532"/>
      <c r="AA532"/>
    </row>
    <row r="533" spans="18:27" x14ac:dyDescent="0.25">
      <c r="R533"/>
      <c r="S533"/>
      <c r="T533"/>
      <c r="U533"/>
      <c r="V533"/>
      <c r="W533"/>
      <c r="X533"/>
      <c r="Y533"/>
      <c r="Z533"/>
      <c r="AA533"/>
    </row>
    <row r="534" spans="18:27" x14ac:dyDescent="0.25">
      <c r="R534"/>
      <c r="S534"/>
      <c r="T534"/>
      <c r="U534"/>
      <c r="V534"/>
      <c r="W534"/>
      <c r="X534"/>
      <c r="Y534"/>
      <c r="Z534"/>
      <c r="AA534"/>
    </row>
    <row r="535" spans="18:27" x14ac:dyDescent="0.25">
      <c r="R535"/>
      <c r="S535"/>
      <c r="T535"/>
      <c r="U535"/>
      <c r="V535"/>
      <c r="W535"/>
      <c r="X535"/>
      <c r="Y535"/>
      <c r="Z535"/>
      <c r="AA535"/>
    </row>
    <row r="536" spans="18:27" x14ac:dyDescent="0.25">
      <c r="R536"/>
      <c r="S536"/>
      <c r="T536"/>
      <c r="U536"/>
      <c r="V536"/>
      <c r="W536"/>
      <c r="X536"/>
      <c r="Y536"/>
      <c r="Z536"/>
      <c r="AA536"/>
    </row>
    <row r="537" spans="18:27" x14ac:dyDescent="0.25">
      <c r="R537"/>
      <c r="S537"/>
      <c r="T537"/>
      <c r="U537"/>
      <c r="V537"/>
      <c r="W537"/>
      <c r="X537"/>
      <c r="Y537"/>
      <c r="Z537"/>
      <c r="AA537"/>
    </row>
    <row r="538" spans="18:27" x14ac:dyDescent="0.25">
      <c r="R538"/>
      <c r="S538"/>
      <c r="T538"/>
      <c r="U538"/>
      <c r="V538"/>
      <c r="W538"/>
      <c r="X538"/>
      <c r="Y538"/>
      <c r="Z538"/>
      <c r="AA538"/>
    </row>
    <row r="539" spans="18:27" x14ac:dyDescent="0.25">
      <c r="R539"/>
      <c r="S539"/>
      <c r="T539"/>
      <c r="U539"/>
      <c r="V539"/>
      <c r="W539"/>
      <c r="X539"/>
      <c r="Y539"/>
      <c r="Z539"/>
      <c r="AA539"/>
    </row>
    <row r="540" spans="18:27" x14ac:dyDescent="0.25">
      <c r="R540"/>
      <c r="S540"/>
      <c r="T540"/>
      <c r="U540"/>
      <c r="V540"/>
      <c r="W540"/>
      <c r="X540"/>
      <c r="Y540"/>
      <c r="Z540"/>
      <c r="AA540"/>
    </row>
    <row r="541" spans="18:27" x14ac:dyDescent="0.25">
      <c r="R541"/>
      <c r="S541"/>
      <c r="T541"/>
      <c r="U541"/>
      <c r="V541"/>
      <c r="W541"/>
      <c r="X541"/>
      <c r="Y541"/>
      <c r="Z541"/>
      <c r="AA541"/>
    </row>
    <row r="542" spans="18:27" x14ac:dyDescent="0.25">
      <c r="R542"/>
      <c r="S542"/>
      <c r="T542"/>
      <c r="U542"/>
      <c r="V542"/>
      <c r="W542"/>
      <c r="X542"/>
      <c r="Y542"/>
      <c r="Z542"/>
      <c r="AA542"/>
    </row>
    <row r="543" spans="18:27" x14ac:dyDescent="0.25">
      <c r="R543"/>
      <c r="S543"/>
      <c r="T543"/>
      <c r="U543"/>
      <c r="V543"/>
      <c r="W543"/>
      <c r="X543"/>
      <c r="Y543"/>
      <c r="Z543"/>
      <c r="AA543"/>
    </row>
    <row r="544" spans="18:27" x14ac:dyDescent="0.25">
      <c r="R544"/>
      <c r="S544"/>
      <c r="T544"/>
      <c r="U544"/>
      <c r="V544"/>
      <c r="W544"/>
      <c r="X544"/>
      <c r="Y544"/>
      <c r="Z544"/>
      <c r="AA544"/>
    </row>
    <row r="545" spans="18:27" x14ac:dyDescent="0.25">
      <c r="R545"/>
      <c r="S545"/>
      <c r="T545"/>
      <c r="U545"/>
      <c r="V545"/>
      <c r="W545"/>
      <c r="X545"/>
      <c r="Y545"/>
      <c r="Z545"/>
      <c r="AA545"/>
    </row>
    <row r="546" spans="18:27" x14ac:dyDescent="0.25">
      <c r="R546"/>
      <c r="S546"/>
      <c r="T546"/>
      <c r="U546"/>
      <c r="V546"/>
      <c r="W546"/>
      <c r="X546"/>
      <c r="Y546"/>
      <c r="Z546"/>
      <c r="AA546"/>
    </row>
    <row r="547" spans="18:27" x14ac:dyDescent="0.25">
      <c r="R547"/>
      <c r="S547"/>
      <c r="T547"/>
      <c r="U547"/>
      <c r="V547"/>
      <c r="W547"/>
      <c r="X547"/>
      <c r="Y547"/>
      <c r="Z547"/>
      <c r="AA547"/>
    </row>
    <row r="548" spans="18:27" x14ac:dyDescent="0.25">
      <c r="R548"/>
      <c r="S548"/>
      <c r="T548"/>
      <c r="U548"/>
      <c r="V548"/>
      <c r="W548"/>
      <c r="X548"/>
      <c r="Y548"/>
      <c r="Z548"/>
      <c r="AA548"/>
    </row>
    <row r="549" spans="18:27" x14ac:dyDescent="0.25">
      <c r="R549"/>
      <c r="S549"/>
      <c r="T549"/>
      <c r="U549"/>
      <c r="V549"/>
      <c r="W549"/>
      <c r="X549"/>
      <c r="Y549"/>
      <c r="Z549"/>
      <c r="AA549"/>
    </row>
    <row r="550" spans="18:27" x14ac:dyDescent="0.25">
      <c r="R550"/>
      <c r="S550"/>
      <c r="T550"/>
      <c r="U550"/>
      <c r="V550"/>
      <c r="W550"/>
      <c r="X550"/>
      <c r="Y550"/>
      <c r="Z550"/>
      <c r="AA550"/>
    </row>
    <row r="551" spans="18:27" x14ac:dyDescent="0.25">
      <c r="R551"/>
      <c r="S551"/>
      <c r="T551"/>
      <c r="U551"/>
      <c r="V551"/>
      <c r="W551"/>
      <c r="X551"/>
      <c r="Y551"/>
      <c r="Z551"/>
      <c r="AA551"/>
    </row>
    <row r="552" spans="18:27" x14ac:dyDescent="0.25">
      <c r="R552"/>
      <c r="S552"/>
      <c r="T552"/>
      <c r="U552"/>
      <c r="V552"/>
      <c r="W552"/>
      <c r="X552"/>
      <c r="Y552"/>
      <c r="Z552"/>
      <c r="AA552"/>
    </row>
    <row r="553" spans="18:27" x14ac:dyDescent="0.25">
      <c r="R553"/>
      <c r="S553"/>
      <c r="T553"/>
      <c r="U553"/>
      <c r="V553"/>
      <c r="W553"/>
      <c r="X553"/>
      <c r="Y553"/>
      <c r="Z553"/>
      <c r="AA553"/>
    </row>
    <row r="554" spans="18:27" x14ac:dyDescent="0.25">
      <c r="R554"/>
      <c r="S554"/>
      <c r="T554"/>
      <c r="U554"/>
      <c r="V554"/>
      <c r="W554"/>
      <c r="X554"/>
      <c r="Y554"/>
      <c r="Z554"/>
      <c r="AA554"/>
    </row>
    <row r="555" spans="18:27" x14ac:dyDescent="0.25">
      <c r="R555"/>
      <c r="S555"/>
      <c r="T555"/>
      <c r="U555"/>
      <c r="V555"/>
      <c r="W555"/>
      <c r="X555"/>
      <c r="Y555"/>
      <c r="Z555"/>
      <c r="AA555"/>
    </row>
    <row r="556" spans="18:27" x14ac:dyDescent="0.25">
      <c r="R556"/>
      <c r="S556"/>
      <c r="T556"/>
      <c r="U556"/>
      <c r="V556"/>
      <c r="W556"/>
      <c r="X556"/>
      <c r="Y556"/>
      <c r="Z556"/>
      <c r="AA556"/>
    </row>
    <row r="557" spans="18:27" x14ac:dyDescent="0.25">
      <c r="R557"/>
      <c r="S557"/>
      <c r="T557"/>
      <c r="U557"/>
      <c r="V557"/>
      <c r="W557"/>
      <c r="X557"/>
      <c r="Y557"/>
      <c r="Z557"/>
      <c r="AA557"/>
    </row>
    <row r="558" spans="18:27" x14ac:dyDescent="0.25">
      <c r="R558"/>
      <c r="S558"/>
      <c r="T558"/>
      <c r="U558"/>
      <c r="V558"/>
      <c r="W558"/>
      <c r="X558"/>
      <c r="Y558"/>
      <c r="Z558"/>
      <c r="AA558"/>
    </row>
    <row r="559" spans="18:27" x14ac:dyDescent="0.25">
      <c r="R559"/>
      <c r="S559"/>
      <c r="T559"/>
      <c r="U559"/>
      <c r="V559"/>
      <c r="W559"/>
      <c r="X559"/>
      <c r="Y559"/>
      <c r="Z559"/>
      <c r="AA559"/>
    </row>
    <row r="560" spans="18:27" x14ac:dyDescent="0.25">
      <c r="R560"/>
      <c r="S560"/>
      <c r="T560"/>
      <c r="U560"/>
      <c r="V560"/>
      <c r="W560"/>
      <c r="X560"/>
      <c r="Y560"/>
      <c r="Z560"/>
      <c r="AA560"/>
    </row>
    <row r="561" spans="18:27" x14ac:dyDescent="0.25">
      <c r="R561"/>
      <c r="S561"/>
      <c r="T561"/>
      <c r="U561"/>
      <c r="V561"/>
      <c r="W561"/>
      <c r="X561"/>
      <c r="Y561"/>
      <c r="Z561"/>
      <c r="AA561"/>
    </row>
    <row r="562" spans="18:27" x14ac:dyDescent="0.25">
      <c r="R562"/>
      <c r="S562"/>
      <c r="T562"/>
      <c r="U562"/>
      <c r="V562"/>
      <c r="W562"/>
      <c r="X562"/>
      <c r="Y562"/>
      <c r="Z562"/>
      <c r="AA562"/>
    </row>
    <row r="563" spans="18:27" x14ac:dyDescent="0.25">
      <c r="R563"/>
      <c r="S563"/>
      <c r="T563"/>
      <c r="U563"/>
      <c r="V563"/>
      <c r="W563"/>
      <c r="X563"/>
      <c r="Y563"/>
      <c r="Z563"/>
      <c r="AA563"/>
    </row>
    <row r="564" spans="18:27" x14ac:dyDescent="0.25">
      <c r="R564"/>
      <c r="S564"/>
      <c r="T564"/>
      <c r="U564"/>
      <c r="V564"/>
      <c r="W564"/>
      <c r="X564"/>
      <c r="Y564"/>
      <c r="Z564"/>
      <c r="AA564"/>
    </row>
    <row r="565" spans="18:27" x14ac:dyDescent="0.25">
      <c r="R565"/>
      <c r="S565"/>
      <c r="T565"/>
      <c r="U565"/>
      <c r="V565"/>
      <c r="W565"/>
      <c r="X565"/>
      <c r="Y565"/>
      <c r="Z565"/>
      <c r="AA565"/>
    </row>
    <row r="566" spans="18:27" x14ac:dyDescent="0.25">
      <c r="R566"/>
      <c r="S566"/>
      <c r="T566"/>
      <c r="U566"/>
      <c r="V566"/>
      <c r="W566"/>
      <c r="X566"/>
      <c r="Y566"/>
      <c r="Z566"/>
      <c r="AA566"/>
    </row>
    <row r="567" spans="18:27" x14ac:dyDescent="0.25">
      <c r="R567"/>
      <c r="S567"/>
      <c r="T567"/>
      <c r="U567"/>
      <c r="V567"/>
      <c r="W567"/>
      <c r="X567"/>
      <c r="Y567"/>
      <c r="Z567"/>
      <c r="AA567"/>
    </row>
    <row r="568" spans="18:27" x14ac:dyDescent="0.25">
      <c r="R568"/>
      <c r="S568"/>
      <c r="T568"/>
      <c r="U568"/>
      <c r="V568"/>
      <c r="W568"/>
      <c r="X568"/>
      <c r="Y568"/>
      <c r="Z568"/>
      <c r="AA568"/>
    </row>
    <row r="569" spans="18:27" x14ac:dyDescent="0.25">
      <c r="R569"/>
      <c r="S569"/>
      <c r="T569"/>
      <c r="U569"/>
      <c r="V569"/>
      <c r="W569"/>
      <c r="X569"/>
      <c r="Y569"/>
      <c r="Z569"/>
      <c r="AA569"/>
    </row>
    <row r="570" spans="18:27" x14ac:dyDescent="0.25">
      <c r="R570"/>
      <c r="S570"/>
      <c r="T570"/>
      <c r="U570"/>
      <c r="V570"/>
      <c r="W570"/>
      <c r="X570"/>
      <c r="Y570"/>
      <c r="Z570"/>
      <c r="AA570"/>
    </row>
    <row r="571" spans="18:27" x14ac:dyDescent="0.25">
      <c r="R571"/>
      <c r="S571"/>
      <c r="T571"/>
      <c r="U571"/>
      <c r="V571"/>
      <c r="W571"/>
      <c r="X571"/>
      <c r="Y571"/>
      <c r="Z571"/>
      <c r="AA571"/>
    </row>
    <row r="572" spans="18:27" x14ac:dyDescent="0.25">
      <c r="R572"/>
      <c r="S572"/>
      <c r="T572"/>
      <c r="U572"/>
      <c r="V572"/>
      <c r="W572"/>
      <c r="X572"/>
      <c r="Y572"/>
      <c r="Z572"/>
      <c r="AA572"/>
    </row>
    <row r="573" spans="18:27" x14ac:dyDescent="0.25">
      <c r="R573"/>
      <c r="S573"/>
      <c r="T573"/>
      <c r="U573"/>
      <c r="V573"/>
      <c r="W573"/>
      <c r="X573"/>
      <c r="Y573"/>
      <c r="Z573"/>
      <c r="AA573"/>
    </row>
    <row r="574" spans="18:27" x14ac:dyDescent="0.25">
      <c r="R574"/>
      <c r="S574"/>
      <c r="T574"/>
      <c r="U574"/>
      <c r="V574"/>
      <c r="W574"/>
      <c r="X574"/>
      <c r="Y574"/>
      <c r="Z574"/>
      <c r="AA574"/>
    </row>
    <row r="575" spans="18:27" x14ac:dyDescent="0.25">
      <c r="R575"/>
      <c r="S575"/>
      <c r="T575"/>
      <c r="U575"/>
      <c r="V575"/>
      <c r="W575"/>
      <c r="X575"/>
      <c r="Y575"/>
      <c r="Z575"/>
      <c r="AA575"/>
    </row>
    <row r="576" spans="18:27" x14ac:dyDescent="0.25">
      <c r="R576"/>
      <c r="S576"/>
      <c r="T576"/>
      <c r="U576"/>
      <c r="V576"/>
      <c r="W576"/>
      <c r="X576"/>
      <c r="Y576"/>
      <c r="Z576"/>
      <c r="AA576"/>
    </row>
    <row r="577" spans="18:27" x14ac:dyDescent="0.25">
      <c r="R577"/>
      <c r="S577"/>
      <c r="T577"/>
      <c r="U577"/>
      <c r="V577"/>
      <c r="W577"/>
      <c r="X577"/>
      <c r="Y577"/>
      <c r="Z577"/>
      <c r="AA577"/>
    </row>
    <row r="578" spans="18:27" x14ac:dyDescent="0.25">
      <c r="R578"/>
      <c r="S578"/>
      <c r="T578"/>
      <c r="U578"/>
      <c r="V578"/>
      <c r="W578"/>
      <c r="X578"/>
      <c r="Y578"/>
      <c r="Z578"/>
      <c r="AA578"/>
    </row>
    <row r="579" spans="18:27" x14ac:dyDescent="0.25">
      <c r="R579"/>
      <c r="S579"/>
      <c r="T579"/>
      <c r="U579"/>
      <c r="V579"/>
      <c r="W579"/>
      <c r="X579"/>
      <c r="Y579"/>
      <c r="Z579"/>
      <c r="AA579"/>
    </row>
    <row r="580" spans="18:27" x14ac:dyDescent="0.25">
      <c r="R580"/>
      <c r="S580"/>
      <c r="T580"/>
      <c r="U580"/>
      <c r="V580"/>
      <c r="W580"/>
      <c r="X580"/>
      <c r="Y580"/>
      <c r="Z580"/>
      <c r="AA580"/>
    </row>
    <row r="581" spans="18:27" x14ac:dyDescent="0.25">
      <c r="R581"/>
      <c r="S581"/>
      <c r="T581"/>
      <c r="U581"/>
      <c r="V581"/>
      <c r="W581"/>
      <c r="X581"/>
      <c r="Y581"/>
      <c r="Z581"/>
      <c r="AA581"/>
    </row>
    <row r="582" spans="18:27" x14ac:dyDescent="0.25">
      <c r="R582"/>
      <c r="S582"/>
      <c r="T582"/>
      <c r="U582"/>
      <c r="V582"/>
      <c r="W582"/>
      <c r="X582"/>
      <c r="Y582"/>
      <c r="Z582"/>
      <c r="AA582"/>
    </row>
    <row r="583" spans="18:27" x14ac:dyDescent="0.25">
      <c r="R583"/>
      <c r="S583"/>
      <c r="T583"/>
      <c r="U583"/>
      <c r="V583"/>
      <c r="W583"/>
      <c r="X583"/>
      <c r="Y583"/>
      <c r="Z583"/>
      <c r="AA583"/>
    </row>
    <row r="584" spans="18:27" x14ac:dyDescent="0.25">
      <c r="R584"/>
      <c r="S584"/>
      <c r="T584"/>
      <c r="U584"/>
      <c r="V584"/>
      <c r="W584"/>
      <c r="X584"/>
      <c r="Y584"/>
      <c r="Z584"/>
      <c r="AA584"/>
    </row>
    <row r="585" spans="18:27" x14ac:dyDescent="0.25">
      <c r="R585"/>
      <c r="S585"/>
      <c r="T585"/>
      <c r="U585"/>
      <c r="V585"/>
      <c r="W585"/>
      <c r="X585"/>
      <c r="Y585"/>
      <c r="Z585"/>
      <c r="AA585"/>
    </row>
    <row r="586" spans="18:27" x14ac:dyDescent="0.25">
      <c r="R586"/>
      <c r="S586"/>
      <c r="T586"/>
      <c r="U586"/>
      <c r="V586"/>
      <c r="W586"/>
      <c r="X586"/>
      <c r="Y586"/>
      <c r="Z586"/>
      <c r="AA586"/>
    </row>
    <row r="587" spans="18:27" x14ac:dyDescent="0.25">
      <c r="R587"/>
      <c r="S587"/>
      <c r="T587"/>
      <c r="U587"/>
      <c r="V587"/>
      <c r="W587"/>
      <c r="X587"/>
      <c r="Y587"/>
      <c r="Z587"/>
      <c r="AA587"/>
    </row>
    <row r="588" spans="18:27" x14ac:dyDescent="0.25">
      <c r="R588"/>
      <c r="S588"/>
      <c r="T588"/>
      <c r="U588"/>
      <c r="V588"/>
      <c r="W588"/>
      <c r="X588"/>
      <c r="Y588"/>
      <c r="Z588"/>
      <c r="AA588"/>
    </row>
    <row r="589" spans="18:27" x14ac:dyDescent="0.25">
      <c r="R589"/>
      <c r="S589"/>
      <c r="T589"/>
      <c r="U589"/>
      <c r="V589"/>
      <c r="W589"/>
      <c r="X589"/>
      <c r="Y589"/>
      <c r="Z589"/>
      <c r="AA589"/>
    </row>
    <row r="590" spans="18:27" x14ac:dyDescent="0.25">
      <c r="R590"/>
      <c r="S590"/>
      <c r="T590"/>
      <c r="U590"/>
      <c r="V590"/>
      <c r="W590"/>
      <c r="X590"/>
      <c r="Y590"/>
      <c r="Z590"/>
      <c r="AA590"/>
    </row>
    <row r="591" spans="18:27" x14ac:dyDescent="0.25">
      <c r="R591"/>
      <c r="S591"/>
      <c r="T591"/>
      <c r="U591"/>
      <c r="V591"/>
      <c r="W591"/>
      <c r="X591"/>
      <c r="Y591"/>
      <c r="Z591"/>
      <c r="AA591"/>
    </row>
    <row r="592" spans="18:27" x14ac:dyDescent="0.25">
      <c r="R592"/>
      <c r="S592"/>
      <c r="T592"/>
      <c r="U592"/>
      <c r="V592"/>
      <c r="W592"/>
      <c r="X592"/>
      <c r="Y592"/>
      <c r="Z592"/>
      <c r="AA592"/>
    </row>
    <row r="593" spans="18:27" x14ac:dyDescent="0.25">
      <c r="R593"/>
      <c r="S593"/>
      <c r="T593"/>
      <c r="U593"/>
      <c r="V593"/>
      <c r="W593"/>
      <c r="X593"/>
      <c r="Y593"/>
      <c r="Z593"/>
      <c r="AA593"/>
    </row>
    <row r="594" spans="18:27" x14ac:dyDescent="0.25">
      <c r="R594"/>
      <c r="S594"/>
      <c r="T594"/>
      <c r="U594"/>
      <c r="V594"/>
      <c r="W594"/>
      <c r="X594"/>
      <c r="Y594"/>
      <c r="Z594"/>
      <c r="AA594"/>
    </row>
    <row r="595" spans="18:27" x14ac:dyDescent="0.25">
      <c r="R595"/>
      <c r="S595"/>
      <c r="T595"/>
      <c r="U595"/>
      <c r="V595"/>
      <c r="W595"/>
      <c r="X595"/>
      <c r="Y595"/>
      <c r="Z595"/>
      <c r="AA595"/>
    </row>
    <row r="596" spans="18:27" x14ac:dyDescent="0.25">
      <c r="R596"/>
      <c r="S596"/>
      <c r="T596"/>
      <c r="U596"/>
      <c r="V596"/>
      <c r="W596"/>
      <c r="X596"/>
      <c r="Y596"/>
      <c r="Z596"/>
      <c r="AA596"/>
    </row>
    <row r="597" spans="18:27" x14ac:dyDescent="0.25">
      <c r="R597"/>
      <c r="S597"/>
      <c r="T597"/>
      <c r="U597"/>
      <c r="V597"/>
      <c r="W597"/>
      <c r="X597"/>
      <c r="Y597"/>
      <c r="Z597"/>
      <c r="AA597"/>
    </row>
    <row r="598" spans="18:27" x14ac:dyDescent="0.25">
      <c r="R598"/>
      <c r="S598"/>
      <c r="T598"/>
      <c r="U598"/>
      <c r="V598"/>
      <c r="W598"/>
      <c r="X598"/>
      <c r="Y598"/>
      <c r="Z598"/>
      <c r="AA598"/>
    </row>
    <row r="599" spans="18:27" x14ac:dyDescent="0.25">
      <c r="R599"/>
      <c r="S599"/>
      <c r="T599"/>
      <c r="U599"/>
      <c r="V599"/>
      <c r="W599"/>
      <c r="X599"/>
      <c r="Y599"/>
      <c r="Z599"/>
      <c r="AA599"/>
    </row>
    <row r="600" spans="18:27" x14ac:dyDescent="0.25">
      <c r="R600"/>
      <c r="S600"/>
      <c r="T600"/>
      <c r="U600"/>
      <c r="V600"/>
      <c r="W600"/>
      <c r="X600"/>
      <c r="Y600"/>
      <c r="Z600"/>
      <c r="AA600"/>
    </row>
    <row r="601" spans="18:27" x14ac:dyDescent="0.25">
      <c r="R601"/>
      <c r="S601"/>
      <c r="T601"/>
      <c r="U601"/>
      <c r="V601"/>
      <c r="W601"/>
      <c r="X601"/>
      <c r="Y601"/>
      <c r="Z601"/>
      <c r="AA601"/>
    </row>
    <row r="602" spans="18:27" x14ac:dyDescent="0.25">
      <c r="R602"/>
      <c r="S602"/>
      <c r="T602"/>
      <c r="U602"/>
      <c r="V602"/>
      <c r="W602"/>
      <c r="X602"/>
      <c r="Y602"/>
      <c r="Z602"/>
      <c r="AA602"/>
    </row>
    <row r="603" spans="18:27" x14ac:dyDescent="0.25">
      <c r="R603"/>
      <c r="S603"/>
      <c r="T603"/>
      <c r="U603"/>
      <c r="V603"/>
      <c r="W603"/>
      <c r="X603"/>
      <c r="Y603"/>
      <c r="Z603"/>
      <c r="AA603"/>
    </row>
    <row r="604" spans="18:27" x14ac:dyDescent="0.25">
      <c r="R604"/>
      <c r="S604"/>
      <c r="T604"/>
      <c r="U604"/>
      <c r="V604"/>
      <c r="W604"/>
      <c r="X604"/>
      <c r="Y604"/>
      <c r="Z604"/>
      <c r="AA604"/>
    </row>
    <row r="605" spans="18:27" x14ac:dyDescent="0.25">
      <c r="R605"/>
      <c r="S605"/>
      <c r="T605"/>
      <c r="U605"/>
      <c r="V605"/>
      <c r="W605"/>
      <c r="X605"/>
      <c r="Y605"/>
      <c r="Z605"/>
      <c r="AA605"/>
    </row>
    <row r="606" spans="18:27" x14ac:dyDescent="0.25">
      <c r="R606"/>
      <c r="S606"/>
      <c r="T606"/>
      <c r="U606"/>
      <c r="V606"/>
      <c r="W606"/>
      <c r="X606"/>
      <c r="Y606"/>
      <c r="Z606"/>
      <c r="AA606"/>
    </row>
    <row r="607" spans="18:27" x14ac:dyDescent="0.25">
      <c r="R607"/>
      <c r="S607"/>
      <c r="T607"/>
      <c r="U607"/>
      <c r="V607"/>
      <c r="W607"/>
      <c r="X607"/>
      <c r="Y607"/>
      <c r="Z607"/>
      <c r="AA607"/>
    </row>
    <row r="608" spans="18:27" x14ac:dyDescent="0.25">
      <c r="R608"/>
      <c r="S608"/>
      <c r="T608"/>
      <c r="U608"/>
      <c r="V608"/>
      <c r="W608"/>
      <c r="X608"/>
      <c r="Y608"/>
      <c r="Z608"/>
      <c r="AA608"/>
    </row>
    <row r="609" spans="18:27" x14ac:dyDescent="0.25">
      <c r="R609"/>
      <c r="S609"/>
      <c r="T609"/>
      <c r="U609"/>
      <c r="V609"/>
      <c r="W609"/>
      <c r="X609"/>
      <c r="Y609"/>
      <c r="Z609"/>
      <c r="AA609"/>
    </row>
    <row r="610" spans="18:27" x14ac:dyDescent="0.25">
      <c r="R610"/>
      <c r="S610"/>
      <c r="T610"/>
      <c r="U610"/>
      <c r="V610"/>
      <c r="W610"/>
      <c r="X610"/>
      <c r="Y610"/>
      <c r="Z610"/>
      <c r="AA610"/>
    </row>
    <row r="611" spans="18:27" x14ac:dyDescent="0.25">
      <c r="R611"/>
      <c r="S611"/>
      <c r="T611"/>
      <c r="U611"/>
      <c r="V611"/>
      <c r="W611"/>
      <c r="X611"/>
      <c r="Y611"/>
      <c r="Z611"/>
      <c r="AA611"/>
    </row>
    <row r="612" spans="18:27" x14ac:dyDescent="0.25">
      <c r="R612"/>
      <c r="S612"/>
      <c r="T612"/>
      <c r="U612"/>
      <c r="V612"/>
      <c r="W612"/>
      <c r="X612"/>
      <c r="Y612"/>
      <c r="Z612"/>
      <c r="AA612"/>
    </row>
    <row r="613" spans="18:27" x14ac:dyDescent="0.25">
      <c r="R613"/>
      <c r="S613"/>
      <c r="T613"/>
      <c r="U613"/>
      <c r="V613"/>
      <c r="W613"/>
      <c r="X613"/>
      <c r="Y613"/>
      <c r="Z613"/>
      <c r="AA613"/>
    </row>
    <row r="614" spans="18:27" x14ac:dyDescent="0.25">
      <c r="R614"/>
      <c r="S614"/>
      <c r="T614"/>
      <c r="U614"/>
      <c r="V614"/>
      <c r="W614"/>
      <c r="X614"/>
      <c r="Y614"/>
      <c r="Z614"/>
      <c r="AA614"/>
    </row>
    <row r="615" spans="18:27" x14ac:dyDescent="0.25">
      <c r="R615"/>
      <c r="S615"/>
      <c r="T615"/>
      <c r="U615"/>
      <c r="V615"/>
      <c r="W615"/>
      <c r="X615"/>
      <c r="Y615"/>
      <c r="Z615"/>
      <c r="AA615"/>
    </row>
    <row r="616" spans="18:27" x14ac:dyDescent="0.25">
      <c r="R616"/>
      <c r="S616"/>
      <c r="T616"/>
      <c r="U616"/>
      <c r="V616"/>
      <c r="W616"/>
      <c r="X616"/>
      <c r="Y616"/>
      <c r="Z616"/>
      <c r="AA616"/>
    </row>
    <row r="617" spans="18:27" x14ac:dyDescent="0.25">
      <c r="R617"/>
      <c r="S617"/>
      <c r="T617"/>
      <c r="U617"/>
      <c r="V617"/>
      <c r="W617"/>
      <c r="X617"/>
      <c r="Y617"/>
      <c r="Z617"/>
      <c r="AA617"/>
    </row>
    <row r="618" spans="18:27" x14ac:dyDescent="0.25">
      <c r="R618"/>
      <c r="S618"/>
      <c r="T618"/>
      <c r="U618"/>
      <c r="V618"/>
      <c r="W618"/>
      <c r="X618"/>
      <c r="Y618"/>
      <c r="Z618"/>
      <c r="AA618"/>
    </row>
    <row r="619" spans="18:27" x14ac:dyDescent="0.25">
      <c r="R619"/>
      <c r="S619"/>
      <c r="T619"/>
      <c r="U619"/>
      <c r="V619"/>
      <c r="W619"/>
      <c r="X619"/>
      <c r="Y619"/>
      <c r="Z619"/>
      <c r="AA619"/>
    </row>
    <row r="620" spans="18:27" x14ac:dyDescent="0.25">
      <c r="R620"/>
      <c r="S620"/>
      <c r="T620"/>
      <c r="U620"/>
      <c r="V620"/>
      <c r="W620"/>
      <c r="X620"/>
      <c r="Y620"/>
      <c r="Z620"/>
      <c r="AA620"/>
    </row>
    <row r="621" spans="18:27" x14ac:dyDescent="0.25">
      <c r="R621"/>
      <c r="S621"/>
      <c r="T621"/>
      <c r="U621"/>
      <c r="V621"/>
      <c r="W621"/>
      <c r="X621"/>
      <c r="Y621"/>
      <c r="Z621"/>
      <c r="AA621"/>
    </row>
    <row r="622" spans="18:27" x14ac:dyDescent="0.25">
      <c r="R622"/>
      <c r="S622"/>
      <c r="T622"/>
      <c r="U622"/>
      <c r="V622"/>
      <c r="W622"/>
      <c r="X622"/>
      <c r="Y622"/>
      <c r="Z622"/>
      <c r="AA622"/>
    </row>
    <row r="623" spans="18:27" x14ac:dyDescent="0.25">
      <c r="R623"/>
      <c r="S623"/>
      <c r="T623"/>
      <c r="U623"/>
      <c r="V623"/>
      <c r="W623"/>
      <c r="X623"/>
      <c r="Y623"/>
      <c r="Z623"/>
      <c r="AA623"/>
    </row>
    <row r="624" spans="18:27" x14ac:dyDescent="0.25">
      <c r="R624"/>
      <c r="S624"/>
      <c r="T624"/>
      <c r="U624"/>
      <c r="V624"/>
      <c r="W624"/>
      <c r="X624"/>
      <c r="Y624"/>
      <c r="Z624"/>
      <c r="AA624"/>
    </row>
    <row r="625" spans="18:27" x14ac:dyDescent="0.25">
      <c r="R625"/>
      <c r="S625"/>
      <c r="T625"/>
      <c r="U625"/>
      <c r="V625"/>
      <c r="W625"/>
      <c r="X625"/>
      <c r="Y625"/>
      <c r="Z625"/>
      <c r="AA625"/>
    </row>
    <row r="626" spans="18:27" x14ac:dyDescent="0.25">
      <c r="R626"/>
      <c r="S626"/>
      <c r="T626"/>
      <c r="U626"/>
      <c r="V626"/>
      <c r="W626"/>
      <c r="X626"/>
      <c r="Y626"/>
      <c r="Z626"/>
      <c r="AA626"/>
    </row>
    <row r="627" spans="18:27" x14ac:dyDescent="0.25">
      <c r="R627"/>
      <c r="S627"/>
      <c r="T627"/>
      <c r="U627"/>
      <c r="V627"/>
      <c r="W627"/>
      <c r="X627"/>
      <c r="Y627"/>
      <c r="Z627"/>
      <c r="AA627"/>
    </row>
    <row r="628" spans="18:27" x14ac:dyDescent="0.25">
      <c r="R628"/>
      <c r="S628"/>
      <c r="T628"/>
      <c r="U628"/>
      <c r="V628"/>
      <c r="W628"/>
      <c r="X628"/>
      <c r="Y628"/>
      <c r="Z628"/>
      <c r="AA628"/>
    </row>
    <row r="629" spans="18:27" x14ac:dyDescent="0.25">
      <c r="R629"/>
      <c r="S629"/>
      <c r="T629"/>
      <c r="U629"/>
      <c r="V629"/>
      <c r="W629"/>
      <c r="X629"/>
      <c r="Y629"/>
      <c r="Z629"/>
      <c r="AA629"/>
    </row>
    <row r="630" spans="18:27" x14ac:dyDescent="0.25">
      <c r="R630"/>
      <c r="S630"/>
      <c r="T630"/>
      <c r="U630"/>
      <c r="V630"/>
      <c r="W630"/>
      <c r="X630"/>
      <c r="Y630"/>
      <c r="Z630"/>
      <c r="AA630"/>
    </row>
    <row r="631" spans="18:27" x14ac:dyDescent="0.25">
      <c r="R631"/>
      <c r="S631"/>
      <c r="T631"/>
      <c r="U631"/>
      <c r="V631"/>
      <c r="W631"/>
      <c r="X631"/>
      <c r="Y631"/>
      <c r="Z631"/>
      <c r="AA631"/>
    </row>
    <row r="632" spans="18:27" x14ac:dyDescent="0.25">
      <c r="R632"/>
      <c r="S632"/>
      <c r="T632"/>
      <c r="U632"/>
      <c r="V632"/>
      <c r="W632"/>
      <c r="X632"/>
      <c r="Y632"/>
      <c r="Z632"/>
      <c r="AA632"/>
    </row>
    <row r="633" spans="18:27" x14ac:dyDescent="0.25">
      <c r="R633"/>
      <c r="S633"/>
      <c r="T633"/>
      <c r="U633"/>
      <c r="V633"/>
      <c r="W633"/>
      <c r="X633"/>
      <c r="Y633"/>
      <c r="Z633"/>
      <c r="AA633"/>
    </row>
    <row r="634" spans="18:27" x14ac:dyDescent="0.25">
      <c r="R634"/>
      <c r="S634"/>
      <c r="T634"/>
      <c r="U634"/>
      <c r="V634"/>
      <c r="W634"/>
      <c r="X634"/>
      <c r="Y634"/>
      <c r="Z634"/>
      <c r="AA634"/>
    </row>
    <row r="635" spans="18:27" x14ac:dyDescent="0.25">
      <c r="R635"/>
      <c r="S635"/>
      <c r="T635"/>
      <c r="U635"/>
      <c r="V635"/>
      <c r="W635"/>
      <c r="X635"/>
      <c r="Y635"/>
      <c r="Z635"/>
      <c r="AA635"/>
    </row>
    <row r="636" spans="18:27" x14ac:dyDescent="0.25">
      <c r="R636"/>
      <c r="S636"/>
      <c r="T636"/>
      <c r="U636"/>
      <c r="V636"/>
      <c r="W636"/>
      <c r="X636"/>
      <c r="Y636"/>
      <c r="Z636"/>
      <c r="AA636"/>
    </row>
    <row r="637" spans="18:27" x14ac:dyDescent="0.25">
      <c r="R637"/>
      <c r="S637"/>
      <c r="T637"/>
      <c r="U637"/>
      <c r="V637"/>
      <c r="W637"/>
      <c r="X637"/>
      <c r="Y637"/>
      <c r="Z637"/>
      <c r="AA637"/>
    </row>
    <row r="638" spans="18:27" x14ac:dyDescent="0.25">
      <c r="R638"/>
      <c r="S638"/>
      <c r="T638"/>
      <c r="U638"/>
      <c r="V638"/>
      <c r="W638"/>
      <c r="X638"/>
      <c r="Y638"/>
      <c r="Z638"/>
      <c r="AA638"/>
    </row>
    <row r="639" spans="18:27" x14ac:dyDescent="0.25">
      <c r="R639"/>
      <c r="S639"/>
      <c r="T639"/>
      <c r="U639"/>
      <c r="V639"/>
      <c r="W639"/>
      <c r="X639"/>
      <c r="Y639"/>
      <c r="Z639"/>
      <c r="AA639"/>
    </row>
    <row r="640" spans="18:27" x14ac:dyDescent="0.25">
      <c r="R640"/>
      <c r="S640"/>
      <c r="T640"/>
      <c r="U640"/>
      <c r="V640"/>
      <c r="W640"/>
      <c r="X640"/>
      <c r="Y640"/>
      <c r="Z640"/>
      <c r="AA640"/>
    </row>
    <row r="641" spans="18:27" x14ac:dyDescent="0.25">
      <c r="R641"/>
      <c r="S641"/>
      <c r="T641"/>
      <c r="U641"/>
      <c r="V641"/>
      <c r="W641"/>
      <c r="X641"/>
      <c r="Y641"/>
      <c r="Z641"/>
      <c r="AA641"/>
    </row>
    <row r="642" spans="18:27" x14ac:dyDescent="0.25">
      <c r="R642"/>
      <c r="S642"/>
      <c r="T642"/>
      <c r="U642"/>
      <c r="V642"/>
      <c r="W642"/>
      <c r="X642"/>
      <c r="Y642"/>
      <c r="Z642"/>
      <c r="AA642"/>
    </row>
    <row r="643" spans="18:27" x14ac:dyDescent="0.25">
      <c r="R643"/>
      <c r="S643"/>
      <c r="T643"/>
      <c r="U643"/>
      <c r="V643"/>
      <c r="W643"/>
      <c r="X643"/>
      <c r="Y643"/>
      <c r="Z643"/>
      <c r="AA643"/>
    </row>
    <row r="644" spans="18:27" x14ac:dyDescent="0.25">
      <c r="R644"/>
      <c r="S644"/>
      <c r="T644"/>
      <c r="U644"/>
      <c r="V644"/>
      <c r="W644"/>
      <c r="X644"/>
      <c r="Y644"/>
      <c r="Z644"/>
      <c r="AA644"/>
    </row>
    <row r="645" spans="18:27" x14ac:dyDescent="0.25">
      <c r="R645"/>
      <c r="S645"/>
      <c r="T645"/>
      <c r="U645"/>
      <c r="V645"/>
      <c r="W645"/>
      <c r="X645"/>
      <c r="Y645"/>
      <c r="Z645"/>
      <c r="AA645"/>
    </row>
    <row r="646" spans="18:27" x14ac:dyDescent="0.25">
      <c r="R646"/>
      <c r="S646"/>
      <c r="T646"/>
      <c r="U646"/>
      <c r="V646"/>
      <c r="W646"/>
      <c r="X646"/>
      <c r="Y646"/>
      <c r="Z646"/>
      <c r="AA646"/>
    </row>
    <row r="647" spans="18:27" x14ac:dyDescent="0.25">
      <c r="R647"/>
      <c r="S647"/>
      <c r="T647"/>
      <c r="U647"/>
      <c r="V647"/>
      <c r="W647"/>
      <c r="X647"/>
      <c r="Y647"/>
      <c r="Z647"/>
      <c r="AA647"/>
    </row>
    <row r="648" spans="18:27" x14ac:dyDescent="0.25">
      <c r="R648"/>
      <c r="S648"/>
      <c r="T648"/>
      <c r="U648"/>
      <c r="V648"/>
      <c r="W648"/>
      <c r="X648"/>
      <c r="Y648"/>
      <c r="Z648"/>
      <c r="AA648"/>
    </row>
    <row r="649" spans="18:27" x14ac:dyDescent="0.25">
      <c r="R649"/>
      <c r="S649"/>
      <c r="T649"/>
      <c r="U649"/>
      <c r="V649"/>
      <c r="W649"/>
      <c r="X649"/>
      <c r="Y649"/>
      <c r="Z649"/>
      <c r="AA649"/>
    </row>
    <row r="650" spans="18:27" x14ac:dyDescent="0.25">
      <c r="R650"/>
      <c r="S650"/>
      <c r="T650"/>
      <c r="U650"/>
      <c r="V650"/>
      <c r="W650"/>
      <c r="X650"/>
      <c r="Y650"/>
      <c r="Z650"/>
      <c r="AA650"/>
    </row>
    <row r="651" spans="18:27" x14ac:dyDescent="0.25">
      <c r="R651"/>
      <c r="S651"/>
      <c r="T651"/>
      <c r="U651"/>
      <c r="V651"/>
      <c r="W651"/>
      <c r="X651"/>
      <c r="Y651"/>
      <c r="Z651"/>
      <c r="AA651"/>
    </row>
    <row r="652" spans="18:27" x14ac:dyDescent="0.25">
      <c r="R652"/>
      <c r="S652"/>
      <c r="T652"/>
      <c r="U652"/>
      <c r="V652"/>
      <c r="W652"/>
      <c r="X652"/>
      <c r="Y652"/>
      <c r="Z652"/>
      <c r="AA652"/>
    </row>
    <row r="653" spans="18:27" x14ac:dyDescent="0.25">
      <c r="R653"/>
      <c r="S653"/>
      <c r="T653"/>
      <c r="U653"/>
      <c r="V653"/>
      <c r="W653"/>
      <c r="X653"/>
      <c r="Y653"/>
      <c r="Z653"/>
      <c r="AA653"/>
    </row>
    <row r="654" spans="18:27" x14ac:dyDescent="0.25">
      <c r="R654"/>
      <c r="S654"/>
      <c r="T654"/>
      <c r="U654"/>
      <c r="V654"/>
      <c r="W654"/>
      <c r="X654"/>
      <c r="Y654"/>
      <c r="Z654"/>
      <c r="AA654"/>
    </row>
    <row r="655" spans="18:27" x14ac:dyDescent="0.25">
      <c r="R655"/>
      <c r="S655"/>
      <c r="T655"/>
      <c r="U655"/>
      <c r="V655"/>
      <c r="W655"/>
      <c r="X655"/>
      <c r="Y655"/>
      <c r="Z655"/>
      <c r="AA655"/>
    </row>
    <row r="656" spans="18:27" x14ac:dyDescent="0.25">
      <c r="R656"/>
      <c r="S656"/>
      <c r="T656"/>
      <c r="U656"/>
      <c r="V656"/>
      <c r="W656"/>
      <c r="X656"/>
      <c r="Y656"/>
      <c r="Z656"/>
      <c r="AA656"/>
    </row>
    <row r="657" spans="18:27" x14ac:dyDescent="0.25">
      <c r="R657"/>
      <c r="S657"/>
      <c r="T657"/>
      <c r="U657"/>
      <c r="V657"/>
      <c r="W657"/>
      <c r="X657"/>
      <c r="Y657"/>
      <c r="Z657"/>
      <c r="AA657"/>
    </row>
    <row r="658" spans="18:27" x14ac:dyDescent="0.25">
      <c r="R658"/>
      <c r="S658"/>
      <c r="T658"/>
      <c r="U658"/>
      <c r="V658"/>
      <c r="W658"/>
      <c r="X658"/>
      <c r="Y658"/>
      <c r="Z658"/>
      <c r="AA658"/>
    </row>
    <row r="659" spans="18:27" x14ac:dyDescent="0.25">
      <c r="R659"/>
      <c r="S659"/>
      <c r="T659"/>
      <c r="U659"/>
      <c r="V659"/>
      <c r="W659"/>
      <c r="X659"/>
      <c r="Y659"/>
      <c r="Z659"/>
      <c r="AA659"/>
    </row>
    <row r="660" spans="18:27" x14ac:dyDescent="0.25">
      <c r="R660"/>
      <c r="S660"/>
      <c r="T660"/>
      <c r="U660"/>
      <c r="V660"/>
      <c r="W660"/>
      <c r="X660"/>
      <c r="Y660"/>
      <c r="Z660"/>
      <c r="AA660"/>
    </row>
    <row r="661" spans="18:27" x14ac:dyDescent="0.25">
      <c r="R661"/>
      <c r="S661"/>
      <c r="T661"/>
      <c r="U661"/>
      <c r="V661"/>
      <c r="W661"/>
      <c r="X661"/>
      <c r="Y661"/>
      <c r="Z661"/>
      <c r="AA661"/>
    </row>
    <row r="662" spans="18:27" x14ac:dyDescent="0.25">
      <c r="R662"/>
      <c r="S662"/>
      <c r="T662"/>
      <c r="U662"/>
      <c r="V662"/>
      <c r="W662"/>
      <c r="X662"/>
      <c r="Y662"/>
      <c r="Z662"/>
      <c r="AA662"/>
    </row>
    <row r="663" spans="18:27" x14ac:dyDescent="0.25">
      <c r="R663"/>
      <c r="S663"/>
      <c r="T663"/>
      <c r="U663"/>
      <c r="V663"/>
      <c r="W663"/>
      <c r="X663"/>
      <c r="Y663"/>
      <c r="Z663"/>
      <c r="AA663"/>
    </row>
    <row r="664" spans="18:27" x14ac:dyDescent="0.25">
      <c r="R664"/>
      <c r="S664"/>
      <c r="T664"/>
      <c r="U664"/>
      <c r="V664"/>
      <c r="W664"/>
      <c r="X664"/>
      <c r="Y664"/>
      <c r="Z664"/>
      <c r="AA664"/>
    </row>
    <row r="665" spans="18:27" x14ac:dyDescent="0.25">
      <c r="R665"/>
      <c r="S665"/>
      <c r="T665"/>
      <c r="U665"/>
      <c r="V665"/>
      <c r="W665"/>
      <c r="X665"/>
      <c r="Y665"/>
      <c r="Z665"/>
      <c r="AA665"/>
    </row>
    <row r="666" spans="18:27" x14ac:dyDescent="0.25">
      <c r="R666"/>
      <c r="S666"/>
      <c r="T666"/>
      <c r="U666"/>
      <c r="V666"/>
      <c r="W666"/>
      <c r="X666"/>
      <c r="Y666"/>
      <c r="Z666"/>
      <c r="AA666"/>
    </row>
    <row r="667" spans="18:27" x14ac:dyDescent="0.25">
      <c r="R667"/>
      <c r="S667"/>
      <c r="T667"/>
      <c r="U667"/>
      <c r="V667"/>
      <c r="W667"/>
      <c r="X667"/>
      <c r="Y667"/>
      <c r="Z667"/>
      <c r="AA667"/>
    </row>
    <row r="668" spans="18:27" x14ac:dyDescent="0.25">
      <c r="R668"/>
      <c r="S668"/>
      <c r="T668"/>
      <c r="U668"/>
      <c r="V668"/>
      <c r="W668"/>
      <c r="X668"/>
      <c r="Y668"/>
      <c r="Z668"/>
      <c r="AA668"/>
    </row>
    <row r="669" spans="18:27" x14ac:dyDescent="0.25">
      <c r="R669"/>
      <c r="S669"/>
      <c r="T669"/>
      <c r="U669"/>
      <c r="V669"/>
      <c r="W669"/>
      <c r="X669"/>
      <c r="Y669"/>
      <c r="Z669"/>
      <c r="AA669"/>
    </row>
    <row r="670" spans="18:27" x14ac:dyDescent="0.25">
      <c r="R670"/>
      <c r="S670"/>
      <c r="T670"/>
      <c r="U670"/>
      <c r="V670"/>
      <c r="W670"/>
      <c r="X670"/>
      <c r="Y670"/>
      <c r="Z670"/>
      <c r="AA670"/>
    </row>
    <row r="671" spans="18:27" x14ac:dyDescent="0.25">
      <c r="R671"/>
      <c r="S671"/>
      <c r="T671"/>
      <c r="U671"/>
      <c r="V671"/>
      <c r="W671"/>
      <c r="X671"/>
      <c r="Y671"/>
      <c r="Z671"/>
      <c r="AA671"/>
    </row>
    <row r="672" spans="18:27" x14ac:dyDescent="0.25">
      <c r="R672"/>
      <c r="S672"/>
      <c r="T672"/>
      <c r="U672"/>
      <c r="V672"/>
      <c r="W672"/>
      <c r="X672"/>
      <c r="Y672"/>
      <c r="Z672"/>
      <c r="AA672"/>
    </row>
    <row r="673" spans="18:27" x14ac:dyDescent="0.25">
      <c r="R673"/>
      <c r="S673"/>
      <c r="T673"/>
      <c r="U673"/>
      <c r="V673"/>
      <c r="W673"/>
      <c r="X673"/>
      <c r="Y673"/>
      <c r="Z673"/>
      <c r="AA673"/>
    </row>
    <row r="674" spans="18:27" x14ac:dyDescent="0.25">
      <c r="R674"/>
      <c r="S674"/>
      <c r="T674"/>
      <c r="U674"/>
      <c r="V674"/>
      <c r="W674"/>
      <c r="X674"/>
      <c r="Y674"/>
      <c r="Z674"/>
      <c r="AA674"/>
    </row>
    <row r="675" spans="18:27" x14ac:dyDescent="0.25">
      <c r="R675"/>
      <c r="S675"/>
      <c r="T675"/>
      <c r="U675"/>
      <c r="V675"/>
      <c r="W675"/>
      <c r="X675"/>
      <c r="Y675"/>
      <c r="Z675"/>
      <c r="AA675"/>
    </row>
    <row r="676" spans="18:27" x14ac:dyDescent="0.25">
      <c r="R676"/>
      <c r="S676"/>
      <c r="T676"/>
      <c r="U676"/>
      <c r="V676"/>
      <c r="W676"/>
      <c r="X676"/>
      <c r="Y676"/>
      <c r="Z676"/>
      <c r="AA676"/>
    </row>
    <row r="677" spans="18:27" x14ac:dyDescent="0.25">
      <c r="R677"/>
      <c r="S677"/>
      <c r="T677"/>
      <c r="U677"/>
      <c r="V677"/>
      <c r="W677"/>
      <c r="X677"/>
      <c r="Y677"/>
      <c r="Z677"/>
      <c r="AA677"/>
    </row>
    <row r="678" spans="18:27" x14ac:dyDescent="0.25">
      <c r="R678"/>
      <c r="S678"/>
      <c r="T678"/>
      <c r="U678"/>
      <c r="V678"/>
      <c r="W678"/>
      <c r="X678"/>
      <c r="Y678"/>
      <c r="Z678"/>
      <c r="AA678"/>
    </row>
    <row r="679" spans="18:27" x14ac:dyDescent="0.25">
      <c r="R679"/>
      <c r="S679"/>
      <c r="T679"/>
      <c r="U679"/>
      <c r="V679"/>
      <c r="W679"/>
      <c r="X679"/>
      <c r="Y679"/>
      <c r="Z679"/>
      <c r="AA679"/>
    </row>
    <row r="680" spans="18:27" x14ac:dyDescent="0.25">
      <c r="R680"/>
      <c r="S680"/>
      <c r="T680"/>
      <c r="U680"/>
      <c r="V680"/>
      <c r="W680"/>
      <c r="X680"/>
      <c r="Y680"/>
      <c r="Z680"/>
      <c r="AA680"/>
    </row>
    <row r="681" spans="18:27" x14ac:dyDescent="0.25">
      <c r="R681"/>
      <c r="S681"/>
      <c r="T681"/>
      <c r="U681"/>
      <c r="V681"/>
      <c r="W681"/>
      <c r="X681"/>
      <c r="Y681"/>
      <c r="Z681"/>
      <c r="AA681"/>
    </row>
    <row r="682" spans="18:27" x14ac:dyDescent="0.25">
      <c r="R682"/>
      <c r="S682"/>
      <c r="T682"/>
      <c r="U682"/>
      <c r="V682"/>
      <c r="W682"/>
      <c r="X682"/>
      <c r="Y682"/>
      <c r="Z682"/>
      <c r="AA682"/>
    </row>
    <row r="683" spans="18:27" x14ac:dyDescent="0.25">
      <c r="R683"/>
      <c r="S683"/>
      <c r="T683"/>
      <c r="U683"/>
      <c r="V683"/>
      <c r="W683"/>
      <c r="X683"/>
      <c r="Y683"/>
      <c r="Z683"/>
      <c r="AA683"/>
    </row>
    <row r="684" spans="18:27" x14ac:dyDescent="0.25">
      <c r="R684"/>
      <c r="S684"/>
      <c r="T684"/>
      <c r="U684"/>
      <c r="V684"/>
      <c r="W684"/>
      <c r="X684"/>
      <c r="Y684"/>
      <c r="Z684"/>
      <c r="AA684"/>
    </row>
    <row r="685" spans="18:27" x14ac:dyDescent="0.25">
      <c r="R685"/>
      <c r="S685"/>
      <c r="T685"/>
      <c r="U685"/>
      <c r="V685"/>
      <c r="W685"/>
      <c r="X685"/>
      <c r="Y685"/>
      <c r="Z685"/>
      <c r="AA685"/>
    </row>
    <row r="686" spans="18:27" x14ac:dyDescent="0.25">
      <c r="R686"/>
      <c r="S686"/>
      <c r="T686"/>
      <c r="U686"/>
      <c r="V686"/>
      <c r="W686"/>
      <c r="X686"/>
      <c r="Y686"/>
      <c r="Z686"/>
      <c r="AA686"/>
    </row>
    <row r="687" spans="18:27" x14ac:dyDescent="0.25">
      <c r="R687"/>
      <c r="S687"/>
      <c r="T687"/>
      <c r="U687"/>
      <c r="V687"/>
      <c r="W687"/>
      <c r="X687"/>
      <c r="Y687"/>
      <c r="Z687"/>
      <c r="AA687"/>
    </row>
    <row r="688" spans="18:27" x14ac:dyDescent="0.25">
      <c r="R688"/>
      <c r="S688"/>
      <c r="T688"/>
      <c r="U688"/>
      <c r="V688"/>
      <c r="W688"/>
      <c r="X688"/>
      <c r="Y688"/>
      <c r="Z688"/>
      <c r="AA688"/>
    </row>
    <row r="689" spans="18:27" x14ac:dyDescent="0.25">
      <c r="R689"/>
      <c r="S689"/>
      <c r="T689"/>
      <c r="U689"/>
      <c r="V689"/>
      <c r="W689"/>
      <c r="X689"/>
      <c r="Y689"/>
      <c r="Z689"/>
      <c r="AA689"/>
    </row>
    <row r="690" spans="18:27" x14ac:dyDescent="0.25">
      <c r="R690"/>
      <c r="S690"/>
      <c r="T690"/>
      <c r="U690"/>
      <c r="V690"/>
      <c r="W690"/>
      <c r="X690"/>
      <c r="Y690"/>
      <c r="Z690"/>
      <c r="AA690"/>
    </row>
    <row r="691" spans="18:27" x14ac:dyDescent="0.25">
      <c r="R691"/>
      <c r="S691"/>
      <c r="T691"/>
      <c r="U691"/>
      <c r="V691"/>
      <c r="W691"/>
      <c r="X691"/>
      <c r="Y691"/>
      <c r="Z691"/>
      <c r="AA691"/>
    </row>
    <row r="692" spans="18:27" x14ac:dyDescent="0.25">
      <c r="R692"/>
      <c r="S692"/>
      <c r="T692"/>
      <c r="U692"/>
      <c r="V692"/>
      <c r="W692"/>
      <c r="X692"/>
      <c r="Y692"/>
      <c r="Z692"/>
      <c r="AA692"/>
    </row>
    <row r="693" spans="18:27" x14ac:dyDescent="0.25">
      <c r="R693"/>
      <c r="S693"/>
      <c r="T693"/>
      <c r="U693"/>
      <c r="V693"/>
      <c r="W693"/>
      <c r="X693"/>
      <c r="Y693"/>
      <c r="Z693"/>
      <c r="AA693"/>
    </row>
    <row r="694" spans="18:27" x14ac:dyDescent="0.25">
      <c r="R694"/>
      <c r="S694"/>
      <c r="T694"/>
      <c r="U694"/>
      <c r="V694"/>
      <c r="W694"/>
      <c r="X694"/>
      <c r="Y694"/>
      <c r="Z694"/>
      <c r="AA694"/>
    </row>
    <row r="695" spans="18:27" x14ac:dyDescent="0.25">
      <c r="R695"/>
      <c r="S695"/>
      <c r="T695"/>
      <c r="U695"/>
      <c r="V695"/>
      <c r="W695"/>
      <c r="X695"/>
      <c r="Y695"/>
      <c r="Z695"/>
      <c r="AA695"/>
    </row>
    <row r="696" spans="18:27" x14ac:dyDescent="0.25">
      <c r="R696"/>
      <c r="S696"/>
      <c r="T696"/>
      <c r="U696"/>
      <c r="V696"/>
      <c r="W696"/>
      <c r="X696"/>
      <c r="Y696"/>
      <c r="Z696"/>
      <c r="AA696"/>
    </row>
    <row r="697" spans="18:27" x14ac:dyDescent="0.25">
      <c r="R697"/>
      <c r="S697"/>
      <c r="T697"/>
      <c r="U697"/>
      <c r="V697"/>
      <c r="W697"/>
      <c r="X697"/>
      <c r="Y697"/>
      <c r="Z697"/>
      <c r="AA697"/>
    </row>
    <row r="698" spans="18:27" x14ac:dyDescent="0.25">
      <c r="R698"/>
      <c r="S698"/>
      <c r="T698"/>
      <c r="U698"/>
      <c r="V698"/>
      <c r="W698"/>
      <c r="X698"/>
      <c r="Y698"/>
      <c r="Z698"/>
      <c r="AA698"/>
    </row>
    <row r="699" spans="18:27" x14ac:dyDescent="0.25">
      <c r="R699"/>
      <c r="S699"/>
      <c r="T699"/>
      <c r="U699"/>
      <c r="V699"/>
      <c r="W699"/>
      <c r="X699"/>
      <c r="Y699"/>
      <c r="Z699"/>
      <c r="AA699"/>
    </row>
    <row r="700" spans="18:27" x14ac:dyDescent="0.25">
      <c r="R700"/>
      <c r="S700"/>
      <c r="T700"/>
      <c r="U700"/>
      <c r="V700"/>
      <c r="W700"/>
      <c r="X700"/>
      <c r="Y700"/>
      <c r="Z700"/>
      <c r="AA700"/>
    </row>
    <row r="701" spans="18:27" x14ac:dyDescent="0.25">
      <c r="R701"/>
      <c r="S701"/>
      <c r="T701"/>
      <c r="U701"/>
      <c r="V701"/>
      <c r="W701"/>
      <c r="X701"/>
      <c r="Y701"/>
      <c r="Z701"/>
      <c r="AA701"/>
    </row>
    <row r="702" spans="18:27" x14ac:dyDescent="0.25">
      <c r="R702"/>
      <c r="S702"/>
      <c r="T702"/>
      <c r="U702"/>
      <c r="V702"/>
      <c r="W702"/>
      <c r="X702"/>
      <c r="Y702"/>
      <c r="Z702"/>
      <c r="AA702"/>
    </row>
    <row r="703" spans="18:27" x14ac:dyDescent="0.25">
      <c r="R703"/>
      <c r="S703"/>
      <c r="T703"/>
      <c r="U703"/>
      <c r="V703"/>
      <c r="W703"/>
      <c r="X703"/>
      <c r="Y703"/>
      <c r="Z703"/>
      <c r="AA703"/>
    </row>
    <row r="704" spans="18:27" x14ac:dyDescent="0.25">
      <c r="R704"/>
      <c r="S704"/>
      <c r="T704"/>
      <c r="U704"/>
      <c r="V704"/>
      <c r="W704"/>
      <c r="X704"/>
      <c r="Y704"/>
      <c r="Z704"/>
      <c r="AA704"/>
    </row>
    <row r="705" spans="18:27" x14ac:dyDescent="0.25">
      <c r="R705"/>
      <c r="S705"/>
      <c r="T705"/>
      <c r="U705"/>
      <c r="V705"/>
      <c r="W705"/>
      <c r="X705"/>
      <c r="Y705"/>
      <c r="Z705"/>
      <c r="AA705"/>
    </row>
    <row r="706" spans="18:27" x14ac:dyDescent="0.25">
      <c r="R706"/>
      <c r="S706"/>
      <c r="T706"/>
      <c r="U706"/>
      <c r="V706"/>
      <c r="W706"/>
      <c r="X706"/>
      <c r="Y706"/>
      <c r="Z706"/>
      <c r="AA706"/>
    </row>
    <row r="707" spans="18:27" x14ac:dyDescent="0.25">
      <c r="R707"/>
      <c r="S707"/>
      <c r="T707"/>
      <c r="U707"/>
      <c r="V707"/>
      <c r="W707"/>
      <c r="X707"/>
      <c r="Y707"/>
      <c r="Z707"/>
      <c r="AA707"/>
    </row>
    <row r="708" spans="18:27" x14ac:dyDescent="0.25">
      <c r="R708"/>
      <c r="S708"/>
      <c r="T708"/>
      <c r="U708"/>
      <c r="V708"/>
      <c r="W708"/>
      <c r="X708"/>
      <c r="Y708"/>
      <c r="Z708"/>
      <c r="AA708"/>
    </row>
    <row r="709" spans="18:27" x14ac:dyDescent="0.25">
      <c r="R709"/>
      <c r="S709"/>
      <c r="T709"/>
      <c r="U709"/>
      <c r="V709"/>
      <c r="W709"/>
      <c r="X709"/>
      <c r="Y709"/>
      <c r="Z709"/>
      <c r="AA709"/>
    </row>
    <row r="710" spans="18:27" x14ac:dyDescent="0.25">
      <c r="R710"/>
      <c r="S710"/>
      <c r="T710"/>
      <c r="U710"/>
      <c r="V710"/>
      <c r="W710"/>
      <c r="X710"/>
      <c r="Y710"/>
      <c r="Z710"/>
      <c r="AA710"/>
    </row>
    <row r="711" spans="18:27" x14ac:dyDescent="0.25">
      <c r="R711"/>
      <c r="S711"/>
      <c r="T711"/>
      <c r="U711"/>
      <c r="V711"/>
      <c r="W711"/>
      <c r="X711"/>
      <c r="Y711"/>
      <c r="Z711"/>
      <c r="AA711"/>
    </row>
    <row r="712" spans="18:27" x14ac:dyDescent="0.25">
      <c r="R712"/>
      <c r="S712"/>
      <c r="T712"/>
      <c r="U712"/>
      <c r="V712"/>
      <c r="W712"/>
      <c r="X712"/>
      <c r="Y712"/>
      <c r="Z712"/>
      <c r="AA712"/>
    </row>
    <row r="713" spans="18:27" x14ac:dyDescent="0.25">
      <c r="R713"/>
      <c r="S713"/>
      <c r="T713"/>
      <c r="U713"/>
      <c r="V713"/>
      <c r="W713"/>
      <c r="X713"/>
      <c r="Y713"/>
      <c r="Z713"/>
      <c r="AA713"/>
    </row>
    <row r="714" spans="18:27" x14ac:dyDescent="0.25">
      <c r="R714"/>
      <c r="S714"/>
      <c r="T714"/>
      <c r="U714"/>
      <c r="V714"/>
      <c r="W714"/>
      <c r="X714"/>
      <c r="Y714"/>
      <c r="Z714"/>
      <c r="AA714"/>
    </row>
    <row r="715" spans="18:27" x14ac:dyDescent="0.25">
      <c r="R715"/>
      <c r="S715"/>
      <c r="T715"/>
      <c r="U715"/>
      <c r="V715"/>
      <c r="W715"/>
      <c r="X715"/>
      <c r="Y715"/>
      <c r="Z715"/>
      <c r="AA715"/>
    </row>
    <row r="716" spans="18:27" x14ac:dyDescent="0.25">
      <c r="R716"/>
      <c r="S716"/>
      <c r="T716"/>
      <c r="U716"/>
      <c r="V716"/>
      <c r="W716"/>
      <c r="X716"/>
      <c r="Y716"/>
      <c r="Z716"/>
      <c r="AA716"/>
    </row>
    <row r="717" spans="18:27" x14ac:dyDescent="0.25">
      <c r="R717"/>
      <c r="S717"/>
      <c r="T717"/>
      <c r="U717"/>
      <c r="V717"/>
      <c r="W717"/>
      <c r="X717"/>
      <c r="Y717"/>
      <c r="Z717"/>
      <c r="AA717"/>
    </row>
    <row r="718" spans="18:27" x14ac:dyDescent="0.25">
      <c r="R718"/>
      <c r="S718"/>
      <c r="T718"/>
      <c r="U718"/>
      <c r="V718"/>
      <c r="W718"/>
      <c r="X718"/>
      <c r="Y718"/>
      <c r="Z718"/>
      <c r="AA718"/>
    </row>
    <row r="719" spans="18:27" x14ac:dyDescent="0.25">
      <c r="R719"/>
      <c r="S719"/>
      <c r="T719"/>
      <c r="U719"/>
      <c r="V719"/>
      <c r="W719"/>
      <c r="X719"/>
      <c r="Y719"/>
      <c r="Z719"/>
      <c r="AA719"/>
    </row>
    <row r="720" spans="18:27" x14ac:dyDescent="0.25">
      <c r="R720"/>
      <c r="S720"/>
      <c r="T720"/>
      <c r="U720"/>
      <c r="V720"/>
      <c r="W720"/>
      <c r="X720"/>
      <c r="Y720"/>
      <c r="Z720"/>
      <c r="AA720"/>
    </row>
    <row r="721" spans="18:27" x14ac:dyDescent="0.25">
      <c r="R721"/>
      <c r="S721"/>
      <c r="T721"/>
      <c r="U721"/>
      <c r="V721"/>
      <c r="W721"/>
      <c r="X721"/>
      <c r="Y721"/>
      <c r="Z721"/>
      <c r="AA721"/>
    </row>
    <row r="722" spans="18:27" x14ac:dyDescent="0.25">
      <c r="R722"/>
      <c r="S722"/>
      <c r="T722"/>
      <c r="U722"/>
      <c r="V722"/>
      <c r="W722"/>
      <c r="X722"/>
      <c r="Y722"/>
      <c r="Z722"/>
      <c r="AA722"/>
    </row>
    <row r="723" spans="18:27" x14ac:dyDescent="0.25">
      <c r="R723"/>
      <c r="S723"/>
      <c r="T723"/>
      <c r="U723"/>
      <c r="V723"/>
      <c r="W723"/>
      <c r="X723"/>
      <c r="Y723"/>
      <c r="Z723"/>
      <c r="AA723"/>
    </row>
    <row r="724" spans="18:27" x14ac:dyDescent="0.25">
      <c r="R724"/>
      <c r="S724"/>
      <c r="T724"/>
      <c r="U724"/>
      <c r="V724"/>
      <c r="W724"/>
      <c r="X724"/>
      <c r="Y724"/>
      <c r="Z724"/>
      <c r="AA724"/>
    </row>
    <row r="725" spans="18:27" x14ac:dyDescent="0.25">
      <c r="R725"/>
      <c r="S725"/>
      <c r="T725"/>
      <c r="U725"/>
      <c r="V725"/>
      <c r="W725"/>
      <c r="X725"/>
      <c r="Y725"/>
      <c r="Z725"/>
      <c r="AA725"/>
    </row>
    <row r="726" spans="18:27" x14ac:dyDescent="0.25">
      <c r="R726"/>
      <c r="S726"/>
      <c r="T726"/>
      <c r="U726"/>
      <c r="V726"/>
      <c r="W726"/>
      <c r="X726"/>
      <c r="Y726"/>
      <c r="Z726"/>
      <c r="AA726"/>
    </row>
    <row r="727" spans="18:27" x14ac:dyDescent="0.25">
      <c r="R727"/>
      <c r="S727"/>
      <c r="T727"/>
      <c r="U727"/>
      <c r="V727"/>
      <c r="W727"/>
      <c r="X727"/>
      <c r="Y727"/>
      <c r="Z727"/>
      <c r="AA727"/>
    </row>
    <row r="728" spans="18:27" x14ac:dyDescent="0.25">
      <c r="R728"/>
      <c r="S728"/>
      <c r="T728"/>
      <c r="U728"/>
      <c r="V728"/>
      <c r="W728"/>
      <c r="X728"/>
      <c r="Y728"/>
      <c r="Z728"/>
      <c r="AA728"/>
    </row>
    <row r="729" spans="18:27" x14ac:dyDescent="0.25">
      <c r="R729"/>
      <c r="S729"/>
      <c r="T729"/>
      <c r="U729"/>
      <c r="V729"/>
      <c r="W729"/>
      <c r="X729"/>
      <c r="Y729"/>
      <c r="Z729"/>
      <c r="AA729"/>
    </row>
    <row r="730" spans="18:27" x14ac:dyDescent="0.25">
      <c r="R730"/>
      <c r="S730"/>
      <c r="T730"/>
      <c r="U730"/>
      <c r="V730"/>
      <c r="W730"/>
      <c r="X730"/>
      <c r="Y730"/>
      <c r="Z730"/>
      <c r="AA730"/>
    </row>
    <row r="731" spans="18:27" x14ac:dyDescent="0.25">
      <c r="R731"/>
      <c r="S731"/>
      <c r="T731"/>
      <c r="U731"/>
      <c r="V731"/>
      <c r="W731"/>
      <c r="X731"/>
      <c r="Y731"/>
      <c r="Z731"/>
      <c r="AA731"/>
    </row>
    <row r="732" spans="18:27" x14ac:dyDescent="0.25">
      <c r="R732"/>
      <c r="S732"/>
      <c r="T732"/>
      <c r="U732"/>
      <c r="V732"/>
      <c r="W732"/>
      <c r="X732"/>
      <c r="Y732"/>
      <c r="Z732"/>
      <c r="AA732"/>
    </row>
    <row r="733" spans="18:27" x14ac:dyDescent="0.25">
      <c r="R733"/>
      <c r="S733"/>
      <c r="T733"/>
      <c r="U733"/>
      <c r="V733"/>
      <c r="W733"/>
      <c r="X733"/>
      <c r="Y733"/>
      <c r="Z733"/>
      <c r="AA733"/>
    </row>
    <row r="734" spans="18:27" x14ac:dyDescent="0.25">
      <c r="R734"/>
      <c r="S734"/>
      <c r="T734"/>
      <c r="U734"/>
      <c r="V734"/>
      <c r="W734"/>
      <c r="X734"/>
      <c r="Y734"/>
      <c r="Z734"/>
      <c r="AA734"/>
    </row>
    <row r="735" spans="18:27" x14ac:dyDescent="0.25">
      <c r="R735"/>
      <c r="S735"/>
      <c r="T735"/>
      <c r="U735"/>
      <c r="V735"/>
      <c r="W735"/>
      <c r="X735"/>
      <c r="Y735"/>
      <c r="Z735"/>
      <c r="AA735"/>
    </row>
    <row r="736" spans="18:27" x14ac:dyDescent="0.25">
      <c r="R736"/>
      <c r="S736"/>
      <c r="T736"/>
      <c r="U736"/>
      <c r="V736"/>
      <c r="W736"/>
      <c r="X736"/>
      <c r="Y736"/>
      <c r="Z736"/>
      <c r="AA736"/>
    </row>
    <row r="737" spans="18:27" x14ac:dyDescent="0.25">
      <c r="R737"/>
      <c r="S737"/>
      <c r="T737"/>
      <c r="U737"/>
      <c r="V737"/>
      <c r="W737"/>
      <c r="X737"/>
      <c r="Y737"/>
      <c r="Z737"/>
      <c r="AA737"/>
    </row>
    <row r="738" spans="18:27" x14ac:dyDescent="0.25">
      <c r="R738"/>
      <c r="S738"/>
      <c r="T738"/>
      <c r="U738"/>
      <c r="V738"/>
      <c r="W738"/>
      <c r="X738"/>
      <c r="Y738"/>
      <c r="Z738"/>
      <c r="AA738"/>
    </row>
    <row r="739" spans="18:27" x14ac:dyDescent="0.25">
      <c r="R739"/>
      <c r="S739"/>
      <c r="T739"/>
      <c r="U739"/>
      <c r="V739"/>
      <c r="W739"/>
      <c r="X739"/>
      <c r="Y739"/>
      <c r="Z739"/>
      <c r="AA739"/>
    </row>
    <row r="740" spans="18:27" x14ac:dyDescent="0.25">
      <c r="R740"/>
      <c r="S740"/>
      <c r="T740"/>
      <c r="U740"/>
      <c r="V740"/>
      <c r="W740"/>
      <c r="X740"/>
      <c r="Y740"/>
      <c r="Z740"/>
      <c r="AA740"/>
    </row>
    <row r="741" spans="18:27" x14ac:dyDescent="0.25">
      <c r="R741"/>
      <c r="S741"/>
      <c r="T741"/>
      <c r="U741"/>
      <c r="V741"/>
      <c r="W741"/>
      <c r="X741"/>
      <c r="Y741"/>
      <c r="Z741"/>
      <c r="AA741"/>
    </row>
    <row r="742" spans="18:27" x14ac:dyDescent="0.25">
      <c r="R742"/>
      <c r="S742"/>
      <c r="T742"/>
      <c r="U742"/>
      <c r="V742"/>
      <c r="W742"/>
      <c r="X742"/>
      <c r="Y742"/>
      <c r="Z742"/>
      <c r="AA742"/>
    </row>
    <row r="743" spans="18:27" x14ac:dyDescent="0.25">
      <c r="R743"/>
      <c r="S743"/>
      <c r="T743"/>
      <c r="U743"/>
      <c r="V743"/>
      <c r="W743"/>
      <c r="X743"/>
      <c r="Y743"/>
      <c r="Z743"/>
      <c r="AA743"/>
    </row>
    <row r="744" spans="18:27" x14ac:dyDescent="0.25">
      <c r="R744"/>
      <c r="S744"/>
      <c r="T744"/>
      <c r="U744"/>
      <c r="V744"/>
      <c r="W744"/>
      <c r="X744"/>
      <c r="Y744"/>
      <c r="Z744"/>
      <c r="AA744"/>
    </row>
    <row r="745" spans="18:27" x14ac:dyDescent="0.25">
      <c r="R745"/>
      <c r="S745"/>
      <c r="T745"/>
      <c r="U745"/>
      <c r="V745"/>
      <c r="W745"/>
      <c r="X745"/>
      <c r="Y745"/>
      <c r="Z745"/>
      <c r="AA745"/>
    </row>
    <row r="746" spans="18:27" x14ac:dyDescent="0.25">
      <c r="R746"/>
      <c r="S746"/>
      <c r="T746"/>
      <c r="U746"/>
      <c r="V746"/>
      <c r="W746"/>
      <c r="X746"/>
      <c r="Y746"/>
      <c r="Z746"/>
      <c r="AA746"/>
    </row>
    <row r="747" spans="18:27" x14ac:dyDescent="0.25">
      <c r="R747"/>
      <c r="S747"/>
      <c r="T747"/>
      <c r="U747"/>
      <c r="V747"/>
      <c r="W747"/>
      <c r="X747"/>
      <c r="Y747"/>
      <c r="Z747"/>
      <c r="AA747"/>
    </row>
    <row r="748" spans="18:27" x14ac:dyDescent="0.25">
      <c r="R748"/>
      <c r="S748"/>
      <c r="T748"/>
      <c r="U748"/>
      <c r="V748"/>
      <c r="W748"/>
      <c r="X748"/>
      <c r="Y748"/>
      <c r="Z748"/>
      <c r="AA748"/>
    </row>
    <row r="749" spans="18:27" x14ac:dyDescent="0.25">
      <c r="R749"/>
      <c r="S749"/>
      <c r="T749"/>
      <c r="U749"/>
      <c r="V749"/>
      <c r="W749"/>
      <c r="X749"/>
      <c r="Y749"/>
      <c r="Z749"/>
      <c r="AA749"/>
    </row>
    <row r="750" spans="18:27" x14ac:dyDescent="0.25">
      <c r="R750"/>
      <c r="S750"/>
      <c r="T750"/>
      <c r="U750"/>
      <c r="V750"/>
      <c r="W750"/>
      <c r="X750"/>
      <c r="Y750"/>
      <c r="Z750"/>
      <c r="AA750"/>
    </row>
    <row r="751" spans="18:27" x14ac:dyDescent="0.25">
      <c r="R751"/>
      <c r="S751"/>
      <c r="T751"/>
      <c r="U751"/>
      <c r="V751"/>
      <c r="W751"/>
      <c r="X751"/>
      <c r="Y751"/>
      <c r="Z751"/>
      <c r="AA751"/>
    </row>
    <row r="752" spans="18:27" x14ac:dyDescent="0.25">
      <c r="R752"/>
      <c r="S752"/>
      <c r="T752"/>
      <c r="U752"/>
      <c r="V752"/>
      <c r="W752"/>
      <c r="X752"/>
      <c r="Y752"/>
      <c r="Z752"/>
      <c r="AA752"/>
    </row>
    <row r="753" spans="18:27" x14ac:dyDescent="0.25">
      <c r="R753"/>
      <c r="S753"/>
      <c r="T753"/>
      <c r="U753"/>
      <c r="V753"/>
      <c r="W753"/>
      <c r="X753"/>
      <c r="Y753"/>
      <c r="Z753"/>
      <c r="AA753"/>
    </row>
    <row r="754" spans="18:27" x14ac:dyDescent="0.25">
      <c r="R754"/>
      <c r="S754"/>
      <c r="T754"/>
      <c r="U754"/>
      <c r="V754"/>
      <c r="W754"/>
      <c r="X754"/>
      <c r="Y754"/>
      <c r="Z754"/>
      <c r="AA754"/>
    </row>
    <row r="755" spans="18:27" x14ac:dyDescent="0.25">
      <c r="R755"/>
      <c r="S755"/>
      <c r="T755"/>
      <c r="U755"/>
      <c r="V755"/>
      <c r="W755"/>
      <c r="X755"/>
      <c r="Y755"/>
      <c r="Z755"/>
      <c r="AA755"/>
    </row>
    <row r="756" spans="18:27" x14ac:dyDescent="0.25">
      <c r="R756"/>
      <c r="S756"/>
      <c r="T756"/>
      <c r="U756"/>
      <c r="V756"/>
      <c r="W756"/>
      <c r="X756"/>
      <c r="Y756"/>
      <c r="Z756"/>
      <c r="AA756"/>
    </row>
    <row r="757" spans="18:27" x14ac:dyDescent="0.25">
      <c r="R757"/>
      <c r="S757"/>
      <c r="T757"/>
      <c r="U757"/>
      <c r="V757"/>
      <c r="W757"/>
      <c r="X757"/>
      <c r="Y757"/>
      <c r="Z757"/>
      <c r="AA757"/>
    </row>
    <row r="758" spans="18:27" x14ac:dyDescent="0.25">
      <c r="R758"/>
      <c r="S758"/>
      <c r="T758"/>
      <c r="U758"/>
      <c r="V758"/>
      <c r="W758"/>
      <c r="X758"/>
      <c r="Y758"/>
      <c r="Z758"/>
      <c r="AA758"/>
    </row>
    <row r="759" spans="18:27" x14ac:dyDescent="0.25">
      <c r="R759"/>
      <c r="S759"/>
      <c r="T759"/>
      <c r="U759"/>
      <c r="V759"/>
      <c r="W759"/>
      <c r="X759"/>
      <c r="Y759"/>
      <c r="Z759"/>
      <c r="AA759"/>
    </row>
    <row r="760" spans="18:27" x14ac:dyDescent="0.25">
      <c r="R760"/>
      <c r="S760"/>
      <c r="T760"/>
      <c r="U760"/>
      <c r="V760"/>
      <c r="W760"/>
      <c r="X760"/>
      <c r="Y760"/>
      <c r="Z760"/>
      <c r="AA760"/>
    </row>
    <row r="761" spans="18:27" x14ac:dyDescent="0.25">
      <c r="R761"/>
      <c r="S761"/>
      <c r="T761"/>
      <c r="U761"/>
      <c r="V761"/>
      <c r="W761"/>
      <c r="X761"/>
      <c r="Y761"/>
      <c r="Z761"/>
      <c r="AA761"/>
    </row>
    <row r="762" spans="18:27" x14ac:dyDescent="0.25">
      <c r="R762"/>
      <c r="S762"/>
      <c r="T762"/>
      <c r="U762"/>
      <c r="V762"/>
      <c r="W762"/>
      <c r="X762"/>
      <c r="Y762"/>
      <c r="Z762"/>
      <c r="AA762"/>
    </row>
    <row r="763" spans="18:27" x14ac:dyDescent="0.25">
      <c r="R763"/>
      <c r="S763"/>
      <c r="T763"/>
      <c r="U763"/>
      <c r="V763"/>
      <c r="W763"/>
      <c r="X763"/>
      <c r="Y763"/>
      <c r="Z763"/>
      <c r="AA763"/>
    </row>
    <row r="764" spans="18:27" x14ac:dyDescent="0.25">
      <c r="R764"/>
      <c r="S764"/>
      <c r="T764"/>
      <c r="U764"/>
      <c r="V764"/>
      <c r="W764"/>
      <c r="X764"/>
      <c r="Y764"/>
      <c r="Z764"/>
      <c r="AA764"/>
    </row>
    <row r="765" spans="18:27" x14ac:dyDescent="0.25">
      <c r="R765"/>
      <c r="S765"/>
      <c r="T765"/>
      <c r="U765"/>
      <c r="V765"/>
      <c r="W765"/>
      <c r="X765"/>
      <c r="Y765"/>
      <c r="Z765"/>
      <c r="AA765"/>
    </row>
    <row r="766" spans="18:27" x14ac:dyDescent="0.25">
      <c r="R766"/>
      <c r="S766"/>
      <c r="T766"/>
      <c r="U766"/>
      <c r="V766"/>
      <c r="W766"/>
      <c r="X766"/>
      <c r="Y766"/>
      <c r="Z766"/>
      <c r="AA766"/>
    </row>
    <row r="767" spans="18:27" x14ac:dyDescent="0.25">
      <c r="R767"/>
      <c r="S767"/>
      <c r="T767"/>
      <c r="U767"/>
      <c r="V767"/>
      <c r="W767"/>
      <c r="X767"/>
      <c r="Y767"/>
      <c r="Z767"/>
      <c r="AA767"/>
    </row>
    <row r="768" spans="18:27" x14ac:dyDescent="0.25">
      <c r="R768"/>
      <c r="S768"/>
      <c r="T768"/>
      <c r="U768"/>
      <c r="V768"/>
      <c r="W768"/>
      <c r="X768"/>
      <c r="Y768"/>
      <c r="Z768"/>
      <c r="AA768"/>
    </row>
    <row r="769" spans="18:27" x14ac:dyDescent="0.25">
      <c r="R769"/>
      <c r="S769"/>
      <c r="T769"/>
      <c r="U769"/>
      <c r="V769"/>
      <c r="W769"/>
      <c r="X769"/>
      <c r="Y769"/>
      <c r="Z769"/>
      <c r="AA769"/>
    </row>
    <row r="770" spans="18:27" x14ac:dyDescent="0.25">
      <c r="R770"/>
      <c r="S770"/>
      <c r="T770"/>
      <c r="U770"/>
      <c r="V770"/>
      <c r="W770"/>
      <c r="X770"/>
      <c r="Y770"/>
      <c r="Z770"/>
      <c r="AA770"/>
    </row>
    <row r="771" spans="18:27" x14ac:dyDescent="0.25">
      <c r="R771"/>
      <c r="S771"/>
      <c r="T771"/>
      <c r="U771"/>
      <c r="V771"/>
      <c r="W771"/>
      <c r="X771"/>
      <c r="Y771"/>
      <c r="Z771"/>
      <c r="AA771"/>
    </row>
    <row r="772" spans="18:27" x14ac:dyDescent="0.25">
      <c r="R772"/>
      <c r="S772"/>
      <c r="T772"/>
      <c r="U772"/>
      <c r="V772"/>
      <c r="W772"/>
      <c r="X772"/>
      <c r="Y772"/>
      <c r="Z772"/>
      <c r="AA772"/>
    </row>
    <row r="773" spans="18:27" x14ac:dyDescent="0.25">
      <c r="R773"/>
      <c r="S773"/>
      <c r="T773"/>
      <c r="U773"/>
      <c r="V773"/>
      <c r="W773"/>
      <c r="X773"/>
      <c r="Y773"/>
      <c r="Z773"/>
      <c r="AA773"/>
    </row>
    <row r="774" spans="18:27" x14ac:dyDescent="0.25">
      <c r="R774"/>
      <c r="S774"/>
      <c r="T774"/>
      <c r="U774"/>
      <c r="V774"/>
      <c r="W774"/>
      <c r="X774"/>
      <c r="Y774"/>
      <c r="Z774"/>
      <c r="AA774"/>
    </row>
    <row r="775" spans="18:27" x14ac:dyDescent="0.25">
      <c r="R775"/>
      <c r="S775"/>
      <c r="T775"/>
      <c r="U775"/>
      <c r="V775"/>
      <c r="W775"/>
      <c r="X775"/>
      <c r="Y775"/>
      <c r="Z775"/>
      <c r="AA775"/>
    </row>
    <row r="776" spans="18:27" x14ac:dyDescent="0.25">
      <c r="R776"/>
      <c r="S776"/>
      <c r="T776"/>
      <c r="U776"/>
      <c r="V776"/>
      <c r="W776"/>
      <c r="X776"/>
      <c r="Y776"/>
      <c r="Z776"/>
      <c r="AA776"/>
    </row>
    <row r="777" spans="18:27" x14ac:dyDescent="0.25">
      <c r="R777"/>
      <c r="S777"/>
      <c r="T777"/>
      <c r="U777"/>
      <c r="V777"/>
      <c r="W777"/>
      <c r="X777"/>
      <c r="Y777"/>
      <c r="Z777"/>
      <c r="AA777"/>
    </row>
    <row r="778" spans="18:27" x14ac:dyDescent="0.25">
      <c r="R778"/>
      <c r="S778"/>
      <c r="T778"/>
      <c r="U778"/>
      <c r="V778"/>
      <c r="W778"/>
      <c r="X778"/>
      <c r="Y778"/>
      <c r="Z778"/>
      <c r="AA778"/>
    </row>
    <row r="779" spans="18:27" x14ac:dyDescent="0.25">
      <c r="R779"/>
      <c r="S779"/>
      <c r="T779"/>
      <c r="U779"/>
      <c r="V779"/>
      <c r="W779"/>
      <c r="X779"/>
      <c r="Y779"/>
      <c r="Z779"/>
      <c r="AA779"/>
    </row>
    <row r="780" spans="18:27" x14ac:dyDescent="0.25">
      <c r="R780"/>
      <c r="S780"/>
      <c r="T780"/>
      <c r="U780"/>
      <c r="V780"/>
      <c r="W780"/>
      <c r="X780"/>
      <c r="Y780"/>
      <c r="Z780"/>
      <c r="AA780"/>
    </row>
    <row r="781" spans="18:27" x14ac:dyDescent="0.25">
      <c r="R781"/>
      <c r="S781"/>
      <c r="T781"/>
      <c r="U781"/>
      <c r="V781"/>
      <c r="W781"/>
      <c r="X781"/>
      <c r="Y781"/>
      <c r="Z781"/>
      <c r="AA781"/>
    </row>
    <row r="782" spans="18:27" x14ac:dyDescent="0.25">
      <c r="R782"/>
      <c r="S782"/>
      <c r="T782"/>
      <c r="U782"/>
      <c r="V782"/>
      <c r="W782"/>
      <c r="X782"/>
      <c r="Y782"/>
      <c r="Z782"/>
      <c r="AA782"/>
    </row>
    <row r="783" spans="18:27" x14ac:dyDescent="0.25">
      <c r="R783"/>
      <c r="S783"/>
      <c r="T783"/>
      <c r="U783"/>
      <c r="V783"/>
      <c r="W783"/>
      <c r="X783"/>
      <c r="Y783"/>
      <c r="Z783"/>
      <c r="AA783"/>
    </row>
    <row r="784" spans="18:27" x14ac:dyDescent="0.25">
      <c r="R784"/>
      <c r="S784"/>
      <c r="T784"/>
      <c r="U784"/>
      <c r="V784"/>
      <c r="W784"/>
      <c r="X784"/>
      <c r="Y784"/>
      <c r="Z784"/>
      <c r="AA784"/>
    </row>
    <row r="785" spans="18:27" x14ac:dyDescent="0.25">
      <c r="R785"/>
      <c r="S785"/>
      <c r="T785"/>
      <c r="U785"/>
      <c r="V785"/>
      <c r="W785"/>
      <c r="X785"/>
      <c r="Y785"/>
      <c r="Z785"/>
      <c r="AA785"/>
    </row>
    <row r="786" spans="18:27" x14ac:dyDescent="0.25">
      <c r="R786"/>
      <c r="S786"/>
      <c r="T786"/>
      <c r="U786"/>
      <c r="V786"/>
      <c r="W786"/>
      <c r="X786"/>
      <c r="Y786"/>
      <c r="Z786"/>
      <c r="AA786"/>
    </row>
    <row r="787" spans="18:27" x14ac:dyDescent="0.25">
      <c r="R787"/>
      <c r="S787"/>
      <c r="T787"/>
      <c r="U787"/>
      <c r="V787"/>
      <c r="W787"/>
      <c r="X787"/>
      <c r="Y787"/>
      <c r="Z787"/>
      <c r="AA787"/>
    </row>
    <row r="788" spans="18:27" x14ac:dyDescent="0.25">
      <c r="R788"/>
      <c r="S788"/>
      <c r="T788"/>
      <c r="U788"/>
      <c r="V788"/>
      <c r="W788"/>
      <c r="X788"/>
      <c r="Y788"/>
      <c r="Z788"/>
      <c r="AA788"/>
    </row>
    <row r="789" spans="18:27" x14ac:dyDescent="0.25">
      <c r="R789"/>
      <c r="S789"/>
      <c r="T789"/>
      <c r="U789"/>
      <c r="V789"/>
      <c r="W789"/>
      <c r="X789"/>
      <c r="Y789"/>
      <c r="Z789"/>
      <c r="AA789"/>
    </row>
    <row r="790" spans="18:27" x14ac:dyDescent="0.25">
      <c r="R790"/>
      <c r="S790"/>
      <c r="T790"/>
      <c r="U790"/>
      <c r="V790"/>
      <c r="W790"/>
      <c r="X790"/>
      <c r="Y790"/>
      <c r="Z790"/>
      <c r="AA790"/>
    </row>
    <row r="791" spans="18:27" x14ac:dyDescent="0.25">
      <c r="R791"/>
      <c r="S791"/>
      <c r="T791"/>
      <c r="U791"/>
      <c r="V791"/>
      <c r="W791"/>
      <c r="X791"/>
      <c r="Y791"/>
      <c r="Z791"/>
      <c r="AA791"/>
    </row>
    <row r="792" spans="18:27" x14ac:dyDescent="0.25">
      <c r="R792"/>
      <c r="S792"/>
      <c r="T792"/>
      <c r="U792"/>
      <c r="V792"/>
      <c r="W792"/>
      <c r="X792"/>
      <c r="Y792"/>
      <c r="Z792"/>
      <c r="AA792"/>
    </row>
    <row r="793" spans="18:27" x14ac:dyDescent="0.25">
      <c r="R793"/>
      <c r="S793"/>
      <c r="T793"/>
      <c r="U793"/>
      <c r="V793"/>
      <c r="W793"/>
      <c r="X793"/>
      <c r="Y793"/>
      <c r="Z793"/>
      <c r="AA793"/>
    </row>
    <row r="794" spans="18:27" x14ac:dyDescent="0.25">
      <c r="R794"/>
      <c r="S794"/>
      <c r="T794"/>
      <c r="U794"/>
      <c r="V794"/>
      <c r="W794"/>
      <c r="X794"/>
      <c r="Y794"/>
      <c r="Z794"/>
      <c r="AA794"/>
    </row>
    <row r="795" spans="18:27" x14ac:dyDescent="0.25">
      <c r="R795"/>
      <c r="S795"/>
      <c r="T795"/>
      <c r="U795"/>
      <c r="V795"/>
      <c r="W795"/>
      <c r="X795"/>
      <c r="Y795"/>
      <c r="Z795"/>
      <c r="AA795"/>
    </row>
    <row r="796" spans="18:27" x14ac:dyDescent="0.25">
      <c r="R796"/>
      <c r="S796"/>
      <c r="T796"/>
      <c r="U796"/>
      <c r="V796"/>
      <c r="W796"/>
      <c r="X796"/>
      <c r="Y796"/>
      <c r="Z796"/>
      <c r="AA796"/>
    </row>
    <row r="797" spans="18:27" x14ac:dyDescent="0.25">
      <c r="R797"/>
      <c r="S797"/>
      <c r="T797"/>
      <c r="U797"/>
      <c r="V797"/>
      <c r="W797"/>
      <c r="X797"/>
      <c r="Y797"/>
      <c r="Z797"/>
      <c r="AA797"/>
    </row>
    <row r="798" spans="18:27" x14ac:dyDescent="0.25">
      <c r="R798"/>
      <c r="S798"/>
      <c r="T798"/>
      <c r="U798"/>
      <c r="V798"/>
      <c r="W798"/>
      <c r="X798"/>
      <c r="Y798"/>
      <c r="Z798"/>
      <c r="AA798"/>
    </row>
    <row r="799" spans="18:27" x14ac:dyDescent="0.25">
      <c r="R799"/>
      <c r="S799"/>
      <c r="T799"/>
      <c r="U799"/>
      <c r="V799"/>
      <c r="W799"/>
      <c r="X799"/>
      <c r="Y799"/>
      <c r="Z799"/>
      <c r="AA799"/>
    </row>
    <row r="800" spans="18:27" x14ac:dyDescent="0.25">
      <c r="R800"/>
      <c r="S800"/>
      <c r="T800"/>
      <c r="U800"/>
      <c r="V800"/>
      <c r="W800"/>
      <c r="X800"/>
      <c r="Y800"/>
      <c r="Z800"/>
      <c r="AA800"/>
    </row>
    <row r="801" spans="18:27" x14ac:dyDescent="0.25">
      <c r="R801"/>
      <c r="S801"/>
      <c r="T801"/>
      <c r="U801"/>
      <c r="V801"/>
      <c r="W801"/>
      <c r="X801"/>
      <c r="Y801"/>
      <c r="Z801"/>
      <c r="AA801"/>
    </row>
    <row r="802" spans="18:27" x14ac:dyDescent="0.25">
      <c r="R802"/>
      <c r="S802"/>
      <c r="T802"/>
      <c r="U802"/>
      <c r="V802"/>
      <c r="W802"/>
      <c r="X802"/>
      <c r="Y802"/>
      <c r="Z802"/>
      <c r="AA802"/>
    </row>
    <row r="803" spans="18:27" x14ac:dyDescent="0.25">
      <c r="R803"/>
      <c r="S803"/>
      <c r="T803"/>
      <c r="U803"/>
      <c r="V803"/>
      <c r="W803"/>
      <c r="X803"/>
      <c r="Y803"/>
      <c r="Z803"/>
      <c r="AA803"/>
    </row>
    <row r="804" spans="18:27" x14ac:dyDescent="0.25">
      <c r="R804"/>
      <c r="S804"/>
      <c r="T804"/>
      <c r="U804"/>
      <c r="V804"/>
      <c r="W804"/>
      <c r="X804"/>
      <c r="Y804"/>
      <c r="Z804"/>
      <c r="AA804"/>
    </row>
    <row r="805" spans="18:27" x14ac:dyDescent="0.25">
      <c r="R805"/>
      <c r="S805"/>
      <c r="T805"/>
      <c r="U805"/>
      <c r="V805"/>
      <c r="W805"/>
      <c r="X805"/>
      <c r="Y805"/>
      <c r="Z805"/>
      <c r="AA805"/>
    </row>
    <row r="806" spans="18:27" x14ac:dyDescent="0.25">
      <c r="R806"/>
      <c r="S806"/>
      <c r="T806"/>
      <c r="U806"/>
      <c r="V806"/>
      <c r="W806"/>
      <c r="X806"/>
      <c r="Y806"/>
      <c r="Z806"/>
      <c r="AA806"/>
    </row>
    <row r="807" spans="18:27" x14ac:dyDescent="0.25">
      <c r="R807"/>
      <c r="S807"/>
      <c r="T807"/>
      <c r="U807"/>
      <c r="V807"/>
      <c r="W807"/>
      <c r="X807"/>
      <c r="Y807"/>
      <c r="Z807"/>
      <c r="AA807"/>
    </row>
    <row r="808" spans="18:27" x14ac:dyDescent="0.25">
      <c r="R808"/>
      <c r="S808"/>
      <c r="T808"/>
      <c r="U808"/>
      <c r="V808"/>
      <c r="W808"/>
      <c r="X808"/>
      <c r="Y808"/>
      <c r="Z808"/>
      <c r="AA808"/>
    </row>
    <row r="809" spans="18:27" x14ac:dyDescent="0.25">
      <c r="R809"/>
      <c r="S809"/>
      <c r="T809"/>
      <c r="U809"/>
      <c r="V809"/>
      <c r="W809"/>
      <c r="X809"/>
      <c r="Y809"/>
      <c r="Z809"/>
      <c r="AA809"/>
    </row>
    <row r="810" spans="18:27" x14ac:dyDescent="0.25">
      <c r="R810"/>
      <c r="S810"/>
      <c r="T810"/>
      <c r="U810"/>
      <c r="V810"/>
      <c r="W810"/>
      <c r="X810"/>
      <c r="Y810"/>
      <c r="Z810"/>
      <c r="AA810"/>
    </row>
    <row r="811" spans="18:27" x14ac:dyDescent="0.25">
      <c r="R811"/>
      <c r="S811"/>
      <c r="T811"/>
      <c r="U811"/>
      <c r="V811"/>
      <c r="W811"/>
      <c r="X811"/>
      <c r="Y811"/>
      <c r="Z811"/>
      <c r="AA811"/>
    </row>
    <row r="812" spans="18:27" x14ac:dyDescent="0.25">
      <c r="R812"/>
      <c r="S812"/>
      <c r="T812"/>
      <c r="U812"/>
      <c r="V812"/>
      <c r="W812"/>
      <c r="X812"/>
      <c r="Y812"/>
      <c r="Z812"/>
      <c r="AA812"/>
    </row>
    <row r="813" spans="18:27" x14ac:dyDescent="0.25">
      <c r="R813"/>
      <c r="S813"/>
      <c r="T813"/>
      <c r="U813"/>
      <c r="V813"/>
      <c r="W813"/>
      <c r="X813"/>
      <c r="Y813"/>
      <c r="Z813"/>
      <c r="AA813"/>
    </row>
    <row r="814" spans="18:27" x14ac:dyDescent="0.25">
      <c r="R814"/>
      <c r="S814"/>
      <c r="T814"/>
      <c r="U814"/>
      <c r="V814"/>
      <c r="W814"/>
      <c r="X814"/>
      <c r="Y814"/>
      <c r="Z814"/>
      <c r="AA814"/>
    </row>
    <row r="815" spans="18:27" x14ac:dyDescent="0.25">
      <c r="R815"/>
      <c r="S815"/>
      <c r="T815"/>
      <c r="U815"/>
      <c r="V815"/>
      <c r="W815"/>
      <c r="X815"/>
      <c r="Y815"/>
      <c r="Z815"/>
      <c r="AA815"/>
    </row>
    <row r="816" spans="18:27" x14ac:dyDescent="0.25">
      <c r="R816"/>
      <c r="S816"/>
      <c r="T816"/>
      <c r="U816"/>
      <c r="V816"/>
      <c r="W816"/>
      <c r="X816"/>
      <c r="Y816"/>
      <c r="Z816"/>
      <c r="AA816"/>
    </row>
    <row r="817" spans="18:27" x14ac:dyDescent="0.25">
      <c r="R817"/>
      <c r="S817"/>
      <c r="T817"/>
      <c r="U817"/>
      <c r="V817"/>
      <c r="W817"/>
      <c r="X817"/>
      <c r="Y817"/>
      <c r="Z817"/>
      <c r="AA817"/>
    </row>
    <row r="818" spans="18:27" x14ac:dyDescent="0.25">
      <c r="R818"/>
      <c r="S818"/>
      <c r="T818"/>
      <c r="U818"/>
      <c r="V818"/>
      <c r="W818"/>
      <c r="X818"/>
      <c r="Y818"/>
      <c r="Z818"/>
      <c r="AA818"/>
    </row>
    <row r="819" spans="18:27" x14ac:dyDescent="0.25">
      <c r="R819"/>
      <c r="S819"/>
      <c r="T819"/>
      <c r="U819"/>
      <c r="V819"/>
      <c r="W819"/>
      <c r="X819"/>
      <c r="Y819"/>
      <c r="Z819"/>
      <c r="AA819"/>
    </row>
    <row r="820" spans="18:27" x14ac:dyDescent="0.25">
      <c r="R820"/>
      <c r="S820"/>
      <c r="T820"/>
      <c r="U820"/>
      <c r="V820"/>
      <c r="W820"/>
      <c r="X820"/>
      <c r="Y820"/>
      <c r="Z820"/>
      <c r="AA820"/>
    </row>
    <row r="821" spans="18:27" x14ac:dyDescent="0.25">
      <c r="R821"/>
      <c r="S821"/>
      <c r="T821"/>
      <c r="U821"/>
      <c r="V821"/>
      <c r="W821"/>
      <c r="X821"/>
      <c r="Y821"/>
      <c r="Z821"/>
      <c r="AA821"/>
    </row>
    <row r="822" spans="18:27" x14ac:dyDescent="0.25">
      <c r="R822"/>
      <c r="S822"/>
      <c r="T822"/>
      <c r="U822"/>
      <c r="V822"/>
      <c r="W822"/>
      <c r="X822"/>
      <c r="Y822"/>
      <c r="Z822"/>
      <c r="AA822"/>
    </row>
    <row r="823" spans="18:27" x14ac:dyDescent="0.25">
      <c r="R823"/>
      <c r="S823"/>
      <c r="T823"/>
      <c r="U823"/>
      <c r="V823"/>
      <c r="W823"/>
      <c r="X823"/>
      <c r="Y823"/>
      <c r="Z823"/>
      <c r="AA823"/>
    </row>
    <row r="824" spans="18:27" x14ac:dyDescent="0.25">
      <c r="R824"/>
      <c r="S824"/>
      <c r="T824"/>
      <c r="U824"/>
      <c r="V824"/>
      <c r="W824"/>
      <c r="X824"/>
      <c r="Y824"/>
      <c r="Z824"/>
      <c r="AA824"/>
    </row>
    <row r="825" spans="18:27" x14ac:dyDescent="0.25">
      <c r="R825"/>
      <c r="S825"/>
      <c r="T825"/>
      <c r="U825"/>
      <c r="V825"/>
      <c r="W825"/>
      <c r="X825"/>
      <c r="Y825"/>
      <c r="Z825"/>
      <c r="AA825"/>
    </row>
    <row r="826" spans="18:27" x14ac:dyDescent="0.25">
      <c r="R826"/>
      <c r="S826"/>
      <c r="T826"/>
      <c r="U826"/>
      <c r="V826"/>
      <c r="W826"/>
      <c r="X826"/>
      <c r="Y826"/>
      <c r="Z826"/>
      <c r="AA826"/>
    </row>
    <row r="827" spans="18:27" x14ac:dyDescent="0.25">
      <c r="R827"/>
      <c r="S827"/>
      <c r="T827"/>
      <c r="U827"/>
      <c r="V827"/>
      <c r="W827"/>
      <c r="X827"/>
      <c r="Y827"/>
      <c r="Z827"/>
      <c r="AA827"/>
    </row>
    <row r="828" spans="18:27" x14ac:dyDescent="0.25">
      <c r="R828"/>
      <c r="S828"/>
      <c r="T828"/>
      <c r="U828"/>
      <c r="V828"/>
      <c r="W828"/>
      <c r="X828"/>
      <c r="Y828"/>
      <c r="Z828"/>
      <c r="AA828"/>
    </row>
    <row r="829" spans="18:27" x14ac:dyDescent="0.25">
      <c r="R829"/>
      <c r="S829"/>
      <c r="T829"/>
      <c r="U829"/>
      <c r="V829"/>
      <c r="W829"/>
      <c r="X829"/>
      <c r="Y829"/>
      <c r="Z829"/>
      <c r="AA829"/>
    </row>
    <row r="830" spans="18:27" x14ac:dyDescent="0.25">
      <c r="R830"/>
      <c r="S830"/>
      <c r="T830"/>
      <c r="U830"/>
      <c r="V830"/>
      <c r="W830"/>
      <c r="X830"/>
      <c r="Y830"/>
      <c r="Z830"/>
      <c r="AA830"/>
    </row>
    <row r="831" spans="18:27" x14ac:dyDescent="0.25">
      <c r="R831"/>
      <c r="S831"/>
      <c r="T831"/>
      <c r="U831"/>
      <c r="V831"/>
      <c r="W831"/>
      <c r="X831"/>
      <c r="Y831"/>
      <c r="Z831"/>
      <c r="AA831"/>
    </row>
    <row r="832" spans="18:27" x14ac:dyDescent="0.25">
      <c r="R832"/>
      <c r="S832"/>
      <c r="T832"/>
      <c r="U832"/>
      <c r="V832"/>
      <c r="W832"/>
      <c r="X832"/>
      <c r="Y832"/>
      <c r="Z832"/>
      <c r="AA832"/>
    </row>
    <row r="833" spans="18:27" x14ac:dyDescent="0.25">
      <c r="R833"/>
      <c r="S833"/>
      <c r="T833"/>
      <c r="U833"/>
      <c r="V833"/>
      <c r="W833"/>
      <c r="X833"/>
      <c r="Y833"/>
      <c r="Z833"/>
      <c r="AA833"/>
    </row>
    <row r="834" spans="18:27" x14ac:dyDescent="0.25">
      <c r="R834"/>
      <c r="S834"/>
      <c r="T834"/>
      <c r="U834"/>
      <c r="V834"/>
      <c r="W834"/>
      <c r="X834"/>
      <c r="Y834"/>
      <c r="Z834"/>
      <c r="AA834"/>
    </row>
    <row r="835" spans="18:27" x14ac:dyDescent="0.25">
      <c r="R835"/>
      <c r="S835"/>
      <c r="T835"/>
      <c r="U835"/>
      <c r="V835"/>
      <c r="W835"/>
      <c r="X835"/>
      <c r="Y835"/>
      <c r="Z835"/>
      <c r="AA835"/>
    </row>
    <row r="836" spans="18:27" x14ac:dyDescent="0.25">
      <c r="R836"/>
      <c r="S836"/>
      <c r="T836"/>
      <c r="U836"/>
      <c r="V836"/>
      <c r="W836"/>
      <c r="X836"/>
      <c r="Y836"/>
      <c r="Z836"/>
      <c r="AA836"/>
    </row>
    <row r="837" spans="18:27" x14ac:dyDescent="0.25">
      <c r="R837"/>
      <c r="S837"/>
      <c r="T837"/>
      <c r="U837"/>
      <c r="V837"/>
      <c r="W837"/>
      <c r="X837"/>
      <c r="Y837"/>
      <c r="Z837"/>
      <c r="AA837"/>
    </row>
    <row r="838" spans="18:27" x14ac:dyDescent="0.25">
      <c r="R838"/>
      <c r="S838"/>
      <c r="T838"/>
      <c r="U838"/>
      <c r="V838"/>
      <c r="W838"/>
      <c r="X838"/>
      <c r="Y838"/>
      <c r="Z838"/>
      <c r="AA838"/>
    </row>
    <row r="839" spans="18:27" x14ac:dyDescent="0.25">
      <c r="R839"/>
      <c r="S839"/>
      <c r="T839"/>
      <c r="U839"/>
      <c r="V839"/>
      <c r="W839"/>
      <c r="X839"/>
      <c r="Y839"/>
      <c r="Z839"/>
      <c r="AA839"/>
    </row>
    <row r="840" spans="18:27" x14ac:dyDescent="0.25">
      <c r="R840"/>
      <c r="S840"/>
      <c r="T840"/>
      <c r="U840"/>
      <c r="V840"/>
      <c r="W840"/>
      <c r="X840"/>
      <c r="Y840"/>
      <c r="Z840"/>
      <c r="AA840"/>
    </row>
    <row r="841" spans="18:27" x14ac:dyDescent="0.25">
      <c r="R841"/>
      <c r="S841"/>
      <c r="T841"/>
      <c r="U841"/>
      <c r="V841"/>
      <c r="W841"/>
      <c r="X841"/>
      <c r="Y841"/>
      <c r="Z841"/>
      <c r="AA841"/>
    </row>
    <row r="842" spans="18:27" x14ac:dyDescent="0.25">
      <c r="R842"/>
      <c r="S842"/>
      <c r="T842"/>
      <c r="U842"/>
      <c r="V842"/>
      <c r="W842"/>
      <c r="X842"/>
      <c r="Y842"/>
      <c r="Z842"/>
      <c r="AA842"/>
    </row>
    <row r="843" spans="18:27" x14ac:dyDescent="0.25">
      <c r="R843"/>
      <c r="S843"/>
      <c r="T843"/>
      <c r="U843"/>
      <c r="V843"/>
      <c r="W843"/>
      <c r="X843"/>
      <c r="Y843"/>
      <c r="Z843"/>
      <c r="AA843"/>
    </row>
    <row r="844" spans="18:27" x14ac:dyDescent="0.25">
      <c r="R844"/>
      <c r="S844"/>
      <c r="T844"/>
      <c r="U844"/>
      <c r="V844"/>
      <c r="W844"/>
      <c r="X844"/>
      <c r="Y844"/>
      <c r="Z844"/>
      <c r="AA844"/>
    </row>
    <row r="845" spans="18:27" x14ac:dyDescent="0.25">
      <c r="R845"/>
      <c r="S845"/>
      <c r="T845"/>
      <c r="U845"/>
      <c r="V845"/>
      <c r="W845"/>
      <c r="X845"/>
      <c r="Y845"/>
      <c r="Z845"/>
      <c r="AA845"/>
    </row>
    <row r="846" spans="18:27" x14ac:dyDescent="0.25">
      <c r="R846"/>
      <c r="S846"/>
      <c r="T846"/>
      <c r="U846"/>
      <c r="V846"/>
      <c r="W846"/>
      <c r="X846"/>
      <c r="Y846"/>
      <c r="Z846"/>
      <c r="AA846"/>
    </row>
    <row r="847" spans="18:27" x14ac:dyDescent="0.25">
      <c r="R847"/>
      <c r="S847"/>
      <c r="T847"/>
      <c r="U847"/>
      <c r="V847"/>
      <c r="W847"/>
      <c r="X847"/>
      <c r="Y847"/>
      <c r="Z847"/>
      <c r="AA847"/>
    </row>
    <row r="848" spans="18:27" x14ac:dyDescent="0.25">
      <c r="R848"/>
      <c r="S848"/>
      <c r="T848"/>
      <c r="U848"/>
      <c r="V848"/>
      <c r="W848"/>
      <c r="X848"/>
      <c r="Y848"/>
      <c r="Z848"/>
      <c r="AA848"/>
    </row>
    <row r="849" spans="18:27" x14ac:dyDescent="0.25">
      <c r="R849"/>
      <c r="S849"/>
      <c r="T849"/>
      <c r="U849"/>
      <c r="V849"/>
      <c r="W849"/>
      <c r="X849"/>
      <c r="Y849"/>
      <c r="Z849"/>
      <c r="AA849"/>
    </row>
    <row r="850" spans="18:27" x14ac:dyDescent="0.25">
      <c r="R850"/>
      <c r="S850"/>
      <c r="T850"/>
      <c r="U850"/>
      <c r="V850"/>
      <c r="W850"/>
      <c r="X850"/>
      <c r="Y850"/>
      <c r="Z850"/>
      <c r="AA850"/>
    </row>
    <row r="851" spans="18:27" x14ac:dyDescent="0.25">
      <c r="R851"/>
      <c r="S851"/>
      <c r="T851"/>
      <c r="U851"/>
      <c r="V851"/>
      <c r="W851"/>
      <c r="X851"/>
      <c r="Y851"/>
      <c r="Z851"/>
      <c r="AA851"/>
    </row>
    <row r="852" spans="18:27" x14ac:dyDescent="0.25">
      <c r="R852"/>
      <c r="S852"/>
      <c r="T852"/>
      <c r="U852"/>
      <c r="V852"/>
      <c r="W852"/>
      <c r="X852"/>
      <c r="Y852"/>
      <c r="Z852"/>
      <c r="AA852"/>
    </row>
    <row r="853" spans="18:27" x14ac:dyDescent="0.25">
      <c r="R853"/>
      <c r="S853"/>
      <c r="T853"/>
      <c r="U853"/>
      <c r="V853"/>
      <c r="W853"/>
      <c r="X853"/>
      <c r="Y853"/>
      <c r="Z853"/>
      <c r="AA853"/>
    </row>
    <row r="854" spans="18:27" x14ac:dyDescent="0.25">
      <c r="R854"/>
      <c r="S854"/>
      <c r="T854"/>
      <c r="U854"/>
      <c r="V854"/>
      <c r="W854"/>
      <c r="X854"/>
      <c r="Y854"/>
      <c r="Z854"/>
      <c r="AA854"/>
    </row>
    <row r="855" spans="18:27" x14ac:dyDescent="0.25">
      <c r="R855"/>
      <c r="S855"/>
      <c r="T855"/>
      <c r="U855"/>
      <c r="V855"/>
      <c r="W855"/>
      <c r="X855"/>
      <c r="Y855"/>
      <c r="Z855"/>
      <c r="AA855"/>
    </row>
    <row r="856" spans="18:27" x14ac:dyDescent="0.25">
      <c r="R856"/>
      <c r="S856"/>
      <c r="T856"/>
      <c r="U856"/>
      <c r="V856"/>
      <c r="W856"/>
      <c r="X856"/>
      <c r="Y856"/>
      <c r="Z856"/>
      <c r="AA856"/>
    </row>
    <row r="857" spans="18:27" x14ac:dyDescent="0.25">
      <c r="R857"/>
      <c r="S857"/>
      <c r="T857"/>
      <c r="U857"/>
      <c r="V857"/>
      <c r="W857"/>
      <c r="X857"/>
      <c r="Y857"/>
      <c r="Z857"/>
      <c r="AA857"/>
    </row>
    <row r="858" spans="18:27" x14ac:dyDescent="0.25">
      <c r="R858"/>
      <c r="S858"/>
      <c r="T858"/>
      <c r="U858"/>
      <c r="V858"/>
      <c r="W858"/>
      <c r="X858"/>
      <c r="Y858"/>
      <c r="Z858"/>
      <c r="AA858"/>
    </row>
    <row r="859" spans="18:27" x14ac:dyDescent="0.25">
      <c r="R859"/>
      <c r="S859"/>
      <c r="T859"/>
      <c r="U859"/>
      <c r="V859"/>
      <c r="W859"/>
      <c r="X859"/>
      <c r="Y859"/>
      <c r="Z859"/>
      <c r="AA859"/>
    </row>
    <row r="860" spans="18:27" x14ac:dyDescent="0.25">
      <c r="R860"/>
      <c r="S860"/>
      <c r="T860"/>
      <c r="U860"/>
      <c r="V860"/>
      <c r="W860"/>
      <c r="X860"/>
      <c r="Y860"/>
      <c r="Z860"/>
      <c r="AA860"/>
    </row>
    <row r="861" spans="18:27" x14ac:dyDescent="0.25">
      <c r="R861"/>
      <c r="S861"/>
      <c r="T861"/>
      <c r="U861"/>
      <c r="V861"/>
      <c r="W861"/>
      <c r="X861"/>
      <c r="Y861"/>
      <c r="Z861"/>
      <c r="AA861"/>
    </row>
    <row r="862" spans="18:27" x14ac:dyDescent="0.25">
      <c r="R862"/>
      <c r="S862"/>
      <c r="T862"/>
      <c r="U862"/>
      <c r="V862"/>
      <c r="W862"/>
      <c r="X862"/>
      <c r="Y862"/>
      <c r="Z862"/>
      <c r="AA862"/>
    </row>
    <row r="863" spans="18:27" x14ac:dyDescent="0.25">
      <c r="R863"/>
      <c r="S863"/>
      <c r="T863"/>
      <c r="U863"/>
      <c r="V863"/>
      <c r="W863"/>
      <c r="X863"/>
      <c r="Y863"/>
      <c r="Z863"/>
      <c r="AA863"/>
    </row>
    <row r="864" spans="18:27" x14ac:dyDescent="0.25">
      <c r="R864"/>
      <c r="S864"/>
      <c r="T864"/>
      <c r="U864"/>
      <c r="V864"/>
      <c r="W864"/>
      <c r="X864"/>
      <c r="Y864"/>
      <c r="Z864"/>
      <c r="AA864"/>
    </row>
    <row r="865" spans="18:27" x14ac:dyDescent="0.25">
      <c r="R865"/>
      <c r="S865"/>
      <c r="T865"/>
      <c r="U865"/>
      <c r="V865"/>
      <c r="W865"/>
      <c r="X865"/>
      <c r="Y865"/>
      <c r="Z865"/>
      <c r="AA865"/>
    </row>
    <row r="866" spans="18:27" x14ac:dyDescent="0.25">
      <c r="R866"/>
      <c r="S866"/>
      <c r="T866"/>
      <c r="U866"/>
      <c r="V866"/>
      <c r="W866"/>
      <c r="X866"/>
      <c r="Y866"/>
      <c r="Z866"/>
      <c r="AA866"/>
    </row>
    <row r="867" spans="18:27" x14ac:dyDescent="0.25">
      <c r="R867"/>
      <c r="S867"/>
      <c r="T867"/>
      <c r="U867"/>
      <c r="V867"/>
      <c r="W867"/>
      <c r="X867"/>
      <c r="Y867"/>
      <c r="Z867"/>
      <c r="AA867"/>
    </row>
    <row r="868" spans="18:27" x14ac:dyDescent="0.25">
      <c r="R868"/>
      <c r="S868"/>
      <c r="T868"/>
      <c r="U868"/>
      <c r="V868"/>
      <c r="W868"/>
      <c r="X868"/>
      <c r="Y868"/>
      <c r="Z868"/>
      <c r="AA868"/>
    </row>
    <row r="869" spans="18:27" x14ac:dyDescent="0.25">
      <c r="R869"/>
      <c r="S869"/>
      <c r="T869"/>
      <c r="U869"/>
      <c r="V869"/>
      <c r="W869"/>
      <c r="X869"/>
      <c r="Y869"/>
      <c r="Z869"/>
      <c r="AA869"/>
    </row>
    <row r="870" spans="18:27" x14ac:dyDescent="0.25">
      <c r="R870"/>
      <c r="S870"/>
      <c r="T870"/>
      <c r="U870"/>
      <c r="V870"/>
      <c r="W870"/>
      <c r="X870"/>
      <c r="Y870"/>
      <c r="Z870"/>
      <c r="AA870"/>
    </row>
    <row r="871" spans="18:27" x14ac:dyDescent="0.25">
      <c r="R871"/>
      <c r="S871"/>
      <c r="T871"/>
      <c r="U871"/>
      <c r="V871"/>
      <c r="W871"/>
      <c r="X871"/>
      <c r="Y871"/>
      <c r="Z871"/>
      <c r="AA871"/>
    </row>
    <row r="872" spans="18:27" x14ac:dyDescent="0.25">
      <c r="R872"/>
      <c r="S872"/>
      <c r="T872"/>
      <c r="U872"/>
      <c r="V872"/>
      <c r="W872"/>
      <c r="X872"/>
      <c r="Y872"/>
      <c r="Z872"/>
      <c r="AA872"/>
    </row>
    <row r="873" spans="18:27" x14ac:dyDescent="0.25">
      <c r="R873"/>
      <c r="S873"/>
      <c r="T873"/>
      <c r="U873"/>
      <c r="V873"/>
      <c r="W873"/>
      <c r="X873"/>
      <c r="Y873"/>
      <c r="Z873"/>
      <c r="AA873"/>
    </row>
    <row r="874" spans="18:27" x14ac:dyDescent="0.25">
      <c r="R874"/>
      <c r="S874"/>
      <c r="T874"/>
      <c r="U874"/>
      <c r="V874"/>
      <c r="W874"/>
      <c r="X874"/>
      <c r="Y874"/>
      <c r="Z874"/>
      <c r="AA874"/>
    </row>
    <row r="875" spans="18:27" x14ac:dyDescent="0.25">
      <c r="R875"/>
      <c r="S875"/>
      <c r="T875"/>
      <c r="U875"/>
      <c r="V875"/>
      <c r="W875"/>
      <c r="X875"/>
      <c r="Y875"/>
      <c r="Z875"/>
      <c r="AA875"/>
    </row>
    <row r="876" spans="18:27" x14ac:dyDescent="0.25">
      <c r="R876"/>
      <c r="S876"/>
      <c r="T876"/>
      <c r="U876"/>
      <c r="V876"/>
      <c r="W876"/>
      <c r="X876"/>
      <c r="Y876"/>
      <c r="Z876"/>
      <c r="AA876"/>
    </row>
    <row r="877" spans="18:27" x14ac:dyDescent="0.25">
      <c r="R877"/>
      <c r="S877"/>
      <c r="T877"/>
      <c r="U877"/>
      <c r="V877"/>
      <c r="W877"/>
      <c r="X877"/>
      <c r="Y877"/>
      <c r="Z877"/>
      <c r="AA877"/>
    </row>
    <row r="878" spans="18:27" x14ac:dyDescent="0.25">
      <c r="R878"/>
      <c r="S878"/>
      <c r="T878"/>
      <c r="U878"/>
      <c r="V878"/>
      <c r="W878"/>
      <c r="X878"/>
      <c r="Y878"/>
      <c r="Z878"/>
      <c r="AA878"/>
    </row>
    <row r="879" spans="18:27" x14ac:dyDescent="0.25">
      <c r="R879"/>
      <c r="S879"/>
      <c r="T879"/>
      <c r="U879"/>
      <c r="V879"/>
      <c r="W879"/>
      <c r="X879"/>
      <c r="Y879"/>
      <c r="Z879"/>
      <c r="AA879"/>
    </row>
    <row r="880" spans="18:27" x14ac:dyDescent="0.25">
      <c r="R880"/>
      <c r="S880"/>
      <c r="T880"/>
      <c r="U880"/>
      <c r="V880"/>
      <c r="W880"/>
      <c r="X880"/>
      <c r="Y880"/>
      <c r="Z880"/>
      <c r="AA880"/>
    </row>
    <row r="881" spans="18:27" x14ac:dyDescent="0.25">
      <c r="R881"/>
      <c r="S881"/>
      <c r="T881"/>
      <c r="U881"/>
      <c r="V881"/>
      <c r="W881"/>
      <c r="X881"/>
      <c r="Y881"/>
      <c r="Z881"/>
      <c r="AA881"/>
    </row>
    <row r="882" spans="18:27" x14ac:dyDescent="0.25">
      <c r="R882"/>
      <c r="S882"/>
      <c r="T882"/>
      <c r="U882"/>
      <c r="V882"/>
      <c r="W882"/>
      <c r="X882"/>
      <c r="Y882"/>
      <c r="Z882"/>
      <c r="AA882"/>
    </row>
    <row r="883" spans="18:27" x14ac:dyDescent="0.25">
      <c r="R883"/>
      <c r="S883"/>
      <c r="T883"/>
      <c r="U883"/>
      <c r="V883"/>
      <c r="W883"/>
      <c r="X883"/>
      <c r="Y883"/>
      <c r="Z883"/>
      <c r="AA883"/>
    </row>
    <row r="884" spans="18:27" x14ac:dyDescent="0.25">
      <c r="R884"/>
      <c r="S884"/>
      <c r="T884"/>
      <c r="U884"/>
      <c r="V884"/>
      <c r="W884"/>
      <c r="X884"/>
      <c r="Y884"/>
      <c r="Z884"/>
      <c r="AA884"/>
    </row>
    <row r="885" spans="18:27" x14ac:dyDescent="0.25">
      <c r="R885"/>
      <c r="S885"/>
      <c r="T885"/>
      <c r="U885"/>
      <c r="V885"/>
      <c r="W885"/>
      <c r="X885"/>
      <c r="Y885"/>
      <c r="Z885"/>
      <c r="AA885"/>
    </row>
    <row r="886" spans="18:27" x14ac:dyDescent="0.25">
      <c r="R886"/>
      <c r="S886"/>
      <c r="T886"/>
      <c r="U886"/>
      <c r="V886"/>
      <c r="W886"/>
      <c r="X886"/>
      <c r="Y886"/>
      <c r="Z886"/>
      <c r="AA886"/>
    </row>
    <row r="887" spans="18:27" x14ac:dyDescent="0.25">
      <c r="R887"/>
      <c r="S887"/>
      <c r="T887"/>
      <c r="U887"/>
      <c r="V887"/>
      <c r="W887"/>
      <c r="X887"/>
      <c r="Y887"/>
      <c r="Z887"/>
      <c r="AA887"/>
    </row>
    <row r="888" spans="18:27" x14ac:dyDescent="0.25">
      <c r="R888"/>
      <c r="S888"/>
      <c r="T888"/>
      <c r="U888"/>
      <c r="V888"/>
      <c r="W888"/>
      <c r="X888"/>
      <c r="Y888"/>
      <c r="Z888"/>
      <c r="AA888"/>
    </row>
    <row r="889" spans="18:27" x14ac:dyDescent="0.25">
      <c r="R889"/>
      <c r="S889"/>
      <c r="T889"/>
      <c r="U889"/>
      <c r="V889"/>
      <c r="W889"/>
      <c r="X889"/>
      <c r="Y889"/>
      <c r="Z889"/>
      <c r="AA889"/>
    </row>
    <row r="890" spans="18:27" x14ac:dyDescent="0.25">
      <c r="R890"/>
      <c r="S890"/>
      <c r="T890"/>
      <c r="U890"/>
      <c r="V890"/>
      <c r="W890"/>
      <c r="X890"/>
      <c r="Y890"/>
      <c r="Z890"/>
      <c r="AA890"/>
    </row>
    <row r="891" spans="18:27" x14ac:dyDescent="0.25">
      <c r="R891"/>
      <c r="S891"/>
      <c r="T891"/>
      <c r="U891"/>
      <c r="V891"/>
      <c r="W891"/>
      <c r="X891"/>
      <c r="Y891"/>
      <c r="Z891"/>
      <c r="AA891"/>
    </row>
    <row r="892" spans="18:27" x14ac:dyDescent="0.25">
      <c r="R892"/>
      <c r="S892"/>
      <c r="T892"/>
      <c r="U892"/>
      <c r="V892"/>
      <c r="W892"/>
      <c r="X892"/>
      <c r="Y892"/>
      <c r="Z892"/>
      <c r="AA892"/>
    </row>
    <row r="893" spans="18:27" x14ac:dyDescent="0.25">
      <c r="R893"/>
      <c r="S893"/>
      <c r="T893"/>
      <c r="U893"/>
      <c r="V893"/>
      <c r="W893"/>
      <c r="X893"/>
      <c r="Y893"/>
      <c r="Z893"/>
      <c r="AA893"/>
    </row>
    <row r="894" spans="18:27" x14ac:dyDescent="0.25">
      <c r="R894"/>
      <c r="S894"/>
      <c r="T894"/>
      <c r="U894"/>
      <c r="V894"/>
      <c r="W894"/>
      <c r="X894"/>
      <c r="Y894"/>
      <c r="Z894"/>
      <c r="AA894"/>
    </row>
    <row r="895" spans="18:27" x14ac:dyDescent="0.25">
      <c r="R895"/>
      <c r="S895"/>
      <c r="T895"/>
      <c r="U895"/>
      <c r="V895"/>
      <c r="W895"/>
      <c r="X895"/>
      <c r="Y895"/>
      <c r="Z895"/>
      <c r="AA895"/>
    </row>
    <row r="896" spans="18:27" x14ac:dyDescent="0.25">
      <c r="R896"/>
      <c r="S896"/>
      <c r="T896"/>
      <c r="U896"/>
      <c r="V896"/>
      <c r="W896"/>
      <c r="X896"/>
      <c r="Y896"/>
      <c r="Z896"/>
      <c r="AA896"/>
    </row>
    <row r="897" spans="18:27" x14ac:dyDescent="0.25">
      <c r="R897"/>
      <c r="S897"/>
      <c r="T897"/>
      <c r="U897"/>
      <c r="V897"/>
      <c r="W897"/>
      <c r="X897"/>
      <c r="Y897"/>
      <c r="Z897"/>
      <c r="AA897"/>
    </row>
    <row r="898" spans="18:27" x14ac:dyDescent="0.25">
      <c r="R898"/>
      <c r="S898"/>
      <c r="T898"/>
      <c r="U898"/>
      <c r="V898"/>
      <c r="W898"/>
      <c r="X898"/>
      <c r="Y898"/>
      <c r="Z898"/>
      <c r="AA898"/>
    </row>
    <row r="899" spans="18:27" x14ac:dyDescent="0.25">
      <c r="R899"/>
      <c r="S899"/>
      <c r="T899"/>
      <c r="U899"/>
      <c r="V899"/>
      <c r="W899"/>
      <c r="X899"/>
      <c r="Y899"/>
      <c r="Z899"/>
      <c r="AA899"/>
    </row>
    <row r="900" spans="18:27" x14ac:dyDescent="0.25">
      <c r="R900"/>
      <c r="S900"/>
      <c r="T900"/>
      <c r="U900"/>
      <c r="V900"/>
      <c r="W900"/>
      <c r="X900"/>
      <c r="Y900"/>
      <c r="Z900"/>
      <c r="AA900"/>
    </row>
    <row r="901" spans="18:27" x14ac:dyDescent="0.25">
      <c r="R901"/>
      <c r="S901"/>
      <c r="T901"/>
      <c r="U901"/>
      <c r="V901"/>
      <c r="W901"/>
      <c r="X901"/>
      <c r="Y901"/>
      <c r="Z901"/>
      <c r="AA901"/>
    </row>
    <row r="902" spans="18:27" x14ac:dyDescent="0.25">
      <c r="R902"/>
      <c r="S902"/>
      <c r="T902"/>
      <c r="U902"/>
      <c r="V902"/>
      <c r="W902"/>
      <c r="X902"/>
      <c r="Y902"/>
      <c r="Z902"/>
      <c r="AA902"/>
    </row>
    <row r="903" spans="18:27" x14ac:dyDescent="0.25">
      <c r="R903"/>
      <c r="S903"/>
      <c r="T903"/>
      <c r="U903"/>
      <c r="V903"/>
      <c r="W903"/>
      <c r="X903"/>
      <c r="Y903"/>
      <c r="Z903"/>
      <c r="AA903"/>
    </row>
    <row r="904" spans="18:27" x14ac:dyDescent="0.25">
      <c r="R904"/>
      <c r="S904"/>
      <c r="T904"/>
      <c r="U904"/>
      <c r="V904"/>
      <c r="W904"/>
      <c r="X904"/>
      <c r="Y904"/>
      <c r="Z904"/>
      <c r="AA904"/>
    </row>
    <row r="905" spans="18:27" x14ac:dyDescent="0.25">
      <c r="R905"/>
      <c r="S905"/>
      <c r="T905"/>
      <c r="U905"/>
      <c r="V905"/>
      <c r="W905"/>
      <c r="X905"/>
      <c r="Y905"/>
      <c r="Z905"/>
      <c r="AA905"/>
    </row>
    <row r="906" spans="18:27" x14ac:dyDescent="0.25">
      <c r="R906"/>
      <c r="S906"/>
      <c r="T906"/>
      <c r="U906"/>
      <c r="V906"/>
      <c r="W906"/>
      <c r="X906"/>
      <c r="Y906"/>
      <c r="Z906"/>
      <c r="AA906"/>
    </row>
    <row r="907" spans="18:27" x14ac:dyDescent="0.25">
      <c r="R907"/>
      <c r="S907"/>
      <c r="T907"/>
      <c r="U907"/>
      <c r="V907"/>
      <c r="W907"/>
      <c r="X907"/>
      <c r="Y907"/>
      <c r="Z907"/>
      <c r="AA907"/>
    </row>
    <row r="908" spans="18:27" x14ac:dyDescent="0.25">
      <c r="R908"/>
      <c r="S908"/>
      <c r="T908"/>
      <c r="U908"/>
      <c r="V908"/>
      <c r="W908"/>
      <c r="X908"/>
      <c r="Y908"/>
      <c r="Z908"/>
      <c r="AA908"/>
    </row>
    <row r="909" spans="18:27" x14ac:dyDescent="0.25">
      <c r="R909"/>
      <c r="S909"/>
      <c r="T909"/>
      <c r="U909"/>
      <c r="V909"/>
      <c r="W909"/>
      <c r="X909"/>
      <c r="Y909"/>
      <c r="Z909"/>
      <c r="AA909"/>
    </row>
    <row r="910" spans="18:27" x14ac:dyDescent="0.25">
      <c r="R910"/>
      <c r="S910"/>
      <c r="T910"/>
      <c r="U910"/>
      <c r="V910"/>
      <c r="W910"/>
      <c r="X910"/>
      <c r="Y910"/>
      <c r="Z910"/>
      <c r="AA910"/>
    </row>
    <row r="911" spans="18:27" x14ac:dyDescent="0.25">
      <c r="R911"/>
      <c r="S911"/>
      <c r="T911"/>
      <c r="U911"/>
      <c r="V911"/>
      <c r="W911"/>
      <c r="X911"/>
      <c r="Y911"/>
      <c r="Z911"/>
      <c r="AA911"/>
    </row>
    <row r="912" spans="18:27" x14ac:dyDescent="0.25">
      <c r="R912"/>
      <c r="S912"/>
      <c r="T912"/>
      <c r="U912"/>
      <c r="V912"/>
      <c r="W912"/>
      <c r="X912"/>
      <c r="Y912"/>
      <c r="Z912"/>
      <c r="AA912"/>
    </row>
    <row r="913" spans="18:27" x14ac:dyDescent="0.25">
      <c r="R913"/>
      <c r="S913"/>
      <c r="T913"/>
      <c r="U913"/>
      <c r="V913"/>
      <c r="W913"/>
      <c r="X913"/>
      <c r="Y913"/>
      <c r="Z913"/>
      <c r="AA913"/>
    </row>
    <row r="914" spans="18:27" x14ac:dyDescent="0.25">
      <c r="R914"/>
      <c r="S914"/>
      <c r="T914"/>
      <c r="U914"/>
      <c r="V914"/>
      <c r="W914"/>
      <c r="X914"/>
      <c r="Y914"/>
      <c r="Z914"/>
      <c r="AA914"/>
    </row>
    <row r="915" spans="18:27" x14ac:dyDescent="0.25">
      <c r="R915"/>
      <c r="S915"/>
      <c r="T915"/>
      <c r="U915"/>
      <c r="V915"/>
      <c r="W915"/>
      <c r="X915"/>
      <c r="Y915"/>
      <c r="Z915"/>
      <c r="AA915"/>
    </row>
    <row r="916" spans="18:27" x14ac:dyDescent="0.25">
      <c r="R916"/>
      <c r="S916"/>
      <c r="T916"/>
      <c r="U916"/>
      <c r="V916"/>
      <c r="W916"/>
      <c r="X916"/>
      <c r="Y916"/>
      <c r="Z916"/>
      <c r="AA916"/>
    </row>
    <row r="917" spans="18:27" x14ac:dyDescent="0.25">
      <c r="R917"/>
      <c r="S917"/>
      <c r="T917"/>
      <c r="U917"/>
      <c r="V917"/>
      <c r="W917"/>
      <c r="X917"/>
      <c r="Y917"/>
      <c r="Z917"/>
      <c r="AA917"/>
    </row>
    <row r="918" spans="18:27" x14ac:dyDescent="0.25">
      <c r="R918"/>
      <c r="S918"/>
      <c r="T918"/>
      <c r="U918"/>
      <c r="V918"/>
      <c r="W918"/>
      <c r="X918"/>
      <c r="Y918"/>
      <c r="Z918"/>
      <c r="AA918"/>
    </row>
    <row r="919" spans="18:27" x14ac:dyDescent="0.25">
      <c r="R919"/>
      <c r="S919"/>
      <c r="T919"/>
      <c r="U919"/>
      <c r="V919"/>
      <c r="W919"/>
      <c r="X919"/>
      <c r="Y919"/>
      <c r="Z919"/>
      <c r="AA919"/>
    </row>
    <row r="920" spans="18:27" x14ac:dyDescent="0.25">
      <c r="R920"/>
      <c r="S920"/>
      <c r="T920"/>
      <c r="U920"/>
      <c r="V920"/>
      <c r="W920"/>
      <c r="X920"/>
      <c r="Y920"/>
      <c r="Z920"/>
      <c r="AA920"/>
    </row>
    <row r="921" spans="18:27" x14ac:dyDescent="0.25">
      <c r="R921"/>
      <c r="S921"/>
      <c r="T921"/>
      <c r="U921"/>
      <c r="V921"/>
      <c r="W921"/>
      <c r="X921"/>
      <c r="Y921"/>
      <c r="Z921"/>
      <c r="AA921"/>
    </row>
    <row r="922" spans="18:27" x14ac:dyDescent="0.25">
      <c r="R922"/>
      <c r="S922"/>
      <c r="T922"/>
      <c r="U922"/>
      <c r="V922"/>
      <c r="W922"/>
      <c r="X922"/>
      <c r="Y922"/>
      <c r="Z922"/>
      <c r="AA922"/>
    </row>
    <row r="923" spans="18:27" x14ac:dyDescent="0.25">
      <c r="R923"/>
      <c r="S923"/>
      <c r="T923"/>
      <c r="U923"/>
      <c r="V923"/>
      <c r="W923"/>
      <c r="X923"/>
      <c r="Y923"/>
      <c r="Z923"/>
      <c r="AA923"/>
    </row>
    <row r="924" spans="18:27" x14ac:dyDescent="0.25">
      <c r="R924"/>
      <c r="S924"/>
      <c r="T924"/>
      <c r="U924"/>
      <c r="V924"/>
      <c r="W924"/>
      <c r="X924"/>
      <c r="Y924"/>
      <c r="Z924"/>
      <c r="AA924"/>
    </row>
    <row r="925" spans="18:27" x14ac:dyDescent="0.25">
      <c r="R925"/>
      <c r="S925"/>
      <c r="T925"/>
      <c r="U925"/>
      <c r="V925"/>
      <c r="W925"/>
      <c r="X925"/>
      <c r="Y925"/>
      <c r="Z925"/>
      <c r="AA925"/>
    </row>
    <row r="926" spans="18:27" x14ac:dyDescent="0.25">
      <c r="R926"/>
      <c r="S926"/>
      <c r="T926"/>
      <c r="U926"/>
      <c r="V926"/>
      <c r="W926"/>
      <c r="X926"/>
      <c r="Y926"/>
      <c r="Z926"/>
      <c r="AA926"/>
    </row>
    <row r="927" spans="18:27" x14ac:dyDescent="0.25">
      <c r="R927"/>
      <c r="S927"/>
      <c r="T927"/>
      <c r="U927"/>
      <c r="V927"/>
      <c r="W927"/>
      <c r="X927"/>
      <c r="Y927"/>
      <c r="Z927"/>
      <c r="AA927"/>
    </row>
    <row r="928" spans="18:27" x14ac:dyDescent="0.25">
      <c r="R928"/>
      <c r="S928"/>
      <c r="T928"/>
      <c r="U928"/>
      <c r="V928"/>
      <c r="W928"/>
      <c r="X928"/>
      <c r="Y928"/>
      <c r="Z928"/>
      <c r="AA928"/>
    </row>
    <row r="929" spans="18:27" x14ac:dyDescent="0.25">
      <c r="R929"/>
      <c r="S929"/>
      <c r="T929"/>
      <c r="U929"/>
      <c r="V929"/>
      <c r="W929"/>
      <c r="X929"/>
      <c r="Y929"/>
      <c r="Z929"/>
      <c r="AA929"/>
    </row>
    <row r="930" spans="18:27" x14ac:dyDescent="0.25">
      <c r="R930"/>
      <c r="S930"/>
      <c r="T930"/>
      <c r="U930"/>
      <c r="V930"/>
      <c r="W930"/>
      <c r="X930"/>
      <c r="Y930"/>
      <c r="Z930"/>
      <c r="AA930"/>
    </row>
    <row r="931" spans="18:27" x14ac:dyDescent="0.25">
      <c r="R931"/>
      <c r="S931"/>
      <c r="T931"/>
      <c r="U931"/>
      <c r="V931"/>
      <c r="W931"/>
      <c r="X931"/>
      <c r="Y931"/>
      <c r="Z931"/>
      <c r="AA931"/>
    </row>
    <row r="932" spans="18:27" x14ac:dyDescent="0.25">
      <c r="R932"/>
      <c r="S932"/>
      <c r="T932"/>
      <c r="U932"/>
      <c r="V932"/>
      <c r="W932"/>
      <c r="X932"/>
      <c r="Y932"/>
      <c r="Z932"/>
      <c r="AA932"/>
    </row>
    <row r="933" spans="18:27" x14ac:dyDescent="0.25">
      <c r="R933"/>
      <c r="S933"/>
      <c r="T933"/>
      <c r="U933"/>
      <c r="V933"/>
      <c r="W933"/>
      <c r="X933"/>
      <c r="Y933"/>
      <c r="Z933"/>
      <c r="AA933"/>
    </row>
    <row r="934" spans="18:27" x14ac:dyDescent="0.25">
      <c r="R934"/>
      <c r="S934"/>
      <c r="T934"/>
      <c r="U934"/>
      <c r="V934"/>
      <c r="W934"/>
      <c r="X934"/>
      <c r="Y934"/>
      <c r="Z934"/>
      <c r="AA934"/>
    </row>
    <row r="935" spans="18:27" x14ac:dyDescent="0.25">
      <c r="R935"/>
      <c r="S935"/>
      <c r="T935"/>
      <c r="U935"/>
      <c r="V935"/>
      <c r="W935"/>
      <c r="X935"/>
      <c r="Y935"/>
      <c r="Z935"/>
      <c r="AA935"/>
    </row>
    <row r="936" spans="18:27" x14ac:dyDescent="0.25">
      <c r="R936"/>
      <c r="S936"/>
      <c r="T936"/>
      <c r="U936"/>
      <c r="V936"/>
      <c r="W936"/>
      <c r="X936"/>
      <c r="Y936"/>
      <c r="Z936"/>
      <c r="AA936"/>
    </row>
    <row r="937" spans="18:27" x14ac:dyDescent="0.25">
      <c r="R937"/>
      <c r="S937"/>
      <c r="T937"/>
      <c r="U937"/>
      <c r="V937"/>
      <c r="W937"/>
      <c r="X937"/>
      <c r="Y937"/>
      <c r="Z937"/>
      <c r="AA937"/>
    </row>
    <row r="938" spans="18:27" x14ac:dyDescent="0.25">
      <c r="R938"/>
      <c r="S938"/>
      <c r="T938"/>
      <c r="U938"/>
      <c r="V938"/>
      <c r="W938"/>
      <c r="X938"/>
      <c r="Y938"/>
      <c r="Z938"/>
      <c r="AA938"/>
    </row>
    <row r="939" spans="18:27" x14ac:dyDescent="0.25">
      <c r="R939"/>
      <c r="S939"/>
      <c r="T939"/>
      <c r="U939"/>
      <c r="V939"/>
      <c r="W939"/>
      <c r="X939"/>
      <c r="Y939"/>
      <c r="Z939"/>
      <c r="AA939"/>
    </row>
    <row r="940" spans="18:27" x14ac:dyDescent="0.25">
      <c r="R940"/>
      <c r="S940"/>
      <c r="T940"/>
      <c r="U940"/>
      <c r="V940"/>
      <c r="W940"/>
      <c r="X940"/>
      <c r="Y940"/>
      <c r="Z940"/>
      <c r="AA940"/>
    </row>
    <row r="941" spans="18:27" x14ac:dyDescent="0.25">
      <c r="R941"/>
      <c r="S941"/>
      <c r="T941"/>
      <c r="U941"/>
      <c r="V941"/>
      <c r="W941"/>
      <c r="X941"/>
      <c r="Y941"/>
      <c r="Z941"/>
      <c r="AA941"/>
    </row>
    <row r="942" spans="18:27" x14ac:dyDescent="0.25">
      <c r="R942"/>
      <c r="S942"/>
      <c r="T942"/>
      <c r="U942"/>
      <c r="V942"/>
      <c r="W942"/>
      <c r="X942"/>
      <c r="Y942"/>
      <c r="Z942"/>
      <c r="AA942"/>
    </row>
    <row r="943" spans="18:27" x14ac:dyDescent="0.25">
      <c r="R943"/>
      <c r="S943"/>
      <c r="T943"/>
      <c r="U943"/>
      <c r="V943"/>
      <c r="W943"/>
      <c r="X943"/>
      <c r="Y943"/>
      <c r="Z943"/>
      <c r="AA943"/>
    </row>
    <row r="944" spans="18:27" x14ac:dyDescent="0.25">
      <c r="R944"/>
      <c r="S944"/>
      <c r="T944"/>
      <c r="U944"/>
      <c r="V944"/>
      <c r="W944"/>
      <c r="X944"/>
      <c r="Y944"/>
      <c r="Z944"/>
      <c r="AA944"/>
    </row>
    <row r="945" spans="18:27" x14ac:dyDescent="0.25">
      <c r="R945"/>
      <c r="S945"/>
      <c r="T945"/>
      <c r="U945"/>
      <c r="V945"/>
      <c r="W945"/>
      <c r="X945"/>
      <c r="Y945"/>
      <c r="Z945"/>
      <c r="AA945"/>
    </row>
    <row r="946" spans="18:27" x14ac:dyDescent="0.25">
      <c r="R946"/>
      <c r="S946"/>
      <c r="T946"/>
      <c r="U946"/>
      <c r="V946"/>
      <c r="W946"/>
      <c r="X946"/>
      <c r="Y946"/>
      <c r="Z946"/>
      <c r="AA946"/>
    </row>
    <row r="947" spans="18:27" x14ac:dyDescent="0.25">
      <c r="R947"/>
      <c r="S947"/>
      <c r="T947"/>
      <c r="U947"/>
      <c r="V947"/>
      <c r="W947"/>
      <c r="X947"/>
      <c r="Y947"/>
      <c r="Z947"/>
      <c r="AA947"/>
    </row>
    <row r="948" spans="18:27" x14ac:dyDescent="0.25">
      <c r="R948"/>
      <c r="S948"/>
      <c r="T948"/>
      <c r="U948"/>
      <c r="V948"/>
      <c r="W948"/>
      <c r="X948"/>
      <c r="Y948"/>
      <c r="Z948"/>
      <c r="AA948"/>
    </row>
    <row r="949" spans="18:27" x14ac:dyDescent="0.25">
      <c r="R949"/>
      <c r="S949"/>
      <c r="T949"/>
      <c r="U949"/>
      <c r="V949"/>
      <c r="W949"/>
      <c r="X949"/>
      <c r="Y949"/>
      <c r="Z949"/>
      <c r="AA949"/>
    </row>
    <row r="950" spans="18:27" x14ac:dyDescent="0.25">
      <c r="R950"/>
      <c r="S950"/>
      <c r="T950"/>
      <c r="U950"/>
      <c r="V950"/>
      <c r="W950"/>
      <c r="X950"/>
      <c r="Y950"/>
      <c r="Z950"/>
      <c r="AA950"/>
    </row>
    <row r="951" spans="18:27" x14ac:dyDescent="0.25">
      <c r="R951"/>
      <c r="S951"/>
      <c r="T951"/>
      <c r="U951"/>
      <c r="V951"/>
      <c r="W951"/>
      <c r="X951"/>
      <c r="Y951"/>
      <c r="Z951"/>
      <c r="AA951"/>
    </row>
    <row r="952" spans="18:27" x14ac:dyDescent="0.25">
      <c r="R952"/>
      <c r="S952"/>
      <c r="T952"/>
      <c r="U952"/>
      <c r="V952"/>
      <c r="W952"/>
      <c r="X952"/>
      <c r="Y952"/>
      <c r="Z952"/>
      <c r="AA952"/>
    </row>
    <row r="953" spans="18:27" x14ac:dyDescent="0.25">
      <c r="R953"/>
      <c r="S953"/>
      <c r="T953"/>
      <c r="U953"/>
      <c r="V953"/>
      <c r="W953"/>
      <c r="X953"/>
      <c r="Y953"/>
      <c r="Z953"/>
      <c r="AA953"/>
    </row>
    <row r="954" spans="18:27" x14ac:dyDescent="0.25">
      <c r="R954"/>
      <c r="S954"/>
      <c r="T954"/>
      <c r="U954"/>
      <c r="V954"/>
      <c r="W954"/>
      <c r="X954"/>
      <c r="Y954"/>
      <c r="Z954"/>
      <c r="AA954"/>
    </row>
    <row r="955" spans="18:27" x14ac:dyDescent="0.25">
      <c r="R955"/>
      <c r="S955"/>
      <c r="T955"/>
      <c r="U955"/>
      <c r="V955"/>
      <c r="W955"/>
      <c r="X955"/>
      <c r="Y955"/>
      <c r="Z955"/>
      <c r="AA955"/>
    </row>
    <row r="956" spans="18:27" x14ac:dyDescent="0.25">
      <c r="R956"/>
      <c r="S956"/>
      <c r="T956"/>
      <c r="U956"/>
      <c r="V956"/>
      <c r="W956"/>
      <c r="X956"/>
      <c r="Y956"/>
      <c r="Z956"/>
      <c r="AA956"/>
    </row>
    <row r="957" spans="18:27" x14ac:dyDescent="0.25">
      <c r="R957"/>
      <c r="S957"/>
      <c r="T957"/>
      <c r="U957"/>
      <c r="V957"/>
      <c r="W957"/>
      <c r="X957"/>
      <c r="Y957"/>
      <c r="Z957"/>
      <c r="AA957"/>
    </row>
    <row r="958" spans="18:27" x14ac:dyDescent="0.25">
      <c r="R958"/>
      <c r="S958"/>
      <c r="T958"/>
      <c r="U958"/>
      <c r="V958"/>
      <c r="W958"/>
      <c r="X958"/>
      <c r="Y958"/>
      <c r="Z958"/>
      <c r="AA958"/>
    </row>
    <row r="959" spans="18:27" x14ac:dyDescent="0.25">
      <c r="R959"/>
      <c r="S959"/>
      <c r="T959"/>
      <c r="U959"/>
      <c r="V959"/>
      <c r="W959"/>
      <c r="X959"/>
      <c r="Y959"/>
      <c r="Z959"/>
      <c r="AA959"/>
    </row>
    <row r="960" spans="18:27" x14ac:dyDescent="0.25">
      <c r="R960"/>
      <c r="S960"/>
      <c r="T960"/>
      <c r="U960"/>
      <c r="V960"/>
      <c r="W960"/>
      <c r="X960"/>
      <c r="Y960"/>
      <c r="Z960"/>
      <c r="AA960"/>
    </row>
    <row r="961" spans="18:27" x14ac:dyDescent="0.25">
      <c r="R961"/>
      <c r="S961"/>
      <c r="T961"/>
      <c r="U961"/>
      <c r="V961"/>
      <c r="W961"/>
      <c r="X961"/>
      <c r="Y961"/>
      <c r="Z961"/>
      <c r="AA961"/>
    </row>
    <row r="962" spans="18:27" x14ac:dyDescent="0.25">
      <c r="R962"/>
      <c r="S962"/>
      <c r="T962"/>
      <c r="U962"/>
      <c r="V962"/>
      <c r="W962"/>
      <c r="X962"/>
      <c r="Y962"/>
      <c r="Z962"/>
      <c r="AA962"/>
    </row>
    <row r="963" spans="18:27" x14ac:dyDescent="0.25">
      <c r="R963"/>
      <c r="S963"/>
      <c r="T963"/>
      <c r="U963"/>
      <c r="V963"/>
      <c r="W963"/>
      <c r="X963"/>
      <c r="Y963"/>
      <c r="Z963"/>
      <c r="AA963"/>
    </row>
    <row r="964" spans="18:27" x14ac:dyDescent="0.25">
      <c r="R964"/>
      <c r="S964"/>
      <c r="T964"/>
      <c r="U964"/>
      <c r="V964"/>
      <c r="W964"/>
      <c r="X964"/>
      <c r="Y964"/>
      <c r="Z964"/>
      <c r="AA964"/>
    </row>
    <row r="965" spans="18:27" x14ac:dyDescent="0.25">
      <c r="R965"/>
      <c r="S965"/>
      <c r="T965"/>
      <c r="U965"/>
      <c r="V965"/>
      <c r="W965"/>
      <c r="X965"/>
      <c r="Y965"/>
      <c r="Z965"/>
      <c r="AA965"/>
    </row>
    <row r="966" spans="18:27" x14ac:dyDescent="0.25">
      <c r="R966"/>
      <c r="S966"/>
      <c r="T966"/>
      <c r="U966"/>
      <c r="V966"/>
      <c r="W966"/>
      <c r="X966"/>
      <c r="Y966"/>
      <c r="Z966"/>
      <c r="AA966"/>
    </row>
    <row r="967" spans="18:27" x14ac:dyDescent="0.25">
      <c r="R967"/>
      <c r="S967"/>
      <c r="T967"/>
      <c r="U967"/>
      <c r="V967"/>
      <c r="W967"/>
      <c r="X967"/>
      <c r="Y967"/>
      <c r="Z967"/>
      <c r="AA967"/>
    </row>
    <row r="968" spans="18:27" x14ac:dyDescent="0.25">
      <c r="R968"/>
      <c r="S968"/>
      <c r="T968"/>
      <c r="U968"/>
      <c r="V968"/>
      <c r="W968"/>
      <c r="X968"/>
      <c r="Y968"/>
      <c r="Z968"/>
      <c r="AA968"/>
    </row>
    <row r="969" spans="18:27" x14ac:dyDescent="0.25">
      <c r="R969"/>
      <c r="S969"/>
      <c r="T969"/>
      <c r="U969"/>
      <c r="V969"/>
      <c r="W969"/>
      <c r="X969"/>
      <c r="Y969"/>
      <c r="Z969"/>
      <c r="AA969"/>
    </row>
    <row r="970" spans="18:27" x14ac:dyDescent="0.25">
      <c r="R970"/>
      <c r="S970"/>
      <c r="T970"/>
      <c r="U970"/>
      <c r="V970"/>
      <c r="W970"/>
      <c r="X970"/>
      <c r="Y970"/>
      <c r="Z970"/>
      <c r="AA970"/>
    </row>
    <row r="971" spans="18:27" x14ac:dyDescent="0.25">
      <c r="R971"/>
      <c r="S971"/>
      <c r="T971"/>
      <c r="U971"/>
      <c r="V971"/>
      <c r="W971"/>
      <c r="X971"/>
      <c r="Y971"/>
      <c r="Z971"/>
      <c r="AA971"/>
    </row>
    <row r="972" spans="18:27" x14ac:dyDescent="0.25">
      <c r="R972"/>
      <c r="S972"/>
      <c r="T972"/>
      <c r="U972"/>
      <c r="V972"/>
      <c r="W972"/>
      <c r="X972"/>
      <c r="Y972"/>
      <c r="Z972"/>
      <c r="AA972"/>
    </row>
    <row r="973" spans="18:27" x14ac:dyDescent="0.25">
      <c r="R973"/>
      <c r="S973"/>
      <c r="T973"/>
      <c r="U973"/>
      <c r="V973"/>
      <c r="W973"/>
      <c r="X973"/>
      <c r="Y973"/>
      <c r="Z973"/>
      <c r="AA973"/>
    </row>
    <row r="974" spans="18:27" x14ac:dyDescent="0.25">
      <c r="R974"/>
      <c r="S974"/>
      <c r="T974"/>
      <c r="U974"/>
      <c r="V974"/>
      <c r="W974"/>
      <c r="X974"/>
      <c r="Y974"/>
      <c r="Z974"/>
      <c r="AA974"/>
    </row>
    <row r="975" spans="18:27" x14ac:dyDescent="0.25">
      <c r="R975"/>
      <c r="S975"/>
      <c r="T975"/>
      <c r="U975"/>
      <c r="V975"/>
      <c r="W975"/>
      <c r="X975"/>
      <c r="Y975"/>
      <c r="Z975"/>
      <c r="AA975"/>
    </row>
    <row r="976" spans="18:27" x14ac:dyDescent="0.25">
      <c r="R976"/>
      <c r="S976"/>
      <c r="T976"/>
      <c r="U976"/>
      <c r="V976"/>
      <c r="W976"/>
      <c r="X976"/>
      <c r="Y976"/>
      <c r="Z976"/>
      <c r="AA976"/>
    </row>
    <row r="977" spans="18:27" x14ac:dyDescent="0.25">
      <c r="R977"/>
      <c r="S977"/>
      <c r="T977"/>
      <c r="U977"/>
      <c r="V977"/>
      <c r="W977"/>
      <c r="X977"/>
      <c r="Y977"/>
      <c r="Z977"/>
      <c r="AA977"/>
    </row>
    <row r="978" spans="18:27" x14ac:dyDescent="0.25">
      <c r="R978"/>
      <c r="S978"/>
      <c r="T978"/>
      <c r="U978"/>
      <c r="V978"/>
      <c r="W978"/>
      <c r="X978"/>
      <c r="Y978"/>
      <c r="Z978"/>
      <c r="AA978"/>
    </row>
    <row r="979" spans="18:27" x14ac:dyDescent="0.25">
      <c r="R979"/>
      <c r="S979"/>
      <c r="T979"/>
      <c r="U979"/>
      <c r="V979"/>
      <c r="W979"/>
      <c r="X979"/>
      <c r="Y979"/>
      <c r="Z979"/>
      <c r="AA979"/>
    </row>
    <row r="980" spans="18:27" x14ac:dyDescent="0.25">
      <c r="R980"/>
      <c r="S980"/>
      <c r="T980"/>
      <c r="U980"/>
      <c r="V980"/>
      <c r="W980"/>
      <c r="X980"/>
      <c r="Y980"/>
      <c r="Z980"/>
      <c r="AA980"/>
    </row>
    <row r="981" spans="18:27" x14ac:dyDescent="0.25">
      <c r="R981"/>
      <c r="S981"/>
      <c r="T981"/>
      <c r="U981"/>
      <c r="V981"/>
      <c r="W981"/>
      <c r="X981"/>
      <c r="Y981"/>
      <c r="Z981"/>
      <c r="AA981"/>
    </row>
    <row r="982" spans="18:27" x14ac:dyDescent="0.25">
      <c r="R982"/>
      <c r="S982"/>
      <c r="T982"/>
      <c r="U982"/>
      <c r="V982"/>
      <c r="W982"/>
      <c r="X982"/>
      <c r="Y982"/>
      <c r="Z982"/>
      <c r="AA982"/>
    </row>
    <row r="983" spans="18:27" x14ac:dyDescent="0.25">
      <c r="R983"/>
      <c r="S983"/>
      <c r="T983"/>
      <c r="U983"/>
      <c r="V983"/>
      <c r="W983"/>
      <c r="X983"/>
      <c r="Y983"/>
      <c r="Z983"/>
      <c r="AA983"/>
    </row>
    <row r="984" spans="18:27" x14ac:dyDescent="0.25">
      <c r="R984"/>
      <c r="S984"/>
      <c r="T984"/>
      <c r="U984"/>
      <c r="V984"/>
      <c r="W984"/>
      <c r="X984"/>
      <c r="Y984"/>
      <c r="Z984"/>
      <c r="AA984"/>
    </row>
    <row r="985" spans="18:27" x14ac:dyDescent="0.25">
      <c r="R985"/>
      <c r="S985"/>
      <c r="T985"/>
      <c r="U985"/>
      <c r="V985"/>
      <c r="W985"/>
      <c r="X985"/>
      <c r="Y985"/>
      <c r="Z985"/>
      <c r="AA985"/>
    </row>
    <row r="986" spans="18:27" x14ac:dyDescent="0.25">
      <c r="R986"/>
      <c r="S986"/>
      <c r="T986"/>
      <c r="U986"/>
      <c r="V986"/>
      <c r="W986"/>
      <c r="X986"/>
      <c r="Y986"/>
      <c r="Z986"/>
      <c r="AA986"/>
    </row>
    <row r="987" spans="18:27" x14ac:dyDescent="0.25">
      <c r="R987"/>
      <c r="S987"/>
      <c r="T987"/>
      <c r="U987"/>
      <c r="V987"/>
      <c r="W987"/>
      <c r="X987"/>
      <c r="Y987"/>
      <c r="Z987"/>
      <c r="AA987"/>
    </row>
    <row r="988" spans="18:27" x14ac:dyDescent="0.25">
      <c r="R988"/>
      <c r="S988"/>
      <c r="T988"/>
      <c r="U988"/>
      <c r="V988"/>
      <c r="W988"/>
      <c r="X988"/>
      <c r="Y988"/>
      <c r="Z988"/>
      <c r="AA988"/>
    </row>
    <row r="989" spans="18:27" x14ac:dyDescent="0.25">
      <c r="R989"/>
      <c r="S989"/>
      <c r="T989"/>
      <c r="U989"/>
      <c r="V989"/>
      <c r="W989"/>
      <c r="X989"/>
      <c r="Y989"/>
      <c r="Z989"/>
      <c r="AA989"/>
    </row>
    <row r="990" spans="18:27" x14ac:dyDescent="0.25">
      <c r="R990"/>
      <c r="S990"/>
      <c r="T990"/>
      <c r="U990"/>
      <c r="V990"/>
      <c r="W990"/>
      <c r="X990"/>
      <c r="Y990"/>
      <c r="Z990"/>
      <c r="AA990"/>
    </row>
    <row r="991" spans="18:27" x14ac:dyDescent="0.25">
      <c r="R991"/>
      <c r="S991"/>
      <c r="T991"/>
      <c r="U991"/>
      <c r="V991"/>
      <c r="W991"/>
      <c r="X991"/>
      <c r="Y991"/>
      <c r="Z991"/>
      <c r="AA991"/>
    </row>
    <row r="992" spans="18:27" x14ac:dyDescent="0.25">
      <c r="R992"/>
      <c r="S992"/>
      <c r="T992"/>
      <c r="U992"/>
      <c r="V992"/>
      <c r="W992"/>
      <c r="X992"/>
      <c r="Y992"/>
      <c r="Z992"/>
      <c r="AA992"/>
    </row>
    <row r="993" spans="18:27" x14ac:dyDescent="0.25">
      <c r="R993"/>
      <c r="S993"/>
      <c r="T993"/>
      <c r="U993"/>
      <c r="V993"/>
      <c r="W993"/>
      <c r="X993"/>
      <c r="Y993"/>
      <c r="Z993"/>
      <c r="AA993"/>
    </row>
    <row r="994" spans="18:27" x14ac:dyDescent="0.25">
      <c r="R994"/>
      <c r="S994"/>
      <c r="T994"/>
      <c r="U994"/>
      <c r="V994"/>
      <c r="W994"/>
      <c r="X994"/>
      <c r="Y994"/>
      <c r="Z994"/>
      <c r="AA994"/>
    </row>
    <row r="995" spans="18:27" x14ac:dyDescent="0.25">
      <c r="R995"/>
      <c r="S995"/>
      <c r="T995"/>
      <c r="U995"/>
      <c r="V995"/>
      <c r="W995"/>
      <c r="X995"/>
      <c r="Y995"/>
      <c r="Z995"/>
      <c r="AA995"/>
    </row>
    <row r="996" spans="18:27" x14ac:dyDescent="0.25">
      <c r="R996"/>
      <c r="S996"/>
      <c r="T996"/>
      <c r="U996"/>
      <c r="V996"/>
      <c r="W996"/>
      <c r="X996"/>
      <c r="Y996"/>
      <c r="Z996"/>
      <c r="AA996"/>
    </row>
    <row r="997" spans="18:27" x14ac:dyDescent="0.25">
      <c r="R997"/>
      <c r="S997"/>
      <c r="T997"/>
      <c r="U997"/>
      <c r="V997"/>
      <c r="W997"/>
      <c r="X997"/>
      <c r="Y997"/>
      <c r="Z997"/>
      <c r="AA997"/>
    </row>
    <row r="998" spans="18:27" x14ac:dyDescent="0.25">
      <c r="R998"/>
      <c r="S998"/>
      <c r="T998"/>
      <c r="U998"/>
      <c r="V998"/>
      <c r="W998"/>
      <c r="X998"/>
      <c r="Y998"/>
      <c r="Z998"/>
      <c r="AA998"/>
    </row>
    <row r="999" spans="18:27" x14ac:dyDescent="0.25">
      <c r="R999"/>
      <c r="S999"/>
      <c r="T999"/>
      <c r="U999"/>
      <c r="V999"/>
      <c r="W999"/>
      <c r="X999"/>
      <c r="Y999"/>
      <c r="Z999"/>
      <c r="AA999"/>
    </row>
    <row r="1000" spans="18:27" x14ac:dyDescent="0.25">
      <c r="R1000"/>
      <c r="S1000"/>
      <c r="T1000"/>
      <c r="U1000"/>
      <c r="V1000"/>
      <c r="W1000"/>
      <c r="X1000"/>
      <c r="Y1000"/>
      <c r="Z1000"/>
      <c r="AA1000"/>
    </row>
    <row r="1001" spans="18:27" x14ac:dyDescent="0.25">
      <c r="R1001"/>
      <c r="S1001"/>
      <c r="T1001"/>
      <c r="U1001"/>
      <c r="V1001"/>
      <c r="W1001"/>
      <c r="X1001"/>
      <c r="Y1001"/>
      <c r="Z1001"/>
      <c r="AA1001"/>
    </row>
    <row r="1002" spans="18:27" x14ac:dyDescent="0.25">
      <c r="R1002"/>
      <c r="S1002"/>
      <c r="T1002"/>
      <c r="U1002"/>
      <c r="V1002"/>
      <c r="W1002"/>
      <c r="X1002"/>
      <c r="Y1002"/>
      <c r="Z1002"/>
      <c r="AA1002"/>
    </row>
    <row r="1003" spans="18:27" x14ac:dyDescent="0.25">
      <c r="R1003"/>
      <c r="S1003"/>
      <c r="T1003"/>
      <c r="U1003"/>
      <c r="V1003"/>
      <c r="W1003"/>
      <c r="X1003"/>
      <c r="Y1003"/>
      <c r="Z1003"/>
      <c r="AA1003"/>
    </row>
    <row r="1004" spans="18:27" x14ac:dyDescent="0.25">
      <c r="R1004"/>
      <c r="S1004"/>
      <c r="T1004"/>
      <c r="U1004"/>
      <c r="V1004"/>
      <c r="W1004"/>
      <c r="X1004"/>
      <c r="Y1004"/>
      <c r="Z1004"/>
      <c r="AA1004"/>
    </row>
    <row r="1005" spans="18:27" x14ac:dyDescent="0.25">
      <c r="R1005"/>
      <c r="S1005"/>
      <c r="T1005"/>
      <c r="U1005"/>
      <c r="V1005"/>
      <c r="W1005"/>
      <c r="X1005"/>
      <c r="Y1005"/>
      <c r="Z1005"/>
      <c r="AA1005"/>
    </row>
    <row r="1006" spans="18:27" x14ac:dyDescent="0.25">
      <c r="R1006"/>
      <c r="S1006"/>
      <c r="T1006"/>
      <c r="U1006"/>
      <c r="V1006"/>
      <c r="W1006"/>
      <c r="X1006"/>
      <c r="Y1006"/>
      <c r="Z1006"/>
      <c r="AA1006"/>
    </row>
    <row r="1007" spans="18:27" x14ac:dyDescent="0.25">
      <c r="R1007"/>
      <c r="S1007"/>
      <c r="T1007"/>
      <c r="U1007"/>
      <c r="V1007"/>
      <c r="W1007"/>
      <c r="X1007"/>
      <c r="Y1007"/>
      <c r="Z1007"/>
      <c r="AA1007"/>
    </row>
    <row r="1008" spans="18:27" x14ac:dyDescent="0.25">
      <c r="R1008"/>
      <c r="S1008"/>
      <c r="T1008"/>
      <c r="U1008"/>
      <c r="V1008"/>
      <c r="W1008"/>
      <c r="X1008"/>
      <c r="Y1008"/>
      <c r="Z1008"/>
      <c r="AA1008"/>
    </row>
    <row r="1009" spans="18:27" x14ac:dyDescent="0.25">
      <c r="R1009"/>
      <c r="S1009"/>
      <c r="T1009"/>
      <c r="U1009"/>
      <c r="V1009"/>
      <c r="W1009"/>
      <c r="X1009"/>
      <c r="Y1009"/>
      <c r="Z1009"/>
      <c r="AA1009"/>
    </row>
    <row r="1010" spans="18:27" x14ac:dyDescent="0.25">
      <c r="R1010"/>
      <c r="S1010"/>
      <c r="T1010"/>
      <c r="U1010"/>
      <c r="V1010"/>
      <c r="W1010"/>
      <c r="X1010"/>
      <c r="Y1010"/>
      <c r="Z1010"/>
      <c r="AA1010"/>
    </row>
    <row r="1011" spans="18:27" x14ac:dyDescent="0.25">
      <c r="R1011"/>
      <c r="S1011"/>
      <c r="T1011"/>
      <c r="U1011"/>
      <c r="V1011"/>
      <c r="W1011"/>
      <c r="X1011"/>
      <c r="Y1011"/>
      <c r="Z1011"/>
      <c r="AA1011"/>
    </row>
    <row r="1012" spans="18:27" x14ac:dyDescent="0.25">
      <c r="R1012"/>
      <c r="S1012"/>
      <c r="T1012"/>
      <c r="U1012"/>
      <c r="V1012"/>
      <c r="W1012"/>
      <c r="X1012"/>
      <c r="Y1012"/>
      <c r="Z1012"/>
      <c r="AA1012"/>
    </row>
    <row r="1013" spans="18:27" x14ac:dyDescent="0.25">
      <c r="R1013"/>
      <c r="S1013"/>
      <c r="T1013"/>
      <c r="U1013"/>
      <c r="V1013"/>
      <c r="W1013"/>
      <c r="X1013"/>
      <c r="Y1013"/>
      <c r="Z1013"/>
      <c r="AA1013"/>
    </row>
    <row r="1014" spans="18:27" x14ac:dyDescent="0.25">
      <c r="R1014"/>
      <c r="S1014"/>
      <c r="T1014"/>
      <c r="U1014"/>
      <c r="V1014"/>
      <c r="W1014"/>
      <c r="X1014"/>
      <c r="Y1014"/>
      <c r="Z1014"/>
      <c r="AA1014"/>
    </row>
    <row r="1015" spans="18:27" x14ac:dyDescent="0.25">
      <c r="R1015"/>
      <c r="S1015"/>
      <c r="T1015"/>
      <c r="U1015"/>
      <c r="V1015"/>
      <c r="W1015"/>
      <c r="X1015"/>
      <c r="Y1015"/>
      <c r="Z1015"/>
      <c r="AA1015"/>
    </row>
    <row r="1016" spans="18:27" x14ac:dyDescent="0.25">
      <c r="R1016"/>
      <c r="S1016"/>
      <c r="T1016"/>
      <c r="U1016"/>
      <c r="V1016"/>
      <c r="W1016"/>
      <c r="X1016"/>
      <c r="Y1016"/>
      <c r="Z1016"/>
      <c r="AA1016"/>
    </row>
    <row r="1017" spans="18:27" x14ac:dyDescent="0.25">
      <c r="R1017"/>
      <c r="S1017"/>
      <c r="T1017"/>
      <c r="U1017"/>
      <c r="V1017"/>
      <c r="W1017"/>
      <c r="X1017"/>
      <c r="Y1017"/>
      <c r="Z1017"/>
      <c r="AA1017"/>
    </row>
    <row r="1018" spans="18:27" x14ac:dyDescent="0.25">
      <c r="R1018"/>
      <c r="S1018"/>
      <c r="T1018"/>
      <c r="U1018"/>
      <c r="V1018"/>
      <c r="W1018"/>
      <c r="X1018"/>
      <c r="Y1018"/>
      <c r="Z1018"/>
      <c r="AA1018"/>
    </row>
    <row r="1019" spans="18:27" x14ac:dyDescent="0.25">
      <c r="R1019"/>
      <c r="S1019"/>
      <c r="T1019"/>
      <c r="U1019"/>
      <c r="V1019"/>
      <c r="W1019"/>
      <c r="X1019"/>
      <c r="Y1019"/>
      <c r="Z1019"/>
      <c r="AA1019"/>
    </row>
    <row r="1020" spans="18:27" x14ac:dyDescent="0.25">
      <c r="R1020"/>
      <c r="S1020"/>
      <c r="T1020"/>
      <c r="U1020"/>
      <c r="V1020"/>
      <c r="W1020"/>
      <c r="X1020"/>
      <c r="Y1020"/>
      <c r="Z1020"/>
      <c r="AA1020"/>
    </row>
    <row r="1021" spans="18:27" x14ac:dyDescent="0.25">
      <c r="R1021"/>
      <c r="S1021"/>
      <c r="T1021"/>
      <c r="U1021"/>
      <c r="V1021"/>
      <c r="W1021"/>
      <c r="X1021"/>
      <c r="Y1021"/>
      <c r="Z1021"/>
      <c r="AA1021"/>
    </row>
    <row r="1022" spans="18:27" x14ac:dyDescent="0.25">
      <c r="R1022"/>
      <c r="S1022"/>
      <c r="T1022"/>
      <c r="U1022"/>
      <c r="V1022"/>
      <c r="W1022"/>
      <c r="X1022"/>
      <c r="Y1022"/>
      <c r="Z1022"/>
      <c r="AA1022"/>
    </row>
    <row r="1023" spans="18:27" x14ac:dyDescent="0.25">
      <c r="R1023"/>
      <c r="S1023"/>
      <c r="T1023"/>
      <c r="U1023"/>
      <c r="V1023"/>
      <c r="W1023"/>
      <c r="X1023"/>
      <c r="Y1023"/>
      <c r="Z1023"/>
      <c r="AA1023"/>
    </row>
    <row r="1024" spans="18:27" x14ac:dyDescent="0.25">
      <c r="R1024"/>
      <c r="S1024"/>
      <c r="T1024"/>
      <c r="U1024"/>
      <c r="V1024"/>
      <c r="W1024"/>
      <c r="X1024"/>
      <c r="Y1024"/>
      <c r="Z1024"/>
      <c r="AA1024"/>
    </row>
    <row r="1025" spans="18:27" x14ac:dyDescent="0.25">
      <c r="R1025"/>
      <c r="S1025"/>
      <c r="T1025"/>
      <c r="U1025"/>
      <c r="V1025"/>
      <c r="W1025"/>
      <c r="X1025"/>
      <c r="Y1025"/>
      <c r="Z1025"/>
      <c r="AA1025"/>
    </row>
    <row r="1026" spans="18:27" x14ac:dyDescent="0.25">
      <c r="R1026"/>
      <c r="S1026"/>
      <c r="T1026"/>
      <c r="U1026"/>
      <c r="V1026"/>
      <c r="W1026"/>
      <c r="X1026"/>
      <c r="Y1026"/>
      <c r="Z1026"/>
      <c r="AA1026"/>
    </row>
    <row r="1027" spans="18:27" x14ac:dyDescent="0.25">
      <c r="R1027"/>
      <c r="S1027"/>
      <c r="T1027"/>
      <c r="U1027"/>
      <c r="V1027"/>
      <c r="W1027"/>
      <c r="X1027"/>
      <c r="Y1027"/>
      <c r="Z1027"/>
      <c r="AA1027"/>
    </row>
    <row r="1028" spans="18:27" x14ac:dyDescent="0.25">
      <c r="R1028"/>
      <c r="S1028"/>
      <c r="T1028"/>
      <c r="U1028"/>
      <c r="V1028"/>
      <c r="W1028"/>
      <c r="X1028"/>
      <c r="Y1028"/>
      <c r="Z1028"/>
      <c r="AA1028"/>
    </row>
    <row r="1029" spans="18:27" x14ac:dyDescent="0.25">
      <c r="R1029"/>
      <c r="S1029"/>
      <c r="T1029"/>
      <c r="U1029"/>
      <c r="V1029"/>
      <c r="W1029"/>
      <c r="X1029"/>
      <c r="Y1029"/>
      <c r="Z1029"/>
      <c r="AA1029"/>
    </row>
    <row r="1030" spans="18:27" x14ac:dyDescent="0.25">
      <c r="R1030"/>
      <c r="S1030"/>
      <c r="T1030"/>
      <c r="U1030"/>
      <c r="V1030"/>
      <c r="W1030"/>
      <c r="X1030"/>
      <c r="Y1030"/>
      <c r="Z1030"/>
      <c r="AA1030"/>
    </row>
    <row r="1031" spans="18:27" x14ac:dyDescent="0.25">
      <c r="R1031"/>
      <c r="S1031"/>
      <c r="T1031"/>
      <c r="U1031"/>
      <c r="V1031"/>
      <c r="W1031"/>
      <c r="X1031"/>
      <c r="Y1031"/>
      <c r="Z1031"/>
      <c r="AA1031"/>
    </row>
    <row r="1032" spans="18:27" x14ac:dyDescent="0.25">
      <c r="R1032"/>
      <c r="S1032"/>
      <c r="T1032"/>
      <c r="U1032"/>
      <c r="V1032"/>
      <c r="W1032"/>
      <c r="X1032"/>
      <c r="Y1032"/>
      <c r="Z1032"/>
      <c r="AA1032"/>
    </row>
    <row r="1033" spans="18:27" x14ac:dyDescent="0.25">
      <c r="R1033"/>
      <c r="S1033"/>
      <c r="T1033"/>
      <c r="U1033"/>
      <c r="V1033"/>
      <c r="W1033"/>
      <c r="X1033"/>
      <c r="Y1033"/>
      <c r="Z1033"/>
      <c r="AA1033"/>
    </row>
    <row r="1034" spans="18:27" x14ac:dyDescent="0.25">
      <c r="R1034"/>
      <c r="S1034"/>
      <c r="T1034"/>
      <c r="U1034"/>
      <c r="V1034"/>
      <c r="W1034"/>
      <c r="X1034"/>
      <c r="Y1034"/>
      <c r="Z1034"/>
      <c r="AA1034"/>
    </row>
    <row r="1035" spans="18:27" x14ac:dyDescent="0.25">
      <c r="R1035"/>
      <c r="S1035"/>
      <c r="T1035"/>
      <c r="U1035"/>
      <c r="V1035"/>
      <c r="W1035"/>
      <c r="X1035"/>
      <c r="Y1035"/>
      <c r="Z1035"/>
      <c r="AA1035"/>
    </row>
    <row r="1036" spans="18:27" x14ac:dyDescent="0.25">
      <c r="R1036"/>
      <c r="S1036"/>
      <c r="T1036"/>
      <c r="U1036"/>
      <c r="V1036"/>
      <c r="W1036"/>
      <c r="X1036"/>
      <c r="Y1036"/>
      <c r="Z1036"/>
      <c r="AA1036"/>
    </row>
    <row r="1037" spans="18:27" x14ac:dyDescent="0.25">
      <c r="R1037"/>
      <c r="S1037"/>
      <c r="T1037"/>
      <c r="U1037"/>
      <c r="V1037"/>
      <c r="W1037"/>
      <c r="X1037"/>
      <c r="Y1037"/>
      <c r="Z1037"/>
      <c r="AA1037"/>
    </row>
    <row r="1038" spans="18:27" x14ac:dyDescent="0.25">
      <c r="R1038"/>
      <c r="S1038"/>
      <c r="T1038"/>
      <c r="U1038"/>
      <c r="V1038"/>
      <c r="W1038"/>
      <c r="X1038"/>
      <c r="Y1038"/>
      <c r="Z1038"/>
      <c r="AA1038"/>
    </row>
    <row r="1039" spans="18:27" x14ac:dyDescent="0.25">
      <c r="R1039"/>
      <c r="S1039"/>
      <c r="T1039"/>
      <c r="U1039"/>
      <c r="V1039"/>
      <c r="W1039"/>
      <c r="X1039"/>
      <c r="Y1039"/>
      <c r="Z1039"/>
      <c r="AA1039"/>
    </row>
    <row r="1040" spans="18:27" x14ac:dyDescent="0.25">
      <c r="R1040"/>
      <c r="S1040"/>
      <c r="T1040"/>
      <c r="U1040"/>
      <c r="V1040"/>
      <c r="W1040"/>
      <c r="X1040"/>
      <c r="Y1040"/>
      <c r="Z1040"/>
      <c r="AA1040"/>
    </row>
    <row r="1041" spans="18:27" x14ac:dyDescent="0.25">
      <c r="R1041"/>
      <c r="S1041"/>
      <c r="T1041"/>
      <c r="U1041"/>
      <c r="V1041"/>
      <c r="W1041"/>
      <c r="X1041"/>
      <c r="Y1041"/>
      <c r="Z1041"/>
      <c r="AA1041"/>
    </row>
    <row r="1042" spans="18:27" x14ac:dyDescent="0.25">
      <c r="R1042"/>
      <c r="S1042"/>
      <c r="T1042"/>
      <c r="U1042"/>
      <c r="V1042"/>
      <c r="W1042"/>
      <c r="X1042"/>
      <c r="Y1042"/>
      <c r="Z1042"/>
      <c r="AA1042"/>
    </row>
    <row r="1043" spans="18:27" x14ac:dyDescent="0.25">
      <c r="R1043"/>
      <c r="S1043"/>
      <c r="T1043"/>
      <c r="U1043"/>
      <c r="V1043"/>
      <c r="W1043"/>
      <c r="X1043"/>
      <c r="Y1043"/>
      <c r="Z1043"/>
      <c r="AA1043"/>
    </row>
    <row r="1044" spans="18:27" x14ac:dyDescent="0.25">
      <c r="R1044"/>
      <c r="S1044"/>
      <c r="T1044"/>
      <c r="U1044"/>
      <c r="V1044"/>
      <c r="W1044"/>
      <c r="X1044"/>
      <c r="Y1044"/>
      <c r="Z1044"/>
      <c r="AA1044"/>
    </row>
    <row r="1045" spans="18:27" x14ac:dyDescent="0.25">
      <c r="R1045"/>
      <c r="S1045"/>
      <c r="T1045"/>
      <c r="U1045"/>
      <c r="V1045"/>
      <c r="W1045"/>
      <c r="X1045"/>
      <c r="Y1045"/>
      <c r="Z1045"/>
      <c r="AA1045"/>
    </row>
    <row r="1046" spans="18:27" x14ac:dyDescent="0.25">
      <c r="R1046"/>
      <c r="S1046"/>
      <c r="T1046"/>
      <c r="U1046"/>
      <c r="V1046"/>
      <c r="W1046"/>
      <c r="X1046"/>
      <c r="Y1046"/>
      <c r="Z1046"/>
      <c r="AA1046"/>
    </row>
    <row r="1047" spans="18:27" x14ac:dyDescent="0.25">
      <c r="R1047"/>
      <c r="S1047"/>
      <c r="T1047"/>
      <c r="U1047"/>
      <c r="V1047"/>
      <c r="W1047"/>
      <c r="X1047"/>
      <c r="Y1047"/>
      <c r="Z1047"/>
      <c r="AA1047"/>
    </row>
    <row r="1048" spans="18:27" x14ac:dyDescent="0.25">
      <c r="R1048"/>
      <c r="S1048"/>
      <c r="T1048"/>
      <c r="U1048"/>
      <c r="V1048"/>
      <c r="W1048"/>
      <c r="X1048"/>
      <c r="Y1048"/>
      <c r="Z1048"/>
      <c r="AA1048"/>
    </row>
    <row r="1049" spans="18:27" x14ac:dyDescent="0.25">
      <c r="R1049"/>
      <c r="S1049"/>
      <c r="T1049"/>
      <c r="U1049"/>
      <c r="V1049"/>
      <c r="W1049"/>
      <c r="X1049"/>
      <c r="Y1049"/>
      <c r="Z1049"/>
      <c r="AA1049"/>
    </row>
    <row r="1050" spans="18:27" x14ac:dyDescent="0.25">
      <c r="R1050"/>
      <c r="S1050"/>
      <c r="T1050"/>
      <c r="U1050"/>
      <c r="V1050"/>
      <c r="W1050"/>
      <c r="X1050"/>
      <c r="Y1050"/>
      <c r="Z1050"/>
      <c r="AA1050"/>
    </row>
    <row r="1051" spans="18:27" x14ac:dyDescent="0.25">
      <c r="R1051"/>
      <c r="S1051"/>
      <c r="T1051"/>
      <c r="U1051"/>
      <c r="V1051"/>
      <c r="W1051"/>
      <c r="X1051"/>
      <c r="Y1051"/>
      <c r="Z1051"/>
      <c r="AA1051"/>
    </row>
    <row r="1052" spans="18:27" x14ac:dyDescent="0.25">
      <c r="R1052"/>
      <c r="S1052"/>
      <c r="T1052"/>
      <c r="U1052"/>
      <c r="V1052"/>
      <c r="W1052"/>
      <c r="X1052"/>
      <c r="Y1052"/>
      <c r="Z1052"/>
      <c r="AA1052"/>
    </row>
    <row r="1053" spans="18:27" x14ac:dyDescent="0.25">
      <c r="R1053"/>
      <c r="S1053"/>
      <c r="T1053"/>
      <c r="U1053"/>
      <c r="V1053"/>
      <c r="W1053"/>
      <c r="X1053"/>
      <c r="Y1053"/>
      <c r="Z1053"/>
      <c r="AA1053"/>
    </row>
    <row r="1054" spans="18:27" x14ac:dyDescent="0.25">
      <c r="R1054"/>
      <c r="S1054"/>
      <c r="T1054"/>
      <c r="U1054"/>
      <c r="V1054"/>
      <c r="W1054"/>
      <c r="X1054"/>
      <c r="Y1054"/>
      <c r="Z1054"/>
      <c r="AA1054"/>
    </row>
    <row r="1055" spans="18:27" x14ac:dyDescent="0.25">
      <c r="R1055"/>
      <c r="S1055"/>
      <c r="T1055"/>
      <c r="U1055"/>
      <c r="V1055"/>
      <c r="W1055"/>
      <c r="X1055"/>
      <c r="Y1055"/>
      <c r="Z1055"/>
      <c r="AA1055"/>
    </row>
    <row r="1056" spans="18:27" x14ac:dyDescent="0.25">
      <c r="R1056"/>
      <c r="S1056"/>
      <c r="T1056"/>
      <c r="U1056"/>
      <c r="V1056"/>
      <c r="W1056"/>
      <c r="X1056"/>
      <c r="Y1056"/>
      <c r="Z1056"/>
      <c r="AA1056"/>
    </row>
    <row r="1057" spans="18:27" x14ac:dyDescent="0.25">
      <c r="R1057"/>
      <c r="S1057"/>
      <c r="T1057"/>
      <c r="U1057"/>
      <c r="V1057"/>
      <c r="W1057"/>
      <c r="X1057"/>
      <c r="Y1057"/>
      <c r="Z1057"/>
      <c r="AA1057"/>
    </row>
    <row r="1058" spans="18:27" x14ac:dyDescent="0.25">
      <c r="R1058"/>
      <c r="S1058"/>
      <c r="T1058"/>
      <c r="U1058"/>
      <c r="V1058"/>
      <c r="W1058"/>
      <c r="X1058"/>
      <c r="Y1058"/>
      <c r="Z1058"/>
      <c r="AA1058"/>
    </row>
    <row r="1059" spans="18:27" x14ac:dyDescent="0.25">
      <c r="R1059"/>
      <c r="S1059"/>
      <c r="T1059"/>
      <c r="U1059"/>
      <c r="V1059"/>
      <c r="W1059"/>
      <c r="X1059"/>
      <c r="Y1059"/>
      <c r="Z1059"/>
      <c r="AA1059"/>
    </row>
    <row r="1060" spans="18:27" x14ac:dyDescent="0.25">
      <c r="R1060"/>
      <c r="S1060"/>
      <c r="T1060"/>
      <c r="U1060"/>
      <c r="V1060"/>
      <c r="W1060"/>
      <c r="X1060"/>
      <c r="Y1060"/>
      <c r="Z1060"/>
      <c r="AA1060"/>
    </row>
    <row r="1061" spans="18:27" x14ac:dyDescent="0.25">
      <c r="R1061"/>
      <c r="S1061"/>
      <c r="T1061"/>
      <c r="U1061"/>
      <c r="V1061"/>
      <c r="W1061"/>
      <c r="X1061"/>
      <c r="Y1061"/>
      <c r="Z1061"/>
      <c r="AA1061"/>
    </row>
    <row r="1062" spans="18:27" x14ac:dyDescent="0.25">
      <c r="R1062"/>
      <c r="S1062"/>
      <c r="T1062"/>
      <c r="U1062"/>
      <c r="V1062"/>
      <c r="W1062"/>
      <c r="X1062"/>
      <c r="Y1062"/>
      <c r="Z1062"/>
      <c r="AA1062"/>
    </row>
    <row r="1063" spans="18:27" x14ac:dyDescent="0.25">
      <c r="R1063"/>
      <c r="S1063"/>
      <c r="T1063"/>
      <c r="U1063"/>
      <c r="V1063"/>
      <c r="W1063"/>
      <c r="X1063"/>
      <c r="Y1063"/>
      <c r="Z1063"/>
      <c r="AA1063"/>
    </row>
    <row r="1064" spans="18:27" x14ac:dyDescent="0.25">
      <c r="R1064"/>
      <c r="S1064"/>
      <c r="T1064"/>
      <c r="U1064"/>
      <c r="V1064"/>
      <c r="W1064"/>
      <c r="X1064"/>
      <c r="Y1064"/>
      <c r="Z1064"/>
      <c r="AA1064"/>
    </row>
    <row r="1065" spans="18:27" x14ac:dyDescent="0.25">
      <c r="R1065"/>
      <c r="S1065"/>
      <c r="T1065"/>
      <c r="U1065"/>
      <c r="V1065"/>
      <c r="W1065"/>
      <c r="X1065"/>
      <c r="Y1065"/>
      <c r="Z1065"/>
      <c r="AA1065"/>
    </row>
    <row r="1066" spans="18:27" x14ac:dyDescent="0.25">
      <c r="R1066"/>
      <c r="S1066"/>
      <c r="T1066"/>
      <c r="U1066"/>
      <c r="V1066"/>
      <c r="W1066"/>
      <c r="X1066"/>
      <c r="Y1066"/>
      <c r="Z1066"/>
      <c r="AA1066"/>
    </row>
    <row r="1067" spans="18:27" x14ac:dyDescent="0.25">
      <c r="R1067"/>
      <c r="S1067"/>
      <c r="T1067"/>
      <c r="U1067"/>
      <c r="V1067"/>
      <c r="W1067"/>
      <c r="X1067"/>
      <c r="Y1067"/>
      <c r="Z1067"/>
      <c r="AA1067"/>
    </row>
    <row r="1068" spans="18:27" x14ac:dyDescent="0.25">
      <c r="R1068"/>
      <c r="S1068"/>
      <c r="T1068"/>
      <c r="U1068"/>
      <c r="V1068"/>
      <c r="W1068"/>
      <c r="X1068"/>
      <c r="Y1068"/>
      <c r="Z1068"/>
      <c r="AA1068"/>
    </row>
    <row r="1069" spans="18:27" x14ac:dyDescent="0.25">
      <c r="R1069"/>
      <c r="S1069"/>
      <c r="T1069"/>
      <c r="U1069"/>
      <c r="V1069"/>
      <c r="W1069"/>
      <c r="X1069"/>
      <c r="Y1069"/>
      <c r="Z1069"/>
      <c r="AA1069"/>
    </row>
    <row r="1070" spans="18:27" x14ac:dyDescent="0.25">
      <c r="R1070"/>
      <c r="S1070"/>
      <c r="T1070"/>
      <c r="U1070"/>
      <c r="V1070"/>
      <c r="W1070"/>
      <c r="X1070"/>
      <c r="Y1070"/>
      <c r="Z1070"/>
      <c r="AA1070"/>
    </row>
    <row r="1071" spans="18:27" x14ac:dyDescent="0.25">
      <c r="R1071"/>
      <c r="S1071"/>
      <c r="T1071"/>
      <c r="U1071"/>
      <c r="V1071"/>
      <c r="W1071"/>
      <c r="X1071"/>
      <c r="Y1071"/>
      <c r="Z1071"/>
      <c r="AA1071"/>
    </row>
    <row r="1072" spans="18:27" x14ac:dyDescent="0.25">
      <c r="R1072"/>
      <c r="S1072"/>
      <c r="T1072"/>
      <c r="U1072"/>
      <c r="V1072"/>
      <c r="W1072"/>
      <c r="X1072"/>
      <c r="Y1072"/>
      <c r="Z1072"/>
      <c r="AA1072"/>
    </row>
    <row r="1073" spans="18:27" x14ac:dyDescent="0.25">
      <c r="R1073"/>
      <c r="S1073"/>
      <c r="T1073"/>
      <c r="U1073"/>
      <c r="V1073"/>
      <c r="W1073"/>
      <c r="X1073"/>
      <c r="Y1073"/>
      <c r="Z1073"/>
      <c r="AA1073"/>
    </row>
    <row r="1074" spans="18:27" x14ac:dyDescent="0.25">
      <c r="R1074"/>
      <c r="S1074"/>
      <c r="T1074"/>
      <c r="U1074"/>
      <c r="V1074"/>
      <c r="W1074"/>
      <c r="X1074"/>
      <c r="Y1074"/>
      <c r="Z1074"/>
      <c r="AA1074"/>
    </row>
    <row r="1075" spans="18:27" x14ac:dyDescent="0.25">
      <c r="R1075"/>
      <c r="S1075"/>
      <c r="T1075"/>
      <c r="U1075"/>
      <c r="V1075"/>
      <c r="W1075"/>
      <c r="X1075"/>
      <c r="Y1075"/>
      <c r="Z1075"/>
      <c r="AA1075"/>
    </row>
    <row r="1076" spans="18:27" x14ac:dyDescent="0.25">
      <c r="R1076"/>
      <c r="S1076"/>
      <c r="T1076"/>
      <c r="U1076"/>
      <c r="V1076"/>
      <c r="W1076"/>
      <c r="X1076"/>
      <c r="Y1076"/>
      <c r="Z1076"/>
      <c r="AA1076"/>
    </row>
    <row r="1077" spans="18:27" x14ac:dyDescent="0.25">
      <c r="R1077"/>
      <c r="S1077"/>
      <c r="T1077"/>
      <c r="U1077"/>
      <c r="V1077"/>
      <c r="W1077"/>
      <c r="X1077"/>
      <c r="Y1077"/>
      <c r="Z1077"/>
      <c r="AA1077"/>
    </row>
    <row r="1078" spans="18:27" x14ac:dyDescent="0.25">
      <c r="R1078"/>
      <c r="S1078"/>
      <c r="T1078"/>
      <c r="U1078"/>
      <c r="V1078"/>
      <c r="W1078"/>
      <c r="X1078"/>
      <c r="Y1078"/>
      <c r="Z1078"/>
      <c r="AA1078"/>
    </row>
    <row r="1079" spans="18:27" x14ac:dyDescent="0.25">
      <c r="R1079"/>
      <c r="S1079"/>
      <c r="T1079"/>
      <c r="U1079"/>
      <c r="V1079"/>
      <c r="W1079"/>
      <c r="X1079"/>
      <c r="Y1079"/>
      <c r="Z1079"/>
      <c r="AA1079"/>
    </row>
    <row r="1080" spans="18:27" x14ac:dyDescent="0.25">
      <c r="R1080"/>
      <c r="S1080"/>
      <c r="T1080"/>
      <c r="U1080"/>
      <c r="V1080"/>
      <c r="W1080"/>
      <c r="X1080"/>
      <c r="Y1080"/>
      <c r="Z1080"/>
      <c r="AA1080"/>
    </row>
    <row r="1081" spans="18:27" x14ac:dyDescent="0.25">
      <c r="R1081"/>
      <c r="S1081"/>
      <c r="T1081"/>
      <c r="U1081"/>
      <c r="V1081"/>
      <c r="W1081"/>
      <c r="X1081"/>
      <c r="Y1081"/>
      <c r="Z1081"/>
      <c r="AA1081"/>
    </row>
    <row r="1082" spans="18:27" x14ac:dyDescent="0.25">
      <c r="R1082"/>
      <c r="S1082"/>
      <c r="T1082"/>
      <c r="U1082"/>
      <c r="V1082"/>
      <c r="W1082"/>
      <c r="X1082"/>
      <c r="Y1082"/>
      <c r="Z1082"/>
      <c r="AA1082"/>
    </row>
    <row r="1083" spans="18:27" x14ac:dyDescent="0.25">
      <c r="R1083"/>
      <c r="S1083"/>
      <c r="T1083"/>
      <c r="U1083"/>
      <c r="V1083"/>
      <c r="W1083"/>
      <c r="X1083"/>
      <c r="Y1083"/>
      <c r="Z1083"/>
      <c r="AA1083"/>
    </row>
    <row r="1084" spans="18:27" x14ac:dyDescent="0.25">
      <c r="R1084"/>
      <c r="S1084"/>
      <c r="T1084"/>
      <c r="U1084"/>
      <c r="V1084"/>
      <c r="W1084"/>
      <c r="X1084"/>
      <c r="Y1084"/>
      <c r="Z1084"/>
      <c r="AA1084"/>
    </row>
    <row r="1085" spans="18:27" x14ac:dyDescent="0.25">
      <c r="R1085"/>
      <c r="S1085"/>
      <c r="T1085"/>
      <c r="U1085"/>
      <c r="V1085"/>
      <c r="W1085"/>
      <c r="X1085"/>
      <c r="Y1085"/>
      <c r="Z1085"/>
      <c r="AA1085"/>
    </row>
    <row r="1086" spans="18:27" x14ac:dyDescent="0.25">
      <c r="R1086"/>
      <c r="S1086"/>
      <c r="T1086"/>
      <c r="U1086"/>
      <c r="V1086"/>
      <c r="W1086"/>
      <c r="X1086"/>
      <c r="Y1086"/>
      <c r="Z1086"/>
      <c r="AA1086"/>
    </row>
    <row r="1087" spans="18:27" x14ac:dyDescent="0.25">
      <c r="R1087"/>
      <c r="S1087"/>
      <c r="T1087"/>
      <c r="U1087"/>
      <c r="V1087"/>
      <c r="W1087"/>
      <c r="X1087"/>
      <c r="Y1087"/>
      <c r="Z1087"/>
      <c r="AA1087"/>
    </row>
    <row r="1088" spans="18:27" x14ac:dyDescent="0.25">
      <c r="R1088"/>
      <c r="S1088"/>
      <c r="T1088"/>
      <c r="U1088"/>
      <c r="V1088"/>
      <c r="W1088"/>
      <c r="X1088"/>
      <c r="Y1088"/>
      <c r="Z1088"/>
      <c r="AA1088"/>
    </row>
    <row r="1089" spans="18:27" x14ac:dyDescent="0.25">
      <c r="R1089"/>
      <c r="S1089"/>
      <c r="T1089"/>
      <c r="U1089"/>
      <c r="V1089"/>
      <c r="W1089"/>
      <c r="X1089"/>
      <c r="Y1089"/>
      <c r="Z1089"/>
      <c r="AA1089"/>
    </row>
    <row r="1090" spans="18:27" x14ac:dyDescent="0.25">
      <c r="R1090"/>
      <c r="S1090"/>
      <c r="T1090"/>
      <c r="U1090"/>
      <c r="V1090"/>
      <c r="W1090"/>
      <c r="X1090"/>
      <c r="Y1090"/>
      <c r="Z1090"/>
      <c r="AA1090"/>
    </row>
    <row r="1091" spans="18:27" x14ac:dyDescent="0.25">
      <c r="R1091"/>
      <c r="S1091"/>
      <c r="T1091"/>
      <c r="U1091"/>
      <c r="V1091"/>
      <c r="W1091"/>
      <c r="X1091"/>
      <c r="Y1091"/>
      <c r="Z1091"/>
      <c r="AA1091"/>
    </row>
    <row r="1092" spans="18:27" x14ac:dyDescent="0.25">
      <c r="R1092"/>
      <c r="S1092"/>
      <c r="T1092"/>
      <c r="U1092"/>
      <c r="V1092"/>
      <c r="W1092"/>
      <c r="X1092"/>
      <c r="Y1092"/>
      <c r="Z1092"/>
      <c r="AA1092"/>
    </row>
    <row r="1093" spans="18:27" x14ac:dyDescent="0.25">
      <c r="R1093"/>
      <c r="S1093"/>
      <c r="T1093"/>
      <c r="U1093"/>
      <c r="V1093"/>
      <c r="W1093"/>
      <c r="X1093"/>
      <c r="Y1093"/>
      <c r="Z1093"/>
      <c r="AA1093"/>
    </row>
    <row r="1094" spans="18:27" x14ac:dyDescent="0.25">
      <c r="R1094"/>
      <c r="S1094"/>
      <c r="T1094"/>
      <c r="U1094"/>
      <c r="V1094"/>
      <c r="W1094"/>
      <c r="X1094"/>
      <c r="Y1094"/>
      <c r="Z1094"/>
      <c r="AA1094"/>
    </row>
    <row r="1095" spans="18:27" x14ac:dyDescent="0.25">
      <c r="R1095"/>
      <c r="S1095"/>
      <c r="T1095"/>
      <c r="U1095"/>
      <c r="V1095"/>
      <c r="W1095"/>
      <c r="X1095"/>
      <c r="Y1095"/>
      <c r="Z1095"/>
      <c r="AA1095"/>
    </row>
    <row r="1096" spans="18:27" x14ac:dyDescent="0.25">
      <c r="R1096"/>
      <c r="S1096"/>
      <c r="T1096"/>
      <c r="U1096"/>
      <c r="V1096"/>
      <c r="W1096"/>
      <c r="X1096"/>
      <c r="Y1096"/>
      <c r="Z1096"/>
      <c r="AA1096"/>
    </row>
    <row r="1097" spans="18:27" x14ac:dyDescent="0.25">
      <c r="R1097"/>
      <c r="S1097"/>
      <c r="T1097"/>
      <c r="U1097"/>
      <c r="V1097"/>
      <c r="W1097"/>
      <c r="X1097"/>
      <c r="Y1097"/>
      <c r="Z1097"/>
      <c r="AA1097"/>
    </row>
    <row r="1098" spans="18:27" x14ac:dyDescent="0.25">
      <c r="R1098"/>
      <c r="S1098"/>
      <c r="T1098"/>
      <c r="U1098"/>
      <c r="V1098"/>
      <c r="W1098"/>
      <c r="X1098"/>
      <c r="Y1098"/>
      <c r="Z1098"/>
      <c r="AA1098"/>
    </row>
    <row r="1099" spans="18:27" x14ac:dyDescent="0.25">
      <c r="R1099"/>
      <c r="S1099"/>
      <c r="T1099"/>
      <c r="U1099"/>
      <c r="V1099"/>
      <c r="W1099"/>
      <c r="X1099"/>
      <c r="Y1099"/>
      <c r="Z1099"/>
      <c r="AA1099"/>
    </row>
    <row r="1100" spans="18:27" x14ac:dyDescent="0.25">
      <c r="R1100"/>
      <c r="S1100"/>
      <c r="T1100"/>
      <c r="U1100"/>
      <c r="V1100"/>
      <c r="W1100"/>
      <c r="X1100"/>
      <c r="Y1100"/>
      <c r="Z1100"/>
      <c r="AA1100"/>
    </row>
    <row r="1101" spans="18:27" x14ac:dyDescent="0.25">
      <c r="R1101"/>
      <c r="S1101"/>
      <c r="T1101"/>
      <c r="U1101"/>
      <c r="V1101"/>
      <c r="W1101"/>
      <c r="X1101"/>
      <c r="Y1101"/>
      <c r="Z1101"/>
      <c r="AA1101"/>
    </row>
    <row r="1102" spans="18:27" x14ac:dyDescent="0.25">
      <c r="R1102"/>
      <c r="S1102"/>
      <c r="T1102"/>
      <c r="U1102"/>
      <c r="V1102"/>
      <c r="W1102"/>
      <c r="X1102"/>
      <c r="Y1102"/>
      <c r="Z1102"/>
      <c r="AA1102"/>
    </row>
    <row r="1103" spans="18:27" x14ac:dyDescent="0.25">
      <c r="R1103"/>
      <c r="S1103"/>
      <c r="T1103"/>
      <c r="U1103"/>
      <c r="V1103"/>
      <c r="W1103"/>
      <c r="X1103"/>
      <c r="Y1103"/>
      <c r="Z1103"/>
      <c r="AA1103"/>
    </row>
    <row r="1104" spans="18:27" x14ac:dyDescent="0.25">
      <c r="R1104"/>
      <c r="S1104"/>
      <c r="T1104"/>
      <c r="U1104"/>
      <c r="V1104"/>
      <c r="W1104"/>
      <c r="X1104"/>
      <c r="Y1104"/>
      <c r="Z1104"/>
      <c r="AA1104"/>
    </row>
    <row r="1105" spans="18:27" x14ac:dyDescent="0.25">
      <c r="R1105"/>
      <c r="S1105"/>
      <c r="T1105"/>
      <c r="U1105"/>
      <c r="V1105"/>
      <c r="W1105"/>
      <c r="X1105"/>
      <c r="Y1105"/>
      <c r="Z1105"/>
      <c r="AA1105"/>
    </row>
    <row r="1106" spans="18:27" x14ac:dyDescent="0.25">
      <c r="R1106"/>
      <c r="S1106"/>
      <c r="T1106"/>
      <c r="U1106"/>
      <c r="V1106"/>
      <c r="W1106"/>
      <c r="X1106"/>
      <c r="Y1106"/>
      <c r="Z1106"/>
      <c r="AA1106"/>
    </row>
    <row r="1107" spans="18:27" x14ac:dyDescent="0.25">
      <c r="R1107"/>
      <c r="S1107"/>
      <c r="T1107"/>
      <c r="U1107"/>
      <c r="V1107"/>
      <c r="W1107"/>
      <c r="X1107"/>
      <c r="Y1107"/>
      <c r="Z1107"/>
      <c r="AA1107"/>
    </row>
    <row r="1108" spans="18:27" x14ac:dyDescent="0.25">
      <c r="R1108"/>
      <c r="S1108"/>
      <c r="T1108"/>
      <c r="U1108"/>
      <c r="V1108"/>
      <c r="W1108"/>
      <c r="X1108"/>
      <c r="Y1108"/>
      <c r="Z1108"/>
      <c r="AA1108"/>
    </row>
    <row r="1109" spans="18:27" x14ac:dyDescent="0.25">
      <c r="R1109"/>
      <c r="S1109"/>
      <c r="T1109"/>
      <c r="U1109"/>
      <c r="V1109"/>
      <c r="W1109"/>
      <c r="X1109"/>
      <c r="Y1109"/>
      <c r="Z1109"/>
      <c r="AA1109"/>
    </row>
    <row r="1110" spans="18:27" x14ac:dyDescent="0.25">
      <c r="R1110"/>
      <c r="S1110"/>
      <c r="T1110"/>
      <c r="U1110"/>
      <c r="V1110"/>
      <c r="W1110"/>
      <c r="X1110"/>
      <c r="Y1110"/>
      <c r="Z1110"/>
      <c r="AA1110"/>
    </row>
    <row r="1111" spans="18:27" x14ac:dyDescent="0.25">
      <c r="R1111"/>
      <c r="S1111"/>
      <c r="T1111"/>
      <c r="U1111"/>
      <c r="V1111"/>
      <c r="W1111"/>
      <c r="X1111"/>
      <c r="Y1111"/>
      <c r="Z1111"/>
      <c r="AA1111"/>
    </row>
    <row r="1112" spans="18:27" x14ac:dyDescent="0.25">
      <c r="R1112"/>
      <c r="S1112"/>
      <c r="T1112"/>
      <c r="U1112"/>
      <c r="V1112"/>
      <c r="W1112"/>
      <c r="X1112"/>
      <c r="Y1112"/>
      <c r="Z1112"/>
      <c r="AA1112"/>
    </row>
    <row r="1113" spans="18:27" x14ac:dyDescent="0.25">
      <c r="R1113"/>
      <c r="S1113"/>
      <c r="T1113"/>
      <c r="U1113"/>
      <c r="V1113"/>
      <c r="W1113"/>
      <c r="X1113"/>
      <c r="Y1113"/>
      <c r="Z1113"/>
      <c r="AA1113"/>
    </row>
    <row r="1114" spans="18:27" x14ac:dyDescent="0.25">
      <c r="R1114"/>
      <c r="S1114"/>
      <c r="T1114"/>
      <c r="U1114"/>
      <c r="V1114"/>
      <c r="W1114"/>
      <c r="X1114"/>
      <c r="Y1114"/>
      <c r="Z1114"/>
      <c r="AA1114"/>
    </row>
    <row r="1115" spans="18:27" x14ac:dyDescent="0.25">
      <c r="R1115"/>
      <c r="S1115"/>
      <c r="T1115"/>
      <c r="U1115"/>
      <c r="V1115"/>
      <c r="W1115"/>
      <c r="X1115"/>
      <c r="Y1115"/>
      <c r="Z1115"/>
      <c r="AA1115"/>
    </row>
    <row r="1116" spans="18:27" x14ac:dyDescent="0.25">
      <c r="R1116"/>
      <c r="S1116"/>
      <c r="T1116"/>
      <c r="U1116"/>
      <c r="V1116"/>
      <c r="W1116"/>
      <c r="X1116"/>
      <c r="Y1116"/>
      <c r="Z1116"/>
      <c r="AA1116"/>
    </row>
    <row r="1117" spans="18:27" x14ac:dyDescent="0.25">
      <c r="R1117"/>
      <c r="S1117"/>
      <c r="T1117"/>
      <c r="U1117"/>
      <c r="V1117"/>
      <c r="W1117"/>
      <c r="X1117"/>
      <c r="Y1117"/>
      <c r="Z1117"/>
      <c r="AA1117"/>
    </row>
    <row r="1118" spans="18:27" x14ac:dyDescent="0.25">
      <c r="R1118"/>
      <c r="S1118"/>
      <c r="T1118"/>
      <c r="U1118"/>
      <c r="V1118"/>
      <c r="W1118"/>
      <c r="X1118"/>
      <c r="Y1118"/>
      <c r="Z1118"/>
      <c r="AA1118"/>
    </row>
    <row r="1119" spans="18:27" x14ac:dyDescent="0.25">
      <c r="R1119"/>
      <c r="S1119"/>
      <c r="T1119"/>
      <c r="U1119"/>
      <c r="V1119"/>
      <c r="W1119"/>
      <c r="X1119"/>
      <c r="Y1119"/>
      <c r="Z1119"/>
      <c r="AA1119"/>
    </row>
    <row r="1120" spans="18:27" x14ac:dyDescent="0.25">
      <c r="R1120"/>
      <c r="S1120"/>
      <c r="T1120"/>
      <c r="U1120"/>
      <c r="V1120"/>
      <c r="W1120"/>
      <c r="X1120"/>
      <c r="Y1120"/>
      <c r="Z1120"/>
      <c r="AA1120"/>
    </row>
    <row r="1121" spans="18:27" x14ac:dyDescent="0.25">
      <c r="R1121"/>
      <c r="S1121"/>
      <c r="T1121"/>
      <c r="U1121"/>
      <c r="V1121"/>
      <c r="W1121"/>
      <c r="X1121"/>
      <c r="Y1121"/>
      <c r="Z1121"/>
      <c r="AA1121"/>
    </row>
    <row r="1122" spans="18:27" x14ac:dyDescent="0.25">
      <c r="R1122"/>
      <c r="S1122"/>
      <c r="T1122"/>
      <c r="U1122"/>
      <c r="V1122"/>
      <c r="W1122"/>
      <c r="X1122"/>
      <c r="Y1122"/>
      <c r="Z1122"/>
      <c r="AA1122"/>
    </row>
    <row r="1123" spans="18:27" x14ac:dyDescent="0.25">
      <c r="R1123"/>
      <c r="S1123"/>
      <c r="T1123"/>
      <c r="U1123"/>
      <c r="V1123"/>
      <c r="W1123"/>
      <c r="X1123"/>
      <c r="Y1123"/>
      <c r="Z1123"/>
      <c r="AA1123"/>
    </row>
    <row r="1124" spans="18:27" x14ac:dyDescent="0.25">
      <c r="R1124"/>
      <c r="S1124"/>
      <c r="T1124"/>
      <c r="U1124"/>
      <c r="V1124"/>
      <c r="W1124"/>
      <c r="X1124"/>
      <c r="Y1124"/>
      <c r="Z1124"/>
      <c r="AA1124"/>
    </row>
    <row r="1125" spans="18:27" x14ac:dyDescent="0.25">
      <c r="R1125"/>
      <c r="S1125"/>
      <c r="T1125"/>
      <c r="U1125"/>
      <c r="V1125"/>
      <c r="W1125"/>
      <c r="X1125"/>
      <c r="Y1125"/>
      <c r="Z1125"/>
      <c r="AA1125"/>
    </row>
    <row r="1126" spans="18:27" x14ac:dyDescent="0.25">
      <c r="R1126"/>
      <c r="S1126"/>
      <c r="T1126"/>
      <c r="U1126"/>
      <c r="V1126"/>
      <c r="W1126"/>
      <c r="X1126"/>
      <c r="Y1126"/>
      <c r="Z1126"/>
      <c r="AA1126"/>
    </row>
    <row r="1127" spans="18:27" x14ac:dyDescent="0.25">
      <c r="R1127"/>
      <c r="S1127"/>
      <c r="T1127"/>
      <c r="U1127"/>
      <c r="V1127"/>
      <c r="W1127"/>
      <c r="X1127"/>
      <c r="Y1127"/>
      <c r="Z1127"/>
      <c r="AA1127"/>
    </row>
    <row r="1128" spans="18:27" x14ac:dyDescent="0.25">
      <c r="R1128"/>
      <c r="S1128"/>
      <c r="T1128"/>
      <c r="U1128"/>
      <c r="V1128"/>
      <c r="W1128"/>
      <c r="X1128"/>
      <c r="Y1128"/>
      <c r="Z1128"/>
      <c r="AA1128"/>
    </row>
    <row r="1129" spans="18:27" x14ac:dyDescent="0.25">
      <c r="R1129"/>
      <c r="S1129"/>
      <c r="T1129"/>
      <c r="U1129"/>
      <c r="V1129"/>
      <c r="W1129"/>
      <c r="X1129"/>
      <c r="Y1129"/>
      <c r="Z1129"/>
      <c r="AA1129"/>
    </row>
    <row r="1130" spans="18:27" x14ac:dyDescent="0.25">
      <c r="R1130"/>
      <c r="S1130"/>
      <c r="T1130"/>
      <c r="U1130"/>
      <c r="V1130"/>
      <c r="W1130"/>
      <c r="X1130"/>
      <c r="Y1130"/>
      <c r="Z1130"/>
      <c r="AA1130"/>
    </row>
    <row r="1131" spans="18:27" x14ac:dyDescent="0.25">
      <c r="R1131"/>
      <c r="S1131"/>
      <c r="T1131"/>
      <c r="U1131"/>
      <c r="V1131"/>
      <c r="W1131"/>
      <c r="X1131"/>
      <c r="Y1131"/>
      <c r="Z1131"/>
      <c r="AA1131"/>
    </row>
    <row r="1132" spans="18:27" x14ac:dyDescent="0.25">
      <c r="R1132"/>
      <c r="S1132"/>
      <c r="T1132"/>
      <c r="U1132"/>
      <c r="V1132"/>
      <c r="W1132"/>
      <c r="X1132"/>
      <c r="Y1132"/>
      <c r="Z1132"/>
      <c r="AA1132"/>
    </row>
    <row r="1133" spans="18:27" x14ac:dyDescent="0.25">
      <c r="R1133"/>
      <c r="S1133"/>
      <c r="T1133"/>
      <c r="U1133"/>
      <c r="V1133"/>
      <c r="W1133"/>
      <c r="X1133"/>
      <c r="Y1133"/>
      <c r="Z1133"/>
      <c r="AA1133"/>
    </row>
    <row r="1134" spans="18:27" x14ac:dyDescent="0.25">
      <c r="R1134"/>
      <c r="S1134"/>
      <c r="T1134"/>
      <c r="U1134"/>
      <c r="V1134"/>
      <c r="W1134"/>
      <c r="X1134"/>
      <c r="Y1134"/>
      <c r="Z1134"/>
      <c r="AA1134"/>
    </row>
    <row r="1135" spans="18:27" x14ac:dyDescent="0.25">
      <c r="R1135"/>
      <c r="S1135"/>
      <c r="T1135"/>
      <c r="U1135"/>
      <c r="V1135"/>
      <c r="W1135"/>
      <c r="X1135"/>
      <c r="Y1135"/>
      <c r="Z1135"/>
      <c r="AA1135"/>
    </row>
    <row r="1136" spans="18:27" x14ac:dyDescent="0.25">
      <c r="R1136"/>
      <c r="S1136"/>
      <c r="T1136"/>
      <c r="U1136"/>
      <c r="V1136"/>
      <c r="W1136"/>
      <c r="X1136"/>
      <c r="Y1136"/>
      <c r="Z1136"/>
      <c r="AA1136"/>
    </row>
    <row r="1137" spans="18:27" x14ac:dyDescent="0.25">
      <c r="R1137"/>
      <c r="S1137"/>
      <c r="T1137"/>
      <c r="U1137"/>
      <c r="V1137"/>
      <c r="W1137"/>
      <c r="X1137"/>
      <c r="Y1137"/>
      <c r="Z1137"/>
      <c r="AA1137"/>
    </row>
    <row r="1138" spans="18:27" x14ac:dyDescent="0.25">
      <c r="R1138"/>
      <c r="S1138"/>
      <c r="T1138"/>
      <c r="U1138"/>
      <c r="V1138"/>
      <c r="W1138"/>
      <c r="X1138"/>
      <c r="Y1138"/>
      <c r="Z1138"/>
      <c r="AA1138"/>
    </row>
    <row r="1139" spans="18:27" x14ac:dyDescent="0.25">
      <c r="R1139"/>
      <c r="S1139"/>
      <c r="T1139"/>
      <c r="U1139"/>
      <c r="V1139"/>
      <c r="W1139"/>
      <c r="X1139"/>
      <c r="Y1139"/>
      <c r="Z1139"/>
      <c r="AA1139"/>
    </row>
    <row r="1140" spans="18:27" x14ac:dyDescent="0.25">
      <c r="R1140"/>
      <c r="S1140"/>
      <c r="T1140"/>
      <c r="U1140"/>
      <c r="V1140"/>
      <c r="W1140"/>
      <c r="X1140"/>
      <c r="Y1140"/>
      <c r="Z1140"/>
      <c r="AA1140"/>
    </row>
    <row r="1141" spans="18:27" x14ac:dyDescent="0.25">
      <c r="R1141"/>
      <c r="S1141"/>
      <c r="T1141"/>
      <c r="U1141"/>
      <c r="V1141"/>
      <c r="W1141"/>
      <c r="X1141"/>
      <c r="Y1141"/>
      <c r="Z1141"/>
      <c r="AA1141"/>
    </row>
    <row r="1142" spans="18:27" x14ac:dyDescent="0.25">
      <c r="R1142"/>
      <c r="S1142"/>
      <c r="T1142"/>
      <c r="U1142"/>
      <c r="V1142"/>
      <c r="W1142"/>
      <c r="X1142"/>
      <c r="Y1142"/>
      <c r="Z1142"/>
      <c r="AA1142"/>
    </row>
    <row r="1143" spans="18:27" x14ac:dyDescent="0.25">
      <c r="R1143"/>
      <c r="S1143"/>
      <c r="T1143"/>
      <c r="U1143"/>
      <c r="V1143"/>
      <c r="W1143"/>
      <c r="X1143"/>
      <c r="Y1143"/>
      <c r="Z1143"/>
      <c r="AA1143"/>
    </row>
    <row r="1144" spans="18:27" x14ac:dyDescent="0.25">
      <c r="R1144"/>
      <c r="S1144"/>
      <c r="T1144"/>
      <c r="U1144"/>
      <c r="V1144"/>
      <c r="W1144"/>
      <c r="X1144"/>
      <c r="Y1144"/>
      <c r="Z1144"/>
      <c r="AA1144"/>
    </row>
    <row r="1145" spans="18:27" x14ac:dyDescent="0.25">
      <c r="R1145"/>
      <c r="S1145"/>
      <c r="T1145"/>
      <c r="U1145"/>
      <c r="V1145"/>
      <c r="W1145"/>
      <c r="X1145"/>
      <c r="Y1145"/>
      <c r="Z1145"/>
      <c r="AA1145"/>
    </row>
    <row r="1146" spans="18:27" x14ac:dyDescent="0.25">
      <c r="R1146"/>
      <c r="S1146"/>
      <c r="T1146"/>
      <c r="U1146"/>
      <c r="V1146"/>
      <c r="W1146"/>
      <c r="X1146"/>
      <c r="Y1146"/>
      <c r="Z1146"/>
      <c r="AA1146"/>
    </row>
    <row r="1147" spans="18:27" x14ac:dyDescent="0.25">
      <c r="R1147"/>
      <c r="S1147"/>
      <c r="T1147"/>
      <c r="U1147"/>
      <c r="V1147"/>
      <c r="W1147"/>
      <c r="X1147"/>
      <c r="Y1147"/>
      <c r="Z1147"/>
      <c r="AA1147"/>
    </row>
    <row r="1148" spans="18:27" x14ac:dyDescent="0.25">
      <c r="R1148"/>
      <c r="S1148"/>
      <c r="T1148"/>
      <c r="U1148"/>
      <c r="V1148"/>
      <c r="W1148"/>
      <c r="X1148"/>
      <c r="Y1148"/>
      <c r="Z1148"/>
      <c r="AA1148"/>
    </row>
    <row r="1149" spans="18:27" x14ac:dyDescent="0.25">
      <c r="R1149"/>
      <c r="S1149"/>
      <c r="T1149"/>
      <c r="U1149"/>
      <c r="V1149"/>
      <c r="W1149"/>
      <c r="X1149"/>
      <c r="Y1149"/>
      <c r="Z1149"/>
      <c r="AA1149"/>
    </row>
    <row r="1150" spans="18:27" x14ac:dyDescent="0.25">
      <c r="R1150"/>
      <c r="S1150"/>
      <c r="T1150"/>
      <c r="U1150"/>
      <c r="V1150"/>
      <c r="W1150"/>
      <c r="X1150"/>
      <c r="Y1150"/>
      <c r="Z1150"/>
      <c r="AA1150"/>
    </row>
    <row r="1151" spans="18:27" x14ac:dyDescent="0.25">
      <c r="R1151"/>
      <c r="S1151"/>
      <c r="T1151"/>
      <c r="U1151"/>
      <c r="V1151"/>
      <c r="W1151"/>
      <c r="X1151"/>
      <c r="Y1151"/>
      <c r="Z1151"/>
      <c r="AA1151"/>
    </row>
    <row r="1152" spans="18:27" x14ac:dyDescent="0.25">
      <c r="R1152"/>
      <c r="S1152"/>
      <c r="T1152"/>
      <c r="U1152"/>
      <c r="V1152"/>
      <c r="W1152"/>
      <c r="X1152"/>
      <c r="Y1152"/>
      <c r="Z1152"/>
      <c r="AA1152"/>
    </row>
    <row r="1153" spans="18:27" x14ac:dyDescent="0.25">
      <c r="R1153"/>
      <c r="S1153"/>
      <c r="T1153"/>
      <c r="U1153"/>
      <c r="V1153"/>
      <c r="W1153"/>
      <c r="X1153"/>
      <c r="Y1153"/>
      <c r="Z1153"/>
      <c r="AA1153"/>
    </row>
    <row r="1154" spans="18:27" x14ac:dyDescent="0.25">
      <c r="R1154"/>
      <c r="S1154"/>
      <c r="T1154"/>
      <c r="U1154"/>
      <c r="V1154"/>
      <c r="W1154"/>
      <c r="X1154"/>
      <c r="Y1154"/>
      <c r="Z1154"/>
      <c r="AA1154"/>
    </row>
    <row r="1155" spans="18:27" x14ac:dyDescent="0.25">
      <c r="R1155"/>
      <c r="S1155"/>
      <c r="T1155"/>
      <c r="U1155"/>
      <c r="V1155"/>
      <c r="W1155"/>
      <c r="X1155"/>
      <c r="Y1155"/>
      <c r="Z1155"/>
      <c r="AA1155"/>
    </row>
    <row r="1156" spans="18:27" x14ac:dyDescent="0.25">
      <c r="R1156"/>
      <c r="S1156"/>
      <c r="T1156"/>
      <c r="U1156"/>
      <c r="V1156"/>
      <c r="W1156"/>
      <c r="X1156"/>
      <c r="Y1156"/>
      <c r="Z1156"/>
      <c r="AA1156"/>
    </row>
    <row r="1157" spans="18:27" x14ac:dyDescent="0.25">
      <c r="R1157"/>
      <c r="S1157"/>
      <c r="T1157"/>
      <c r="U1157"/>
      <c r="V1157"/>
      <c r="W1157"/>
      <c r="X1157"/>
      <c r="Y1157"/>
      <c r="Z1157"/>
      <c r="AA1157"/>
    </row>
    <row r="1158" spans="18:27" x14ac:dyDescent="0.25">
      <c r="R1158"/>
      <c r="S1158"/>
      <c r="T1158"/>
      <c r="U1158"/>
      <c r="V1158"/>
      <c r="W1158"/>
      <c r="X1158"/>
      <c r="Y1158"/>
      <c r="Z1158"/>
      <c r="AA1158"/>
    </row>
    <row r="1159" spans="18:27" x14ac:dyDescent="0.25">
      <c r="R1159"/>
      <c r="S1159"/>
      <c r="T1159"/>
      <c r="U1159"/>
      <c r="V1159"/>
      <c r="W1159"/>
      <c r="X1159"/>
      <c r="Y1159"/>
      <c r="Z1159"/>
      <c r="AA1159"/>
    </row>
    <row r="1160" spans="18:27" x14ac:dyDescent="0.25">
      <c r="R1160"/>
      <c r="S1160"/>
      <c r="T1160"/>
      <c r="U1160"/>
      <c r="V1160"/>
      <c r="W1160"/>
      <c r="X1160"/>
      <c r="Y1160"/>
      <c r="Z1160"/>
      <c r="AA1160"/>
    </row>
    <row r="1161" spans="18:27" x14ac:dyDescent="0.25">
      <c r="R1161"/>
      <c r="S1161"/>
      <c r="T1161"/>
      <c r="U1161"/>
      <c r="V1161"/>
      <c r="W1161"/>
      <c r="X1161"/>
      <c r="Y1161"/>
      <c r="Z1161"/>
      <c r="AA1161"/>
    </row>
    <row r="1162" spans="18:27" x14ac:dyDescent="0.25">
      <c r="R1162"/>
      <c r="S1162"/>
      <c r="T1162"/>
      <c r="U1162"/>
      <c r="V1162"/>
      <c r="W1162"/>
      <c r="X1162"/>
      <c r="Y1162"/>
      <c r="Z1162"/>
      <c r="AA1162"/>
    </row>
    <row r="1163" spans="18:27" x14ac:dyDescent="0.25">
      <c r="R1163"/>
      <c r="S1163"/>
      <c r="T1163"/>
      <c r="U1163"/>
      <c r="V1163"/>
      <c r="W1163"/>
      <c r="X1163"/>
      <c r="Y1163"/>
      <c r="Z1163"/>
      <c r="AA1163"/>
    </row>
    <row r="1164" spans="18:27" x14ac:dyDescent="0.25">
      <c r="R1164"/>
      <c r="S1164"/>
      <c r="T1164"/>
      <c r="U1164"/>
      <c r="V1164"/>
      <c r="W1164"/>
      <c r="X1164"/>
      <c r="Y1164"/>
      <c r="Z1164"/>
      <c r="AA1164"/>
    </row>
    <row r="1165" spans="18:27" x14ac:dyDescent="0.25">
      <c r="R1165"/>
      <c r="S1165"/>
      <c r="T1165"/>
      <c r="U1165"/>
      <c r="V1165"/>
      <c r="W1165"/>
      <c r="X1165"/>
      <c r="Y1165"/>
      <c r="Z1165"/>
      <c r="AA1165"/>
    </row>
    <row r="1166" spans="18:27" x14ac:dyDescent="0.25">
      <c r="R1166"/>
      <c r="S1166"/>
      <c r="T1166"/>
      <c r="U1166"/>
      <c r="V1166"/>
      <c r="W1166"/>
      <c r="X1166"/>
      <c r="Y1166"/>
      <c r="Z1166"/>
      <c r="AA1166"/>
    </row>
    <row r="1167" spans="18:27" x14ac:dyDescent="0.25">
      <c r="R1167"/>
      <c r="S1167"/>
      <c r="T1167"/>
      <c r="U1167"/>
      <c r="V1167"/>
      <c r="W1167"/>
      <c r="X1167"/>
      <c r="Y1167"/>
      <c r="Z1167"/>
      <c r="AA1167"/>
    </row>
    <row r="1168" spans="18:27" x14ac:dyDescent="0.25">
      <c r="R1168"/>
      <c r="S1168"/>
      <c r="T1168"/>
      <c r="U1168"/>
      <c r="V1168"/>
      <c r="W1168"/>
      <c r="X1168"/>
      <c r="Y1168"/>
      <c r="Z1168"/>
      <c r="AA1168"/>
    </row>
    <row r="1169" spans="18:27" x14ac:dyDescent="0.25">
      <c r="R1169"/>
      <c r="S1169"/>
      <c r="T1169"/>
      <c r="U1169"/>
      <c r="V1169"/>
      <c r="W1169"/>
      <c r="X1169"/>
      <c r="Y1169"/>
      <c r="Z1169"/>
      <c r="AA1169"/>
    </row>
    <row r="1170" spans="18:27" x14ac:dyDescent="0.25">
      <c r="R1170"/>
      <c r="S1170"/>
      <c r="T1170"/>
      <c r="U1170"/>
      <c r="V1170"/>
      <c r="W1170"/>
      <c r="X1170"/>
      <c r="Y1170"/>
      <c r="Z1170"/>
      <c r="AA1170"/>
    </row>
    <row r="1171" spans="18:27" x14ac:dyDescent="0.25">
      <c r="R1171"/>
      <c r="S1171"/>
      <c r="T1171"/>
      <c r="U1171"/>
      <c r="V1171"/>
      <c r="W1171"/>
      <c r="X1171"/>
      <c r="Y1171"/>
      <c r="Z1171"/>
      <c r="AA1171"/>
    </row>
    <row r="1172" spans="18:27" x14ac:dyDescent="0.25">
      <c r="R1172"/>
      <c r="S1172"/>
      <c r="T1172"/>
      <c r="U1172"/>
      <c r="V1172"/>
      <c r="W1172"/>
      <c r="X1172"/>
      <c r="Y1172"/>
      <c r="Z1172"/>
      <c r="AA1172"/>
    </row>
    <row r="1173" spans="18:27" x14ac:dyDescent="0.25">
      <c r="R1173"/>
      <c r="S1173"/>
      <c r="T1173"/>
      <c r="U1173"/>
      <c r="V1173"/>
      <c r="W1173"/>
      <c r="X1173"/>
      <c r="Y1173"/>
      <c r="Z1173"/>
      <c r="AA1173"/>
    </row>
    <row r="1174" spans="18:27" x14ac:dyDescent="0.25">
      <c r="R1174"/>
      <c r="S1174"/>
      <c r="T1174"/>
      <c r="U1174"/>
      <c r="V1174"/>
      <c r="W1174"/>
      <c r="X1174"/>
      <c r="Y1174"/>
      <c r="Z1174"/>
      <c r="AA1174"/>
    </row>
    <row r="1175" spans="18:27" x14ac:dyDescent="0.25">
      <c r="R1175"/>
      <c r="S1175"/>
      <c r="T1175"/>
      <c r="U1175"/>
      <c r="V1175"/>
      <c r="W1175"/>
      <c r="X1175"/>
      <c r="Y1175"/>
      <c r="Z1175"/>
      <c r="AA1175"/>
    </row>
    <row r="1176" spans="18:27" x14ac:dyDescent="0.25">
      <c r="R1176"/>
      <c r="S1176"/>
      <c r="T1176"/>
      <c r="U1176"/>
      <c r="V1176"/>
      <c r="W1176"/>
      <c r="X1176"/>
      <c r="Y1176"/>
      <c r="Z1176"/>
      <c r="AA1176"/>
    </row>
    <row r="1177" spans="18:27" x14ac:dyDescent="0.25">
      <c r="R1177"/>
      <c r="S1177"/>
      <c r="T1177"/>
      <c r="U1177"/>
      <c r="V1177"/>
      <c r="W1177"/>
      <c r="X1177"/>
      <c r="Y1177"/>
      <c r="Z1177"/>
      <c r="AA1177"/>
    </row>
    <row r="1178" spans="18:27" x14ac:dyDescent="0.25">
      <c r="R1178"/>
      <c r="S1178"/>
      <c r="T1178"/>
      <c r="U1178"/>
      <c r="V1178"/>
      <c r="W1178"/>
      <c r="X1178"/>
      <c r="Y1178"/>
      <c r="Z1178"/>
      <c r="AA1178"/>
    </row>
    <row r="1179" spans="18:27" x14ac:dyDescent="0.25">
      <c r="R1179"/>
      <c r="S1179"/>
      <c r="T1179"/>
      <c r="U1179"/>
      <c r="V1179"/>
      <c r="W1179"/>
      <c r="X1179"/>
      <c r="Y1179"/>
      <c r="Z1179"/>
      <c r="AA1179"/>
    </row>
    <row r="1180" spans="18:27" x14ac:dyDescent="0.25">
      <c r="R1180"/>
      <c r="S1180"/>
      <c r="T1180"/>
      <c r="U1180"/>
      <c r="V1180"/>
      <c r="W1180"/>
      <c r="X1180"/>
      <c r="Y1180"/>
      <c r="Z1180"/>
      <c r="AA1180"/>
    </row>
    <row r="1181" spans="18:27" x14ac:dyDescent="0.25">
      <c r="R1181"/>
      <c r="S1181"/>
      <c r="T1181"/>
      <c r="U1181"/>
      <c r="V1181"/>
      <c r="W1181"/>
      <c r="X1181"/>
      <c r="Y1181"/>
      <c r="Z1181"/>
      <c r="AA1181"/>
    </row>
    <row r="1182" spans="18:27" x14ac:dyDescent="0.25">
      <c r="R1182"/>
      <c r="S1182"/>
      <c r="T1182"/>
      <c r="U1182"/>
      <c r="V1182"/>
      <c r="W1182"/>
      <c r="X1182"/>
      <c r="Y1182"/>
      <c r="Z1182"/>
      <c r="AA1182"/>
    </row>
    <row r="1183" spans="18:27" x14ac:dyDescent="0.25">
      <c r="R1183"/>
      <c r="S1183"/>
      <c r="T1183"/>
      <c r="U1183"/>
      <c r="V1183"/>
      <c r="W1183"/>
      <c r="X1183"/>
      <c r="Y1183"/>
      <c r="Z1183"/>
      <c r="AA1183"/>
    </row>
    <row r="1184" spans="18:27" x14ac:dyDescent="0.25">
      <c r="R1184"/>
      <c r="S1184"/>
      <c r="T1184"/>
      <c r="U1184"/>
      <c r="V1184"/>
      <c r="W1184"/>
      <c r="X1184"/>
      <c r="Y1184"/>
      <c r="Z1184"/>
      <c r="AA1184"/>
    </row>
    <row r="1185" spans="18:27" x14ac:dyDescent="0.25">
      <c r="R1185"/>
      <c r="S1185"/>
      <c r="T1185"/>
      <c r="U1185"/>
      <c r="V1185"/>
      <c r="W1185"/>
      <c r="X1185"/>
      <c r="Y1185"/>
      <c r="Z1185"/>
      <c r="AA1185"/>
    </row>
    <row r="1186" spans="18:27" x14ac:dyDescent="0.25">
      <c r="R1186"/>
      <c r="S1186"/>
      <c r="T1186"/>
      <c r="U1186"/>
      <c r="V1186"/>
      <c r="W1186"/>
      <c r="X1186"/>
      <c r="Y1186"/>
      <c r="Z1186"/>
      <c r="AA1186"/>
    </row>
    <row r="1187" spans="18:27" x14ac:dyDescent="0.25">
      <c r="R1187"/>
      <c r="S1187"/>
      <c r="T1187"/>
      <c r="U1187"/>
      <c r="V1187"/>
      <c r="W1187"/>
      <c r="X1187"/>
      <c r="Y1187"/>
      <c r="Z1187"/>
      <c r="AA1187"/>
    </row>
    <row r="1188" spans="18:27" x14ac:dyDescent="0.25">
      <c r="R1188"/>
      <c r="S1188"/>
      <c r="T1188"/>
      <c r="U1188"/>
      <c r="V1188"/>
      <c r="W1188"/>
      <c r="X1188"/>
      <c r="Y1188"/>
      <c r="Z1188"/>
      <c r="AA1188"/>
    </row>
    <row r="1189" spans="18:27" x14ac:dyDescent="0.25">
      <c r="R1189"/>
      <c r="S1189"/>
      <c r="T1189"/>
      <c r="U1189"/>
      <c r="V1189"/>
      <c r="W1189"/>
      <c r="X1189"/>
      <c r="Y1189"/>
      <c r="Z1189"/>
      <c r="AA1189"/>
    </row>
    <row r="1190" spans="18:27" x14ac:dyDescent="0.25">
      <c r="R1190"/>
      <c r="S1190"/>
      <c r="T1190"/>
      <c r="U1190"/>
      <c r="V1190"/>
      <c r="W1190"/>
      <c r="X1190"/>
      <c r="Y1190"/>
      <c r="Z1190"/>
      <c r="AA1190"/>
    </row>
    <row r="1191" spans="18:27" x14ac:dyDescent="0.25">
      <c r="R1191"/>
      <c r="S1191"/>
      <c r="T1191"/>
      <c r="U1191"/>
      <c r="V1191"/>
      <c r="W1191"/>
      <c r="X1191"/>
      <c r="Y1191"/>
      <c r="Z1191"/>
      <c r="AA1191"/>
    </row>
    <row r="1192" spans="18:27" x14ac:dyDescent="0.25">
      <c r="R1192"/>
      <c r="S1192"/>
      <c r="T1192"/>
      <c r="U1192"/>
      <c r="V1192"/>
      <c r="W1192"/>
      <c r="X1192"/>
      <c r="Y1192"/>
      <c r="Z1192"/>
      <c r="AA1192"/>
    </row>
    <row r="1193" spans="18:27" x14ac:dyDescent="0.25">
      <c r="R1193"/>
      <c r="S1193"/>
      <c r="T1193"/>
      <c r="U1193"/>
      <c r="V1193"/>
      <c r="W1193"/>
      <c r="X1193"/>
      <c r="Y1193"/>
      <c r="Z1193"/>
      <c r="AA1193"/>
    </row>
    <row r="1194" spans="18:27" x14ac:dyDescent="0.25">
      <c r="R1194"/>
      <c r="S1194"/>
      <c r="T1194"/>
      <c r="U1194"/>
      <c r="V1194"/>
      <c r="W1194"/>
      <c r="X1194"/>
      <c r="Y1194"/>
      <c r="Z1194"/>
      <c r="AA1194"/>
    </row>
    <row r="1195" spans="18:27" x14ac:dyDescent="0.25">
      <c r="R1195"/>
      <c r="S1195"/>
      <c r="T1195"/>
      <c r="U1195"/>
      <c r="V1195"/>
      <c r="W1195"/>
      <c r="X1195"/>
      <c r="Y1195"/>
      <c r="Z1195"/>
      <c r="AA1195"/>
    </row>
    <row r="1196" spans="18:27" x14ac:dyDescent="0.25">
      <c r="R1196"/>
      <c r="S1196"/>
      <c r="T1196"/>
      <c r="U1196"/>
      <c r="V1196"/>
      <c r="W1196"/>
      <c r="X1196"/>
      <c r="Y1196"/>
      <c r="Z1196"/>
      <c r="AA1196"/>
    </row>
    <row r="1197" spans="18:27" x14ac:dyDescent="0.25">
      <c r="R1197"/>
      <c r="S1197"/>
      <c r="T1197"/>
      <c r="U1197"/>
      <c r="V1197"/>
      <c r="W1197"/>
      <c r="X1197"/>
      <c r="Y1197"/>
      <c r="Z1197"/>
      <c r="AA1197"/>
    </row>
    <row r="1198" spans="18:27" x14ac:dyDescent="0.25">
      <c r="R1198"/>
      <c r="S1198"/>
      <c r="T1198"/>
      <c r="U1198"/>
      <c r="V1198"/>
      <c r="W1198"/>
      <c r="X1198"/>
      <c r="Y1198"/>
      <c r="Z1198"/>
      <c r="AA1198"/>
    </row>
    <row r="1199" spans="18:27" x14ac:dyDescent="0.25">
      <c r="R1199"/>
      <c r="S1199"/>
      <c r="T1199"/>
      <c r="U1199"/>
      <c r="V1199"/>
      <c r="W1199"/>
      <c r="X1199"/>
      <c r="Y1199"/>
      <c r="Z1199"/>
      <c r="AA1199"/>
    </row>
    <row r="1200" spans="18:27" x14ac:dyDescent="0.25">
      <c r="R1200"/>
      <c r="S1200"/>
      <c r="T1200"/>
      <c r="U1200"/>
      <c r="V1200"/>
      <c r="W1200"/>
      <c r="X1200"/>
      <c r="Y1200"/>
      <c r="Z1200"/>
      <c r="AA1200"/>
    </row>
    <row r="1201" spans="18:27" x14ac:dyDescent="0.25">
      <c r="R1201"/>
      <c r="S1201"/>
      <c r="T1201"/>
      <c r="U1201"/>
      <c r="V1201"/>
      <c r="W1201"/>
      <c r="X1201"/>
      <c r="Y1201"/>
      <c r="Z1201"/>
      <c r="AA1201"/>
    </row>
    <row r="1202" spans="18:27" x14ac:dyDescent="0.25">
      <c r="R1202"/>
      <c r="S1202"/>
      <c r="T1202"/>
      <c r="U1202"/>
      <c r="V1202"/>
      <c r="W1202"/>
      <c r="X1202"/>
      <c r="Y1202"/>
      <c r="Z1202"/>
      <c r="AA1202"/>
    </row>
    <row r="1203" spans="18:27" x14ac:dyDescent="0.25">
      <c r="R1203"/>
      <c r="S1203"/>
      <c r="T1203"/>
      <c r="U1203"/>
      <c r="V1203"/>
      <c r="W1203"/>
      <c r="X1203"/>
      <c r="Y1203"/>
      <c r="Z1203"/>
      <c r="AA1203"/>
    </row>
    <row r="1204" spans="18:27" x14ac:dyDescent="0.25">
      <c r="R1204"/>
      <c r="S1204"/>
      <c r="T1204"/>
      <c r="U1204"/>
      <c r="V1204"/>
      <c r="W1204"/>
      <c r="X1204"/>
      <c r="Y1204"/>
      <c r="Z1204"/>
      <c r="AA1204"/>
    </row>
    <row r="1205" spans="18:27" x14ac:dyDescent="0.25">
      <c r="R1205"/>
      <c r="S1205"/>
      <c r="T1205"/>
      <c r="U1205"/>
      <c r="V1205"/>
      <c r="W1205"/>
      <c r="X1205"/>
      <c r="Y1205"/>
      <c r="Z1205"/>
      <c r="AA1205"/>
    </row>
    <row r="1206" spans="18:27" x14ac:dyDescent="0.25">
      <c r="R1206"/>
      <c r="S1206"/>
      <c r="T1206"/>
      <c r="U1206"/>
      <c r="V1206"/>
      <c r="W1206"/>
      <c r="X1206"/>
      <c r="Y1206"/>
      <c r="Z1206"/>
      <c r="AA1206"/>
    </row>
    <row r="1207" spans="18:27" x14ac:dyDescent="0.25">
      <c r="R1207"/>
      <c r="S1207"/>
      <c r="T1207"/>
      <c r="U1207"/>
      <c r="V1207"/>
      <c r="W1207"/>
      <c r="X1207"/>
      <c r="Y1207"/>
      <c r="Z1207"/>
      <c r="AA1207"/>
    </row>
    <row r="1208" spans="18:27" x14ac:dyDescent="0.25">
      <c r="R1208"/>
      <c r="S1208"/>
      <c r="T1208"/>
      <c r="U1208"/>
      <c r="V1208"/>
      <c r="W1208"/>
      <c r="X1208"/>
      <c r="Y1208"/>
      <c r="Z1208"/>
      <c r="AA1208"/>
    </row>
    <row r="1209" spans="18:27" x14ac:dyDescent="0.25">
      <c r="R1209"/>
      <c r="S1209"/>
      <c r="T1209"/>
      <c r="U1209"/>
      <c r="V1209"/>
      <c r="W1209"/>
      <c r="X1209"/>
      <c r="Y1209"/>
      <c r="Z1209"/>
      <c r="AA1209"/>
    </row>
    <row r="1210" spans="18:27" x14ac:dyDescent="0.25">
      <c r="R1210"/>
      <c r="S1210"/>
      <c r="T1210"/>
      <c r="U1210"/>
      <c r="V1210"/>
      <c r="W1210"/>
      <c r="X1210"/>
      <c r="Y1210"/>
      <c r="Z1210"/>
      <c r="AA1210"/>
    </row>
    <row r="1211" spans="18:27" x14ac:dyDescent="0.25">
      <c r="R1211"/>
      <c r="S1211"/>
      <c r="T1211"/>
      <c r="U1211"/>
      <c r="V1211"/>
      <c r="W1211"/>
      <c r="X1211"/>
      <c r="Y1211"/>
      <c r="Z1211"/>
      <c r="AA1211"/>
    </row>
    <row r="1212" spans="18:27" x14ac:dyDescent="0.25">
      <c r="R1212"/>
      <c r="S1212"/>
      <c r="T1212"/>
      <c r="U1212"/>
      <c r="V1212"/>
      <c r="W1212"/>
      <c r="X1212"/>
      <c r="Y1212"/>
      <c r="Z1212"/>
      <c r="AA1212"/>
    </row>
    <row r="1213" spans="18:27" x14ac:dyDescent="0.25">
      <c r="R1213"/>
      <c r="S1213"/>
      <c r="T1213"/>
      <c r="U1213"/>
      <c r="V1213"/>
      <c r="W1213"/>
      <c r="X1213"/>
      <c r="Y1213"/>
      <c r="Z1213"/>
      <c r="AA1213"/>
    </row>
    <row r="1214" spans="18:27" x14ac:dyDescent="0.25">
      <c r="R1214"/>
      <c r="S1214"/>
      <c r="T1214"/>
      <c r="U1214"/>
      <c r="V1214"/>
      <c r="W1214"/>
      <c r="X1214"/>
      <c r="Y1214"/>
      <c r="Z1214"/>
      <c r="AA1214"/>
    </row>
    <row r="1215" spans="18:27" x14ac:dyDescent="0.25">
      <c r="R1215"/>
      <c r="S1215"/>
      <c r="T1215"/>
      <c r="U1215"/>
      <c r="V1215"/>
      <c r="W1215"/>
      <c r="X1215"/>
      <c r="Y1215"/>
      <c r="Z1215"/>
      <c r="AA1215"/>
    </row>
    <row r="1216" spans="18:27" x14ac:dyDescent="0.25">
      <c r="R1216"/>
      <c r="S1216"/>
      <c r="T1216"/>
      <c r="U1216"/>
      <c r="V1216"/>
      <c r="W1216"/>
      <c r="X1216"/>
      <c r="Y1216"/>
      <c r="Z1216"/>
      <c r="AA1216"/>
    </row>
    <row r="1217" spans="18:27" x14ac:dyDescent="0.25">
      <c r="R1217"/>
      <c r="S1217"/>
      <c r="T1217"/>
      <c r="U1217"/>
      <c r="V1217"/>
      <c r="W1217"/>
      <c r="X1217"/>
      <c r="Y1217"/>
      <c r="Z1217"/>
      <c r="AA1217"/>
    </row>
    <row r="1218" spans="18:27" x14ac:dyDescent="0.25">
      <c r="R1218"/>
      <c r="S1218"/>
      <c r="T1218"/>
      <c r="U1218"/>
      <c r="V1218"/>
      <c r="W1218"/>
      <c r="X1218"/>
      <c r="Y1218"/>
      <c r="Z1218"/>
      <c r="AA1218"/>
    </row>
    <row r="1219" spans="18:27" x14ac:dyDescent="0.25">
      <c r="R1219"/>
      <c r="S1219"/>
      <c r="T1219"/>
      <c r="U1219"/>
      <c r="V1219"/>
      <c r="W1219"/>
      <c r="X1219"/>
      <c r="Y1219"/>
      <c r="Z1219"/>
      <c r="AA1219"/>
    </row>
    <row r="1220" spans="18:27" x14ac:dyDescent="0.25">
      <c r="R1220"/>
      <c r="S1220"/>
      <c r="T1220"/>
      <c r="U1220"/>
      <c r="V1220"/>
      <c r="W1220"/>
      <c r="X1220"/>
      <c r="Y1220"/>
      <c r="Z1220"/>
      <c r="AA1220"/>
    </row>
    <row r="1221" spans="18:27" x14ac:dyDescent="0.25">
      <c r="R1221"/>
      <c r="S1221"/>
      <c r="T1221"/>
      <c r="U1221"/>
      <c r="V1221"/>
      <c r="W1221"/>
      <c r="X1221"/>
      <c r="Y1221"/>
      <c r="Z1221"/>
      <c r="AA1221"/>
    </row>
    <row r="1222" spans="18:27" x14ac:dyDescent="0.25">
      <c r="R1222"/>
      <c r="S1222"/>
      <c r="T1222"/>
      <c r="U1222"/>
      <c r="V1222"/>
      <c r="W1222"/>
      <c r="X1222"/>
      <c r="Y1222"/>
      <c r="Z1222"/>
      <c r="AA1222"/>
    </row>
    <row r="1223" spans="18:27" x14ac:dyDescent="0.25">
      <c r="R1223"/>
      <c r="S1223"/>
      <c r="T1223"/>
      <c r="U1223"/>
      <c r="V1223"/>
      <c r="W1223"/>
      <c r="X1223"/>
      <c r="Y1223"/>
      <c r="Z1223"/>
      <c r="AA1223"/>
    </row>
    <row r="1224" spans="18:27" x14ac:dyDescent="0.25">
      <c r="R1224"/>
      <c r="S1224"/>
      <c r="T1224"/>
      <c r="U1224"/>
      <c r="V1224"/>
      <c r="W1224"/>
      <c r="X1224"/>
      <c r="Y1224"/>
      <c r="Z1224"/>
      <c r="AA1224"/>
    </row>
    <row r="1225" spans="18:27" x14ac:dyDescent="0.25">
      <c r="R1225"/>
      <c r="S1225"/>
      <c r="T1225"/>
      <c r="U1225"/>
      <c r="V1225"/>
      <c r="W1225"/>
      <c r="X1225"/>
      <c r="Y1225"/>
      <c r="Z1225"/>
      <c r="AA1225"/>
    </row>
    <row r="1226" spans="18:27" x14ac:dyDescent="0.25">
      <c r="R1226"/>
      <c r="S1226"/>
      <c r="T1226"/>
      <c r="U1226"/>
      <c r="V1226"/>
      <c r="W1226"/>
      <c r="X1226"/>
      <c r="Y1226"/>
      <c r="Z1226"/>
      <c r="AA1226"/>
    </row>
    <row r="1227" spans="18:27" x14ac:dyDescent="0.25">
      <c r="R1227"/>
      <c r="S1227"/>
      <c r="T1227"/>
      <c r="U1227"/>
      <c r="V1227"/>
      <c r="W1227"/>
      <c r="X1227"/>
      <c r="Y1227"/>
      <c r="Z1227"/>
      <c r="AA1227"/>
    </row>
    <row r="1228" spans="18:27" x14ac:dyDescent="0.25">
      <c r="R1228"/>
      <c r="S1228"/>
      <c r="T1228"/>
      <c r="U1228"/>
      <c r="V1228"/>
      <c r="W1228"/>
      <c r="X1228"/>
      <c r="Y1228"/>
      <c r="Z1228"/>
      <c r="AA1228"/>
    </row>
    <row r="1229" spans="18:27" x14ac:dyDescent="0.25">
      <c r="R1229"/>
      <c r="S1229"/>
      <c r="T1229"/>
      <c r="U1229"/>
      <c r="V1229"/>
      <c r="W1229"/>
      <c r="X1229"/>
      <c r="Y1229"/>
      <c r="Z1229"/>
      <c r="AA1229"/>
    </row>
    <row r="1230" spans="18:27" x14ac:dyDescent="0.25">
      <c r="R1230"/>
      <c r="S1230"/>
      <c r="T1230"/>
      <c r="U1230"/>
      <c r="V1230"/>
      <c r="W1230"/>
      <c r="X1230"/>
      <c r="Y1230"/>
      <c r="Z1230"/>
      <c r="AA1230"/>
    </row>
    <row r="1231" spans="18:27" x14ac:dyDescent="0.25">
      <c r="R1231"/>
      <c r="S1231"/>
      <c r="T1231"/>
      <c r="U1231"/>
      <c r="V1231"/>
      <c r="W1231"/>
      <c r="X1231"/>
      <c r="Y1231"/>
      <c r="Z1231"/>
      <c r="AA1231"/>
    </row>
    <row r="1232" spans="18:27" x14ac:dyDescent="0.25">
      <c r="R1232"/>
      <c r="S1232"/>
      <c r="T1232"/>
      <c r="U1232"/>
      <c r="V1232"/>
      <c r="W1232"/>
      <c r="X1232"/>
      <c r="Y1232"/>
      <c r="Z1232"/>
      <c r="AA1232"/>
    </row>
    <row r="1233" spans="18:27" x14ac:dyDescent="0.25">
      <c r="R1233"/>
      <c r="S1233"/>
      <c r="T1233"/>
      <c r="U1233"/>
      <c r="V1233"/>
      <c r="W1233"/>
      <c r="X1233"/>
      <c r="Y1233"/>
      <c r="Z1233"/>
      <c r="AA1233"/>
    </row>
    <row r="1234" spans="18:27" x14ac:dyDescent="0.25">
      <c r="R1234"/>
      <c r="S1234"/>
      <c r="T1234"/>
      <c r="U1234"/>
      <c r="V1234"/>
      <c r="W1234"/>
      <c r="X1234"/>
      <c r="Y1234"/>
      <c r="Z1234"/>
      <c r="AA1234"/>
    </row>
    <row r="1235" spans="18:27" x14ac:dyDescent="0.25">
      <c r="R1235"/>
      <c r="S1235"/>
      <c r="T1235"/>
      <c r="U1235"/>
      <c r="V1235"/>
      <c r="W1235"/>
      <c r="X1235"/>
      <c r="Y1235"/>
      <c r="Z1235"/>
      <c r="AA1235"/>
    </row>
    <row r="1236" spans="18:27" x14ac:dyDescent="0.25">
      <c r="R1236"/>
      <c r="S1236"/>
      <c r="T1236"/>
      <c r="U1236"/>
      <c r="V1236"/>
      <c r="W1236"/>
      <c r="X1236"/>
      <c r="Y1236"/>
      <c r="Z1236"/>
      <c r="AA1236"/>
    </row>
    <row r="1237" spans="18:27" x14ac:dyDescent="0.25">
      <c r="R1237"/>
      <c r="S1237"/>
      <c r="T1237"/>
      <c r="U1237"/>
      <c r="V1237"/>
      <c r="W1237"/>
      <c r="X1237"/>
      <c r="Y1237"/>
      <c r="Z1237"/>
      <c r="AA1237"/>
    </row>
    <row r="1238" spans="18:27" x14ac:dyDescent="0.25">
      <c r="R1238"/>
      <c r="S1238"/>
      <c r="T1238"/>
      <c r="U1238"/>
      <c r="V1238"/>
      <c r="W1238"/>
      <c r="X1238"/>
      <c r="Y1238"/>
      <c r="Z1238"/>
      <c r="AA1238"/>
    </row>
    <row r="1239" spans="18:27" x14ac:dyDescent="0.25">
      <c r="R1239"/>
      <c r="S1239"/>
      <c r="T1239"/>
      <c r="U1239"/>
      <c r="V1239"/>
      <c r="W1239"/>
      <c r="X1239"/>
      <c r="Y1239"/>
      <c r="Z1239"/>
      <c r="AA1239"/>
    </row>
    <row r="1240" spans="18:27" x14ac:dyDescent="0.25">
      <c r="R1240"/>
      <c r="S1240"/>
      <c r="T1240"/>
      <c r="U1240"/>
      <c r="V1240"/>
      <c r="W1240"/>
      <c r="X1240"/>
      <c r="Y1240"/>
      <c r="Z1240"/>
      <c r="AA1240"/>
    </row>
    <row r="1241" spans="18:27" x14ac:dyDescent="0.25">
      <c r="R1241"/>
      <c r="S1241"/>
      <c r="T1241"/>
      <c r="U1241"/>
      <c r="V1241"/>
      <c r="W1241"/>
      <c r="X1241"/>
      <c r="Y1241"/>
      <c r="Z1241"/>
      <c r="AA1241"/>
    </row>
    <row r="1242" spans="18:27" x14ac:dyDescent="0.25">
      <c r="R1242"/>
      <c r="S1242"/>
      <c r="T1242"/>
      <c r="U1242"/>
      <c r="V1242"/>
      <c r="W1242"/>
      <c r="X1242"/>
      <c r="Y1242"/>
      <c r="Z1242"/>
      <c r="AA1242"/>
    </row>
    <row r="1243" spans="18:27" x14ac:dyDescent="0.25">
      <c r="R1243"/>
      <c r="S1243"/>
      <c r="T1243"/>
      <c r="U1243"/>
      <c r="V1243"/>
      <c r="W1243"/>
      <c r="X1243"/>
      <c r="Y1243"/>
      <c r="Z1243"/>
      <c r="AA1243"/>
    </row>
    <row r="1244" spans="18:27" x14ac:dyDescent="0.25">
      <c r="R1244"/>
      <c r="S1244"/>
      <c r="T1244"/>
      <c r="U1244"/>
      <c r="V1244"/>
      <c r="W1244"/>
      <c r="X1244"/>
      <c r="Y1244"/>
      <c r="Z1244"/>
      <c r="AA1244"/>
    </row>
    <row r="1245" spans="18:27" x14ac:dyDescent="0.25">
      <c r="R1245"/>
      <c r="S1245"/>
      <c r="T1245"/>
      <c r="U1245"/>
      <c r="V1245"/>
      <c r="W1245"/>
      <c r="X1245"/>
      <c r="Y1245"/>
      <c r="Z1245"/>
      <c r="AA1245"/>
    </row>
    <row r="1246" spans="18:27" x14ac:dyDescent="0.25">
      <c r="R1246"/>
      <c r="S1246"/>
      <c r="T1246"/>
      <c r="U1246"/>
      <c r="V1246"/>
      <c r="W1246"/>
      <c r="X1246"/>
      <c r="Y1246"/>
      <c r="Z1246"/>
      <c r="AA1246"/>
    </row>
    <row r="1247" spans="18:27" x14ac:dyDescent="0.25">
      <c r="R1247"/>
      <c r="S1247"/>
      <c r="T1247"/>
      <c r="U1247"/>
      <c r="V1247"/>
      <c r="W1247"/>
      <c r="X1247"/>
      <c r="Y1247"/>
      <c r="Z1247"/>
      <c r="AA1247"/>
    </row>
    <row r="1248" spans="18:27" x14ac:dyDescent="0.25">
      <c r="R1248"/>
      <c r="S1248"/>
      <c r="T1248"/>
      <c r="U1248"/>
      <c r="V1248"/>
      <c r="W1248"/>
      <c r="X1248"/>
      <c r="Y1248"/>
      <c r="Z1248"/>
      <c r="AA1248"/>
    </row>
    <row r="1249" spans="18:27" x14ac:dyDescent="0.25">
      <c r="R1249"/>
      <c r="S1249"/>
      <c r="T1249"/>
      <c r="U1249"/>
      <c r="V1249"/>
      <c r="W1249"/>
      <c r="X1249"/>
      <c r="Y1249"/>
      <c r="Z1249"/>
      <c r="AA1249"/>
    </row>
    <row r="1250" spans="18:27" x14ac:dyDescent="0.25">
      <c r="R1250"/>
      <c r="S1250"/>
      <c r="T1250"/>
      <c r="U1250"/>
      <c r="V1250"/>
      <c r="W1250"/>
      <c r="X1250"/>
      <c r="Y1250"/>
      <c r="Z1250"/>
      <c r="AA1250"/>
    </row>
    <row r="1251" spans="18:27" x14ac:dyDescent="0.25">
      <c r="R1251"/>
      <c r="S1251"/>
      <c r="T1251"/>
      <c r="U1251"/>
      <c r="V1251"/>
      <c r="W1251"/>
      <c r="X1251"/>
      <c r="Y1251"/>
      <c r="Z1251"/>
      <c r="AA1251"/>
    </row>
    <row r="1252" spans="18:27" x14ac:dyDescent="0.25">
      <c r="R1252"/>
      <c r="S1252"/>
      <c r="T1252"/>
      <c r="U1252"/>
      <c r="V1252"/>
      <c r="W1252"/>
      <c r="X1252"/>
      <c r="Y1252"/>
      <c r="Z1252"/>
      <c r="AA1252"/>
    </row>
    <row r="1253" spans="18:27" x14ac:dyDescent="0.25">
      <c r="R1253"/>
      <c r="S1253"/>
      <c r="T1253"/>
      <c r="U1253"/>
      <c r="V1253"/>
      <c r="W1253"/>
      <c r="X1253"/>
      <c r="Y1253"/>
      <c r="Z1253"/>
      <c r="AA1253"/>
    </row>
    <row r="1254" spans="18:27" x14ac:dyDescent="0.25">
      <c r="R1254"/>
      <c r="S1254"/>
      <c r="T1254"/>
      <c r="U1254"/>
      <c r="V1254"/>
      <c r="W1254"/>
      <c r="X1254"/>
      <c r="Y1254"/>
      <c r="Z1254"/>
      <c r="AA1254"/>
    </row>
    <row r="1255" spans="18:27" x14ac:dyDescent="0.25">
      <c r="R1255"/>
      <c r="S1255"/>
      <c r="T1255"/>
      <c r="U1255"/>
      <c r="V1255"/>
      <c r="W1255"/>
      <c r="X1255"/>
      <c r="Y1255"/>
      <c r="Z1255"/>
      <c r="AA1255"/>
    </row>
    <row r="1256" spans="18:27" x14ac:dyDescent="0.25">
      <c r="R1256"/>
      <c r="S1256"/>
      <c r="T1256"/>
      <c r="U1256"/>
      <c r="V1256"/>
      <c r="W1256"/>
      <c r="X1256"/>
      <c r="Y1256"/>
      <c r="Z1256"/>
      <c r="AA1256"/>
    </row>
    <row r="1257" spans="18:27" x14ac:dyDescent="0.25">
      <c r="R1257"/>
      <c r="S1257"/>
      <c r="T1257"/>
      <c r="U1257"/>
      <c r="V1257"/>
      <c r="W1257"/>
      <c r="X1257"/>
      <c r="Y1257"/>
      <c r="Z1257"/>
      <c r="AA1257"/>
    </row>
    <row r="1258" spans="18:27" x14ac:dyDescent="0.25">
      <c r="R1258"/>
      <c r="S1258"/>
      <c r="T1258"/>
      <c r="U1258"/>
      <c r="V1258"/>
      <c r="W1258"/>
      <c r="X1258"/>
      <c r="Y1258"/>
      <c r="Z1258"/>
      <c r="AA1258"/>
    </row>
    <row r="1259" spans="18:27" x14ac:dyDescent="0.25">
      <c r="R1259"/>
      <c r="S1259"/>
      <c r="T1259"/>
      <c r="U1259"/>
      <c r="V1259"/>
      <c r="W1259"/>
      <c r="X1259"/>
      <c r="Y1259"/>
      <c r="Z1259"/>
      <c r="AA1259"/>
    </row>
    <row r="1260" spans="18:27" x14ac:dyDescent="0.25">
      <c r="R1260"/>
      <c r="S1260"/>
      <c r="T1260"/>
      <c r="U1260"/>
      <c r="V1260"/>
      <c r="W1260"/>
      <c r="X1260"/>
      <c r="Y1260"/>
      <c r="Z1260"/>
      <c r="AA1260"/>
    </row>
    <row r="1261" spans="18:27" x14ac:dyDescent="0.25">
      <c r="R1261"/>
      <c r="S1261"/>
      <c r="T1261"/>
      <c r="U1261"/>
      <c r="V1261"/>
      <c r="W1261"/>
      <c r="X1261"/>
      <c r="Y1261"/>
      <c r="Z1261"/>
      <c r="AA1261"/>
    </row>
    <row r="1262" spans="18:27" x14ac:dyDescent="0.25">
      <c r="R1262"/>
      <c r="S1262"/>
      <c r="T1262"/>
      <c r="U1262"/>
      <c r="V1262"/>
      <c r="W1262"/>
      <c r="X1262"/>
      <c r="Y1262"/>
      <c r="Z1262"/>
      <c r="AA1262"/>
    </row>
    <row r="1263" spans="18:27" x14ac:dyDescent="0.25">
      <c r="R1263"/>
      <c r="S1263"/>
      <c r="T1263"/>
      <c r="U1263"/>
      <c r="V1263"/>
      <c r="W1263"/>
      <c r="X1263"/>
      <c r="Y1263"/>
      <c r="Z1263"/>
      <c r="AA1263"/>
    </row>
    <row r="1264" spans="18:27" x14ac:dyDescent="0.25">
      <c r="R1264"/>
      <c r="S1264"/>
      <c r="T1264"/>
      <c r="U1264"/>
      <c r="V1264"/>
      <c r="W1264"/>
      <c r="X1264"/>
      <c r="Y1264"/>
      <c r="Z1264"/>
      <c r="AA1264"/>
    </row>
    <row r="1265" spans="18:27" x14ac:dyDescent="0.25">
      <c r="R1265"/>
      <c r="S1265"/>
      <c r="T1265"/>
      <c r="U1265"/>
      <c r="V1265"/>
      <c r="W1265"/>
      <c r="X1265"/>
      <c r="Y1265"/>
      <c r="Z1265"/>
      <c r="AA1265"/>
    </row>
    <row r="1266" spans="18:27" x14ac:dyDescent="0.25">
      <c r="R1266"/>
      <c r="S1266"/>
      <c r="T1266"/>
      <c r="U1266"/>
      <c r="V1266"/>
      <c r="W1266"/>
      <c r="X1266"/>
      <c r="Y1266"/>
      <c r="Z1266"/>
      <c r="AA1266"/>
    </row>
    <row r="1267" spans="18:27" x14ac:dyDescent="0.25">
      <c r="R1267"/>
      <c r="S1267"/>
      <c r="T1267"/>
      <c r="U1267"/>
      <c r="V1267"/>
      <c r="W1267"/>
      <c r="X1267"/>
      <c r="Y1267"/>
      <c r="Z1267"/>
      <c r="AA1267"/>
    </row>
    <row r="1268" spans="18:27" x14ac:dyDescent="0.25">
      <c r="R1268"/>
      <c r="S1268"/>
      <c r="T1268"/>
      <c r="U1268"/>
      <c r="V1268"/>
      <c r="W1268"/>
      <c r="X1268"/>
      <c r="Y1268"/>
      <c r="Z1268"/>
      <c r="AA1268"/>
    </row>
    <row r="1269" spans="18:27" x14ac:dyDescent="0.25">
      <c r="R1269"/>
      <c r="S1269"/>
      <c r="T1269"/>
      <c r="U1269"/>
      <c r="V1269"/>
      <c r="W1269"/>
      <c r="X1269"/>
      <c r="Y1269"/>
      <c r="Z1269"/>
      <c r="AA1269"/>
    </row>
    <row r="1270" spans="18:27" x14ac:dyDescent="0.25">
      <c r="R1270"/>
      <c r="S1270"/>
      <c r="T1270"/>
      <c r="U1270"/>
      <c r="V1270"/>
      <c r="W1270"/>
      <c r="X1270"/>
      <c r="Y1270"/>
      <c r="Z1270"/>
      <c r="AA1270"/>
    </row>
    <row r="1271" spans="18:27" x14ac:dyDescent="0.25">
      <c r="R1271"/>
      <c r="S1271"/>
      <c r="T1271"/>
      <c r="U1271"/>
      <c r="V1271"/>
      <c r="W1271"/>
      <c r="X1271"/>
      <c r="Y1271"/>
      <c r="Z1271"/>
      <c r="AA1271"/>
    </row>
    <row r="1272" spans="18:27" x14ac:dyDescent="0.25">
      <c r="R1272"/>
      <c r="S1272"/>
      <c r="T1272"/>
      <c r="U1272"/>
      <c r="V1272"/>
      <c r="W1272"/>
      <c r="X1272"/>
      <c r="Y1272"/>
      <c r="Z1272"/>
      <c r="AA1272"/>
    </row>
    <row r="1273" spans="18:27" x14ac:dyDescent="0.25">
      <c r="R1273"/>
      <c r="S1273"/>
      <c r="T1273"/>
      <c r="U1273"/>
      <c r="V1273"/>
      <c r="W1273"/>
      <c r="X1273"/>
      <c r="Y1273"/>
      <c r="Z1273"/>
      <c r="AA1273"/>
    </row>
    <row r="1274" spans="18:27" x14ac:dyDescent="0.25">
      <c r="R1274"/>
      <c r="S1274"/>
      <c r="T1274"/>
      <c r="U1274"/>
      <c r="V1274"/>
      <c r="W1274"/>
      <c r="X1274"/>
      <c r="Y1274"/>
      <c r="Z1274"/>
      <c r="AA1274"/>
    </row>
    <row r="1275" spans="18:27" x14ac:dyDescent="0.25">
      <c r="R1275"/>
      <c r="S1275"/>
      <c r="T1275"/>
      <c r="U1275"/>
      <c r="V1275"/>
      <c r="W1275"/>
      <c r="X1275"/>
      <c r="Y1275"/>
      <c r="Z1275"/>
      <c r="AA1275"/>
    </row>
    <row r="1276" spans="18:27" x14ac:dyDescent="0.25">
      <c r="R1276"/>
      <c r="S1276"/>
      <c r="T1276"/>
      <c r="U1276"/>
      <c r="V1276"/>
      <c r="W1276"/>
      <c r="X1276"/>
      <c r="Y1276"/>
      <c r="Z1276"/>
      <c r="AA1276"/>
    </row>
    <row r="1277" spans="18:27" x14ac:dyDescent="0.25">
      <c r="R1277"/>
      <c r="S1277"/>
      <c r="T1277"/>
      <c r="U1277"/>
      <c r="V1277"/>
      <c r="W1277"/>
      <c r="X1277"/>
      <c r="Y1277"/>
      <c r="Z1277"/>
      <c r="AA1277"/>
    </row>
    <row r="1278" spans="18:27" x14ac:dyDescent="0.25">
      <c r="R1278"/>
      <c r="S1278"/>
      <c r="T1278"/>
      <c r="U1278"/>
      <c r="V1278"/>
      <c r="W1278"/>
      <c r="X1278"/>
      <c r="Y1278"/>
      <c r="Z1278"/>
      <c r="AA1278"/>
    </row>
    <row r="1279" spans="18:27" x14ac:dyDescent="0.25">
      <c r="R1279"/>
      <c r="S1279"/>
      <c r="T1279"/>
      <c r="U1279"/>
      <c r="V1279"/>
      <c r="W1279"/>
      <c r="X1279"/>
      <c r="Y1279"/>
      <c r="Z1279"/>
      <c r="AA1279"/>
    </row>
    <row r="1280" spans="18:27" x14ac:dyDescent="0.25">
      <c r="R1280"/>
      <c r="S1280"/>
      <c r="T1280"/>
      <c r="U1280"/>
      <c r="V1280"/>
      <c r="W1280"/>
      <c r="X1280"/>
      <c r="Y1280"/>
      <c r="Z1280"/>
      <c r="AA1280"/>
    </row>
    <row r="1281" spans="18:27" x14ac:dyDescent="0.25">
      <c r="R1281"/>
      <c r="S1281"/>
      <c r="T1281"/>
      <c r="U1281"/>
      <c r="V1281"/>
      <c r="W1281"/>
      <c r="X1281"/>
      <c r="Y1281"/>
      <c r="Z1281"/>
      <c r="AA1281"/>
    </row>
    <row r="1282" spans="18:27" x14ac:dyDescent="0.25">
      <c r="R1282"/>
      <c r="S1282"/>
      <c r="T1282"/>
      <c r="U1282"/>
      <c r="V1282"/>
      <c r="W1282"/>
      <c r="X1282"/>
      <c r="Y1282"/>
      <c r="Z1282"/>
      <c r="AA1282"/>
    </row>
    <row r="1283" spans="18:27" x14ac:dyDescent="0.25">
      <c r="R1283"/>
      <c r="S1283"/>
      <c r="T1283"/>
      <c r="U1283"/>
      <c r="V1283"/>
      <c r="W1283"/>
      <c r="X1283"/>
      <c r="Y1283"/>
      <c r="Z1283"/>
      <c r="AA1283"/>
    </row>
    <row r="1284" spans="18:27" x14ac:dyDescent="0.25">
      <c r="R1284"/>
      <c r="S1284"/>
      <c r="T1284"/>
      <c r="U1284"/>
      <c r="V1284"/>
      <c r="W1284"/>
      <c r="X1284"/>
      <c r="Y1284"/>
      <c r="Z1284"/>
      <c r="AA1284"/>
    </row>
    <row r="1285" spans="18:27" x14ac:dyDescent="0.25">
      <c r="R1285"/>
      <c r="S1285"/>
      <c r="T1285"/>
      <c r="U1285"/>
      <c r="V1285"/>
      <c r="W1285"/>
      <c r="X1285"/>
      <c r="Y1285"/>
      <c r="Z1285"/>
      <c r="AA1285"/>
    </row>
    <row r="1286" spans="18:27" x14ac:dyDescent="0.25">
      <c r="R1286"/>
      <c r="S1286"/>
      <c r="T1286"/>
      <c r="U1286"/>
      <c r="V1286"/>
      <c r="W1286"/>
      <c r="X1286"/>
      <c r="Y1286"/>
      <c r="Z1286"/>
      <c r="AA1286"/>
    </row>
    <row r="1287" spans="18:27" x14ac:dyDescent="0.25">
      <c r="R1287"/>
      <c r="S1287"/>
      <c r="T1287"/>
      <c r="U1287"/>
      <c r="V1287"/>
      <c r="W1287"/>
      <c r="X1287"/>
      <c r="Y1287"/>
      <c r="Z1287"/>
      <c r="AA1287"/>
    </row>
    <row r="1288" spans="18:27" x14ac:dyDescent="0.25">
      <c r="R1288"/>
      <c r="S1288"/>
      <c r="T1288"/>
      <c r="U1288"/>
      <c r="V1288"/>
      <c r="W1288"/>
      <c r="X1288"/>
      <c r="Y1288"/>
      <c r="Z1288"/>
      <c r="AA1288"/>
    </row>
    <row r="1289" spans="18:27" x14ac:dyDescent="0.25">
      <c r="R1289"/>
      <c r="S1289"/>
      <c r="T1289"/>
      <c r="U1289"/>
      <c r="V1289"/>
      <c r="W1289"/>
      <c r="X1289"/>
      <c r="Y1289"/>
      <c r="Z1289"/>
      <c r="AA1289"/>
    </row>
    <row r="1290" spans="18:27" x14ac:dyDescent="0.25">
      <c r="R1290"/>
      <c r="S1290"/>
      <c r="T1290"/>
      <c r="U1290"/>
      <c r="V1290"/>
      <c r="W1290"/>
      <c r="X1290"/>
      <c r="Y1290"/>
      <c r="Z1290"/>
      <c r="AA1290"/>
    </row>
    <row r="1291" spans="18:27" x14ac:dyDescent="0.25">
      <c r="R1291"/>
      <c r="S1291"/>
      <c r="T1291"/>
      <c r="U1291"/>
      <c r="V1291"/>
      <c r="W1291"/>
      <c r="X1291"/>
      <c r="Y1291"/>
      <c r="Z1291"/>
      <c r="AA1291"/>
    </row>
    <row r="1292" spans="18:27" x14ac:dyDescent="0.25">
      <c r="R1292"/>
      <c r="S1292"/>
      <c r="T1292"/>
      <c r="U1292"/>
      <c r="V1292"/>
      <c r="W1292"/>
      <c r="X1292"/>
      <c r="Y1292"/>
      <c r="Z1292"/>
      <c r="AA1292"/>
    </row>
    <row r="1293" spans="18:27" x14ac:dyDescent="0.25">
      <c r="R1293"/>
      <c r="S1293"/>
      <c r="T1293"/>
      <c r="U1293"/>
      <c r="V1293"/>
      <c r="W1293"/>
      <c r="X1293"/>
      <c r="Y1293"/>
      <c r="Z1293"/>
      <c r="AA1293"/>
    </row>
    <row r="1294" spans="18:27" x14ac:dyDescent="0.25">
      <c r="R1294"/>
      <c r="S1294"/>
      <c r="T1294"/>
      <c r="U1294"/>
      <c r="V1294"/>
      <c r="W1294"/>
      <c r="X1294"/>
      <c r="Y1294"/>
      <c r="Z1294"/>
      <c r="AA1294"/>
    </row>
    <row r="1295" spans="18:27" x14ac:dyDescent="0.25">
      <c r="R1295"/>
      <c r="S1295"/>
      <c r="T1295"/>
      <c r="U1295"/>
      <c r="V1295"/>
      <c r="W1295"/>
      <c r="X1295"/>
      <c r="Y1295"/>
      <c r="Z1295"/>
      <c r="AA1295"/>
    </row>
    <row r="1296" spans="18:27" x14ac:dyDescent="0.25">
      <c r="R1296"/>
      <c r="S1296"/>
      <c r="T1296"/>
      <c r="U1296"/>
      <c r="V1296"/>
      <c r="W1296"/>
      <c r="X1296"/>
      <c r="Y1296"/>
      <c r="Z1296"/>
      <c r="AA1296"/>
    </row>
    <row r="1297" spans="18:27" x14ac:dyDescent="0.25">
      <c r="R1297"/>
      <c r="S1297"/>
      <c r="T1297"/>
      <c r="U1297"/>
      <c r="V1297"/>
      <c r="W1297"/>
      <c r="X1297"/>
      <c r="Y1297"/>
      <c r="Z1297"/>
      <c r="AA1297"/>
    </row>
    <row r="1298" spans="18:27" x14ac:dyDescent="0.25">
      <c r="R1298"/>
      <c r="S1298"/>
      <c r="T1298"/>
      <c r="U1298"/>
      <c r="V1298"/>
      <c r="W1298"/>
      <c r="X1298"/>
      <c r="Y1298"/>
      <c r="Z1298"/>
      <c r="AA1298"/>
    </row>
    <row r="1299" spans="18:27" x14ac:dyDescent="0.25">
      <c r="R1299"/>
      <c r="S1299"/>
      <c r="T1299"/>
      <c r="U1299"/>
      <c r="V1299"/>
      <c r="W1299"/>
      <c r="X1299"/>
      <c r="Y1299"/>
      <c r="Z1299"/>
      <c r="AA1299"/>
    </row>
    <row r="1300" spans="18:27" x14ac:dyDescent="0.25">
      <c r="R1300"/>
      <c r="S1300"/>
      <c r="T1300"/>
      <c r="U1300"/>
      <c r="V1300"/>
      <c r="W1300"/>
      <c r="X1300"/>
      <c r="Y1300"/>
      <c r="Z1300"/>
      <c r="AA1300"/>
    </row>
    <row r="1301" spans="18:27" x14ac:dyDescent="0.25">
      <c r="R1301"/>
      <c r="S1301"/>
      <c r="T1301"/>
      <c r="U1301"/>
      <c r="V1301"/>
      <c r="W1301"/>
      <c r="X1301"/>
      <c r="Y1301"/>
      <c r="Z1301"/>
      <c r="AA1301"/>
    </row>
    <row r="1302" spans="18:27" x14ac:dyDescent="0.25">
      <c r="R1302"/>
      <c r="S1302"/>
      <c r="T1302"/>
      <c r="U1302"/>
      <c r="V1302"/>
      <c r="W1302"/>
      <c r="X1302"/>
      <c r="Y1302"/>
      <c r="Z1302"/>
      <c r="AA1302"/>
    </row>
    <row r="1303" spans="18:27" x14ac:dyDescent="0.25">
      <c r="R1303"/>
      <c r="S1303"/>
      <c r="T1303"/>
      <c r="U1303"/>
      <c r="V1303"/>
      <c r="W1303"/>
      <c r="X1303"/>
      <c r="Y1303"/>
      <c r="Z1303"/>
      <c r="AA1303"/>
    </row>
    <row r="1304" spans="18:27" x14ac:dyDescent="0.25">
      <c r="R1304"/>
      <c r="S1304"/>
      <c r="T1304"/>
      <c r="U1304"/>
      <c r="V1304"/>
      <c r="W1304"/>
      <c r="X1304"/>
      <c r="Y1304"/>
      <c r="Z1304"/>
      <c r="AA1304"/>
    </row>
    <row r="1305" spans="18:27" x14ac:dyDescent="0.25">
      <c r="R1305"/>
      <c r="S1305"/>
      <c r="T1305"/>
      <c r="U1305"/>
      <c r="V1305"/>
      <c r="W1305"/>
      <c r="X1305"/>
      <c r="Y1305"/>
      <c r="Z1305"/>
      <c r="AA1305"/>
    </row>
    <row r="1306" spans="18:27" x14ac:dyDescent="0.25">
      <c r="R1306"/>
      <c r="S1306"/>
      <c r="T1306"/>
      <c r="U1306"/>
      <c r="V1306"/>
      <c r="W1306"/>
      <c r="X1306"/>
      <c r="Y1306"/>
      <c r="Z1306"/>
      <c r="AA1306"/>
    </row>
    <row r="1307" spans="18:27" x14ac:dyDescent="0.25">
      <c r="R1307"/>
      <c r="S1307"/>
      <c r="T1307"/>
      <c r="U1307"/>
      <c r="V1307"/>
      <c r="W1307"/>
      <c r="X1307"/>
      <c r="Y1307"/>
      <c r="Z1307"/>
      <c r="AA1307"/>
    </row>
    <row r="1308" spans="18:27" x14ac:dyDescent="0.25">
      <c r="R1308"/>
      <c r="S1308"/>
      <c r="T1308"/>
      <c r="U1308"/>
      <c r="V1308"/>
      <c r="W1308"/>
      <c r="X1308"/>
      <c r="Y1308"/>
      <c r="Z1308"/>
      <c r="AA1308"/>
    </row>
    <row r="1309" spans="18:27" x14ac:dyDescent="0.25">
      <c r="R1309"/>
      <c r="S1309"/>
      <c r="T1309"/>
      <c r="U1309"/>
      <c r="V1309"/>
      <c r="W1309"/>
      <c r="X1309"/>
      <c r="Y1309"/>
      <c r="Z1309"/>
      <c r="AA1309"/>
    </row>
    <row r="1310" spans="18:27" x14ac:dyDescent="0.25">
      <c r="R1310"/>
      <c r="S1310"/>
      <c r="T1310"/>
      <c r="U1310"/>
      <c r="V1310"/>
      <c r="W1310"/>
      <c r="X1310"/>
      <c r="Y1310"/>
      <c r="Z1310"/>
      <c r="AA1310"/>
    </row>
    <row r="1311" spans="18:27" x14ac:dyDescent="0.25">
      <c r="R1311"/>
      <c r="S1311"/>
      <c r="T1311"/>
      <c r="U1311"/>
      <c r="V1311"/>
      <c r="W1311"/>
      <c r="X1311"/>
      <c r="Y1311"/>
      <c r="Z1311"/>
      <c r="AA1311"/>
    </row>
    <row r="1312" spans="18:27" x14ac:dyDescent="0.25">
      <c r="R1312"/>
      <c r="S1312"/>
      <c r="T1312"/>
      <c r="U1312"/>
      <c r="V1312"/>
      <c r="W1312"/>
      <c r="X1312"/>
      <c r="Y1312"/>
      <c r="Z1312"/>
      <c r="AA1312"/>
    </row>
    <row r="1313" spans="18:27" x14ac:dyDescent="0.25">
      <c r="R1313"/>
      <c r="S1313"/>
      <c r="T1313"/>
      <c r="U1313"/>
      <c r="V1313"/>
      <c r="W1313"/>
      <c r="X1313"/>
      <c r="Y1313"/>
      <c r="Z1313"/>
      <c r="AA1313"/>
    </row>
    <row r="1314" spans="18:27" x14ac:dyDescent="0.25">
      <c r="R1314"/>
      <c r="S1314"/>
      <c r="T1314"/>
      <c r="U1314"/>
      <c r="V1314"/>
      <c r="W1314"/>
      <c r="X1314"/>
      <c r="Y1314"/>
      <c r="Z1314"/>
      <c r="AA1314"/>
    </row>
    <row r="1315" spans="18:27" x14ac:dyDescent="0.25">
      <c r="R1315"/>
      <c r="S1315"/>
      <c r="T1315"/>
      <c r="U1315"/>
      <c r="V1315"/>
      <c r="W1315"/>
      <c r="X1315"/>
      <c r="Y1315"/>
      <c r="Z1315"/>
      <c r="AA1315"/>
    </row>
    <row r="1316" spans="18:27" x14ac:dyDescent="0.25">
      <c r="R1316"/>
      <c r="S1316"/>
      <c r="T1316"/>
      <c r="U1316"/>
      <c r="V1316"/>
      <c r="W1316"/>
      <c r="X1316"/>
      <c r="Y1316"/>
      <c r="Z1316"/>
      <c r="AA1316"/>
    </row>
    <row r="1317" spans="18:27" x14ac:dyDescent="0.25">
      <c r="R1317"/>
      <c r="S1317"/>
      <c r="T1317"/>
      <c r="U1317"/>
      <c r="V1317"/>
      <c r="W1317"/>
      <c r="X1317"/>
      <c r="Y1317"/>
      <c r="Z1317"/>
      <c r="AA1317"/>
    </row>
    <row r="1318" spans="18:27" x14ac:dyDescent="0.25">
      <c r="R1318"/>
      <c r="S1318"/>
      <c r="T1318"/>
      <c r="U1318"/>
      <c r="V1318"/>
      <c r="W1318"/>
      <c r="X1318"/>
      <c r="Y1318"/>
      <c r="Z1318"/>
      <c r="AA1318"/>
    </row>
    <row r="1319" spans="18:27" x14ac:dyDescent="0.25">
      <c r="R1319"/>
      <c r="S1319"/>
      <c r="T1319"/>
      <c r="U1319"/>
      <c r="V1319"/>
      <c r="W1319"/>
      <c r="X1319"/>
      <c r="Y1319"/>
      <c r="Z1319"/>
      <c r="AA1319"/>
    </row>
    <row r="1320" spans="18:27" x14ac:dyDescent="0.25">
      <c r="R1320"/>
      <c r="S1320"/>
      <c r="T1320"/>
      <c r="U1320"/>
      <c r="V1320"/>
      <c r="W1320"/>
      <c r="X1320"/>
      <c r="Y1320"/>
      <c r="Z1320"/>
      <c r="AA1320"/>
    </row>
    <row r="1321" spans="18:27" x14ac:dyDescent="0.25">
      <c r="R1321"/>
      <c r="S1321"/>
      <c r="T1321"/>
      <c r="U1321"/>
      <c r="V1321"/>
      <c r="W1321"/>
      <c r="X1321"/>
      <c r="Y1321"/>
      <c r="Z1321"/>
      <c r="AA1321"/>
    </row>
    <row r="1322" spans="18:27" x14ac:dyDescent="0.25">
      <c r="R1322"/>
      <c r="S1322"/>
      <c r="T1322"/>
      <c r="U1322"/>
      <c r="V1322"/>
      <c r="W1322"/>
      <c r="X1322"/>
      <c r="Y1322"/>
      <c r="Z1322"/>
      <c r="AA1322"/>
    </row>
    <row r="1323" spans="18:27" x14ac:dyDescent="0.25">
      <c r="R1323"/>
      <c r="S1323"/>
      <c r="T1323"/>
      <c r="U1323"/>
      <c r="V1323"/>
      <c r="W1323"/>
      <c r="X1323"/>
      <c r="Y1323"/>
      <c r="Z1323"/>
      <c r="AA1323"/>
    </row>
    <row r="1324" spans="18:27" x14ac:dyDescent="0.25">
      <c r="R1324"/>
      <c r="S1324"/>
      <c r="T1324"/>
      <c r="U1324"/>
      <c r="V1324"/>
      <c r="W1324"/>
      <c r="X1324"/>
      <c r="Y1324"/>
      <c r="Z1324"/>
      <c r="AA1324"/>
    </row>
    <row r="1325" spans="18:27" x14ac:dyDescent="0.25">
      <c r="R1325"/>
      <c r="S1325"/>
      <c r="T1325"/>
      <c r="U1325"/>
      <c r="V1325"/>
      <c r="W1325"/>
      <c r="X1325"/>
      <c r="Y1325"/>
      <c r="Z1325"/>
      <c r="AA1325"/>
    </row>
    <row r="1326" spans="18:27" x14ac:dyDescent="0.25">
      <c r="R1326"/>
      <c r="S1326"/>
      <c r="T1326"/>
      <c r="U1326"/>
      <c r="V1326"/>
      <c r="W1326"/>
      <c r="X1326"/>
      <c r="Y1326"/>
      <c r="Z1326"/>
      <c r="AA1326"/>
    </row>
    <row r="1327" spans="18:27" x14ac:dyDescent="0.25">
      <c r="R1327"/>
      <c r="S1327"/>
      <c r="T1327"/>
      <c r="U1327"/>
      <c r="V1327"/>
      <c r="W1327"/>
      <c r="X1327"/>
      <c r="Y1327"/>
      <c r="Z1327"/>
      <c r="AA1327"/>
    </row>
    <row r="1328" spans="18:27" x14ac:dyDescent="0.25">
      <c r="R1328"/>
      <c r="S1328"/>
      <c r="T1328"/>
      <c r="U1328"/>
      <c r="V1328"/>
      <c r="W1328"/>
      <c r="X1328"/>
      <c r="Y1328"/>
      <c r="Z1328"/>
      <c r="AA1328"/>
    </row>
    <row r="1329" spans="18:27" x14ac:dyDescent="0.25">
      <c r="R1329"/>
      <c r="S1329"/>
      <c r="T1329"/>
      <c r="U1329"/>
      <c r="V1329"/>
      <c r="W1329"/>
      <c r="X1329"/>
      <c r="Y1329"/>
      <c r="Z1329"/>
      <c r="AA1329"/>
    </row>
    <row r="1330" spans="18:27" x14ac:dyDescent="0.25">
      <c r="R1330"/>
      <c r="S1330"/>
      <c r="T1330"/>
      <c r="U1330"/>
      <c r="V1330"/>
      <c r="W1330"/>
      <c r="X1330"/>
      <c r="Y1330"/>
      <c r="Z1330"/>
      <c r="AA1330"/>
    </row>
    <row r="1331" spans="18:27" x14ac:dyDescent="0.25">
      <c r="R1331"/>
      <c r="S1331"/>
      <c r="T1331"/>
      <c r="U1331"/>
      <c r="V1331"/>
      <c r="W1331"/>
      <c r="X1331"/>
      <c r="Y1331"/>
      <c r="Z1331"/>
      <c r="AA1331"/>
    </row>
    <row r="1332" spans="18:27" x14ac:dyDescent="0.25">
      <c r="R1332"/>
      <c r="S1332"/>
      <c r="T1332"/>
      <c r="U1332"/>
      <c r="V1332"/>
      <c r="W1332"/>
      <c r="X1332"/>
      <c r="Y1332"/>
      <c r="Z1332"/>
      <c r="AA1332"/>
    </row>
    <row r="1333" spans="18:27" x14ac:dyDescent="0.25">
      <c r="R1333"/>
      <c r="S1333"/>
      <c r="T1333"/>
      <c r="U1333"/>
      <c r="V1333"/>
      <c r="W1333"/>
      <c r="X1333"/>
      <c r="Y1333"/>
      <c r="Z1333"/>
      <c r="AA1333"/>
    </row>
    <row r="1334" spans="18:27" x14ac:dyDescent="0.25">
      <c r="R1334"/>
      <c r="S1334"/>
      <c r="T1334"/>
      <c r="U1334"/>
      <c r="V1334"/>
      <c r="W1334"/>
      <c r="X1334"/>
      <c r="Y1334"/>
      <c r="Z1334"/>
      <c r="AA1334"/>
    </row>
    <row r="1335" spans="18:27" x14ac:dyDescent="0.25">
      <c r="R1335"/>
      <c r="S1335"/>
      <c r="T1335"/>
      <c r="U1335"/>
      <c r="V1335"/>
      <c r="W1335"/>
      <c r="X1335"/>
      <c r="Y1335"/>
      <c r="Z1335"/>
      <c r="AA1335"/>
    </row>
    <row r="1336" spans="18:27" x14ac:dyDescent="0.25">
      <c r="R1336"/>
      <c r="S1336"/>
      <c r="T1336"/>
      <c r="U1336"/>
      <c r="V1336"/>
      <c r="W1336"/>
      <c r="X1336"/>
      <c r="Y1336"/>
      <c r="Z1336"/>
      <c r="AA1336"/>
    </row>
    <row r="1337" spans="18:27" x14ac:dyDescent="0.25">
      <c r="R1337"/>
      <c r="S1337"/>
      <c r="T1337"/>
      <c r="U1337"/>
      <c r="V1337"/>
      <c r="W1337"/>
      <c r="X1337"/>
      <c r="Y1337"/>
      <c r="Z1337"/>
      <c r="AA1337"/>
    </row>
    <row r="1338" spans="18:27" x14ac:dyDescent="0.25">
      <c r="R1338"/>
      <c r="S1338"/>
      <c r="T1338"/>
      <c r="U1338"/>
      <c r="V1338"/>
      <c r="W1338"/>
      <c r="X1338"/>
      <c r="Y1338"/>
      <c r="Z1338"/>
      <c r="AA1338"/>
    </row>
    <row r="1339" spans="18:27" x14ac:dyDescent="0.25">
      <c r="R1339"/>
      <c r="S1339"/>
      <c r="T1339"/>
      <c r="U1339"/>
      <c r="V1339"/>
      <c r="W1339"/>
      <c r="X1339"/>
      <c r="Y1339"/>
      <c r="Z1339"/>
      <c r="AA1339"/>
    </row>
    <row r="1340" spans="18:27" x14ac:dyDescent="0.25">
      <c r="R1340"/>
      <c r="S1340"/>
      <c r="T1340"/>
      <c r="U1340"/>
      <c r="V1340"/>
      <c r="W1340"/>
      <c r="X1340"/>
      <c r="Y1340"/>
      <c r="Z1340"/>
      <c r="AA1340"/>
    </row>
    <row r="1341" spans="18:27" x14ac:dyDescent="0.25">
      <c r="R1341"/>
      <c r="S1341"/>
      <c r="T1341"/>
      <c r="U1341"/>
      <c r="V1341"/>
      <c r="W1341"/>
      <c r="X1341"/>
      <c r="Y1341"/>
      <c r="Z1341"/>
      <c r="AA1341"/>
    </row>
    <row r="1342" spans="18:27" x14ac:dyDescent="0.25">
      <c r="R1342"/>
      <c r="S1342"/>
      <c r="T1342"/>
      <c r="U1342"/>
      <c r="V1342"/>
      <c r="W1342"/>
      <c r="X1342"/>
      <c r="Y1342"/>
      <c r="Z1342"/>
      <c r="AA1342"/>
    </row>
    <row r="1343" spans="18:27" x14ac:dyDescent="0.25">
      <c r="R1343"/>
      <c r="S1343"/>
      <c r="T1343"/>
      <c r="U1343"/>
      <c r="V1343"/>
      <c r="W1343"/>
      <c r="X1343"/>
      <c r="Y1343"/>
      <c r="Z1343"/>
      <c r="AA1343"/>
    </row>
    <row r="1344" spans="18:27" x14ac:dyDescent="0.25">
      <c r="R1344"/>
      <c r="S1344"/>
      <c r="T1344"/>
      <c r="U1344"/>
      <c r="V1344"/>
      <c r="W1344"/>
      <c r="X1344"/>
      <c r="Y1344"/>
      <c r="Z1344"/>
      <c r="AA1344"/>
    </row>
    <row r="1345" spans="18:27" x14ac:dyDescent="0.25">
      <c r="R1345"/>
      <c r="S1345"/>
      <c r="T1345"/>
      <c r="U1345"/>
      <c r="V1345"/>
      <c r="W1345"/>
      <c r="X1345"/>
      <c r="Y1345"/>
      <c r="Z1345"/>
      <c r="AA1345"/>
    </row>
    <row r="1346" spans="18:27" x14ac:dyDescent="0.25">
      <c r="R1346"/>
      <c r="S1346"/>
      <c r="T1346"/>
      <c r="U1346"/>
      <c r="V1346"/>
      <c r="W1346"/>
      <c r="X1346"/>
      <c r="Y1346"/>
      <c r="Z1346"/>
      <c r="AA1346"/>
    </row>
    <row r="1347" spans="18:27" x14ac:dyDescent="0.25">
      <c r="R1347"/>
      <c r="S1347"/>
      <c r="T1347"/>
      <c r="U1347"/>
      <c r="V1347"/>
      <c r="W1347"/>
      <c r="X1347"/>
      <c r="Y1347"/>
      <c r="Z1347"/>
      <c r="AA1347"/>
    </row>
    <row r="1348" spans="18:27" x14ac:dyDescent="0.25">
      <c r="R1348"/>
      <c r="S1348"/>
      <c r="T1348"/>
      <c r="U1348"/>
      <c r="V1348"/>
      <c r="W1348"/>
      <c r="X1348"/>
      <c r="Y1348"/>
      <c r="Z1348"/>
      <c r="AA1348"/>
    </row>
    <row r="1349" spans="18:27" x14ac:dyDescent="0.25">
      <c r="R1349"/>
      <c r="S1349"/>
      <c r="T1349"/>
      <c r="U1349"/>
      <c r="V1349"/>
      <c r="W1349"/>
      <c r="X1349"/>
      <c r="Y1349"/>
      <c r="Z1349"/>
      <c r="AA1349"/>
    </row>
    <row r="1350" spans="18:27" x14ac:dyDescent="0.25">
      <c r="R1350"/>
      <c r="S1350"/>
      <c r="T1350"/>
      <c r="U1350"/>
      <c r="V1350"/>
      <c r="W1350"/>
      <c r="X1350"/>
      <c r="Y1350"/>
      <c r="Z1350"/>
      <c r="AA1350"/>
    </row>
    <row r="1351" spans="18:27" x14ac:dyDescent="0.25">
      <c r="R1351"/>
      <c r="S1351"/>
      <c r="T1351"/>
      <c r="U1351"/>
      <c r="V1351"/>
      <c r="W1351"/>
      <c r="X1351"/>
      <c r="Y1351"/>
      <c r="Z1351"/>
      <c r="AA1351"/>
    </row>
    <row r="1352" spans="18:27" x14ac:dyDescent="0.25">
      <c r="R1352"/>
      <c r="S1352"/>
      <c r="T1352"/>
      <c r="U1352"/>
      <c r="V1352"/>
      <c r="W1352"/>
      <c r="X1352"/>
      <c r="Y1352"/>
      <c r="Z1352"/>
      <c r="AA1352"/>
    </row>
    <row r="1353" spans="18:27" x14ac:dyDescent="0.25">
      <c r="R1353"/>
      <c r="S1353"/>
      <c r="T1353"/>
      <c r="U1353"/>
      <c r="V1353"/>
      <c r="W1353"/>
      <c r="X1353"/>
      <c r="Y1353"/>
      <c r="Z1353"/>
      <c r="AA1353"/>
    </row>
    <row r="1354" spans="18:27" x14ac:dyDescent="0.25">
      <c r="R1354"/>
      <c r="S1354"/>
      <c r="T1354"/>
      <c r="U1354"/>
      <c r="V1354"/>
      <c r="W1354"/>
      <c r="X1354"/>
      <c r="Y1354"/>
      <c r="Z1354"/>
      <c r="AA1354"/>
    </row>
    <row r="1355" spans="18:27" x14ac:dyDescent="0.25">
      <c r="R1355"/>
      <c r="S1355"/>
      <c r="T1355"/>
      <c r="U1355"/>
      <c r="V1355"/>
      <c r="W1355"/>
      <c r="X1355"/>
      <c r="Y1355"/>
      <c r="Z1355"/>
      <c r="AA1355"/>
    </row>
    <row r="1356" spans="18:27" x14ac:dyDescent="0.25">
      <c r="R1356"/>
      <c r="S1356"/>
      <c r="T1356"/>
      <c r="U1356"/>
      <c r="V1356"/>
      <c r="W1356"/>
      <c r="X1356"/>
      <c r="Y1356"/>
      <c r="Z1356"/>
      <c r="AA1356"/>
    </row>
    <row r="1357" spans="18:27" x14ac:dyDescent="0.25">
      <c r="R1357"/>
      <c r="S1357"/>
      <c r="T1357"/>
      <c r="U1357"/>
      <c r="V1357"/>
      <c r="W1357"/>
      <c r="X1357"/>
      <c r="Y1357"/>
      <c r="Z1357"/>
      <c r="AA1357"/>
    </row>
    <row r="1358" spans="18:27" x14ac:dyDescent="0.25">
      <c r="R1358"/>
      <c r="S1358"/>
      <c r="T1358"/>
      <c r="U1358"/>
      <c r="V1358"/>
      <c r="W1358"/>
      <c r="X1358"/>
      <c r="Y1358"/>
      <c r="Z1358"/>
      <c r="AA1358"/>
    </row>
    <row r="1359" spans="18:27" x14ac:dyDescent="0.25">
      <c r="R1359"/>
      <c r="S1359"/>
      <c r="T1359"/>
      <c r="U1359"/>
      <c r="V1359"/>
      <c r="W1359"/>
      <c r="X1359"/>
      <c r="Y1359"/>
      <c r="Z1359"/>
      <c r="AA1359"/>
    </row>
    <row r="1360" spans="18:27" x14ac:dyDescent="0.25">
      <c r="R1360"/>
      <c r="S1360"/>
      <c r="T1360"/>
      <c r="U1360"/>
      <c r="V1360"/>
      <c r="W1360"/>
      <c r="X1360"/>
      <c r="Y1360"/>
      <c r="Z1360"/>
      <c r="AA1360"/>
    </row>
    <row r="1361" spans="18:27" x14ac:dyDescent="0.25">
      <c r="R1361"/>
      <c r="S1361"/>
      <c r="T1361"/>
      <c r="U1361"/>
      <c r="V1361"/>
      <c r="W1361"/>
      <c r="X1361"/>
      <c r="Y1361"/>
      <c r="Z1361"/>
      <c r="AA1361"/>
    </row>
    <row r="1362" spans="18:27" x14ac:dyDescent="0.25">
      <c r="R1362"/>
      <c r="S1362"/>
      <c r="T1362"/>
      <c r="U1362"/>
      <c r="V1362"/>
      <c r="W1362"/>
      <c r="X1362"/>
      <c r="Y1362"/>
      <c r="Z1362"/>
      <c r="AA1362"/>
    </row>
    <row r="1363" spans="18:27" x14ac:dyDescent="0.25">
      <c r="R1363"/>
      <c r="S1363"/>
      <c r="T1363"/>
      <c r="U1363"/>
      <c r="V1363"/>
      <c r="W1363"/>
      <c r="X1363"/>
      <c r="Y1363"/>
      <c r="Z1363"/>
      <c r="AA1363"/>
    </row>
    <row r="1364" spans="18:27" x14ac:dyDescent="0.25">
      <c r="R1364"/>
      <c r="S1364"/>
      <c r="T1364"/>
      <c r="U1364"/>
      <c r="V1364"/>
      <c r="W1364"/>
      <c r="X1364"/>
      <c r="Y1364"/>
      <c r="Z1364"/>
      <c r="AA1364"/>
    </row>
    <row r="1365" spans="18:27" x14ac:dyDescent="0.25">
      <c r="R1365"/>
      <c r="S1365"/>
      <c r="T1365"/>
      <c r="U1365"/>
      <c r="V1365"/>
      <c r="W1365"/>
      <c r="X1365"/>
      <c r="Y1365"/>
      <c r="Z1365"/>
      <c r="AA1365"/>
    </row>
    <row r="1366" spans="18:27" x14ac:dyDescent="0.25">
      <c r="R1366"/>
      <c r="S1366"/>
      <c r="T1366"/>
      <c r="U1366"/>
      <c r="V1366"/>
      <c r="W1366"/>
      <c r="X1366"/>
      <c r="Y1366"/>
      <c r="Z1366"/>
      <c r="AA1366"/>
    </row>
    <row r="1367" spans="18:27" x14ac:dyDescent="0.25">
      <c r="R1367"/>
      <c r="S1367"/>
      <c r="T1367"/>
      <c r="U1367"/>
      <c r="V1367"/>
      <c r="W1367"/>
      <c r="X1367"/>
      <c r="Y1367"/>
      <c r="Z1367"/>
      <c r="AA1367"/>
    </row>
    <row r="1368" spans="18:27" x14ac:dyDescent="0.25">
      <c r="R1368"/>
      <c r="S1368"/>
      <c r="T1368"/>
      <c r="U1368"/>
      <c r="V1368"/>
      <c r="W1368"/>
      <c r="X1368"/>
      <c r="Y1368"/>
      <c r="Z1368"/>
      <c r="AA1368"/>
    </row>
    <row r="1369" spans="18:27" x14ac:dyDescent="0.25">
      <c r="R1369"/>
      <c r="S1369"/>
      <c r="T1369"/>
      <c r="U1369"/>
      <c r="V1369"/>
      <c r="W1369"/>
      <c r="X1369"/>
      <c r="Y1369"/>
      <c r="Z1369"/>
      <c r="AA1369"/>
    </row>
    <row r="1370" spans="18:27" x14ac:dyDescent="0.25">
      <c r="R1370"/>
      <c r="S1370"/>
      <c r="T1370"/>
      <c r="U1370"/>
      <c r="V1370"/>
      <c r="W1370"/>
      <c r="X1370"/>
      <c r="Y1370"/>
      <c r="Z1370"/>
      <c r="AA1370"/>
    </row>
    <row r="1371" spans="18:27" x14ac:dyDescent="0.25">
      <c r="R1371"/>
      <c r="S1371"/>
      <c r="T1371"/>
      <c r="U1371"/>
      <c r="V1371"/>
      <c r="W1371"/>
      <c r="X1371"/>
      <c r="Y1371"/>
      <c r="Z1371"/>
      <c r="AA1371"/>
    </row>
    <row r="1372" spans="18:27" x14ac:dyDescent="0.25">
      <c r="R1372"/>
      <c r="S1372"/>
      <c r="T1372"/>
      <c r="U1372"/>
      <c r="V1372"/>
      <c r="W1372"/>
      <c r="X1372"/>
      <c r="Y1372"/>
      <c r="Z1372"/>
      <c r="AA1372"/>
    </row>
    <row r="1373" spans="18:27" x14ac:dyDescent="0.25">
      <c r="R1373"/>
      <c r="S1373"/>
      <c r="T1373"/>
      <c r="U1373"/>
      <c r="V1373"/>
      <c r="W1373"/>
      <c r="X1373"/>
      <c r="Y1373"/>
      <c r="Z1373"/>
      <c r="AA1373"/>
    </row>
    <row r="1374" spans="18:27" x14ac:dyDescent="0.25">
      <c r="R1374"/>
      <c r="S1374"/>
      <c r="T1374"/>
      <c r="U1374"/>
      <c r="V1374"/>
      <c r="W1374"/>
      <c r="X1374"/>
      <c r="Y1374"/>
      <c r="Z1374"/>
      <c r="AA1374"/>
    </row>
    <row r="1375" spans="18:27" x14ac:dyDescent="0.25">
      <c r="R1375"/>
      <c r="S1375"/>
      <c r="T1375"/>
      <c r="U1375"/>
      <c r="V1375"/>
      <c r="W1375"/>
      <c r="X1375"/>
      <c r="Y1375"/>
      <c r="Z1375"/>
      <c r="AA1375"/>
    </row>
    <row r="1376" spans="18:27" x14ac:dyDescent="0.25">
      <c r="R1376"/>
      <c r="S1376"/>
      <c r="T1376"/>
      <c r="U1376"/>
      <c r="V1376"/>
      <c r="W1376"/>
      <c r="X1376"/>
      <c r="Y1376"/>
      <c r="Z1376"/>
      <c r="AA1376"/>
    </row>
    <row r="1377" spans="18:27" x14ac:dyDescent="0.25">
      <c r="R1377"/>
      <c r="S1377"/>
      <c r="T1377"/>
      <c r="U1377"/>
      <c r="V1377"/>
      <c r="W1377"/>
      <c r="X1377"/>
      <c r="Y1377"/>
      <c r="Z1377"/>
      <c r="AA1377"/>
    </row>
    <row r="1378" spans="18:27" x14ac:dyDescent="0.25">
      <c r="R1378"/>
      <c r="S1378"/>
      <c r="T1378"/>
      <c r="U1378"/>
      <c r="V1378"/>
      <c r="W1378"/>
      <c r="X1378"/>
      <c r="Y1378"/>
      <c r="Z1378"/>
      <c r="AA1378"/>
    </row>
    <row r="1379" spans="18:27" x14ac:dyDescent="0.25">
      <c r="R1379"/>
      <c r="S1379"/>
      <c r="T1379"/>
      <c r="U1379"/>
      <c r="V1379"/>
      <c r="W1379"/>
      <c r="X1379"/>
      <c r="Y1379"/>
      <c r="Z1379"/>
      <c r="AA1379"/>
    </row>
    <row r="1380" spans="18:27" x14ac:dyDescent="0.25">
      <c r="R1380"/>
      <c r="S1380"/>
      <c r="T1380"/>
      <c r="U1380"/>
      <c r="V1380"/>
      <c r="W1380"/>
      <c r="X1380"/>
      <c r="Y1380"/>
      <c r="Z1380"/>
      <c r="AA1380"/>
    </row>
    <row r="1381" spans="18:27" x14ac:dyDescent="0.25">
      <c r="R1381"/>
      <c r="S1381"/>
      <c r="T1381"/>
      <c r="U1381"/>
      <c r="V1381"/>
      <c r="W1381"/>
      <c r="X1381"/>
      <c r="Y1381"/>
      <c r="Z1381"/>
      <c r="AA1381"/>
    </row>
    <row r="1382" spans="18:27" x14ac:dyDescent="0.25">
      <c r="R1382"/>
      <c r="S1382"/>
      <c r="T1382"/>
      <c r="U1382"/>
      <c r="V1382"/>
      <c r="W1382"/>
      <c r="X1382"/>
      <c r="Y1382"/>
      <c r="Z1382"/>
      <c r="AA1382"/>
    </row>
    <row r="1383" spans="18:27" x14ac:dyDescent="0.25">
      <c r="R1383"/>
      <c r="S1383"/>
      <c r="T1383"/>
      <c r="U1383"/>
      <c r="V1383"/>
      <c r="W1383"/>
      <c r="X1383"/>
      <c r="Y1383"/>
      <c r="Z1383"/>
      <c r="AA1383"/>
    </row>
    <row r="1384" spans="18:27" x14ac:dyDescent="0.25">
      <c r="R1384"/>
      <c r="S1384"/>
      <c r="T1384"/>
      <c r="U1384"/>
      <c r="V1384"/>
      <c r="W1384"/>
      <c r="X1384"/>
      <c r="Y1384"/>
      <c r="Z1384"/>
      <c r="AA1384"/>
    </row>
    <row r="1385" spans="18:27" x14ac:dyDescent="0.25">
      <c r="R1385"/>
      <c r="S1385"/>
      <c r="T1385"/>
      <c r="U1385"/>
      <c r="V1385"/>
      <c r="W1385"/>
      <c r="X1385"/>
      <c r="Y1385"/>
      <c r="Z1385"/>
      <c r="AA1385"/>
    </row>
    <row r="1386" spans="18:27" x14ac:dyDescent="0.25">
      <c r="R1386"/>
      <c r="S1386"/>
      <c r="T1386"/>
      <c r="U1386"/>
      <c r="V1386"/>
      <c r="W1386"/>
      <c r="X1386"/>
      <c r="Y1386"/>
      <c r="Z1386"/>
      <c r="AA1386"/>
    </row>
    <row r="1387" spans="18:27" x14ac:dyDescent="0.25">
      <c r="R1387"/>
      <c r="S1387"/>
      <c r="T1387"/>
      <c r="U1387"/>
      <c r="V1387"/>
      <c r="W1387"/>
      <c r="X1387"/>
      <c r="Y1387"/>
      <c r="Z1387"/>
      <c r="AA1387"/>
    </row>
    <row r="1388" spans="18:27" x14ac:dyDescent="0.25">
      <c r="R1388"/>
      <c r="S1388"/>
      <c r="T1388"/>
      <c r="U1388"/>
      <c r="V1388"/>
      <c r="W1388"/>
      <c r="X1388"/>
      <c r="Y1388"/>
      <c r="Z1388"/>
      <c r="AA1388"/>
    </row>
    <row r="1389" spans="18:27" x14ac:dyDescent="0.25">
      <c r="R1389"/>
      <c r="S1389"/>
      <c r="T1389"/>
      <c r="U1389"/>
      <c r="V1389"/>
      <c r="W1389"/>
      <c r="X1389"/>
      <c r="Y1389"/>
      <c r="Z1389"/>
      <c r="AA1389"/>
    </row>
    <row r="1390" spans="18:27" x14ac:dyDescent="0.25">
      <c r="R1390"/>
      <c r="S1390"/>
      <c r="T1390"/>
      <c r="U1390"/>
      <c r="V1390"/>
      <c r="W1390"/>
      <c r="X1390"/>
      <c r="Y1390"/>
      <c r="Z1390"/>
      <c r="AA1390"/>
    </row>
    <row r="1391" spans="18:27" x14ac:dyDescent="0.25">
      <c r="R1391"/>
      <c r="S1391"/>
      <c r="T1391"/>
      <c r="U1391"/>
      <c r="V1391"/>
      <c r="W1391"/>
      <c r="X1391"/>
      <c r="Y1391"/>
      <c r="Z1391"/>
      <c r="AA1391"/>
    </row>
    <row r="1392" spans="18:27" x14ac:dyDescent="0.25">
      <c r="R1392"/>
      <c r="S1392"/>
      <c r="T1392"/>
      <c r="U1392"/>
      <c r="V1392"/>
      <c r="W1392"/>
      <c r="X1392"/>
      <c r="Y1392"/>
      <c r="Z1392"/>
      <c r="AA1392"/>
    </row>
    <row r="1393" spans="18:27" x14ac:dyDescent="0.25">
      <c r="R1393"/>
      <c r="S1393"/>
      <c r="T1393"/>
      <c r="U1393"/>
      <c r="V1393"/>
      <c r="W1393"/>
      <c r="X1393"/>
      <c r="Y1393"/>
      <c r="Z1393"/>
      <c r="AA1393"/>
    </row>
    <row r="1394" spans="18:27" x14ac:dyDescent="0.25">
      <c r="R1394"/>
      <c r="S1394"/>
      <c r="T1394"/>
      <c r="U1394"/>
      <c r="V1394"/>
      <c r="W1394"/>
      <c r="X1394"/>
      <c r="Y1394"/>
      <c r="Z1394"/>
      <c r="AA1394"/>
    </row>
    <row r="1395" spans="18:27" x14ac:dyDescent="0.25">
      <c r="R1395"/>
      <c r="S1395"/>
      <c r="T1395"/>
      <c r="U1395"/>
      <c r="V1395"/>
      <c r="W1395"/>
      <c r="X1395"/>
      <c r="Y1395"/>
      <c r="Z1395"/>
      <c r="AA1395"/>
    </row>
    <row r="1396" spans="18:27" x14ac:dyDescent="0.25">
      <c r="R1396"/>
      <c r="S1396"/>
      <c r="T1396"/>
      <c r="U1396"/>
      <c r="V1396"/>
      <c r="W1396"/>
      <c r="X1396"/>
      <c r="Y1396"/>
      <c r="Z1396"/>
      <c r="AA1396"/>
    </row>
    <row r="1397" spans="18:27" x14ac:dyDescent="0.25">
      <c r="R1397"/>
      <c r="S1397"/>
      <c r="T1397"/>
      <c r="U1397"/>
      <c r="V1397"/>
      <c r="W1397"/>
      <c r="X1397"/>
      <c r="Y1397"/>
      <c r="Z1397"/>
      <c r="AA1397"/>
    </row>
    <row r="1398" spans="18:27" x14ac:dyDescent="0.25">
      <c r="R1398"/>
      <c r="S1398"/>
      <c r="T1398"/>
      <c r="U1398"/>
      <c r="V1398"/>
      <c r="W1398"/>
      <c r="X1398"/>
      <c r="Y1398"/>
      <c r="Z1398"/>
      <c r="AA1398"/>
    </row>
    <row r="1399" spans="18:27" x14ac:dyDescent="0.25">
      <c r="R1399"/>
      <c r="S1399"/>
      <c r="T1399"/>
      <c r="U1399"/>
      <c r="V1399"/>
      <c r="W1399"/>
      <c r="X1399"/>
      <c r="Y1399"/>
      <c r="Z1399"/>
      <c r="AA1399"/>
    </row>
    <row r="1400" spans="18:27" x14ac:dyDescent="0.25">
      <c r="R1400"/>
      <c r="S1400"/>
      <c r="T1400"/>
      <c r="U1400"/>
      <c r="V1400"/>
      <c r="W1400"/>
      <c r="X1400"/>
      <c r="Y1400"/>
      <c r="Z1400"/>
      <c r="AA1400"/>
    </row>
    <row r="1401" spans="18:27" x14ac:dyDescent="0.25">
      <c r="R1401"/>
      <c r="S1401"/>
      <c r="T1401"/>
      <c r="U1401"/>
      <c r="V1401"/>
      <c r="W1401"/>
      <c r="X1401"/>
      <c r="Y1401"/>
      <c r="Z1401"/>
      <c r="AA1401"/>
    </row>
    <row r="1402" spans="18:27" x14ac:dyDescent="0.25">
      <c r="R1402"/>
      <c r="S1402"/>
      <c r="T1402"/>
      <c r="U1402"/>
      <c r="V1402"/>
      <c r="W1402"/>
      <c r="X1402"/>
      <c r="Y1402"/>
      <c r="Z1402"/>
      <c r="AA1402"/>
    </row>
    <row r="1403" spans="18:27" x14ac:dyDescent="0.25">
      <c r="R1403"/>
      <c r="S1403"/>
      <c r="T1403"/>
      <c r="U1403"/>
      <c r="V1403"/>
      <c r="W1403"/>
      <c r="X1403"/>
      <c r="Y1403"/>
      <c r="Z1403"/>
      <c r="AA1403"/>
    </row>
    <row r="1404" spans="18:27" x14ac:dyDescent="0.25">
      <c r="R1404"/>
      <c r="S1404"/>
      <c r="T1404"/>
      <c r="U1404"/>
      <c r="V1404"/>
      <c r="W1404"/>
      <c r="X1404"/>
      <c r="Y1404"/>
      <c r="Z1404"/>
      <c r="AA1404"/>
    </row>
    <row r="1405" spans="18:27" x14ac:dyDescent="0.25">
      <c r="R1405"/>
      <c r="S1405"/>
      <c r="T1405"/>
      <c r="U1405"/>
      <c r="V1405"/>
      <c r="W1405"/>
      <c r="X1405"/>
      <c r="Y1405"/>
      <c r="Z1405"/>
      <c r="AA1405"/>
    </row>
    <row r="1406" spans="18:27" x14ac:dyDescent="0.25">
      <c r="R1406"/>
      <c r="S1406"/>
      <c r="T1406"/>
      <c r="U1406"/>
      <c r="V1406"/>
      <c r="W1406"/>
      <c r="X1406"/>
      <c r="Y1406"/>
      <c r="Z1406"/>
      <c r="AA1406"/>
    </row>
    <row r="1407" spans="18:27" x14ac:dyDescent="0.25">
      <c r="R1407"/>
      <c r="S1407"/>
      <c r="T1407"/>
      <c r="U1407"/>
      <c r="V1407"/>
      <c r="W1407"/>
      <c r="X1407"/>
      <c r="Y1407"/>
      <c r="Z1407"/>
      <c r="AA1407"/>
    </row>
    <row r="1408" spans="18:27" x14ac:dyDescent="0.25">
      <c r="R1408"/>
      <c r="S1408"/>
      <c r="T1408"/>
      <c r="U1408"/>
      <c r="V1408"/>
      <c r="W1408"/>
      <c r="X1408"/>
      <c r="Y1408"/>
      <c r="Z1408"/>
      <c r="AA1408"/>
    </row>
    <row r="1409" spans="18:27" x14ac:dyDescent="0.25">
      <c r="R1409"/>
      <c r="S1409"/>
      <c r="T1409"/>
      <c r="U1409"/>
      <c r="V1409"/>
      <c r="W1409"/>
      <c r="X1409"/>
      <c r="Y1409"/>
      <c r="Z1409"/>
      <c r="AA1409"/>
    </row>
    <row r="1410" spans="18:27" x14ac:dyDescent="0.25">
      <c r="R1410"/>
      <c r="S1410"/>
      <c r="T1410"/>
      <c r="U1410"/>
      <c r="V1410"/>
      <c r="W1410"/>
      <c r="X1410"/>
      <c r="Y1410"/>
      <c r="Z1410"/>
      <c r="AA1410"/>
    </row>
    <row r="1411" spans="18:27" x14ac:dyDescent="0.25">
      <c r="R1411"/>
      <c r="S1411"/>
      <c r="T1411"/>
      <c r="U1411"/>
      <c r="V1411"/>
      <c r="W1411"/>
      <c r="X1411"/>
      <c r="Y1411"/>
      <c r="Z1411"/>
      <c r="AA1411"/>
    </row>
    <row r="1412" spans="18:27" x14ac:dyDescent="0.25">
      <c r="R1412"/>
      <c r="S1412"/>
      <c r="T1412"/>
      <c r="U1412"/>
      <c r="V1412"/>
      <c r="W1412"/>
      <c r="X1412"/>
      <c r="Y1412"/>
      <c r="Z1412"/>
      <c r="AA1412"/>
    </row>
    <row r="1413" spans="18:27" x14ac:dyDescent="0.25">
      <c r="R1413"/>
      <c r="S1413"/>
      <c r="T1413"/>
      <c r="U1413"/>
      <c r="V1413"/>
      <c r="W1413"/>
      <c r="X1413"/>
      <c r="Y1413"/>
      <c r="Z1413"/>
      <c r="AA1413"/>
    </row>
    <row r="1414" spans="18:27" x14ac:dyDescent="0.25">
      <c r="R1414"/>
      <c r="S1414"/>
      <c r="T1414"/>
      <c r="U1414"/>
      <c r="V1414"/>
      <c r="W1414"/>
      <c r="X1414"/>
      <c r="Y1414"/>
      <c r="Z1414"/>
      <c r="AA1414"/>
    </row>
    <row r="1415" spans="18:27" x14ac:dyDescent="0.25">
      <c r="R1415"/>
      <c r="S1415"/>
      <c r="T1415"/>
      <c r="U1415"/>
      <c r="V1415"/>
      <c r="W1415"/>
      <c r="X1415"/>
      <c r="Y1415"/>
      <c r="Z1415"/>
      <c r="AA1415"/>
    </row>
    <row r="1416" spans="18:27" x14ac:dyDescent="0.25">
      <c r="R1416"/>
      <c r="S1416"/>
      <c r="T1416"/>
      <c r="U1416"/>
      <c r="V1416"/>
      <c r="W1416"/>
      <c r="X1416"/>
      <c r="Y1416"/>
      <c r="Z1416"/>
      <c r="AA1416"/>
    </row>
    <row r="1417" spans="18:27" x14ac:dyDescent="0.25">
      <c r="R1417"/>
      <c r="S1417"/>
      <c r="T1417"/>
      <c r="U1417"/>
      <c r="V1417"/>
      <c r="W1417"/>
      <c r="X1417"/>
      <c r="Y1417"/>
      <c r="Z1417"/>
      <c r="AA1417"/>
    </row>
    <row r="1418" spans="18:27" x14ac:dyDescent="0.25">
      <c r="R1418"/>
      <c r="S1418"/>
      <c r="T1418"/>
      <c r="U1418"/>
      <c r="V1418"/>
      <c r="W1418"/>
      <c r="X1418"/>
      <c r="Y1418"/>
      <c r="Z1418"/>
      <c r="AA1418"/>
    </row>
    <row r="1419" spans="18:27" x14ac:dyDescent="0.25">
      <c r="R1419"/>
      <c r="S1419"/>
      <c r="T1419"/>
      <c r="U1419"/>
      <c r="V1419"/>
      <c r="W1419"/>
      <c r="X1419"/>
      <c r="Y1419"/>
      <c r="Z1419"/>
      <c r="AA1419"/>
    </row>
    <row r="1420" spans="18:27" x14ac:dyDescent="0.25">
      <c r="R1420"/>
      <c r="S1420"/>
      <c r="T1420"/>
      <c r="U1420"/>
      <c r="V1420"/>
      <c r="W1420"/>
      <c r="X1420"/>
      <c r="Y1420"/>
      <c r="Z1420"/>
      <c r="AA1420"/>
    </row>
    <row r="1421" spans="18:27" x14ac:dyDescent="0.25">
      <c r="R1421"/>
      <c r="S1421"/>
      <c r="T1421"/>
      <c r="U1421"/>
      <c r="V1421"/>
      <c r="W1421"/>
      <c r="X1421"/>
      <c r="Y1421"/>
      <c r="Z1421"/>
      <c r="AA1421"/>
    </row>
    <row r="1422" spans="18:27" x14ac:dyDescent="0.25">
      <c r="R1422"/>
      <c r="S1422"/>
      <c r="T1422"/>
      <c r="U1422"/>
      <c r="V1422"/>
      <c r="W1422"/>
      <c r="X1422"/>
      <c r="Y1422"/>
      <c r="Z1422"/>
      <c r="AA1422"/>
    </row>
    <row r="1423" spans="18:27" x14ac:dyDescent="0.25">
      <c r="R1423"/>
      <c r="S1423"/>
      <c r="T1423"/>
      <c r="U1423"/>
      <c r="V1423"/>
      <c r="W1423"/>
      <c r="X1423"/>
      <c r="Y1423"/>
      <c r="Z1423"/>
      <c r="AA1423"/>
    </row>
    <row r="1424" spans="18:27" x14ac:dyDescent="0.25">
      <c r="R1424"/>
      <c r="S1424"/>
      <c r="T1424"/>
      <c r="U1424"/>
      <c r="V1424"/>
      <c r="W1424"/>
      <c r="X1424"/>
      <c r="Y1424"/>
      <c r="Z1424"/>
      <c r="AA1424"/>
    </row>
    <row r="1425" spans="18:27" x14ac:dyDescent="0.25">
      <c r="R1425"/>
      <c r="S1425"/>
      <c r="T1425"/>
      <c r="U1425"/>
      <c r="V1425"/>
      <c r="W1425"/>
      <c r="X1425"/>
      <c r="Y1425"/>
      <c r="Z1425"/>
      <c r="AA1425"/>
    </row>
    <row r="1426" spans="18:27" x14ac:dyDescent="0.25">
      <c r="R1426"/>
      <c r="S1426"/>
      <c r="T1426"/>
      <c r="U1426"/>
      <c r="V1426"/>
      <c r="W1426"/>
      <c r="X1426"/>
      <c r="Y1426"/>
      <c r="Z1426"/>
      <c r="AA1426"/>
    </row>
    <row r="1427" spans="18:27" x14ac:dyDescent="0.25">
      <c r="R1427"/>
      <c r="S1427"/>
      <c r="T1427"/>
      <c r="U1427"/>
      <c r="V1427"/>
      <c r="W1427"/>
      <c r="X1427"/>
      <c r="Y1427"/>
      <c r="Z1427"/>
      <c r="AA1427"/>
    </row>
    <row r="1428" spans="18:27" x14ac:dyDescent="0.25">
      <c r="R1428"/>
      <c r="S1428"/>
      <c r="T1428"/>
      <c r="U1428"/>
      <c r="V1428"/>
      <c r="W1428"/>
      <c r="X1428"/>
      <c r="Y1428"/>
      <c r="Z1428"/>
      <c r="AA1428"/>
    </row>
    <row r="1429" spans="18:27" x14ac:dyDescent="0.25">
      <c r="R1429"/>
      <c r="S1429"/>
      <c r="T1429"/>
      <c r="U1429"/>
      <c r="V1429"/>
      <c r="W1429"/>
      <c r="X1429"/>
      <c r="Y1429"/>
      <c r="Z1429"/>
      <c r="AA1429"/>
    </row>
    <row r="1430" spans="18:27" x14ac:dyDescent="0.25">
      <c r="R1430"/>
      <c r="S1430"/>
      <c r="T1430"/>
      <c r="U1430"/>
      <c r="V1430"/>
      <c r="W1430"/>
      <c r="X1430"/>
      <c r="Y1430"/>
      <c r="Z1430"/>
      <c r="AA1430"/>
    </row>
    <row r="1431" spans="18:27" x14ac:dyDescent="0.25">
      <c r="R1431"/>
      <c r="S1431"/>
      <c r="T1431"/>
      <c r="U1431"/>
      <c r="V1431"/>
      <c r="W1431"/>
      <c r="X1431"/>
      <c r="Y1431"/>
      <c r="Z1431"/>
      <c r="AA1431"/>
    </row>
    <row r="1432" spans="18:27" x14ac:dyDescent="0.25">
      <c r="R1432"/>
      <c r="S1432"/>
      <c r="T1432"/>
      <c r="U1432"/>
      <c r="V1432"/>
      <c r="W1432"/>
      <c r="X1432"/>
      <c r="Y1432"/>
      <c r="Z1432"/>
      <c r="AA1432"/>
    </row>
    <row r="1433" spans="18:27" x14ac:dyDescent="0.25">
      <c r="R1433"/>
      <c r="S1433"/>
      <c r="T1433"/>
      <c r="U1433"/>
      <c r="V1433"/>
      <c r="W1433"/>
      <c r="X1433"/>
      <c r="Y1433"/>
      <c r="Z1433"/>
      <c r="AA1433"/>
    </row>
    <row r="1434" spans="18:27" x14ac:dyDescent="0.25">
      <c r="R1434"/>
      <c r="S1434"/>
      <c r="T1434"/>
      <c r="U1434"/>
      <c r="V1434"/>
      <c r="W1434"/>
      <c r="X1434"/>
      <c r="Y1434"/>
      <c r="Z1434"/>
      <c r="AA1434"/>
    </row>
    <row r="1435" spans="18:27" x14ac:dyDescent="0.25">
      <c r="R1435"/>
      <c r="S1435"/>
      <c r="T1435"/>
      <c r="U1435"/>
      <c r="V1435"/>
      <c r="W1435"/>
      <c r="X1435"/>
      <c r="Y1435"/>
      <c r="Z1435"/>
      <c r="AA1435"/>
    </row>
    <row r="1436" spans="18:27" x14ac:dyDescent="0.25">
      <c r="R1436"/>
      <c r="S1436"/>
      <c r="T1436"/>
      <c r="U1436"/>
      <c r="V1436"/>
      <c r="W1436"/>
      <c r="X1436"/>
      <c r="Y1436"/>
      <c r="Z1436"/>
      <c r="AA1436"/>
    </row>
    <row r="1437" spans="18:27" x14ac:dyDescent="0.25">
      <c r="R1437"/>
      <c r="S1437"/>
      <c r="T1437"/>
      <c r="U1437"/>
      <c r="V1437"/>
      <c r="W1437"/>
      <c r="X1437"/>
      <c r="Y1437"/>
      <c r="Z1437"/>
      <c r="AA1437"/>
    </row>
    <row r="1438" spans="18:27" x14ac:dyDescent="0.25">
      <c r="R1438"/>
      <c r="S1438"/>
      <c r="T1438"/>
      <c r="U1438"/>
      <c r="V1438"/>
      <c r="W1438"/>
      <c r="X1438"/>
      <c r="Y1438"/>
      <c r="Z1438"/>
      <c r="AA1438"/>
    </row>
    <row r="1439" spans="18:27" x14ac:dyDescent="0.25">
      <c r="R1439"/>
      <c r="S1439"/>
      <c r="T1439"/>
      <c r="U1439"/>
      <c r="V1439"/>
      <c r="W1439"/>
      <c r="X1439"/>
      <c r="Y1439"/>
      <c r="Z1439"/>
      <c r="AA1439"/>
    </row>
    <row r="1440" spans="18:27" x14ac:dyDescent="0.25">
      <c r="R1440"/>
      <c r="S1440"/>
      <c r="T1440"/>
      <c r="U1440"/>
      <c r="V1440"/>
      <c r="W1440"/>
      <c r="X1440"/>
      <c r="Y1440"/>
      <c r="Z1440"/>
      <c r="AA1440"/>
    </row>
    <row r="1441" spans="18:27" x14ac:dyDescent="0.25">
      <c r="R1441"/>
      <c r="S1441"/>
      <c r="T1441"/>
      <c r="U1441"/>
      <c r="V1441"/>
      <c r="W1441"/>
      <c r="X1441"/>
      <c r="Y1441"/>
      <c r="Z1441"/>
      <c r="AA1441"/>
    </row>
    <row r="1442" spans="18:27" x14ac:dyDescent="0.25">
      <c r="R1442"/>
      <c r="S1442"/>
      <c r="T1442"/>
      <c r="U1442"/>
      <c r="V1442"/>
      <c r="W1442"/>
      <c r="X1442"/>
      <c r="Y1442"/>
      <c r="Z1442"/>
      <c r="AA1442"/>
    </row>
    <row r="1443" spans="18:27" x14ac:dyDescent="0.25">
      <c r="R1443"/>
      <c r="S1443"/>
      <c r="T1443"/>
      <c r="U1443"/>
      <c r="V1443"/>
      <c r="W1443"/>
      <c r="X1443"/>
      <c r="Y1443"/>
      <c r="Z1443"/>
      <c r="AA1443"/>
    </row>
    <row r="1444" spans="18:27" x14ac:dyDescent="0.25">
      <c r="R1444"/>
      <c r="S1444"/>
      <c r="T1444"/>
      <c r="U1444"/>
      <c r="V1444"/>
      <c r="W1444"/>
      <c r="X1444"/>
      <c r="Y1444"/>
      <c r="Z1444"/>
      <c r="AA1444"/>
    </row>
    <row r="1445" spans="18:27" x14ac:dyDescent="0.25">
      <c r="R1445"/>
      <c r="S1445"/>
      <c r="T1445"/>
      <c r="U1445"/>
      <c r="V1445"/>
      <c r="W1445"/>
      <c r="X1445"/>
      <c r="Y1445"/>
      <c r="Z1445"/>
      <c r="AA1445"/>
    </row>
    <row r="1446" spans="18:27" x14ac:dyDescent="0.25">
      <c r="R1446"/>
      <c r="S1446"/>
      <c r="T1446"/>
      <c r="U1446"/>
      <c r="V1446"/>
      <c r="W1446"/>
      <c r="X1446"/>
      <c r="Y1446"/>
      <c r="Z1446"/>
      <c r="AA1446"/>
    </row>
    <row r="1447" spans="18:27" x14ac:dyDescent="0.25">
      <c r="R1447"/>
      <c r="S1447"/>
      <c r="T1447"/>
      <c r="U1447"/>
      <c r="V1447"/>
      <c r="W1447"/>
      <c r="X1447"/>
      <c r="Y1447"/>
      <c r="Z1447"/>
      <c r="AA1447"/>
    </row>
    <row r="1448" spans="18:27" x14ac:dyDescent="0.25">
      <c r="R1448"/>
      <c r="S1448"/>
      <c r="T1448"/>
      <c r="U1448"/>
      <c r="V1448"/>
      <c r="W1448"/>
      <c r="X1448"/>
      <c r="Y1448"/>
      <c r="Z1448"/>
      <c r="AA1448"/>
    </row>
    <row r="1449" spans="18:27" x14ac:dyDescent="0.25">
      <c r="R1449"/>
      <c r="S1449"/>
      <c r="T1449"/>
      <c r="U1449"/>
      <c r="V1449"/>
      <c r="W1449"/>
      <c r="X1449"/>
      <c r="Y1449"/>
      <c r="Z1449"/>
      <c r="AA1449"/>
    </row>
    <row r="1450" spans="18:27" x14ac:dyDescent="0.25">
      <c r="R1450"/>
      <c r="S1450"/>
      <c r="T1450"/>
      <c r="U1450"/>
      <c r="V1450"/>
      <c r="W1450"/>
      <c r="X1450"/>
      <c r="Y1450"/>
      <c r="Z1450"/>
      <c r="AA1450"/>
    </row>
    <row r="1451" spans="18:27" x14ac:dyDescent="0.25">
      <c r="R1451"/>
      <c r="S1451"/>
      <c r="T1451"/>
      <c r="U1451"/>
      <c r="V1451"/>
      <c r="W1451"/>
      <c r="X1451"/>
      <c r="Y1451"/>
      <c r="Z1451"/>
      <c r="AA1451"/>
    </row>
    <row r="1452" spans="18:27" x14ac:dyDescent="0.25">
      <c r="R1452"/>
      <c r="S1452"/>
      <c r="T1452"/>
      <c r="U1452"/>
      <c r="V1452"/>
      <c r="W1452"/>
      <c r="X1452"/>
      <c r="Y1452"/>
      <c r="Z1452"/>
      <c r="AA1452"/>
    </row>
    <row r="1453" spans="18:27" x14ac:dyDescent="0.25">
      <c r="R1453"/>
      <c r="S1453"/>
      <c r="T1453"/>
      <c r="U1453"/>
      <c r="V1453"/>
      <c r="W1453"/>
      <c r="X1453"/>
      <c r="Y1453"/>
      <c r="Z1453"/>
      <c r="AA1453"/>
    </row>
    <row r="1454" spans="18:27" x14ac:dyDescent="0.25">
      <c r="R1454"/>
      <c r="S1454"/>
      <c r="T1454"/>
      <c r="U1454"/>
      <c r="V1454"/>
      <c r="W1454"/>
      <c r="X1454"/>
      <c r="Y1454"/>
      <c r="Z1454"/>
      <c r="AA1454"/>
    </row>
    <row r="1455" spans="18:27" x14ac:dyDescent="0.25">
      <c r="R1455"/>
      <c r="S1455"/>
      <c r="T1455"/>
      <c r="U1455"/>
      <c r="V1455"/>
      <c r="W1455"/>
      <c r="X1455"/>
      <c r="Y1455"/>
      <c r="Z1455"/>
      <c r="AA1455"/>
    </row>
    <row r="1456" spans="18:27" x14ac:dyDescent="0.25">
      <c r="R1456"/>
      <c r="S1456"/>
      <c r="T1456"/>
      <c r="U1456"/>
      <c r="V1456"/>
      <c r="W1456"/>
      <c r="X1456"/>
      <c r="Y1456"/>
      <c r="Z1456"/>
      <c r="AA1456"/>
    </row>
    <row r="1457" spans="18:27" x14ac:dyDescent="0.25">
      <c r="R1457"/>
      <c r="S1457"/>
      <c r="T1457"/>
      <c r="U1457"/>
      <c r="V1457"/>
      <c r="W1457"/>
      <c r="X1457"/>
      <c r="Y1457"/>
      <c r="Z1457"/>
      <c r="AA1457"/>
    </row>
    <row r="1458" spans="18:27" x14ac:dyDescent="0.25">
      <c r="R1458"/>
      <c r="S1458"/>
      <c r="T1458"/>
      <c r="U1458"/>
      <c r="V1458"/>
      <c r="W1458"/>
      <c r="X1458"/>
      <c r="Y1458"/>
      <c r="Z1458"/>
      <c r="AA1458"/>
    </row>
    <row r="1459" spans="18:27" x14ac:dyDescent="0.25">
      <c r="R1459"/>
      <c r="S1459"/>
      <c r="T1459"/>
      <c r="U1459"/>
      <c r="V1459"/>
      <c r="W1459"/>
      <c r="X1459"/>
      <c r="Y1459"/>
      <c r="Z1459"/>
      <c r="AA1459"/>
    </row>
    <row r="1460" spans="18:27" x14ac:dyDescent="0.25">
      <c r="R1460"/>
      <c r="S1460"/>
      <c r="T1460"/>
      <c r="U1460"/>
      <c r="V1460"/>
      <c r="W1460"/>
      <c r="X1460"/>
      <c r="Y1460"/>
      <c r="Z1460"/>
      <c r="AA1460"/>
    </row>
    <row r="1461" spans="18:27" x14ac:dyDescent="0.25">
      <c r="R1461"/>
      <c r="S1461"/>
      <c r="T1461"/>
      <c r="U1461"/>
      <c r="V1461"/>
      <c r="W1461"/>
      <c r="X1461"/>
      <c r="Y1461"/>
      <c r="Z1461"/>
      <c r="AA1461"/>
    </row>
    <row r="1462" spans="18:27" x14ac:dyDescent="0.25">
      <c r="R1462"/>
      <c r="S1462"/>
      <c r="T1462"/>
      <c r="U1462"/>
      <c r="V1462"/>
      <c r="W1462"/>
      <c r="X1462"/>
      <c r="Y1462"/>
      <c r="Z1462"/>
      <c r="AA1462"/>
    </row>
    <row r="1463" spans="18:27" x14ac:dyDescent="0.25">
      <c r="R1463"/>
      <c r="S1463"/>
      <c r="T1463"/>
      <c r="U1463"/>
      <c r="V1463"/>
      <c r="W1463"/>
      <c r="X1463"/>
      <c r="Y1463"/>
      <c r="Z1463"/>
      <c r="AA1463"/>
    </row>
    <row r="1464" spans="18:27" x14ac:dyDescent="0.25">
      <c r="R1464"/>
      <c r="S1464"/>
      <c r="T1464"/>
      <c r="U1464"/>
      <c r="V1464"/>
      <c r="W1464"/>
      <c r="X1464"/>
      <c r="Y1464"/>
      <c r="Z1464"/>
      <c r="AA1464"/>
    </row>
    <row r="1465" spans="18:27" x14ac:dyDescent="0.25">
      <c r="R1465"/>
      <c r="S1465"/>
      <c r="T1465"/>
      <c r="U1465"/>
      <c r="V1465"/>
      <c r="W1465"/>
      <c r="X1465"/>
      <c r="Y1465"/>
      <c r="Z1465"/>
      <c r="AA1465"/>
    </row>
    <row r="1466" spans="18:27" x14ac:dyDescent="0.25">
      <c r="R1466"/>
      <c r="S1466"/>
      <c r="T1466"/>
      <c r="U1466"/>
      <c r="V1466"/>
      <c r="W1466"/>
      <c r="X1466"/>
      <c r="Y1466"/>
      <c r="Z1466"/>
      <c r="AA1466"/>
    </row>
    <row r="1467" spans="18:27" x14ac:dyDescent="0.25">
      <c r="R1467"/>
      <c r="S1467"/>
      <c r="T1467"/>
      <c r="U1467"/>
      <c r="V1467"/>
      <c r="W1467"/>
      <c r="X1467"/>
      <c r="Y1467"/>
      <c r="Z1467"/>
      <c r="AA1467"/>
    </row>
    <row r="1468" spans="18:27" x14ac:dyDescent="0.25">
      <c r="R1468"/>
      <c r="S1468"/>
      <c r="T1468"/>
      <c r="U1468"/>
      <c r="V1468"/>
      <c r="W1468"/>
      <c r="X1468"/>
      <c r="Y1468"/>
      <c r="Z1468"/>
      <c r="AA1468"/>
    </row>
    <row r="1469" spans="18:27" x14ac:dyDescent="0.25">
      <c r="R1469"/>
      <c r="S1469"/>
      <c r="T1469"/>
      <c r="U1469"/>
      <c r="V1469"/>
      <c r="W1469"/>
      <c r="X1469"/>
      <c r="Y1469"/>
      <c r="Z1469"/>
      <c r="AA1469"/>
    </row>
    <row r="1470" spans="18:27" x14ac:dyDescent="0.25">
      <c r="R1470"/>
      <c r="S1470"/>
      <c r="T1470"/>
      <c r="U1470"/>
      <c r="V1470"/>
      <c r="W1470"/>
      <c r="X1470"/>
      <c r="Y1470"/>
      <c r="Z1470"/>
      <c r="AA1470"/>
    </row>
    <row r="1471" spans="18:27" x14ac:dyDescent="0.25">
      <c r="R1471"/>
      <c r="S1471"/>
      <c r="T1471"/>
      <c r="U1471"/>
      <c r="V1471"/>
      <c r="W1471"/>
      <c r="X1471"/>
      <c r="Y1471"/>
      <c r="Z1471"/>
      <c r="AA1471"/>
    </row>
    <row r="1472" spans="18:27" x14ac:dyDescent="0.25">
      <c r="R1472"/>
      <c r="S1472"/>
      <c r="T1472"/>
      <c r="U1472"/>
      <c r="V1472"/>
      <c r="W1472"/>
      <c r="X1472"/>
      <c r="Y1472"/>
      <c r="Z1472"/>
      <c r="AA1472"/>
    </row>
    <row r="1473" spans="18:27" x14ac:dyDescent="0.25">
      <c r="R1473"/>
      <c r="S1473"/>
      <c r="T1473"/>
      <c r="U1473"/>
      <c r="V1473"/>
      <c r="W1473"/>
      <c r="X1473"/>
      <c r="Y1473"/>
      <c r="Z1473"/>
      <c r="AA1473"/>
    </row>
    <row r="1474" spans="18:27" x14ac:dyDescent="0.25">
      <c r="R1474"/>
      <c r="S1474"/>
      <c r="T1474"/>
      <c r="U1474"/>
      <c r="V1474"/>
      <c r="W1474"/>
      <c r="X1474"/>
      <c r="Y1474"/>
      <c r="Z1474"/>
      <c r="AA1474"/>
    </row>
    <row r="1475" spans="18:27" x14ac:dyDescent="0.25">
      <c r="R1475"/>
      <c r="S1475"/>
      <c r="T1475"/>
      <c r="U1475"/>
      <c r="V1475"/>
      <c r="W1475"/>
      <c r="X1475"/>
      <c r="Y1475"/>
      <c r="Z1475"/>
      <c r="AA1475"/>
    </row>
    <row r="1476" spans="18:27" x14ac:dyDescent="0.25">
      <c r="R1476"/>
      <c r="S1476"/>
      <c r="T1476"/>
      <c r="U1476"/>
      <c r="V1476"/>
      <c r="W1476"/>
      <c r="X1476"/>
      <c r="Y1476"/>
      <c r="Z1476"/>
      <c r="AA1476"/>
    </row>
    <row r="1477" spans="18:27" x14ac:dyDescent="0.25">
      <c r="R1477"/>
      <c r="S1477"/>
      <c r="T1477"/>
      <c r="U1477"/>
      <c r="V1477"/>
      <c r="W1477"/>
      <c r="X1477"/>
      <c r="Y1477"/>
      <c r="Z1477"/>
      <c r="AA1477"/>
    </row>
    <row r="1478" spans="18:27" x14ac:dyDescent="0.25">
      <c r="R1478"/>
      <c r="S1478"/>
      <c r="T1478"/>
      <c r="U1478"/>
      <c r="V1478"/>
      <c r="W1478"/>
      <c r="X1478"/>
      <c r="Y1478"/>
      <c r="Z1478"/>
      <c r="AA1478"/>
    </row>
    <row r="1479" spans="18:27" x14ac:dyDescent="0.25">
      <c r="R1479"/>
      <c r="S1479"/>
      <c r="T1479"/>
      <c r="U1479"/>
      <c r="V1479"/>
      <c r="W1479"/>
      <c r="X1479"/>
      <c r="Y1479"/>
      <c r="Z1479"/>
      <c r="AA1479"/>
    </row>
    <row r="1480" spans="18:27" x14ac:dyDescent="0.25">
      <c r="R1480"/>
      <c r="S1480"/>
      <c r="T1480"/>
      <c r="U1480"/>
      <c r="V1480"/>
      <c r="W1480"/>
      <c r="X1480"/>
      <c r="Y1480"/>
      <c r="Z1480"/>
      <c r="AA1480"/>
    </row>
    <row r="1481" spans="18:27" x14ac:dyDescent="0.25">
      <c r="R1481"/>
      <c r="S1481"/>
      <c r="T1481"/>
      <c r="U1481"/>
      <c r="V1481"/>
      <c r="W1481"/>
      <c r="X1481"/>
      <c r="Y1481"/>
      <c r="Z1481"/>
      <c r="AA1481"/>
    </row>
    <row r="1482" spans="18:27" x14ac:dyDescent="0.25">
      <c r="R1482"/>
      <c r="S1482"/>
      <c r="T1482"/>
      <c r="U1482"/>
      <c r="V1482"/>
      <c r="W1482"/>
      <c r="X1482"/>
      <c r="Y1482"/>
      <c r="Z1482"/>
      <c r="AA1482"/>
    </row>
    <row r="1483" spans="18:27" x14ac:dyDescent="0.25">
      <c r="R1483"/>
      <c r="S1483"/>
      <c r="T1483"/>
      <c r="U1483"/>
      <c r="V1483"/>
      <c r="W1483"/>
      <c r="X1483"/>
      <c r="Y1483"/>
      <c r="Z1483"/>
      <c r="AA1483"/>
    </row>
    <row r="1484" spans="18:27" x14ac:dyDescent="0.25">
      <c r="R1484"/>
      <c r="S1484"/>
      <c r="T1484"/>
      <c r="U1484"/>
      <c r="V1484"/>
      <c r="W1484"/>
      <c r="X1484"/>
      <c r="Y1484"/>
      <c r="Z1484"/>
      <c r="AA1484"/>
    </row>
    <row r="1485" spans="18:27" x14ac:dyDescent="0.25">
      <c r="R1485"/>
      <c r="S1485"/>
      <c r="T1485"/>
      <c r="U1485"/>
      <c r="V1485"/>
      <c r="W1485"/>
      <c r="X1485"/>
      <c r="Y1485"/>
      <c r="Z1485"/>
      <c r="AA1485"/>
    </row>
    <row r="1486" spans="18:27" x14ac:dyDescent="0.25">
      <c r="R1486"/>
      <c r="S1486"/>
      <c r="T1486"/>
      <c r="U1486"/>
      <c r="V1486"/>
      <c r="W1486"/>
      <c r="X1486"/>
      <c r="Y1486"/>
      <c r="Z1486"/>
      <c r="AA1486"/>
    </row>
    <row r="1487" spans="18:27" x14ac:dyDescent="0.25">
      <c r="R1487"/>
      <c r="S1487"/>
      <c r="T1487"/>
      <c r="U1487"/>
      <c r="V1487"/>
      <c r="W1487"/>
      <c r="X1487"/>
      <c r="Y1487"/>
      <c r="Z1487"/>
      <c r="AA1487"/>
    </row>
    <row r="1488" spans="18:27" x14ac:dyDescent="0.25">
      <c r="R1488"/>
      <c r="S1488"/>
      <c r="T1488"/>
      <c r="U1488"/>
      <c r="V1488"/>
      <c r="W1488"/>
      <c r="X1488"/>
      <c r="Y1488"/>
      <c r="Z1488"/>
      <c r="AA1488"/>
    </row>
    <row r="1489" spans="18:27" x14ac:dyDescent="0.25">
      <c r="R1489"/>
      <c r="S1489"/>
      <c r="T1489"/>
      <c r="U1489"/>
      <c r="V1489"/>
      <c r="W1489"/>
      <c r="X1489"/>
      <c r="Y1489"/>
      <c r="Z1489"/>
      <c r="AA1489"/>
    </row>
    <row r="1490" spans="18:27" x14ac:dyDescent="0.25">
      <c r="R1490"/>
      <c r="S1490"/>
      <c r="T1490"/>
      <c r="U1490"/>
      <c r="V1490"/>
      <c r="W1490"/>
      <c r="X1490"/>
      <c r="Y1490"/>
      <c r="Z1490"/>
      <c r="AA1490"/>
    </row>
    <row r="1491" spans="18:27" x14ac:dyDescent="0.25">
      <c r="R1491"/>
      <c r="S1491"/>
      <c r="T1491"/>
      <c r="U1491"/>
      <c r="V1491"/>
      <c r="W1491"/>
      <c r="X1491"/>
      <c r="Y1491"/>
      <c r="Z1491"/>
      <c r="AA1491"/>
    </row>
    <row r="1492" spans="18:27" x14ac:dyDescent="0.25">
      <c r="R1492"/>
      <c r="S1492"/>
      <c r="T1492"/>
      <c r="U1492"/>
      <c r="V1492"/>
      <c r="W1492"/>
      <c r="X1492"/>
      <c r="Y1492"/>
      <c r="Z1492"/>
      <c r="AA1492"/>
    </row>
    <row r="1493" spans="18:27" x14ac:dyDescent="0.25">
      <c r="R1493"/>
      <c r="S1493"/>
      <c r="T1493"/>
      <c r="U1493"/>
      <c r="V1493"/>
      <c r="W1493"/>
      <c r="X1493"/>
      <c r="Y1493"/>
      <c r="Z1493"/>
      <c r="AA1493"/>
    </row>
    <row r="1494" spans="18:27" x14ac:dyDescent="0.25">
      <c r="R1494"/>
      <c r="S1494"/>
      <c r="T1494"/>
      <c r="U1494"/>
      <c r="V1494"/>
      <c r="W1494"/>
      <c r="X1494"/>
      <c r="Y1494"/>
      <c r="Z1494"/>
      <c r="AA1494"/>
    </row>
    <row r="1495" spans="18:27" x14ac:dyDescent="0.25">
      <c r="R1495"/>
      <c r="S1495"/>
      <c r="T1495"/>
      <c r="U1495"/>
      <c r="V1495"/>
      <c r="W1495"/>
      <c r="X1495"/>
      <c r="Y1495"/>
      <c r="Z1495"/>
      <c r="AA1495"/>
    </row>
    <row r="1496" spans="18:27" x14ac:dyDescent="0.25">
      <c r="R1496"/>
      <c r="S1496"/>
      <c r="T1496"/>
      <c r="U1496"/>
      <c r="V1496"/>
      <c r="W1496"/>
      <c r="X1496"/>
      <c r="Y1496"/>
      <c r="Z1496"/>
      <c r="AA1496"/>
    </row>
    <row r="1497" spans="18:27" x14ac:dyDescent="0.25">
      <c r="R1497"/>
      <c r="S1497"/>
      <c r="T1497"/>
      <c r="U1497"/>
      <c r="V1497"/>
      <c r="W1497"/>
      <c r="X1497"/>
      <c r="Y1497"/>
      <c r="Z1497"/>
      <c r="AA1497"/>
    </row>
    <row r="1498" spans="18:27" x14ac:dyDescent="0.25">
      <c r="R1498"/>
      <c r="S1498"/>
      <c r="T1498"/>
      <c r="U1498"/>
      <c r="V1498"/>
      <c r="W1498"/>
      <c r="X1498"/>
      <c r="Y1498"/>
      <c r="Z1498"/>
      <c r="AA1498"/>
    </row>
    <row r="1499" spans="18:27" x14ac:dyDescent="0.25">
      <c r="R1499"/>
      <c r="S1499"/>
      <c r="T1499"/>
      <c r="U1499"/>
      <c r="V1499"/>
      <c r="W1499"/>
      <c r="X1499"/>
      <c r="Y1499"/>
      <c r="Z1499"/>
      <c r="AA1499"/>
    </row>
    <row r="1500" spans="18:27" x14ac:dyDescent="0.25">
      <c r="R1500"/>
      <c r="S1500"/>
      <c r="T1500"/>
      <c r="U1500"/>
      <c r="V1500"/>
      <c r="W1500"/>
      <c r="X1500"/>
      <c r="Y1500"/>
      <c r="Z1500"/>
      <c r="AA1500"/>
    </row>
    <row r="1501" spans="18:27" x14ac:dyDescent="0.25">
      <c r="R1501"/>
      <c r="S1501"/>
      <c r="T1501"/>
      <c r="U1501"/>
      <c r="V1501"/>
      <c r="W1501"/>
      <c r="X1501"/>
      <c r="Y1501"/>
      <c r="Z1501"/>
      <c r="AA1501"/>
    </row>
    <row r="1502" spans="18:27" x14ac:dyDescent="0.25">
      <c r="R1502"/>
      <c r="S1502"/>
      <c r="T1502"/>
      <c r="U1502"/>
      <c r="V1502"/>
      <c r="W1502"/>
      <c r="X1502"/>
      <c r="Y1502"/>
      <c r="Z1502"/>
      <c r="AA1502"/>
    </row>
    <row r="1503" spans="18:27" x14ac:dyDescent="0.25">
      <c r="R1503"/>
      <c r="S1503"/>
      <c r="T1503"/>
      <c r="U1503"/>
      <c r="V1503"/>
      <c r="W1503"/>
      <c r="X1503"/>
      <c r="Y1503"/>
      <c r="Z1503"/>
      <c r="AA1503"/>
    </row>
    <row r="1504" spans="18:27" x14ac:dyDescent="0.25">
      <c r="R1504"/>
      <c r="S1504"/>
      <c r="T1504"/>
      <c r="U1504"/>
      <c r="V1504"/>
      <c r="W1504"/>
      <c r="X1504"/>
      <c r="Y1504"/>
      <c r="Z1504"/>
      <c r="AA1504"/>
    </row>
    <row r="1505" spans="18:27" x14ac:dyDescent="0.25">
      <c r="R1505"/>
      <c r="S1505"/>
      <c r="T1505"/>
      <c r="U1505"/>
      <c r="V1505"/>
      <c r="W1505"/>
      <c r="X1505"/>
      <c r="Y1505"/>
      <c r="Z1505"/>
      <c r="AA1505"/>
    </row>
    <row r="1506" spans="18:27" x14ac:dyDescent="0.25">
      <c r="R1506"/>
      <c r="S1506"/>
      <c r="T1506"/>
      <c r="U1506"/>
      <c r="V1506"/>
      <c r="W1506"/>
      <c r="X1506"/>
      <c r="Y1506"/>
      <c r="Z1506"/>
      <c r="AA1506"/>
    </row>
    <row r="1507" spans="18:27" x14ac:dyDescent="0.25">
      <c r="R1507"/>
      <c r="S1507"/>
      <c r="T1507"/>
      <c r="U1507"/>
      <c r="V1507"/>
      <c r="W1507"/>
      <c r="X1507"/>
      <c r="Y1507"/>
      <c r="Z1507"/>
      <c r="AA1507"/>
    </row>
    <row r="1508" spans="18:27" x14ac:dyDescent="0.25">
      <c r="R1508"/>
      <c r="S1508"/>
      <c r="T1508"/>
      <c r="U1508"/>
      <c r="V1508"/>
      <c r="W1508"/>
      <c r="X1508"/>
      <c r="Y1508"/>
      <c r="Z1508"/>
      <c r="AA1508"/>
    </row>
    <row r="1509" spans="18:27" x14ac:dyDescent="0.25">
      <c r="R1509"/>
      <c r="S1509"/>
      <c r="T1509"/>
      <c r="U1509"/>
      <c r="V1509"/>
      <c r="W1509"/>
      <c r="X1509"/>
      <c r="Y1509"/>
      <c r="Z1509"/>
      <c r="AA1509"/>
    </row>
    <row r="1510" spans="18:27" x14ac:dyDescent="0.25">
      <c r="R1510"/>
      <c r="S1510"/>
      <c r="T1510"/>
      <c r="U1510"/>
      <c r="V1510"/>
      <c r="W1510"/>
      <c r="X1510"/>
      <c r="Y1510"/>
      <c r="Z1510"/>
      <c r="AA1510"/>
    </row>
    <row r="1511" spans="18:27" x14ac:dyDescent="0.25">
      <c r="R1511"/>
      <c r="S1511"/>
      <c r="T1511"/>
      <c r="U1511"/>
      <c r="V1511"/>
      <c r="W1511"/>
      <c r="X1511"/>
      <c r="Y1511"/>
      <c r="Z1511"/>
      <c r="AA1511"/>
    </row>
    <row r="1512" spans="18:27" x14ac:dyDescent="0.25">
      <c r="R1512"/>
      <c r="S1512"/>
      <c r="T1512"/>
      <c r="U1512"/>
      <c r="V1512"/>
      <c r="W1512"/>
      <c r="X1512"/>
      <c r="Y1512"/>
      <c r="Z1512"/>
      <c r="AA1512"/>
    </row>
    <row r="1513" spans="18:27" x14ac:dyDescent="0.25">
      <c r="R1513"/>
      <c r="S1513"/>
      <c r="T1513"/>
      <c r="U1513"/>
      <c r="V1513"/>
      <c r="W1513"/>
      <c r="X1513"/>
      <c r="Y1513"/>
      <c r="Z1513"/>
      <c r="AA1513"/>
    </row>
    <row r="1514" spans="18:27" x14ac:dyDescent="0.25">
      <c r="R1514"/>
      <c r="S1514"/>
      <c r="T1514"/>
      <c r="U1514"/>
      <c r="V1514"/>
      <c r="W1514"/>
      <c r="X1514"/>
      <c r="Y1514"/>
      <c r="Z1514"/>
      <c r="AA1514"/>
    </row>
    <row r="1515" spans="18:27" x14ac:dyDescent="0.25">
      <c r="R1515"/>
      <c r="S1515"/>
      <c r="T1515"/>
      <c r="U1515"/>
      <c r="V1515"/>
      <c r="W1515"/>
      <c r="X1515"/>
      <c r="Y1515"/>
      <c r="Z1515"/>
      <c r="AA1515"/>
    </row>
    <row r="1516" spans="18:27" x14ac:dyDescent="0.25">
      <c r="R1516"/>
      <c r="S1516"/>
      <c r="T1516"/>
      <c r="U1516"/>
      <c r="V1516"/>
      <c r="W1516"/>
      <c r="X1516"/>
      <c r="Y1516"/>
      <c r="Z1516"/>
      <c r="AA1516"/>
    </row>
    <row r="1517" spans="18:27" x14ac:dyDescent="0.25">
      <c r="R1517"/>
      <c r="S1517"/>
      <c r="T1517"/>
      <c r="U1517"/>
      <c r="V1517"/>
      <c r="W1517"/>
      <c r="X1517"/>
      <c r="Y1517"/>
      <c r="Z1517"/>
      <c r="AA1517"/>
    </row>
    <row r="1518" spans="18:27" x14ac:dyDescent="0.25">
      <c r="R1518"/>
      <c r="S1518"/>
      <c r="T1518"/>
      <c r="U1518"/>
      <c r="V1518"/>
      <c r="W1518"/>
      <c r="X1518"/>
      <c r="Y1518"/>
      <c r="Z1518"/>
      <c r="AA1518"/>
    </row>
    <row r="1519" spans="18:27" x14ac:dyDescent="0.25">
      <c r="R1519"/>
      <c r="S1519"/>
      <c r="T1519"/>
      <c r="U1519"/>
      <c r="V1519"/>
      <c r="W1519"/>
      <c r="X1519"/>
      <c r="Y1519"/>
      <c r="Z1519"/>
      <c r="AA1519"/>
    </row>
    <row r="1520" spans="18:27" x14ac:dyDescent="0.25">
      <c r="R1520"/>
      <c r="S1520"/>
      <c r="T1520"/>
      <c r="U1520"/>
      <c r="V1520"/>
      <c r="W1520"/>
      <c r="X1520"/>
      <c r="Y1520"/>
      <c r="Z1520"/>
      <c r="AA1520"/>
    </row>
    <row r="1521" spans="18:27" x14ac:dyDescent="0.25">
      <c r="R1521"/>
      <c r="S1521"/>
      <c r="T1521"/>
      <c r="U1521"/>
      <c r="V1521"/>
      <c r="W1521"/>
      <c r="X1521"/>
      <c r="Y1521"/>
      <c r="Z1521"/>
      <c r="AA1521"/>
    </row>
    <row r="1522" spans="18:27" x14ac:dyDescent="0.25">
      <c r="R1522"/>
      <c r="S1522"/>
      <c r="T1522"/>
      <c r="U1522"/>
      <c r="V1522"/>
      <c r="W1522"/>
      <c r="X1522"/>
      <c r="Y1522"/>
      <c r="Z1522"/>
      <c r="AA1522"/>
    </row>
    <row r="1523" spans="18:27" x14ac:dyDescent="0.25">
      <c r="R1523"/>
      <c r="S1523"/>
      <c r="T1523"/>
      <c r="U1523"/>
      <c r="V1523"/>
      <c r="W1523"/>
      <c r="X1523"/>
      <c r="Y1523"/>
      <c r="Z1523"/>
      <c r="AA1523"/>
    </row>
    <row r="1524" spans="18:27" x14ac:dyDescent="0.25">
      <c r="R1524"/>
      <c r="S1524"/>
      <c r="T1524"/>
      <c r="U1524"/>
      <c r="V1524"/>
      <c r="W1524"/>
      <c r="X1524"/>
      <c r="Y1524"/>
      <c r="Z1524"/>
      <c r="AA1524"/>
    </row>
    <row r="1525" spans="18:27" x14ac:dyDescent="0.25">
      <c r="R1525"/>
      <c r="S1525"/>
      <c r="T1525"/>
      <c r="U1525"/>
      <c r="V1525"/>
      <c r="W1525"/>
      <c r="X1525"/>
      <c r="Y1525"/>
      <c r="Z1525"/>
      <c r="AA1525"/>
    </row>
    <row r="1526" spans="18:27" x14ac:dyDescent="0.25">
      <c r="R1526"/>
      <c r="S1526"/>
      <c r="T1526"/>
      <c r="U1526"/>
      <c r="V1526"/>
      <c r="W1526"/>
      <c r="X1526"/>
      <c r="Y1526"/>
      <c r="Z1526"/>
      <c r="AA1526"/>
    </row>
    <row r="1527" spans="18:27" x14ac:dyDescent="0.25">
      <c r="R1527"/>
      <c r="S1527"/>
      <c r="T1527"/>
      <c r="U1527"/>
      <c r="V1527"/>
      <c r="W1527"/>
      <c r="X1527"/>
      <c r="Y1527"/>
      <c r="Z1527"/>
      <c r="AA1527"/>
    </row>
    <row r="1528" spans="18:27" x14ac:dyDescent="0.25">
      <c r="R1528"/>
      <c r="S1528"/>
      <c r="T1528"/>
      <c r="U1528"/>
      <c r="V1528"/>
      <c r="W1528"/>
      <c r="X1528"/>
      <c r="Y1528"/>
      <c r="Z1528"/>
      <c r="AA1528"/>
    </row>
    <row r="1529" spans="18:27" x14ac:dyDescent="0.25">
      <c r="R1529"/>
      <c r="S1529"/>
      <c r="T1529"/>
      <c r="U1529"/>
      <c r="V1529"/>
      <c r="W1529"/>
      <c r="X1529"/>
      <c r="Y1529"/>
      <c r="Z1529"/>
      <c r="AA1529"/>
    </row>
    <row r="1530" spans="18:27" x14ac:dyDescent="0.25">
      <c r="R1530"/>
      <c r="S1530"/>
      <c r="T1530"/>
      <c r="U1530"/>
      <c r="V1530"/>
      <c r="W1530"/>
      <c r="X1530"/>
      <c r="Y1530"/>
      <c r="Z1530"/>
      <c r="AA1530"/>
    </row>
    <row r="1531" spans="18:27" x14ac:dyDescent="0.25">
      <c r="R1531"/>
      <c r="S1531"/>
      <c r="T1531"/>
      <c r="U1531"/>
      <c r="V1531"/>
      <c r="W1531"/>
      <c r="X1531"/>
      <c r="Y1531"/>
      <c r="Z1531"/>
      <c r="AA1531"/>
    </row>
    <row r="1532" spans="18:27" x14ac:dyDescent="0.25">
      <c r="R1532"/>
      <c r="S1532"/>
      <c r="T1532"/>
      <c r="U1532"/>
      <c r="V1532"/>
      <c r="W1532"/>
      <c r="X1532"/>
      <c r="Y1532"/>
      <c r="Z1532"/>
      <c r="AA1532"/>
    </row>
    <row r="1533" spans="18:27" x14ac:dyDescent="0.25">
      <c r="R1533"/>
      <c r="S1533"/>
      <c r="T1533"/>
      <c r="U1533"/>
      <c r="V1533"/>
      <c r="W1533"/>
      <c r="X1533"/>
      <c r="Y1533"/>
      <c r="Z1533"/>
      <c r="AA1533"/>
    </row>
    <row r="1534" spans="18:27" x14ac:dyDescent="0.25">
      <c r="R1534"/>
      <c r="S1534"/>
      <c r="T1534"/>
      <c r="U1534"/>
      <c r="V1534"/>
      <c r="W1534"/>
      <c r="X1534"/>
      <c r="Y1534"/>
      <c r="Z1534"/>
      <c r="AA1534"/>
    </row>
    <row r="1535" spans="18:27" x14ac:dyDescent="0.25">
      <c r="R1535"/>
      <c r="S1535"/>
      <c r="T1535"/>
      <c r="U1535"/>
      <c r="V1535"/>
      <c r="W1535"/>
      <c r="X1535"/>
      <c r="Y1535"/>
      <c r="Z1535"/>
      <c r="AA1535"/>
    </row>
    <row r="1536" spans="18:27" x14ac:dyDescent="0.25">
      <c r="R1536"/>
      <c r="S1536"/>
      <c r="T1536"/>
      <c r="U1536"/>
      <c r="V1536"/>
      <c r="W1536"/>
      <c r="X1536"/>
      <c r="Y1536"/>
      <c r="Z1536"/>
      <c r="AA1536"/>
    </row>
    <row r="1537" spans="18:27" x14ac:dyDescent="0.25">
      <c r="R1537"/>
      <c r="S1537"/>
      <c r="T1537"/>
      <c r="U1537"/>
      <c r="V1537"/>
      <c r="W1537"/>
      <c r="X1537"/>
      <c r="Y1537"/>
      <c r="Z1537"/>
      <c r="AA1537"/>
    </row>
    <row r="1538" spans="18:27" x14ac:dyDescent="0.25">
      <c r="R1538"/>
      <c r="S1538"/>
      <c r="T1538"/>
      <c r="U1538"/>
      <c r="V1538"/>
      <c r="W1538"/>
      <c r="X1538"/>
      <c r="Y1538"/>
      <c r="Z1538"/>
      <c r="AA1538"/>
    </row>
    <row r="1539" spans="18:27" x14ac:dyDescent="0.25">
      <c r="R1539"/>
      <c r="S1539"/>
      <c r="T1539"/>
      <c r="U1539"/>
      <c r="V1539"/>
      <c r="W1539"/>
      <c r="X1539"/>
      <c r="Y1539"/>
      <c r="Z1539"/>
      <c r="AA1539"/>
    </row>
    <row r="1540" spans="18:27" x14ac:dyDescent="0.25">
      <c r="R1540"/>
      <c r="S1540"/>
      <c r="T1540"/>
      <c r="U1540"/>
      <c r="V1540"/>
      <c r="W1540"/>
      <c r="X1540"/>
      <c r="Y1540"/>
      <c r="Z1540"/>
      <c r="AA1540"/>
    </row>
    <row r="1541" spans="18:27" x14ac:dyDescent="0.25">
      <c r="R1541"/>
      <c r="S1541"/>
      <c r="T1541"/>
      <c r="U1541"/>
      <c r="V1541"/>
      <c r="W1541"/>
      <c r="X1541"/>
      <c r="Y1541"/>
      <c r="Z1541"/>
      <c r="AA1541"/>
    </row>
    <row r="1542" spans="18:27" x14ac:dyDescent="0.25">
      <c r="R1542"/>
      <c r="S1542"/>
      <c r="T1542"/>
      <c r="U1542"/>
      <c r="V1542"/>
      <c r="W1542"/>
      <c r="X1542"/>
      <c r="Y1542"/>
      <c r="Z1542"/>
      <c r="AA1542"/>
    </row>
    <row r="1543" spans="18:27" x14ac:dyDescent="0.25">
      <c r="R1543"/>
      <c r="S1543"/>
      <c r="T1543"/>
      <c r="U1543"/>
      <c r="V1543"/>
      <c r="W1543"/>
      <c r="X1543"/>
      <c r="Y1543"/>
      <c r="Z1543"/>
      <c r="AA1543"/>
    </row>
    <row r="1544" spans="18:27" x14ac:dyDescent="0.25">
      <c r="R1544"/>
      <c r="S1544"/>
      <c r="T1544"/>
      <c r="U1544"/>
      <c r="V1544"/>
      <c r="W1544"/>
      <c r="X1544"/>
      <c r="Y1544"/>
      <c r="Z1544"/>
      <c r="AA1544"/>
    </row>
    <row r="1545" spans="18:27" x14ac:dyDescent="0.25">
      <c r="R1545"/>
      <c r="S1545"/>
      <c r="T1545"/>
      <c r="U1545"/>
      <c r="V1545"/>
      <c r="W1545"/>
      <c r="X1545"/>
      <c r="Y1545"/>
      <c r="Z1545"/>
      <c r="AA1545"/>
    </row>
    <row r="1546" spans="18:27" x14ac:dyDescent="0.25">
      <c r="R1546"/>
      <c r="S1546"/>
      <c r="T1546"/>
      <c r="U1546"/>
      <c r="V1546"/>
      <c r="W1546"/>
      <c r="X1546"/>
      <c r="Y1546"/>
      <c r="Z1546"/>
      <c r="AA1546"/>
    </row>
    <row r="1547" spans="18:27" x14ac:dyDescent="0.25">
      <c r="R1547"/>
      <c r="S1547"/>
      <c r="T1547"/>
      <c r="U1547"/>
      <c r="V1547"/>
      <c r="W1547"/>
      <c r="X1547"/>
      <c r="Y1547"/>
      <c r="Z1547"/>
      <c r="AA1547"/>
    </row>
    <row r="1548" spans="18:27" x14ac:dyDescent="0.25">
      <c r="R1548"/>
      <c r="S1548"/>
      <c r="T1548"/>
      <c r="U1548"/>
      <c r="V1548"/>
      <c r="W1548"/>
      <c r="X1548"/>
      <c r="Y1548"/>
      <c r="Z1548"/>
      <c r="AA1548"/>
    </row>
    <row r="1549" spans="18:27" x14ac:dyDescent="0.25">
      <c r="R1549"/>
      <c r="S1549"/>
      <c r="T1549"/>
      <c r="U1549"/>
      <c r="V1549"/>
      <c r="W1549"/>
      <c r="X1549"/>
      <c r="Y1549"/>
      <c r="Z1549"/>
      <c r="AA1549"/>
    </row>
    <row r="1550" spans="18:27" x14ac:dyDescent="0.25">
      <c r="R1550"/>
      <c r="S1550"/>
      <c r="T1550"/>
      <c r="U1550"/>
      <c r="V1550"/>
      <c r="W1550"/>
      <c r="X1550"/>
      <c r="Y1550"/>
      <c r="Z1550"/>
      <c r="AA1550"/>
    </row>
    <row r="1551" spans="18:27" x14ac:dyDescent="0.25">
      <c r="R1551"/>
      <c r="S1551"/>
      <c r="T1551"/>
      <c r="U1551"/>
      <c r="V1551"/>
      <c r="W1551"/>
      <c r="X1551"/>
      <c r="Y1551"/>
      <c r="Z1551"/>
      <c r="AA1551"/>
    </row>
    <row r="1552" spans="18:27" x14ac:dyDescent="0.25">
      <c r="R1552"/>
      <c r="S1552"/>
      <c r="T1552"/>
      <c r="U1552"/>
      <c r="V1552"/>
      <c r="W1552"/>
      <c r="X1552"/>
      <c r="Y1552"/>
      <c r="Z1552"/>
      <c r="AA1552"/>
    </row>
    <row r="1553" spans="18:27" x14ac:dyDescent="0.25">
      <c r="R1553"/>
      <c r="S1553"/>
      <c r="T1553"/>
      <c r="U1553"/>
      <c r="V1553"/>
      <c r="W1553"/>
      <c r="X1553"/>
      <c r="Y1553"/>
      <c r="Z1553"/>
      <c r="AA1553"/>
    </row>
    <row r="1554" spans="18:27" x14ac:dyDescent="0.25">
      <c r="R1554"/>
      <c r="S1554"/>
      <c r="T1554"/>
      <c r="U1554"/>
      <c r="V1554"/>
      <c r="W1554"/>
      <c r="X1554"/>
      <c r="Y1554"/>
      <c r="Z1554"/>
      <c r="AA1554"/>
    </row>
    <row r="1555" spans="18:27" x14ac:dyDescent="0.25">
      <c r="R1555"/>
      <c r="S1555"/>
      <c r="T1555"/>
      <c r="U1555"/>
      <c r="V1555"/>
      <c r="W1555"/>
      <c r="X1555"/>
      <c r="Y1555"/>
      <c r="Z1555"/>
      <c r="AA1555"/>
    </row>
    <row r="1556" spans="18:27" x14ac:dyDescent="0.25">
      <c r="R1556"/>
      <c r="S1556"/>
      <c r="T1556"/>
      <c r="U1556"/>
      <c r="V1556"/>
      <c r="W1556"/>
      <c r="X1556"/>
      <c r="Y1556"/>
      <c r="Z1556"/>
      <c r="AA1556"/>
    </row>
    <row r="1557" spans="18:27" x14ac:dyDescent="0.25">
      <c r="R1557"/>
      <c r="S1557"/>
      <c r="T1557"/>
      <c r="U1557"/>
      <c r="V1557"/>
      <c r="W1557"/>
      <c r="X1557"/>
      <c r="Y1557"/>
      <c r="Z1557"/>
      <c r="AA1557"/>
    </row>
    <row r="1558" spans="18:27" x14ac:dyDescent="0.25">
      <c r="R1558"/>
      <c r="S1558"/>
      <c r="T1558"/>
      <c r="U1558"/>
      <c r="V1558"/>
      <c r="W1558"/>
      <c r="X1558"/>
      <c r="Y1558"/>
      <c r="Z1558"/>
      <c r="AA1558"/>
    </row>
    <row r="1559" spans="18:27" x14ac:dyDescent="0.25">
      <c r="R1559"/>
      <c r="S1559"/>
      <c r="T1559"/>
      <c r="U1559"/>
      <c r="V1559"/>
      <c r="W1559"/>
      <c r="X1559"/>
      <c r="Y1559"/>
      <c r="Z1559"/>
      <c r="AA1559"/>
    </row>
    <row r="1560" spans="18:27" x14ac:dyDescent="0.25">
      <c r="R1560"/>
      <c r="S1560"/>
      <c r="T1560"/>
      <c r="U1560"/>
      <c r="V1560"/>
      <c r="W1560"/>
      <c r="X1560"/>
      <c r="Y1560"/>
      <c r="Z1560"/>
      <c r="AA1560"/>
    </row>
    <row r="1561" spans="18:27" x14ac:dyDescent="0.25">
      <c r="R1561"/>
      <c r="S1561"/>
      <c r="T1561"/>
      <c r="U1561"/>
      <c r="V1561"/>
      <c r="W1561"/>
      <c r="X1561"/>
      <c r="Y1561"/>
      <c r="Z1561"/>
      <c r="AA1561"/>
    </row>
    <row r="1562" spans="18:27" x14ac:dyDescent="0.25">
      <c r="R1562"/>
      <c r="S1562"/>
      <c r="T1562"/>
      <c r="U1562"/>
      <c r="V1562"/>
      <c r="W1562"/>
      <c r="X1562"/>
      <c r="Y1562"/>
      <c r="Z1562"/>
      <c r="AA1562"/>
    </row>
    <row r="1563" spans="18:27" x14ac:dyDescent="0.25">
      <c r="R1563"/>
      <c r="S1563"/>
      <c r="T1563"/>
      <c r="U1563"/>
      <c r="V1563"/>
      <c r="W1563"/>
      <c r="X1563"/>
      <c r="Y1563"/>
      <c r="Z1563"/>
      <c r="AA1563"/>
    </row>
    <row r="1564" spans="18:27" x14ac:dyDescent="0.25">
      <c r="R1564"/>
      <c r="S1564"/>
      <c r="T1564"/>
      <c r="U1564"/>
      <c r="V1564"/>
      <c r="W1564"/>
      <c r="X1564"/>
      <c r="Y1564"/>
      <c r="Z1564"/>
      <c r="AA1564"/>
    </row>
    <row r="1565" spans="18:27" x14ac:dyDescent="0.25">
      <c r="R1565"/>
      <c r="S1565"/>
      <c r="T1565"/>
      <c r="U1565"/>
      <c r="V1565"/>
      <c r="W1565"/>
      <c r="X1565"/>
      <c r="Y1565"/>
      <c r="Z1565"/>
      <c r="AA1565"/>
    </row>
    <row r="1566" spans="18:27" x14ac:dyDescent="0.25">
      <c r="R1566"/>
      <c r="S1566"/>
      <c r="T1566"/>
      <c r="U1566"/>
      <c r="V1566"/>
      <c r="W1566"/>
      <c r="X1566"/>
      <c r="Y1566"/>
      <c r="Z1566"/>
      <c r="AA1566"/>
    </row>
    <row r="1567" spans="18:27" x14ac:dyDescent="0.25">
      <c r="R1567"/>
      <c r="S1567"/>
      <c r="T1567"/>
      <c r="U1567"/>
      <c r="V1567"/>
      <c r="W1567"/>
      <c r="X1567"/>
      <c r="Y1567"/>
      <c r="Z1567"/>
      <c r="AA1567"/>
    </row>
    <row r="1568" spans="18:27" x14ac:dyDescent="0.25">
      <c r="R1568"/>
      <c r="S1568"/>
      <c r="T1568"/>
      <c r="U1568"/>
      <c r="V1568"/>
      <c r="W1568"/>
      <c r="X1568"/>
      <c r="Y1568"/>
      <c r="Z1568"/>
      <c r="AA1568"/>
    </row>
    <row r="1569" spans="18:27" x14ac:dyDescent="0.25">
      <c r="R1569"/>
      <c r="S1569"/>
      <c r="T1569"/>
      <c r="U1569"/>
      <c r="V1569"/>
      <c r="W1569"/>
      <c r="X1569"/>
      <c r="Y1569"/>
      <c r="Z1569"/>
      <c r="AA1569"/>
    </row>
    <row r="1570" spans="18:27" x14ac:dyDescent="0.25">
      <c r="R1570"/>
      <c r="S1570"/>
      <c r="T1570"/>
      <c r="U1570"/>
      <c r="V1570"/>
      <c r="W1570"/>
      <c r="X1570"/>
      <c r="Y1570"/>
      <c r="Z1570"/>
      <c r="AA1570"/>
    </row>
    <row r="1571" spans="18:27" x14ac:dyDescent="0.25">
      <c r="R1571"/>
      <c r="S1571"/>
      <c r="T1571"/>
      <c r="U1571"/>
      <c r="V1571"/>
      <c r="W1571"/>
      <c r="X1571"/>
      <c r="Y1571"/>
      <c r="Z1571"/>
      <c r="AA1571"/>
    </row>
    <row r="1572" spans="18:27" x14ac:dyDescent="0.25">
      <c r="R1572"/>
      <c r="S1572"/>
      <c r="T1572"/>
      <c r="U1572"/>
      <c r="V1572"/>
      <c r="W1572"/>
      <c r="X1572"/>
      <c r="Y1572"/>
      <c r="Z1572"/>
      <c r="AA1572"/>
    </row>
    <row r="1573" spans="18:27" x14ac:dyDescent="0.25">
      <c r="R1573"/>
      <c r="S1573"/>
      <c r="T1573"/>
      <c r="U1573"/>
      <c r="V1573"/>
      <c r="W1573"/>
      <c r="X1573"/>
      <c r="Y1573"/>
      <c r="Z1573"/>
      <c r="AA1573"/>
    </row>
    <row r="1574" spans="18:27" x14ac:dyDescent="0.25">
      <c r="R1574"/>
      <c r="S1574"/>
      <c r="T1574"/>
      <c r="U1574"/>
      <c r="V1574"/>
      <c r="W1574"/>
      <c r="X1574"/>
      <c r="Y1574"/>
      <c r="Z1574"/>
      <c r="AA1574"/>
    </row>
    <row r="1575" spans="18:27" x14ac:dyDescent="0.25">
      <c r="R1575"/>
      <c r="S1575"/>
      <c r="T1575"/>
      <c r="U1575"/>
      <c r="V1575"/>
      <c r="W1575"/>
      <c r="X1575"/>
      <c r="Y1575"/>
      <c r="Z1575"/>
      <c r="AA1575"/>
    </row>
    <row r="1576" spans="18:27" x14ac:dyDescent="0.25">
      <c r="R1576"/>
      <c r="S1576"/>
      <c r="T1576"/>
      <c r="U1576"/>
      <c r="V1576"/>
      <c r="W1576"/>
      <c r="X1576"/>
      <c r="Y1576"/>
      <c r="Z1576"/>
      <c r="AA1576"/>
    </row>
    <row r="1577" spans="18:27" x14ac:dyDescent="0.25">
      <c r="R1577"/>
      <c r="S1577"/>
      <c r="T1577"/>
      <c r="U1577"/>
      <c r="V1577"/>
      <c r="W1577"/>
      <c r="X1577"/>
      <c r="Y1577"/>
      <c r="Z1577"/>
      <c r="AA1577"/>
    </row>
    <row r="1578" spans="18:27" x14ac:dyDescent="0.25">
      <c r="R1578"/>
      <c r="S1578"/>
      <c r="T1578"/>
      <c r="U1578"/>
      <c r="V1578"/>
      <c r="W1578"/>
      <c r="X1578"/>
      <c r="Y1578"/>
      <c r="Z1578"/>
      <c r="AA1578"/>
    </row>
    <row r="1579" spans="18:27" x14ac:dyDescent="0.25">
      <c r="R1579"/>
      <c r="S1579"/>
      <c r="T1579"/>
      <c r="U1579"/>
      <c r="V1579"/>
      <c r="W1579"/>
      <c r="X1579"/>
      <c r="Y1579"/>
      <c r="Z1579"/>
      <c r="AA1579"/>
    </row>
    <row r="1580" spans="18:27" x14ac:dyDescent="0.25">
      <c r="R1580"/>
      <c r="S1580"/>
      <c r="T1580"/>
      <c r="U1580"/>
      <c r="V1580"/>
      <c r="W1580"/>
      <c r="X1580"/>
      <c r="Y1580"/>
      <c r="Z1580"/>
      <c r="AA1580"/>
    </row>
    <row r="1581" spans="18:27" x14ac:dyDescent="0.25">
      <c r="R1581"/>
      <c r="S1581"/>
      <c r="T1581"/>
      <c r="U1581"/>
      <c r="V1581"/>
      <c r="W1581"/>
      <c r="X1581"/>
      <c r="Y1581"/>
      <c r="Z1581"/>
      <c r="AA1581"/>
    </row>
    <row r="1582" spans="18:27" x14ac:dyDescent="0.25">
      <c r="R1582"/>
      <c r="S1582"/>
      <c r="T1582"/>
      <c r="U1582"/>
      <c r="V1582"/>
      <c r="W1582"/>
      <c r="X1582"/>
      <c r="Y1582"/>
      <c r="Z1582"/>
      <c r="AA1582"/>
    </row>
    <row r="1583" spans="18:27" x14ac:dyDescent="0.25">
      <c r="R1583"/>
      <c r="S1583"/>
      <c r="T1583"/>
      <c r="U1583"/>
      <c r="V1583"/>
      <c r="W1583"/>
      <c r="X1583"/>
      <c r="Y1583"/>
      <c r="Z1583"/>
      <c r="AA1583"/>
    </row>
    <row r="1584" spans="18:27" x14ac:dyDescent="0.25">
      <c r="R1584"/>
      <c r="S1584"/>
      <c r="T1584"/>
      <c r="U1584"/>
      <c r="V1584"/>
      <c r="W1584"/>
      <c r="X1584"/>
      <c r="Y1584"/>
      <c r="Z1584"/>
      <c r="AA1584"/>
    </row>
    <row r="1585" spans="18:27" x14ac:dyDescent="0.25">
      <c r="R1585"/>
      <c r="S1585"/>
      <c r="T1585"/>
      <c r="U1585"/>
      <c r="V1585"/>
      <c r="W1585"/>
      <c r="X1585"/>
      <c r="Y1585"/>
      <c r="Z1585"/>
      <c r="AA1585"/>
    </row>
    <row r="1586" spans="18:27" x14ac:dyDescent="0.25">
      <c r="R1586"/>
      <c r="S1586"/>
      <c r="T1586"/>
      <c r="U1586"/>
      <c r="V1586"/>
      <c r="W1586"/>
      <c r="X1586"/>
      <c r="Y1586"/>
      <c r="Z1586"/>
      <c r="AA1586"/>
    </row>
    <row r="1587" spans="18:27" x14ac:dyDescent="0.25">
      <c r="R1587"/>
      <c r="S1587"/>
      <c r="T1587"/>
      <c r="U1587"/>
      <c r="V1587"/>
      <c r="W1587"/>
      <c r="X1587"/>
      <c r="Y1587"/>
      <c r="Z1587"/>
      <c r="AA1587"/>
    </row>
    <row r="1588" spans="18:27" x14ac:dyDescent="0.25">
      <c r="R1588"/>
      <c r="S1588"/>
      <c r="T1588"/>
      <c r="U1588"/>
      <c r="V1588"/>
      <c r="W1588"/>
      <c r="X1588"/>
      <c r="Y1588"/>
      <c r="Z1588"/>
      <c r="AA1588"/>
    </row>
    <row r="1589" spans="18:27" x14ac:dyDescent="0.25">
      <c r="R1589"/>
      <c r="S1589"/>
      <c r="T1589"/>
      <c r="U1589"/>
      <c r="V1589"/>
      <c r="W1589"/>
      <c r="X1589"/>
      <c r="Y1589"/>
      <c r="Z1589"/>
      <c r="AA1589"/>
    </row>
    <row r="1590" spans="18:27" x14ac:dyDescent="0.25">
      <c r="R1590"/>
      <c r="S1590"/>
      <c r="T1590"/>
      <c r="U1590"/>
      <c r="V1590"/>
      <c r="W1590"/>
      <c r="X1590"/>
      <c r="Y1590"/>
      <c r="Z1590"/>
      <c r="AA1590"/>
    </row>
    <row r="1591" spans="18:27" x14ac:dyDescent="0.25">
      <c r="R1591"/>
      <c r="S1591"/>
      <c r="T1591"/>
      <c r="U1591"/>
      <c r="V1591"/>
      <c r="W1591"/>
      <c r="X1591"/>
      <c r="Y1591"/>
      <c r="Z1591"/>
      <c r="AA1591"/>
    </row>
    <row r="1592" spans="18:27" x14ac:dyDescent="0.25">
      <c r="R1592"/>
      <c r="S1592"/>
      <c r="T1592"/>
      <c r="U1592"/>
      <c r="V1592"/>
      <c r="W1592"/>
      <c r="X1592"/>
      <c r="Y1592"/>
      <c r="Z1592"/>
      <c r="AA1592"/>
    </row>
    <row r="1593" spans="18:27" x14ac:dyDescent="0.25">
      <c r="R1593"/>
      <c r="S1593"/>
      <c r="T1593"/>
      <c r="U1593"/>
      <c r="V1593"/>
      <c r="W1593"/>
      <c r="X1593"/>
      <c r="Y1593"/>
      <c r="Z1593"/>
      <c r="AA1593"/>
    </row>
    <row r="1594" spans="18:27" x14ac:dyDescent="0.25">
      <c r="R1594"/>
      <c r="S1594"/>
      <c r="T1594"/>
      <c r="U1594"/>
      <c r="V1594"/>
      <c r="W1594"/>
      <c r="X1594"/>
      <c r="Y1594"/>
      <c r="Z1594"/>
      <c r="AA1594"/>
    </row>
    <row r="1595" spans="18:27" x14ac:dyDescent="0.25">
      <c r="R1595"/>
      <c r="S1595"/>
      <c r="T1595"/>
      <c r="U1595"/>
      <c r="V1595"/>
      <c r="W1595"/>
      <c r="X1595"/>
      <c r="Y1595"/>
      <c r="Z1595"/>
      <c r="AA1595"/>
    </row>
    <row r="1596" spans="18:27" x14ac:dyDescent="0.25">
      <c r="R1596"/>
      <c r="S1596"/>
      <c r="T1596"/>
      <c r="U1596"/>
      <c r="V1596"/>
      <c r="W1596"/>
      <c r="X1596"/>
      <c r="Y1596"/>
      <c r="Z1596"/>
      <c r="AA1596"/>
    </row>
    <row r="1597" spans="18:27" x14ac:dyDescent="0.25">
      <c r="R1597"/>
      <c r="S1597"/>
      <c r="T1597"/>
      <c r="U1597"/>
      <c r="V1597"/>
      <c r="W1597"/>
      <c r="X1597"/>
      <c r="Y1597"/>
      <c r="Z1597"/>
      <c r="AA1597"/>
    </row>
    <row r="1598" spans="18:27" x14ac:dyDescent="0.25">
      <c r="R1598"/>
      <c r="S1598"/>
      <c r="T1598"/>
      <c r="U1598"/>
      <c r="V1598"/>
      <c r="W1598"/>
      <c r="X1598"/>
      <c r="Y1598"/>
      <c r="Z1598"/>
      <c r="AA1598"/>
    </row>
    <row r="1599" spans="18:27" x14ac:dyDescent="0.25">
      <c r="R1599"/>
      <c r="S1599"/>
      <c r="T1599"/>
      <c r="U1599"/>
      <c r="V1599"/>
      <c r="W1599"/>
      <c r="X1599"/>
      <c r="Y1599"/>
      <c r="Z1599"/>
      <c r="AA1599"/>
    </row>
    <row r="1600" spans="18:27" x14ac:dyDescent="0.25">
      <c r="R1600"/>
      <c r="S1600"/>
      <c r="T1600"/>
      <c r="U1600"/>
      <c r="V1600"/>
      <c r="W1600"/>
      <c r="X1600"/>
      <c r="Y1600"/>
      <c r="Z1600"/>
      <c r="AA1600"/>
    </row>
    <row r="1601" spans="18:27" x14ac:dyDescent="0.25">
      <c r="R1601"/>
      <c r="S1601"/>
      <c r="T1601"/>
      <c r="U1601"/>
      <c r="V1601"/>
      <c r="W1601"/>
      <c r="X1601"/>
      <c r="Y1601"/>
      <c r="Z1601"/>
      <c r="AA1601"/>
    </row>
    <row r="1602" spans="18:27" x14ac:dyDescent="0.25">
      <c r="R1602"/>
      <c r="S1602"/>
      <c r="T1602"/>
      <c r="U1602"/>
      <c r="V1602"/>
      <c r="W1602"/>
      <c r="X1602"/>
      <c r="Y1602"/>
      <c r="Z1602"/>
      <c r="AA1602"/>
    </row>
    <row r="1603" spans="18:27" x14ac:dyDescent="0.25">
      <c r="R1603"/>
      <c r="S1603"/>
      <c r="T1603"/>
      <c r="U1603"/>
      <c r="V1603"/>
      <c r="W1603"/>
      <c r="X1603"/>
      <c r="Y1603"/>
      <c r="Z1603"/>
      <c r="AA1603"/>
    </row>
    <row r="1604" spans="18:27" x14ac:dyDescent="0.25">
      <c r="R1604"/>
      <c r="S1604"/>
      <c r="T1604"/>
      <c r="U1604"/>
      <c r="V1604"/>
      <c r="W1604"/>
      <c r="X1604"/>
      <c r="Y1604"/>
      <c r="Z1604"/>
      <c r="AA1604"/>
    </row>
    <row r="1605" spans="18:27" x14ac:dyDescent="0.25">
      <c r="R1605"/>
      <c r="S1605"/>
      <c r="T1605"/>
      <c r="U1605"/>
      <c r="V1605"/>
      <c r="W1605"/>
      <c r="X1605"/>
      <c r="Y1605"/>
      <c r="Z1605"/>
      <c r="AA1605"/>
    </row>
    <row r="1606" spans="18:27" x14ac:dyDescent="0.25">
      <c r="R1606"/>
      <c r="S1606"/>
      <c r="T1606"/>
      <c r="U1606"/>
      <c r="V1606"/>
      <c r="W1606"/>
      <c r="X1606"/>
      <c r="Y1606"/>
      <c r="Z1606"/>
      <c r="AA1606"/>
    </row>
    <row r="1607" spans="18:27" x14ac:dyDescent="0.25">
      <c r="R1607"/>
      <c r="S1607"/>
      <c r="T1607"/>
      <c r="U1607"/>
      <c r="V1607"/>
      <c r="W1607"/>
      <c r="X1607"/>
      <c r="Y1607"/>
      <c r="Z1607"/>
      <c r="AA1607"/>
    </row>
    <row r="1608" spans="18:27" x14ac:dyDescent="0.25">
      <c r="R1608"/>
      <c r="S1608"/>
      <c r="T1608"/>
      <c r="U1608"/>
      <c r="V1608"/>
      <c r="W1608"/>
      <c r="X1608"/>
      <c r="Y1608"/>
      <c r="Z1608"/>
      <c r="AA1608"/>
    </row>
    <row r="1609" spans="18:27" x14ac:dyDescent="0.25">
      <c r="R1609"/>
      <c r="S1609"/>
      <c r="T1609"/>
      <c r="U1609"/>
      <c r="V1609"/>
      <c r="W1609"/>
      <c r="X1609"/>
      <c r="Y1609"/>
      <c r="Z1609"/>
      <c r="AA1609"/>
    </row>
    <row r="1610" spans="18:27" x14ac:dyDescent="0.25">
      <c r="R1610"/>
      <c r="S1610"/>
      <c r="T1610"/>
      <c r="U1610"/>
      <c r="V1610"/>
      <c r="W1610"/>
      <c r="X1610"/>
      <c r="Y1610"/>
      <c r="Z1610"/>
      <c r="AA1610"/>
    </row>
    <row r="1611" spans="18:27" x14ac:dyDescent="0.25">
      <c r="R1611"/>
      <c r="S1611"/>
      <c r="T1611"/>
      <c r="U1611"/>
      <c r="V1611"/>
      <c r="W1611"/>
      <c r="X1611"/>
      <c r="Y1611"/>
      <c r="Z1611"/>
      <c r="AA1611"/>
    </row>
    <row r="1612" spans="18:27" x14ac:dyDescent="0.25">
      <c r="R1612"/>
      <c r="S1612"/>
      <c r="T1612"/>
      <c r="U1612"/>
      <c r="V1612"/>
      <c r="W1612"/>
      <c r="X1612"/>
      <c r="Y1612"/>
      <c r="Z1612"/>
      <c r="AA1612"/>
    </row>
    <row r="1613" spans="18:27" x14ac:dyDescent="0.25">
      <c r="R1613"/>
      <c r="S1613"/>
      <c r="T1613"/>
      <c r="U1613"/>
      <c r="V1613"/>
      <c r="W1613"/>
      <c r="X1613"/>
      <c r="Y1613"/>
      <c r="Z1613"/>
      <c r="AA1613"/>
    </row>
    <row r="1614" spans="18:27" x14ac:dyDescent="0.25">
      <c r="R1614"/>
      <c r="S1614"/>
      <c r="T1614"/>
      <c r="U1614"/>
      <c r="V1614"/>
      <c r="W1614"/>
      <c r="X1614"/>
      <c r="Y1614"/>
      <c r="Z1614"/>
      <c r="AA1614"/>
    </row>
    <row r="1615" spans="18:27" x14ac:dyDescent="0.25">
      <c r="R1615"/>
      <c r="S1615"/>
      <c r="T1615"/>
      <c r="U1615"/>
      <c r="V1615"/>
      <c r="W1615"/>
      <c r="X1615"/>
      <c r="Y1615"/>
      <c r="Z1615"/>
      <c r="AA1615"/>
    </row>
    <row r="1616" spans="18:27" x14ac:dyDescent="0.25">
      <c r="R1616"/>
      <c r="S1616"/>
      <c r="T1616"/>
      <c r="U1616"/>
      <c r="V1616"/>
      <c r="W1616"/>
      <c r="X1616"/>
      <c r="Y1616"/>
      <c r="Z1616"/>
      <c r="AA1616"/>
    </row>
    <row r="1617" spans="18:27" x14ac:dyDescent="0.25">
      <c r="R1617"/>
      <c r="S1617"/>
      <c r="T1617"/>
      <c r="U1617"/>
      <c r="V1617"/>
      <c r="W1617"/>
      <c r="X1617"/>
      <c r="Y1617"/>
      <c r="Z1617"/>
      <c r="AA1617"/>
    </row>
    <row r="1618" spans="18:27" x14ac:dyDescent="0.25">
      <c r="R1618"/>
      <c r="S1618"/>
      <c r="T1618"/>
      <c r="U1618"/>
      <c r="V1618"/>
      <c r="W1618"/>
      <c r="X1618"/>
      <c r="Y1618"/>
      <c r="Z1618"/>
      <c r="AA1618"/>
    </row>
    <row r="1619" spans="18:27" x14ac:dyDescent="0.25">
      <c r="R1619"/>
      <c r="S1619"/>
      <c r="T1619"/>
      <c r="U1619"/>
      <c r="V1619"/>
      <c r="W1619"/>
      <c r="X1619"/>
      <c r="Y1619"/>
      <c r="Z1619"/>
      <c r="AA1619"/>
    </row>
    <row r="1620" spans="18:27" x14ac:dyDescent="0.25">
      <c r="R1620"/>
      <c r="S1620"/>
      <c r="T1620"/>
      <c r="U1620"/>
      <c r="V1620"/>
      <c r="W1620"/>
      <c r="X1620"/>
      <c r="Y1620"/>
      <c r="Z1620"/>
      <c r="AA1620"/>
    </row>
    <row r="1621" spans="18:27" x14ac:dyDescent="0.25">
      <c r="R1621"/>
      <c r="S1621"/>
      <c r="T1621"/>
      <c r="U1621"/>
      <c r="V1621"/>
      <c r="W1621"/>
      <c r="X1621"/>
      <c r="Y1621"/>
      <c r="Z1621"/>
      <c r="AA1621"/>
    </row>
    <row r="1622" spans="18:27" x14ac:dyDescent="0.25">
      <c r="R1622"/>
      <c r="S1622"/>
      <c r="T1622"/>
      <c r="U1622"/>
      <c r="V1622"/>
      <c r="W1622"/>
      <c r="X1622"/>
      <c r="Y1622"/>
      <c r="Z1622"/>
      <c r="AA1622"/>
    </row>
    <row r="1623" spans="18:27" x14ac:dyDescent="0.25">
      <c r="R1623"/>
      <c r="S1623"/>
      <c r="T1623"/>
      <c r="U1623"/>
      <c r="V1623"/>
      <c r="W1623"/>
      <c r="X1623"/>
      <c r="Y1623"/>
      <c r="Z1623"/>
      <c r="AA1623"/>
    </row>
    <row r="1624" spans="18:27" x14ac:dyDescent="0.25">
      <c r="R1624"/>
      <c r="S1624"/>
      <c r="T1624"/>
      <c r="U1624"/>
      <c r="V1624"/>
      <c r="W1624"/>
      <c r="X1624"/>
      <c r="Y1624"/>
      <c r="Z1624"/>
      <c r="AA1624"/>
    </row>
    <row r="1625" spans="18:27" x14ac:dyDescent="0.25">
      <c r="R1625"/>
      <c r="S1625"/>
      <c r="T1625"/>
      <c r="U1625"/>
      <c r="V1625"/>
      <c r="W1625"/>
      <c r="X1625"/>
      <c r="Y1625"/>
      <c r="Z1625"/>
      <c r="AA1625"/>
    </row>
    <row r="1626" spans="18:27" x14ac:dyDescent="0.25">
      <c r="R1626"/>
      <c r="S1626"/>
      <c r="T1626"/>
      <c r="U1626"/>
      <c r="V1626"/>
      <c r="W1626"/>
      <c r="X1626"/>
      <c r="Y1626"/>
      <c r="Z1626"/>
      <c r="AA1626"/>
    </row>
    <row r="1627" spans="18:27" x14ac:dyDescent="0.25">
      <c r="R1627"/>
      <c r="S1627"/>
      <c r="T1627"/>
      <c r="U1627"/>
      <c r="V1627"/>
      <c r="W1627"/>
      <c r="X1627"/>
      <c r="Y1627"/>
      <c r="Z1627"/>
      <c r="AA1627"/>
    </row>
    <row r="1628" spans="18:27" x14ac:dyDescent="0.25">
      <c r="R1628"/>
      <c r="S1628"/>
      <c r="T1628"/>
      <c r="U1628"/>
      <c r="V1628"/>
      <c r="W1628"/>
      <c r="X1628"/>
      <c r="Y1628"/>
      <c r="Z1628"/>
      <c r="AA1628"/>
    </row>
    <row r="1629" spans="18:27" x14ac:dyDescent="0.25">
      <c r="R1629"/>
      <c r="S1629"/>
      <c r="T1629"/>
      <c r="U1629"/>
      <c r="V1629"/>
      <c r="W1629"/>
      <c r="X1629"/>
      <c r="Y1629"/>
      <c r="Z1629"/>
      <c r="AA1629"/>
    </row>
    <row r="1630" spans="18:27" x14ac:dyDescent="0.25">
      <c r="R1630"/>
      <c r="S1630"/>
      <c r="T1630"/>
      <c r="U1630"/>
      <c r="V1630"/>
      <c r="W1630"/>
      <c r="X1630"/>
      <c r="Y1630"/>
      <c r="Z1630"/>
      <c r="AA1630"/>
    </row>
    <row r="1631" spans="18:27" x14ac:dyDescent="0.25">
      <c r="R1631"/>
      <c r="S1631"/>
      <c r="T1631"/>
      <c r="U1631"/>
      <c r="V1631"/>
      <c r="W1631"/>
      <c r="X1631"/>
      <c r="Y1631"/>
      <c r="Z1631"/>
      <c r="AA1631"/>
    </row>
    <row r="1632" spans="18:27" x14ac:dyDescent="0.25">
      <c r="R1632"/>
      <c r="S1632"/>
      <c r="T1632"/>
      <c r="U1632"/>
      <c r="V1632"/>
      <c r="W1632"/>
      <c r="X1632"/>
      <c r="Y1632"/>
      <c r="Z1632"/>
      <c r="AA1632"/>
    </row>
    <row r="1633" spans="18:27" x14ac:dyDescent="0.25">
      <c r="R1633"/>
      <c r="S1633"/>
      <c r="T1633"/>
      <c r="U1633"/>
      <c r="V1633"/>
      <c r="W1633"/>
      <c r="X1633"/>
      <c r="Y1633"/>
      <c r="Z1633"/>
      <c r="AA1633"/>
    </row>
    <row r="1634" spans="18:27" x14ac:dyDescent="0.25">
      <c r="R1634"/>
      <c r="S1634"/>
      <c r="T1634"/>
      <c r="U1634"/>
      <c r="V1634"/>
      <c r="W1634"/>
      <c r="X1634"/>
      <c r="Y1634"/>
      <c r="Z1634"/>
      <c r="AA1634"/>
    </row>
    <row r="1635" spans="18:27" x14ac:dyDescent="0.25">
      <c r="R1635"/>
      <c r="S1635"/>
      <c r="T1635"/>
      <c r="U1635"/>
      <c r="V1635"/>
      <c r="W1635"/>
      <c r="X1635"/>
      <c r="Y1635"/>
      <c r="Z1635"/>
      <c r="AA1635"/>
    </row>
    <row r="1636" spans="18:27" x14ac:dyDescent="0.25">
      <c r="R1636"/>
      <c r="S1636"/>
      <c r="T1636"/>
      <c r="U1636"/>
      <c r="V1636"/>
      <c r="W1636"/>
      <c r="X1636"/>
      <c r="Y1636"/>
      <c r="Z1636"/>
      <c r="AA1636"/>
    </row>
    <row r="1637" spans="18:27" x14ac:dyDescent="0.25">
      <c r="R1637"/>
      <c r="S1637"/>
      <c r="T1637"/>
      <c r="U1637"/>
      <c r="V1637"/>
      <c r="W1637"/>
      <c r="X1637"/>
      <c r="Y1637"/>
      <c r="Z1637"/>
      <c r="AA1637"/>
    </row>
    <row r="1638" spans="18:27" x14ac:dyDescent="0.25">
      <c r="R1638"/>
      <c r="S1638"/>
      <c r="T1638"/>
      <c r="U1638"/>
      <c r="V1638"/>
      <c r="W1638"/>
      <c r="X1638"/>
      <c r="Y1638"/>
      <c r="Z1638"/>
      <c r="AA1638"/>
    </row>
    <row r="1639" spans="18:27" x14ac:dyDescent="0.25">
      <c r="R1639"/>
      <c r="S1639"/>
      <c r="T1639"/>
      <c r="U1639"/>
      <c r="V1639"/>
      <c r="W1639"/>
      <c r="X1639"/>
      <c r="Y1639"/>
      <c r="Z1639"/>
      <c r="AA1639"/>
    </row>
    <row r="1640" spans="18:27" x14ac:dyDescent="0.25">
      <c r="R1640"/>
      <c r="S1640"/>
      <c r="T1640"/>
      <c r="U1640"/>
      <c r="V1640"/>
      <c r="W1640"/>
      <c r="X1640"/>
      <c r="Y1640"/>
      <c r="Z1640"/>
      <c r="AA1640"/>
    </row>
    <row r="1641" spans="18:27" x14ac:dyDescent="0.25">
      <c r="R1641"/>
      <c r="S1641"/>
      <c r="T1641"/>
      <c r="U1641"/>
      <c r="V1641"/>
      <c r="W1641"/>
      <c r="X1641"/>
      <c r="Y1641"/>
      <c r="Z1641"/>
      <c r="AA1641"/>
    </row>
    <row r="1642" spans="18:27" x14ac:dyDescent="0.25">
      <c r="R1642"/>
      <c r="S1642"/>
      <c r="T1642"/>
      <c r="U1642"/>
      <c r="V1642"/>
      <c r="W1642"/>
      <c r="X1642"/>
      <c r="Y1642"/>
      <c r="Z1642"/>
      <c r="AA1642"/>
    </row>
    <row r="1643" spans="18:27" x14ac:dyDescent="0.25">
      <c r="R1643"/>
      <c r="S1643"/>
      <c r="T1643"/>
      <c r="U1643"/>
      <c r="V1643"/>
      <c r="W1643"/>
      <c r="X1643"/>
      <c r="Y1643"/>
      <c r="Z1643"/>
      <c r="AA1643"/>
    </row>
    <row r="1644" spans="18:27" x14ac:dyDescent="0.25">
      <c r="R1644"/>
      <c r="S1644"/>
      <c r="T1644"/>
      <c r="U1644"/>
      <c r="V1644"/>
      <c r="W1644"/>
      <c r="X1644"/>
      <c r="Y1644"/>
      <c r="Z1644"/>
      <c r="AA1644"/>
    </row>
    <row r="1645" spans="18:27" x14ac:dyDescent="0.25">
      <c r="R1645"/>
      <c r="S1645"/>
      <c r="T1645"/>
      <c r="U1645"/>
      <c r="V1645"/>
      <c r="W1645"/>
      <c r="X1645"/>
      <c r="Y1645"/>
      <c r="Z1645"/>
      <c r="AA1645"/>
    </row>
    <row r="1646" spans="18:27" x14ac:dyDescent="0.25">
      <c r="R1646"/>
      <c r="S1646"/>
      <c r="T1646"/>
      <c r="U1646"/>
      <c r="V1646"/>
      <c r="W1646"/>
      <c r="X1646"/>
      <c r="Y1646"/>
      <c r="Z1646"/>
      <c r="AA1646"/>
    </row>
    <row r="1647" spans="18:27" x14ac:dyDescent="0.25">
      <c r="R1647"/>
      <c r="S1647"/>
      <c r="T1647"/>
      <c r="U1647"/>
      <c r="V1647"/>
      <c r="W1647"/>
      <c r="X1647"/>
      <c r="Y1647"/>
      <c r="Z1647"/>
      <c r="AA1647"/>
    </row>
    <row r="1648" spans="18:27" x14ac:dyDescent="0.25">
      <c r="R1648"/>
      <c r="S1648"/>
      <c r="T1648"/>
      <c r="U1648"/>
      <c r="V1648"/>
      <c r="W1648"/>
      <c r="X1648"/>
      <c r="Y1648"/>
      <c r="Z1648"/>
      <c r="AA1648"/>
    </row>
    <row r="1649" spans="18:27" x14ac:dyDescent="0.25">
      <c r="R1649"/>
      <c r="S1649"/>
      <c r="T1649"/>
      <c r="U1649"/>
      <c r="V1649"/>
      <c r="W1649"/>
      <c r="X1649"/>
      <c r="Y1649"/>
      <c r="Z1649"/>
      <c r="AA1649"/>
    </row>
    <row r="1650" spans="18:27" x14ac:dyDescent="0.25">
      <c r="R1650"/>
      <c r="S1650"/>
      <c r="T1650"/>
      <c r="U1650"/>
      <c r="V1650"/>
      <c r="W1650"/>
      <c r="X1650"/>
      <c r="Y1650"/>
      <c r="Z1650"/>
      <c r="AA1650"/>
    </row>
    <row r="1651" spans="18:27" x14ac:dyDescent="0.25">
      <c r="R1651"/>
      <c r="S1651"/>
      <c r="T1651"/>
      <c r="U1651"/>
      <c r="V1651"/>
      <c r="W1651"/>
      <c r="X1651"/>
      <c r="Y1651"/>
      <c r="Z1651"/>
      <c r="AA1651"/>
    </row>
    <row r="1652" spans="18:27" x14ac:dyDescent="0.25">
      <c r="R1652"/>
      <c r="S1652"/>
      <c r="T1652"/>
      <c r="U1652"/>
      <c r="V1652"/>
      <c r="W1652"/>
      <c r="X1652"/>
      <c r="Y1652"/>
      <c r="Z1652"/>
      <c r="AA1652"/>
    </row>
  </sheetData>
  <conditionalFormatting sqref="E1:E1048576">
    <cfRule type="containsText" dxfId="28" priority="4" operator="containsText" text="In Transit">
      <formula>NOT(ISERROR(SEARCH("In Transit",E1)))</formula>
    </cfRule>
    <cfRule type="containsText" dxfId="27" priority="9" operator="containsText" text="Pending">
      <formula>NOT(ISERROR(SEARCH("Pending",E1)))</formula>
    </cfRule>
    <cfRule type="containsText" dxfId="26" priority="10" operator="containsText" text="Delivered">
      <formula>NOT(ISERROR(SEARCH("Delivered",E1)))</formula>
    </cfRule>
  </conditionalFormatting>
  <conditionalFormatting sqref="F1:F1048576">
    <cfRule type="containsText" dxfId="25" priority="1" operator="containsText" text="Delivered">
      <formula>NOT(ISERROR(SEARCH("Delivered",F1)))</formula>
    </cfRule>
  </conditionalFormatting>
  <conditionalFormatting sqref="N1:N6 N214:N1048576">
    <cfRule type="containsText" dxfId="24" priority="21" operator="containsText" text="Pending">
      <formula>NOT(ISERROR(SEARCH("Pending",N1)))</formula>
    </cfRule>
    <cfRule type="containsText" dxfId="23" priority="22" operator="containsText" text="In transit">
      <formula>NOT(ISERROR(SEARCH("In transit",N1)))</formula>
    </cfRule>
    <cfRule type="containsText" dxfId="22" priority="24" operator="containsText" text="Delivered">
      <formula>NOT(ISERROR(SEARCH("Delivered",N1)))</formula>
    </cfRule>
  </conditionalFormatting>
  <conditionalFormatting sqref="O1:O5 O1361:O1048576">
    <cfRule type="containsText" dxfId="21" priority="43" operator="containsText" text="En tránsito">
      <formula>NOT(ISERROR(SEARCH("En tránsito",O1)))</formula>
    </cfRule>
    <cfRule type="containsText" dxfId="20" priority="44" operator="containsText" text="Pendiente">
      <formula>NOT(ISERROR(SEARCH("Pendiente",O1)))</formula>
    </cfRule>
    <cfRule type="containsText" dxfId="19" priority="45" operator="containsText" text="Entregado">
      <formula>NOT(ISERROR(SEARCH("Entregado",O1)))</formula>
    </cfRule>
  </conditionalFormatting>
  <conditionalFormatting sqref="S1:S5 S210:S1048576">
    <cfRule type="containsText" dxfId="18" priority="5" stopIfTrue="1" operator="containsText" text="Pending">
      <formula>NOT(ISERROR(SEARCH("Pending",S1)))</formula>
    </cfRule>
    <cfRule type="containsText" dxfId="17" priority="6" stopIfTrue="1" operator="containsText" text="Delivered">
      <formula>NOT(ISERROR(SEARCH("Delivered",S1)))</formula>
    </cfRule>
  </conditionalFormatting>
  <conditionalFormatting sqref="S1:S1048576">
    <cfRule type="containsText" dxfId="16" priority="2" operator="containsText" text="Pending">
      <formula>NOT(ISERROR(SEARCH("Pending",S1)))</formula>
    </cfRule>
    <cfRule type="containsText" dxfId="15" priority="3" operator="containsText" text="Delivered">
      <formula>NOT(ISERROR(SEARCH("Delivered",S1)))</formula>
    </cfRule>
  </conditionalFormatting>
  <conditionalFormatting sqref="T1:T26 T210:T1048576">
    <cfRule type="containsText" dxfId="14" priority="15" operator="containsText" text="In transit">
      <formula>NOT(ISERROR(SEARCH("In transit",T1)))</formula>
    </cfRule>
    <cfRule type="containsText" dxfId="13" priority="16" operator="containsText" text="Pending">
      <formula>NOT(ISERROR(SEARCH("Pending",T1)))</formula>
    </cfRule>
    <cfRule type="containsText" dxfId="12" priority="17" operator="containsText" text="Delivered">
      <formula>NOT(ISERROR(SEARCH("Delivered",T1)))</formula>
    </cfRule>
  </conditionalFormatting>
  <conditionalFormatting sqref="U1:U14 U210:U1048576">
    <cfRule type="containsText" dxfId="11" priority="8" operator="containsText" text="Pending">
      <formula>NOT(ISERROR(SEARCH("Pending",U1)))</formula>
    </cfRule>
    <cfRule type="containsText" dxfId="10" priority="12" operator="containsText" text="Delivered">
      <formula>NOT(ISERROR(SEARCH("Delivered",U1)))</formula>
    </cfRule>
  </conditionalFormatting>
  <conditionalFormatting sqref="Y1:Y26 Y210:Y1048576">
    <cfRule type="containsText" dxfId="9" priority="7" operator="containsText" text="Pending">
      <formula>NOT(ISERROR(SEARCH("Pending",Y1)))</formula>
    </cfRule>
    <cfRule type="containsText" dxfId="8" priority="11" operator="containsText" text="Sent">
      <formula>NOT(ISERROR(SEARCH("Sent",Y1)))</formula>
    </cfRule>
  </conditionalFormatting>
  <conditionalFormatting sqref="AB1:AB4 AB159:AB1048576">
    <cfRule type="containsText" dxfId="7" priority="14" operator="containsText" text="Sent">
      <formula>NOT(ISERROR(SEARCH("Sent",AB1)))</formula>
    </cfRule>
  </conditionalFormatting>
  <conditionalFormatting sqref="AC1:AC4 AC334:AC1048576">
    <cfRule type="containsText" dxfId="6" priority="37" operator="containsText" text="In transit">
      <formula>NOT(ISERROR(SEARCH("In transit",AC1)))</formula>
    </cfRule>
    <cfRule type="containsText" dxfId="5" priority="38" operator="containsText" text="Pending">
      <formula>NOT(ISERROR(SEARCH("Pending",AC1)))</formula>
    </cfRule>
    <cfRule type="containsText" dxfId="4" priority="39" operator="containsText" text="Delivered">
      <formula>NOT(ISERROR(SEARCH("Delivered",AC1)))</formula>
    </cfRule>
  </conditionalFormatting>
  <conditionalFormatting sqref="AD1:AD4 AD996:AD1048576">
    <cfRule type="containsText" dxfId="3" priority="28" operator="containsText" text="Pending">
      <formula>NOT(ISERROR(SEARCH("Pending",AD1)))</formula>
    </cfRule>
    <cfRule type="containsText" dxfId="2" priority="29" operator="containsText" text="Sent">
      <formula>NOT(ISERROR(SEARCH("Sent",AD1)))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5D32-9F39-47CB-8AC5-9739D07FF8A2}">
  <sheetPr codeName="Hoja5"/>
  <dimension ref="A1:A2"/>
  <sheetViews>
    <sheetView workbookViewId="0"/>
  </sheetViews>
  <sheetFormatPr baseColWidth="10" defaultColWidth="11.42578125" defaultRowHeight="15" x14ac:dyDescent="0.25"/>
  <cols>
    <col min="1" max="1" width="8.5703125" bestFit="1" customWidth="1"/>
  </cols>
  <sheetData>
    <row r="1" spans="1:1" x14ac:dyDescent="0.25">
      <c r="A1" t="s">
        <v>1960</v>
      </c>
    </row>
    <row r="2" spans="1:1" x14ac:dyDescent="0.25">
      <c r="A2" t="s">
        <v>1961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S4121"/>
  <sheetViews>
    <sheetView workbookViewId="0">
      <selection activeCell="K13" sqref="K13"/>
    </sheetView>
  </sheetViews>
  <sheetFormatPr baseColWidth="10" defaultColWidth="9.42578125" defaultRowHeight="15" x14ac:dyDescent="0.25"/>
  <sheetData>
    <row r="1" spans="1:19" x14ac:dyDescent="0.25">
      <c r="A1" t="s">
        <v>55</v>
      </c>
      <c r="B1" t="s">
        <v>56</v>
      </c>
      <c r="C1" t="s">
        <v>57</v>
      </c>
      <c r="D1" t="s">
        <v>58</v>
      </c>
      <c r="E1" t="s">
        <v>3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70</v>
      </c>
      <c r="L1" t="s">
        <v>66</v>
      </c>
      <c r="M1" t="s">
        <v>68</v>
      </c>
      <c r="N1" t="s">
        <v>69</v>
      </c>
      <c r="O1" t="s">
        <v>71</v>
      </c>
      <c r="P1" t="s">
        <v>59</v>
      </c>
      <c r="Q1" t="s">
        <v>67</v>
      </c>
      <c r="R1" t="s">
        <v>72</v>
      </c>
      <c r="S1" t="s">
        <v>60</v>
      </c>
    </row>
    <row r="2" spans="1:19" x14ac:dyDescent="0.25">
      <c r="A2">
        <v>29</v>
      </c>
      <c r="B2" s="32">
        <v>45852</v>
      </c>
      <c r="C2">
        <v>29</v>
      </c>
      <c r="D2" t="s">
        <v>97</v>
      </c>
      <c r="E2" t="s">
        <v>98</v>
      </c>
      <c r="F2" t="s">
        <v>101</v>
      </c>
      <c r="G2" t="s">
        <v>102</v>
      </c>
      <c r="H2" t="s">
        <v>103</v>
      </c>
      <c r="I2" t="s">
        <v>1962</v>
      </c>
      <c r="J2" t="s">
        <v>1963</v>
      </c>
      <c r="K2" s="32">
        <v>45854</v>
      </c>
      <c r="L2" t="s">
        <v>106</v>
      </c>
      <c r="M2" t="s">
        <v>107</v>
      </c>
      <c r="N2" t="s">
        <v>118</v>
      </c>
      <c r="O2" s="32">
        <v>45854</v>
      </c>
      <c r="P2" t="s">
        <v>99</v>
      </c>
      <c r="Q2" t="s">
        <v>123</v>
      </c>
      <c r="R2" t="s">
        <v>1964</v>
      </c>
      <c r="S2" t="s">
        <v>100</v>
      </c>
    </row>
    <row r="3" spans="1:19" x14ac:dyDescent="0.25">
      <c r="A3">
        <v>42</v>
      </c>
      <c r="B3" s="32">
        <v>45948</v>
      </c>
      <c r="C3">
        <v>45</v>
      </c>
      <c r="D3" t="s">
        <v>150</v>
      </c>
      <c r="E3" t="s">
        <v>8</v>
      </c>
      <c r="F3" t="s">
        <v>140</v>
      </c>
      <c r="G3" t="s">
        <v>102</v>
      </c>
      <c r="H3" t="s">
        <v>103</v>
      </c>
      <c r="I3" t="s">
        <v>1965</v>
      </c>
      <c r="J3" t="s">
        <v>1966</v>
      </c>
      <c r="K3" s="32">
        <v>45953</v>
      </c>
      <c r="L3" t="s">
        <v>186</v>
      </c>
      <c r="M3" t="s">
        <v>154</v>
      </c>
      <c r="N3" t="s">
        <v>1967</v>
      </c>
      <c r="O3" s="32">
        <v>45963</v>
      </c>
      <c r="P3" t="s">
        <v>99</v>
      </c>
      <c r="Q3" t="s">
        <v>813</v>
      </c>
      <c r="R3" t="s">
        <v>147</v>
      </c>
      <c r="S3" t="s">
        <v>100</v>
      </c>
    </row>
    <row r="4" spans="1:19" x14ac:dyDescent="0.25">
      <c r="A4">
        <v>37</v>
      </c>
      <c r="B4" s="32">
        <v>45910</v>
      </c>
      <c r="C4">
        <v>42</v>
      </c>
      <c r="D4" t="s">
        <v>223</v>
      </c>
      <c r="E4" t="s">
        <v>277</v>
      </c>
      <c r="F4" t="s">
        <v>140</v>
      </c>
      <c r="G4" t="s">
        <v>102</v>
      </c>
      <c r="H4" t="s">
        <v>103</v>
      </c>
      <c r="I4" t="s">
        <v>1968</v>
      </c>
      <c r="J4" t="s">
        <v>1969</v>
      </c>
      <c r="K4" s="32">
        <v>45913</v>
      </c>
      <c r="L4" t="s">
        <v>227</v>
      </c>
      <c r="M4" t="s">
        <v>428</v>
      </c>
      <c r="N4" t="s">
        <v>1970</v>
      </c>
      <c r="O4" s="32">
        <v>45943</v>
      </c>
      <c r="P4" t="s">
        <v>99</v>
      </c>
      <c r="Q4" t="s">
        <v>228</v>
      </c>
      <c r="R4" t="s">
        <v>428</v>
      </c>
      <c r="S4" t="s">
        <v>100</v>
      </c>
    </row>
    <row r="5" spans="1:19" x14ac:dyDescent="0.25">
      <c r="A5">
        <v>42</v>
      </c>
      <c r="B5" s="32">
        <v>45947</v>
      </c>
      <c r="C5">
        <v>45</v>
      </c>
      <c r="D5" t="s">
        <v>254</v>
      </c>
      <c r="E5" t="s">
        <v>255</v>
      </c>
      <c r="F5" t="s">
        <v>140</v>
      </c>
      <c r="G5" t="s">
        <v>102</v>
      </c>
      <c r="H5" t="s">
        <v>103</v>
      </c>
      <c r="I5" t="s">
        <v>1971</v>
      </c>
      <c r="J5" t="s">
        <v>1972</v>
      </c>
      <c r="K5" s="32">
        <v>45949</v>
      </c>
      <c r="L5" t="s">
        <v>258</v>
      </c>
      <c r="M5" t="s">
        <v>260</v>
      </c>
      <c r="N5" t="s">
        <v>1973</v>
      </c>
      <c r="O5" s="32">
        <v>45964</v>
      </c>
      <c r="P5" t="s">
        <v>99</v>
      </c>
      <c r="Q5" t="s">
        <v>1974</v>
      </c>
      <c r="R5" t="s">
        <v>262</v>
      </c>
      <c r="S5" t="s">
        <v>100</v>
      </c>
    </row>
    <row r="6" spans="1:19" x14ac:dyDescent="0.25">
      <c r="A6">
        <v>43</v>
      </c>
      <c r="B6" s="32">
        <v>45955</v>
      </c>
      <c r="C6">
        <v>46</v>
      </c>
      <c r="D6" t="s">
        <v>150</v>
      </c>
      <c r="E6" t="s">
        <v>8</v>
      </c>
      <c r="F6" t="s">
        <v>140</v>
      </c>
      <c r="G6" t="s">
        <v>102</v>
      </c>
      <c r="H6" t="s">
        <v>103</v>
      </c>
      <c r="I6" t="s">
        <v>1975</v>
      </c>
      <c r="J6" t="s">
        <v>1976</v>
      </c>
      <c r="K6" s="32">
        <v>45958</v>
      </c>
      <c r="L6" t="s">
        <v>186</v>
      </c>
      <c r="M6" t="s">
        <v>428</v>
      </c>
      <c r="N6" t="s">
        <v>1977</v>
      </c>
      <c r="O6" s="32">
        <v>45971</v>
      </c>
      <c r="P6" t="s">
        <v>99</v>
      </c>
      <c r="Q6" t="s">
        <v>688</v>
      </c>
      <c r="R6" t="s">
        <v>428</v>
      </c>
      <c r="S6" t="s">
        <v>100</v>
      </c>
    </row>
    <row r="7" spans="1:19" x14ac:dyDescent="0.25">
      <c r="A7">
        <v>38</v>
      </c>
      <c r="B7" s="32">
        <v>45917</v>
      </c>
      <c r="C7">
        <v>39</v>
      </c>
      <c r="D7" t="s">
        <v>150</v>
      </c>
      <c r="E7" t="s">
        <v>194</v>
      </c>
      <c r="F7" t="s">
        <v>101</v>
      </c>
      <c r="G7" t="s">
        <v>102</v>
      </c>
      <c r="H7" t="s">
        <v>103</v>
      </c>
      <c r="I7" t="s">
        <v>1978</v>
      </c>
      <c r="J7" t="s">
        <v>1979</v>
      </c>
      <c r="K7" s="32">
        <v>45922</v>
      </c>
      <c r="L7" t="s">
        <v>186</v>
      </c>
      <c r="M7" t="s">
        <v>1980</v>
      </c>
      <c r="N7" t="s">
        <v>118</v>
      </c>
      <c r="O7" s="32">
        <v>45922</v>
      </c>
      <c r="P7" t="s">
        <v>99</v>
      </c>
      <c r="Q7" t="s">
        <v>153</v>
      </c>
      <c r="R7" t="s">
        <v>617</v>
      </c>
      <c r="S7" t="s">
        <v>100</v>
      </c>
    </row>
    <row r="8" spans="1:19" x14ac:dyDescent="0.25">
      <c r="A8">
        <v>39</v>
      </c>
      <c r="B8" s="32">
        <v>45926</v>
      </c>
      <c r="C8">
        <v>43</v>
      </c>
      <c r="D8" t="s">
        <v>423</v>
      </c>
      <c r="E8" t="s">
        <v>1265</v>
      </c>
      <c r="F8" t="s">
        <v>140</v>
      </c>
      <c r="G8" t="s">
        <v>102</v>
      </c>
      <c r="H8" t="s">
        <v>103</v>
      </c>
      <c r="I8" t="s">
        <v>1981</v>
      </c>
      <c r="J8" t="s">
        <v>1982</v>
      </c>
      <c r="K8" s="32">
        <v>45931</v>
      </c>
      <c r="L8" t="s">
        <v>1983</v>
      </c>
      <c r="M8" t="s">
        <v>145</v>
      </c>
      <c r="N8" t="s">
        <v>1984</v>
      </c>
      <c r="O8" s="32">
        <v>45955</v>
      </c>
      <c r="P8" t="s">
        <v>99</v>
      </c>
      <c r="Q8" t="s">
        <v>1985</v>
      </c>
      <c r="R8" t="s">
        <v>428</v>
      </c>
      <c r="S8" t="s">
        <v>100</v>
      </c>
    </row>
    <row r="9" spans="1:19" x14ac:dyDescent="0.25">
      <c r="A9">
        <v>42</v>
      </c>
      <c r="B9" s="32">
        <v>45943</v>
      </c>
      <c r="C9">
        <v>43</v>
      </c>
      <c r="D9" t="s">
        <v>150</v>
      </c>
      <c r="E9" t="s">
        <v>8</v>
      </c>
      <c r="F9" t="s">
        <v>140</v>
      </c>
      <c r="G9" t="s">
        <v>102</v>
      </c>
      <c r="H9" t="s">
        <v>103</v>
      </c>
      <c r="I9" t="s">
        <v>1986</v>
      </c>
      <c r="J9" t="s">
        <v>1987</v>
      </c>
      <c r="K9" s="32">
        <v>45946</v>
      </c>
      <c r="L9" t="s">
        <v>186</v>
      </c>
      <c r="M9" t="s">
        <v>154</v>
      </c>
      <c r="N9" t="s">
        <v>1988</v>
      </c>
      <c r="O9" s="32">
        <v>45955</v>
      </c>
      <c r="P9" t="s">
        <v>99</v>
      </c>
      <c r="Q9" t="s">
        <v>934</v>
      </c>
      <c r="R9" t="s">
        <v>147</v>
      </c>
      <c r="S9" t="s">
        <v>100</v>
      </c>
    </row>
    <row r="10" spans="1:19" x14ac:dyDescent="0.25">
      <c r="A10">
        <v>38</v>
      </c>
      <c r="B10" s="32">
        <v>45915</v>
      </c>
      <c r="C10">
        <v>40</v>
      </c>
      <c r="D10" t="s">
        <v>672</v>
      </c>
      <c r="E10" t="s">
        <v>17</v>
      </c>
      <c r="F10" t="s">
        <v>140</v>
      </c>
      <c r="G10" t="s">
        <v>102</v>
      </c>
      <c r="H10" t="s">
        <v>103</v>
      </c>
      <c r="I10" t="s">
        <v>1989</v>
      </c>
      <c r="J10" t="s">
        <v>1990</v>
      </c>
      <c r="K10" s="32">
        <v>45922</v>
      </c>
      <c r="L10" t="s">
        <v>675</v>
      </c>
      <c r="M10" t="s">
        <v>676</v>
      </c>
      <c r="N10" t="s">
        <v>1991</v>
      </c>
      <c r="O10" s="32">
        <v>45933</v>
      </c>
      <c r="P10" t="s">
        <v>99</v>
      </c>
      <c r="Q10" t="s">
        <v>688</v>
      </c>
      <c r="R10" t="s">
        <v>147</v>
      </c>
      <c r="S10" t="s">
        <v>100</v>
      </c>
    </row>
    <row r="11" spans="1:19" x14ac:dyDescent="0.25">
      <c r="A11">
        <v>45</v>
      </c>
      <c r="B11" s="32">
        <v>45967</v>
      </c>
      <c r="C11">
        <v>48</v>
      </c>
      <c r="D11" t="s">
        <v>254</v>
      </c>
      <c r="E11" t="s">
        <v>255</v>
      </c>
      <c r="F11" t="s">
        <v>140</v>
      </c>
      <c r="G11" t="s">
        <v>102</v>
      </c>
      <c r="H11" t="s">
        <v>103</v>
      </c>
      <c r="I11" t="s">
        <v>1992</v>
      </c>
      <c r="J11" t="s">
        <v>1993</v>
      </c>
      <c r="K11" s="32">
        <v>45970</v>
      </c>
      <c r="L11" t="s">
        <v>258</v>
      </c>
      <c r="M11" t="s">
        <v>260</v>
      </c>
      <c r="N11" t="s">
        <v>1994</v>
      </c>
      <c r="O11" s="32">
        <v>45984</v>
      </c>
      <c r="P11" t="s">
        <v>99</v>
      </c>
      <c r="Q11" t="s">
        <v>1995</v>
      </c>
      <c r="R11" t="s">
        <v>262</v>
      </c>
      <c r="S11" t="s">
        <v>100</v>
      </c>
    </row>
    <row r="12" spans="1:19" x14ac:dyDescent="0.25">
      <c r="A12">
        <v>45</v>
      </c>
      <c r="B12" s="32">
        <v>45967</v>
      </c>
      <c r="C12">
        <v>48</v>
      </c>
      <c r="D12" t="s">
        <v>254</v>
      </c>
      <c r="E12" t="s">
        <v>255</v>
      </c>
      <c r="F12" t="s">
        <v>140</v>
      </c>
      <c r="G12" t="s">
        <v>102</v>
      </c>
      <c r="H12" t="s">
        <v>103</v>
      </c>
      <c r="I12" t="s">
        <v>1996</v>
      </c>
      <c r="J12" t="s">
        <v>1997</v>
      </c>
      <c r="K12" s="32">
        <v>45970</v>
      </c>
      <c r="L12" t="s">
        <v>258</v>
      </c>
      <c r="M12" t="s">
        <v>260</v>
      </c>
      <c r="N12" t="s">
        <v>1994</v>
      </c>
      <c r="O12" s="32">
        <v>45984</v>
      </c>
      <c r="P12" t="s">
        <v>99</v>
      </c>
      <c r="Q12" t="s">
        <v>259</v>
      </c>
      <c r="R12" t="s">
        <v>262</v>
      </c>
      <c r="S12" t="s">
        <v>100</v>
      </c>
    </row>
    <row r="13" spans="1:19" x14ac:dyDescent="0.25">
      <c r="A13">
        <v>37</v>
      </c>
      <c r="B13" s="32">
        <v>45913</v>
      </c>
      <c r="C13">
        <v>40</v>
      </c>
      <c r="D13" t="s">
        <v>150</v>
      </c>
      <c r="E13" t="s">
        <v>8</v>
      </c>
      <c r="F13" t="s">
        <v>140</v>
      </c>
      <c r="G13" t="s">
        <v>102</v>
      </c>
      <c r="H13" t="s">
        <v>103</v>
      </c>
      <c r="I13" t="s">
        <v>1998</v>
      </c>
      <c r="J13" t="s">
        <v>1999</v>
      </c>
      <c r="K13" s="32">
        <v>45917</v>
      </c>
      <c r="L13" t="s">
        <v>186</v>
      </c>
      <c r="M13" t="s">
        <v>145</v>
      </c>
      <c r="N13" t="s">
        <v>2000</v>
      </c>
      <c r="O13" s="32">
        <v>45934</v>
      </c>
      <c r="P13" t="s">
        <v>99</v>
      </c>
      <c r="Q13" t="s">
        <v>688</v>
      </c>
      <c r="R13" t="s">
        <v>617</v>
      </c>
      <c r="S13" t="s">
        <v>100</v>
      </c>
    </row>
    <row r="14" spans="1:19" x14ac:dyDescent="0.25">
      <c r="A14">
        <v>39</v>
      </c>
      <c r="B14" s="32">
        <v>45925</v>
      </c>
      <c r="C14">
        <v>40</v>
      </c>
      <c r="D14" t="s">
        <v>97</v>
      </c>
      <c r="E14" t="s">
        <v>98</v>
      </c>
      <c r="F14" t="s">
        <v>101</v>
      </c>
      <c r="G14" t="s">
        <v>102</v>
      </c>
      <c r="H14" t="s">
        <v>103</v>
      </c>
      <c r="I14" t="s">
        <v>2001</v>
      </c>
      <c r="J14" t="s">
        <v>2002</v>
      </c>
      <c r="K14" s="32">
        <v>45928</v>
      </c>
      <c r="L14" t="s">
        <v>106</v>
      </c>
      <c r="M14" t="s">
        <v>2003</v>
      </c>
      <c r="N14" t="s">
        <v>118</v>
      </c>
      <c r="O14" s="32">
        <v>45928</v>
      </c>
      <c r="P14" t="s">
        <v>99</v>
      </c>
      <c r="Q14" t="s">
        <v>123</v>
      </c>
      <c r="R14" t="s">
        <v>1964</v>
      </c>
      <c r="S14" t="s">
        <v>100</v>
      </c>
    </row>
    <row r="15" spans="1:19" x14ac:dyDescent="0.25">
      <c r="A15">
        <v>36</v>
      </c>
      <c r="B15" s="32">
        <v>45901</v>
      </c>
      <c r="C15">
        <v>38</v>
      </c>
      <c r="D15" t="s">
        <v>150</v>
      </c>
      <c r="E15" t="s">
        <v>8</v>
      </c>
      <c r="F15" t="s">
        <v>140</v>
      </c>
      <c r="G15" t="s">
        <v>102</v>
      </c>
      <c r="H15" t="s">
        <v>103</v>
      </c>
      <c r="I15" t="s">
        <v>2004</v>
      </c>
      <c r="J15" t="s">
        <v>2005</v>
      </c>
      <c r="K15" s="32">
        <v>45904</v>
      </c>
      <c r="L15" t="s">
        <v>621</v>
      </c>
      <c r="M15" t="s">
        <v>191</v>
      </c>
      <c r="N15" t="s">
        <v>192</v>
      </c>
      <c r="O15" s="32">
        <v>45915</v>
      </c>
      <c r="P15" t="s">
        <v>99</v>
      </c>
      <c r="Q15" t="s">
        <v>2006</v>
      </c>
      <c r="S15" t="s">
        <v>135</v>
      </c>
    </row>
    <row r="16" spans="1:19" x14ac:dyDescent="0.25">
      <c r="A16">
        <v>36</v>
      </c>
      <c r="B16" s="32">
        <v>45906</v>
      </c>
      <c r="C16">
        <v>37</v>
      </c>
      <c r="D16" t="s">
        <v>97</v>
      </c>
      <c r="E16" t="s">
        <v>125</v>
      </c>
      <c r="F16" t="s">
        <v>101</v>
      </c>
      <c r="G16" t="s">
        <v>102</v>
      </c>
      <c r="H16" t="s">
        <v>103</v>
      </c>
      <c r="I16" t="s">
        <v>2007</v>
      </c>
      <c r="J16" t="s">
        <v>2008</v>
      </c>
      <c r="K16" s="32">
        <v>45909</v>
      </c>
      <c r="L16" t="s">
        <v>115</v>
      </c>
      <c r="M16" t="s">
        <v>2003</v>
      </c>
      <c r="N16" t="s">
        <v>118</v>
      </c>
      <c r="O16" s="32">
        <v>45909</v>
      </c>
      <c r="P16" t="s">
        <v>99</v>
      </c>
      <c r="Q16" t="s">
        <v>116</v>
      </c>
      <c r="R16" t="s">
        <v>1964</v>
      </c>
      <c r="S16" t="s">
        <v>100</v>
      </c>
    </row>
    <row r="17" spans="1:19" x14ac:dyDescent="0.25">
      <c r="A17">
        <v>38</v>
      </c>
      <c r="B17" s="32">
        <v>45915</v>
      </c>
      <c r="C17">
        <v>40</v>
      </c>
      <c r="D17" t="s">
        <v>940</v>
      </c>
      <c r="E17" t="s">
        <v>14</v>
      </c>
      <c r="F17" t="s">
        <v>140</v>
      </c>
      <c r="G17" t="s">
        <v>102</v>
      </c>
      <c r="H17" t="s">
        <v>103</v>
      </c>
      <c r="I17" t="s">
        <v>2009</v>
      </c>
      <c r="J17" t="s">
        <v>2010</v>
      </c>
      <c r="K17" s="32">
        <v>45925</v>
      </c>
      <c r="L17" t="s">
        <v>943</v>
      </c>
      <c r="M17" t="s">
        <v>154</v>
      </c>
      <c r="N17" t="s">
        <v>2011</v>
      </c>
      <c r="O17" s="32">
        <v>45932</v>
      </c>
      <c r="P17" t="s">
        <v>99</v>
      </c>
      <c r="Q17" t="s">
        <v>2012</v>
      </c>
      <c r="R17" t="s">
        <v>147</v>
      </c>
      <c r="S17" t="s">
        <v>100</v>
      </c>
    </row>
    <row r="18" spans="1:19" x14ac:dyDescent="0.25">
      <c r="A18">
        <v>39</v>
      </c>
      <c r="B18" s="32">
        <v>45921</v>
      </c>
      <c r="C18">
        <v>41</v>
      </c>
      <c r="D18" t="s">
        <v>672</v>
      </c>
      <c r="E18" t="s">
        <v>17</v>
      </c>
      <c r="F18" t="s">
        <v>140</v>
      </c>
      <c r="G18" t="s">
        <v>102</v>
      </c>
      <c r="H18" t="s">
        <v>103</v>
      </c>
      <c r="I18" t="s">
        <v>2013</v>
      </c>
      <c r="J18" t="s">
        <v>2014</v>
      </c>
      <c r="K18" s="32">
        <v>45931</v>
      </c>
      <c r="L18" t="s">
        <v>1362</v>
      </c>
      <c r="M18" t="s">
        <v>676</v>
      </c>
      <c r="N18" t="s">
        <v>2015</v>
      </c>
      <c r="O18" s="32">
        <v>45941</v>
      </c>
      <c r="P18" t="s">
        <v>99</v>
      </c>
      <c r="Q18" t="s">
        <v>2016</v>
      </c>
      <c r="R18" t="s">
        <v>147</v>
      </c>
      <c r="S18" t="s">
        <v>100</v>
      </c>
    </row>
    <row r="19" spans="1:19" x14ac:dyDescent="0.25">
      <c r="A19">
        <v>38</v>
      </c>
      <c r="B19" s="32">
        <v>45920</v>
      </c>
      <c r="C19">
        <v>41</v>
      </c>
      <c r="D19" t="s">
        <v>150</v>
      </c>
      <c r="E19" t="s">
        <v>8</v>
      </c>
      <c r="F19" t="s">
        <v>140</v>
      </c>
      <c r="G19" t="s">
        <v>102</v>
      </c>
      <c r="H19" t="s">
        <v>103</v>
      </c>
      <c r="I19" t="s">
        <v>2017</v>
      </c>
      <c r="J19" t="s">
        <v>2018</v>
      </c>
      <c r="K19" s="32">
        <v>45924</v>
      </c>
      <c r="L19" t="s">
        <v>186</v>
      </c>
      <c r="M19" t="s">
        <v>145</v>
      </c>
      <c r="N19" t="s">
        <v>2019</v>
      </c>
      <c r="O19" s="32">
        <v>45938</v>
      </c>
      <c r="P19" t="s">
        <v>99</v>
      </c>
      <c r="Q19" t="s">
        <v>2012</v>
      </c>
      <c r="R19" t="s">
        <v>428</v>
      </c>
      <c r="S19" t="s">
        <v>100</v>
      </c>
    </row>
    <row r="20" spans="1:19" x14ac:dyDescent="0.25">
      <c r="A20">
        <v>37</v>
      </c>
      <c r="B20" s="32">
        <v>45907</v>
      </c>
      <c r="C20">
        <v>39</v>
      </c>
      <c r="D20" t="s">
        <v>150</v>
      </c>
      <c r="E20" t="s">
        <v>8</v>
      </c>
      <c r="F20" t="s">
        <v>140</v>
      </c>
      <c r="G20" t="s">
        <v>102</v>
      </c>
      <c r="H20" t="s">
        <v>103</v>
      </c>
      <c r="I20" t="s">
        <v>2020</v>
      </c>
      <c r="J20" t="s">
        <v>2021</v>
      </c>
      <c r="K20" s="32">
        <v>45911</v>
      </c>
      <c r="L20" t="s">
        <v>186</v>
      </c>
      <c r="M20" t="s">
        <v>154</v>
      </c>
      <c r="N20" t="s">
        <v>2022</v>
      </c>
      <c r="O20" s="32">
        <v>45922</v>
      </c>
      <c r="P20" t="s">
        <v>99</v>
      </c>
      <c r="Q20" t="s">
        <v>153</v>
      </c>
      <c r="R20" t="s">
        <v>147</v>
      </c>
      <c r="S20" t="s">
        <v>100</v>
      </c>
    </row>
    <row r="21" spans="1:19" x14ac:dyDescent="0.25">
      <c r="A21">
        <v>47</v>
      </c>
      <c r="B21" s="32">
        <v>45977</v>
      </c>
      <c r="C21">
        <v>52</v>
      </c>
      <c r="D21" t="s">
        <v>321</v>
      </c>
      <c r="E21" t="s">
        <v>322</v>
      </c>
      <c r="F21" t="s">
        <v>140</v>
      </c>
      <c r="G21" t="s">
        <v>102</v>
      </c>
      <c r="H21" t="s">
        <v>103</v>
      </c>
      <c r="I21" t="s">
        <v>2023</v>
      </c>
      <c r="J21" t="s">
        <v>2024</v>
      </c>
      <c r="K21" s="32">
        <v>45981</v>
      </c>
      <c r="L21" t="s">
        <v>411</v>
      </c>
      <c r="M21" t="s">
        <v>229</v>
      </c>
      <c r="N21" t="s">
        <v>2025</v>
      </c>
      <c r="O21" s="32">
        <v>46016</v>
      </c>
      <c r="P21" t="s">
        <v>99</v>
      </c>
      <c r="Q21" t="s">
        <v>412</v>
      </c>
      <c r="R21" t="s">
        <v>617</v>
      </c>
      <c r="S21" t="s">
        <v>100</v>
      </c>
    </row>
    <row r="22" spans="1:19" x14ac:dyDescent="0.25">
      <c r="A22">
        <v>44</v>
      </c>
      <c r="B22" s="32">
        <v>45959</v>
      </c>
      <c r="C22">
        <v>48</v>
      </c>
      <c r="D22" t="s">
        <v>223</v>
      </c>
      <c r="E22" t="s">
        <v>277</v>
      </c>
      <c r="F22" t="s">
        <v>140</v>
      </c>
      <c r="G22" t="s">
        <v>102</v>
      </c>
      <c r="H22" t="s">
        <v>103</v>
      </c>
      <c r="I22" t="s">
        <v>2026</v>
      </c>
      <c r="J22" t="s">
        <v>2027</v>
      </c>
      <c r="K22" s="32">
        <v>45963</v>
      </c>
      <c r="L22" t="s">
        <v>227</v>
      </c>
      <c r="M22" t="s">
        <v>145</v>
      </c>
      <c r="N22" t="s">
        <v>2028</v>
      </c>
      <c r="O22" s="32">
        <v>45986</v>
      </c>
      <c r="P22" t="s">
        <v>99</v>
      </c>
      <c r="Q22" t="s">
        <v>228</v>
      </c>
      <c r="R22" t="s">
        <v>147</v>
      </c>
      <c r="S22" t="s">
        <v>100</v>
      </c>
    </row>
    <row r="23" spans="1:19" x14ac:dyDescent="0.25">
      <c r="A23">
        <v>33</v>
      </c>
      <c r="B23" s="32">
        <v>45881</v>
      </c>
      <c r="C23">
        <v>35</v>
      </c>
      <c r="D23" t="s">
        <v>672</v>
      </c>
      <c r="E23" t="s">
        <v>20</v>
      </c>
      <c r="F23" t="s">
        <v>140</v>
      </c>
      <c r="G23" t="s">
        <v>102</v>
      </c>
      <c r="H23" t="s">
        <v>103</v>
      </c>
      <c r="I23" t="s">
        <v>2029</v>
      </c>
      <c r="J23" t="s">
        <v>2030</v>
      </c>
      <c r="K23" s="32">
        <v>45886</v>
      </c>
      <c r="L23" t="s">
        <v>675</v>
      </c>
      <c r="M23" t="s">
        <v>676</v>
      </c>
      <c r="N23" t="s">
        <v>2031</v>
      </c>
      <c r="O23" s="32">
        <v>45897</v>
      </c>
      <c r="P23" t="s">
        <v>99</v>
      </c>
      <c r="Q23" t="s">
        <v>934</v>
      </c>
      <c r="R23" t="s">
        <v>147</v>
      </c>
      <c r="S23" t="s">
        <v>100</v>
      </c>
    </row>
    <row r="24" spans="1:19" x14ac:dyDescent="0.25">
      <c r="A24">
        <v>44</v>
      </c>
      <c r="B24" s="32">
        <v>45958</v>
      </c>
      <c r="C24">
        <v>46</v>
      </c>
      <c r="D24" t="s">
        <v>150</v>
      </c>
      <c r="E24" t="s">
        <v>23</v>
      </c>
      <c r="F24" t="s">
        <v>140</v>
      </c>
      <c r="G24" t="s">
        <v>102</v>
      </c>
      <c r="H24" t="s">
        <v>103</v>
      </c>
      <c r="I24" t="s">
        <v>2032</v>
      </c>
      <c r="J24" t="s">
        <v>2033</v>
      </c>
      <c r="K24" s="32">
        <v>45960</v>
      </c>
      <c r="L24" t="s">
        <v>186</v>
      </c>
      <c r="M24" t="s">
        <v>154</v>
      </c>
      <c r="N24" t="s">
        <v>2034</v>
      </c>
      <c r="O24" s="32">
        <v>45972</v>
      </c>
      <c r="P24" t="s">
        <v>99</v>
      </c>
      <c r="Q24" t="s">
        <v>688</v>
      </c>
      <c r="R24" t="s">
        <v>147</v>
      </c>
      <c r="S24" t="s">
        <v>100</v>
      </c>
    </row>
    <row r="25" spans="1:19" x14ac:dyDescent="0.25">
      <c r="A25">
        <v>45</v>
      </c>
      <c r="B25" s="32">
        <v>45968</v>
      </c>
      <c r="C25">
        <v>49</v>
      </c>
      <c r="D25" t="s">
        <v>423</v>
      </c>
      <c r="E25" t="s">
        <v>1265</v>
      </c>
      <c r="F25" t="s">
        <v>140</v>
      </c>
      <c r="G25" t="s">
        <v>102</v>
      </c>
      <c r="H25" t="s">
        <v>103</v>
      </c>
      <c r="I25" t="s">
        <v>2035</v>
      </c>
      <c r="J25" t="s">
        <v>2036</v>
      </c>
      <c r="K25" s="32">
        <v>45972</v>
      </c>
      <c r="L25" t="s">
        <v>427</v>
      </c>
      <c r="M25" t="s">
        <v>2037</v>
      </c>
      <c r="N25" t="s">
        <v>2038</v>
      </c>
      <c r="O25" s="32">
        <v>45993</v>
      </c>
      <c r="P25" t="s">
        <v>99</v>
      </c>
      <c r="Q25" t="s">
        <v>2039</v>
      </c>
      <c r="R25" t="s">
        <v>428</v>
      </c>
      <c r="S25" t="s">
        <v>100</v>
      </c>
    </row>
    <row r="26" spans="1:19" x14ac:dyDescent="0.25">
      <c r="A26">
        <v>34</v>
      </c>
      <c r="B26" s="32">
        <v>45890</v>
      </c>
      <c r="C26">
        <v>35</v>
      </c>
      <c r="D26" t="s">
        <v>150</v>
      </c>
      <c r="E26" t="s">
        <v>194</v>
      </c>
      <c r="F26" t="s">
        <v>101</v>
      </c>
      <c r="G26" t="s">
        <v>102</v>
      </c>
      <c r="H26" t="s">
        <v>103</v>
      </c>
      <c r="I26" t="s">
        <v>2040</v>
      </c>
      <c r="J26" t="s">
        <v>2041</v>
      </c>
      <c r="K26" s="32">
        <v>45893</v>
      </c>
      <c r="L26" t="s">
        <v>186</v>
      </c>
      <c r="M26" t="s">
        <v>2003</v>
      </c>
      <c r="N26" t="s">
        <v>118</v>
      </c>
      <c r="O26" s="32">
        <v>45893</v>
      </c>
      <c r="P26" t="s">
        <v>99</v>
      </c>
      <c r="Q26" t="s">
        <v>934</v>
      </c>
      <c r="R26" t="s">
        <v>1964</v>
      </c>
      <c r="S26" t="s">
        <v>100</v>
      </c>
    </row>
    <row r="27" spans="1:19" x14ac:dyDescent="0.25">
      <c r="A27">
        <v>44</v>
      </c>
      <c r="B27" s="32">
        <v>45958</v>
      </c>
      <c r="C27">
        <v>46</v>
      </c>
      <c r="D27" t="s">
        <v>150</v>
      </c>
      <c r="E27" t="s">
        <v>8</v>
      </c>
      <c r="F27" t="s">
        <v>140</v>
      </c>
      <c r="G27" t="s">
        <v>102</v>
      </c>
      <c r="H27" t="s">
        <v>103</v>
      </c>
      <c r="I27" t="s">
        <v>2042</v>
      </c>
      <c r="J27" t="s">
        <v>2043</v>
      </c>
      <c r="K27" s="32">
        <v>45960</v>
      </c>
      <c r="L27" t="s">
        <v>1312</v>
      </c>
      <c r="M27" t="s">
        <v>154</v>
      </c>
      <c r="N27" t="s">
        <v>2034</v>
      </c>
      <c r="O27" s="32">
        <v>45972</v>
      </c>
      <c r="P27" t="s">
        <v>99</v>
      </c>
      <c r="Q27" t="s">
        <v>2016</v>
      </c>
      <c r="R27" t="s">
        <v>147</v>
      </c>
      <c r="S27" t="s">
        <v>100</v>
      </c>
    </row>
    <row r="28" spans="1:19" x14ac:dyDescent="0.25">
      <c r="A28">
        <v>45</v>
      </c>
      <c r="B28" s="32">
        <v>45964</v>
      </c>
      <c r="C28">
        <v>47</v>
      </c>
      <c r="D28" t="s">
        <v>150</v>
      </c>
      <c r="E28" t="s">
        <v>8</v>
      </c>
      <c r="F28" t="s">
        <v>140</v>
      </c>
      <c r="G28" t="s">
        <v>102</v>
      </c>
      <c r="H28" t="s">
        <v>103</v>
      </c>
      <c r="I28" t="s">
        <v>2044</v>
      </c>
      <c r="J28" t="s">
        <v>2045</v>
      </c>
      <c r="K28" s="32">
        <v>45967</v>
      </c>
      <c r="L28" t="s">
        <v>186</v>
      </c>
      <c r="M28" t="s">
        <v>154</v>
      </c>
      <c r="N28" t="s">
        <v>2046</v>
      </c>
      <c r="O28" s="32">
        <v>45977</v>
      </c>
      <c r="P28" t="s">
        <v>99</v>
      </c>
      <c r="Q28" t="s">
        <v>1411</v>
      </c>
      <c r="R28" t="s">
        <v>147</v>
      </c>
      <c r="S28" t="s">
        <v>100</v>
      </c>
    </row>
    <row r="29" spans="1:19" x14ac:dyDescent="0.25">
      <c r="A29">
        <v>45</v>
      </c>
      <c r="B29" s="32">
        <v>45965</v>
      </c>
      <c r="C29">
        <v>49</v>
      </c>
      <c r="D29" t="s">
        <v>223</v>
      </c>
      <c r="E29" t="s">
        <v>277</v>
      </c>
      <c r="F29" t="s">
        <v>140</v>
      </c>
      <c r="G29" t="s">
        <v>102</v>
      </c>
      <c r="H29" t="s">
        <v>103</v>
      </c>
      <c r="I29" t="s">
        <v>2047</v>
      </c>
      <c r="J29" t="s">
        <v>2048</v>
      </c>
      <c r="K29" s="32">
        <v>45972</v>
      </c>
      <c r="L29" t="s">
        <v>227</v>
      </c>
      <c r="M29" t="s">
        <v>145</v>
      </c>
      <c r="N29" t="s">
        <v>2049</v>
      </c>
      <c r="O29" s="32">
        <v>45995</v>
      </c>
      <c r="P29" t="s">
        <v>99</v>
      </c>
      <c r="Q29" t="s">
        <v>228</v>
      </c>
      <c r="R29" t="s">
        <v>147</v>
      </c>
      <c r="S29" t="s">
        <v>100</v>
      </c>
    </row>
    <row r="30" spans="1:19" x14ac:dyDescent="0.25">
      <c r="A30">
        <v>37</v>
      </c>
      <c r="B30" s="32">
        <v>45912</v>
      </c>
      <c r="C30">
        <v>38</v>
      </c>
      <c r="D30" t="s">
        <v>150</v>
      </c>
      <c r="E30" t="s">
        <v>194</v>
      </c>
      <c r="F30" t="s">
        <v>101</v>
      </c>
      <c r="G30" t="s">
        <v>102</v>
      </c>
      <c r="H30" t="s">
        <v>103</v>
      </c>
      <c r="I30" t="s">
        <v>2050</v>
      </c>
      <c r="J30" t="s">
        <v>2051</v>
      </c>
      <c r="K30" s="32">
        <v>45914</v>
      </c>
      <c r="L30" t="s">
        <v>186</v>
      </c>
      <c r="M30" t="s">
        <v>2003</v>
      </c>
      <c r="N30" t="s">
        <v>118</v>
      </c>
      <c r="O30" s="32">
        <v>45914</v>
      </c>
      <c r="P30" t="s">
        <v>99</v>
      </c>
      <c r="Q30" t="s">
        <v>572</v>
      </c>
      <c r="R30" t="s">
        <v>1964</v>
      </c>
      <c r="S30" t="s">
        <v>100</v>
      </c>
    </row>
    <row r="31" spans="1:19" x14ac:dyDescent="0.25">
      <c r="A31">
        <v>40</v>
      </c>
      <c r="B31" s="32">
        <v>45933</v>
      </c>
      <c r="C31">
        <v>43</v>
      </c>
      <c r="D31" t="s">
        <v>254</v>
      </c>
      <c r="E31" t="s">
        <v>255</v>
      </c>
      <c r="F31" t="s">
        <v>140</v>
      </c>
      <c r="G31" t="s">
        <v>102</v>
      </c>
      <c r="H31" t="s">
        <v>103</v>
      </c>
      <c r="I31" t="s">
        <v>2052</v>
      </c>
      <c r="J31" t="s">
        <v>2053</v>
      </c>
      <c r="K31" s="32">
        <v>45935</v>
      </c>
      <c r="L31" t="s">
        <v>258</v>
      </c>
      <c r="M31" t="s">
        <v>260</v>
      </c>
      <c r="N31" t="s">
        <v>2054</v>
      </c>
      <c r="O31" s="32">
        <v>45950</v>
      </c>
      <c r="P31" t="s">
        <v>99</v>
      </c>
      <c r="Q31" t="s">
        <v>2055</v>
      </c>
      <c r="R31" t="s">
        <v>262</v>
      </c>
      <c r="S31" t="s">
        <v>100</v>
      </c>
    </row>
    <row r="32" spans="1:19" x14ac:dyDescent="0.25">
      <c r="A32">
        <v>24</v>
      </c>
      <c r="B32" s="32">
        <v>45817</v>
      </c>
      <c r="C32">
        <v>24</v>
      </c>
      <c r="D32" t="s">
        <v>150</v>
      </c>
      <c r="E32" t="s">
        <v>194</v>
      </c>
      <c r="F32" t="s">
        <v>101</v>
      </c>
      <c r="G32" t="s">
        <v>102</v>
      </c>
      <c r="H32" t="s">
        <v>103</v>
      </c>
      <c r="I32" t="s">
        <v>2056</v>
      </c>
      <c r="J32" t="s">
        <v>2057</v>
      </c>
      <c r="K32" s="32">
        <v>45819</v>
      </c>
      <c r="L32" t="s">
        <v>621</v>
      </c>
      <c r="M32" t="s">
        <v>97</v>
      </c>
      <c r="N32" t="s">
        <v>2058</v>
      </c>
      <c r="O32" s="32">
        <v>45819</v>
      </c>
      <c r="P32" t="s">
        <v>99</v>
      </c>
      <c r="Q32" t="s">
        <v>2059</v>
      </c>
      <c r="S32" t="s">
        <v>135</v>
      </c>
    </row>
    <row r="33" spans="1:19" x14ac:dyDescent="0.25">
      <c r="A33">
        <v>41</v>
      </c>
      <c r="B33" s="32">
        <v>45941</v>
      </c>
      <c r="C33">
        <v>43</v>
      </c>
      <c r="D33" t="s">
        <v>150</v>
      </c>
      <c r="E33" t="s">
        <v>8</v>
      </c>
      <c r="F33" t="s">
        <v>140</v>
      </c>
      <c r="G33" t="s">
        <v>102</v>
      </c>
      <c r="H33" t="s">
        <v>103</v>
      </c>
      <c r="I33" t="s">
        <v>2060</v>
      </c>
      <c r="J33" t="s">
        <v>2061</v>
      </c>
      <c r="K33" s="32">
        <v>45946</v>
      </c>
      <c r="L33" t="s">
        <v>1312</v>
      </c>
      <c r="M33" t="s">
        <v>154</v>
      </c>
      <c r="N33" t="s">
        <v>1988</v>
      </c>
      <c r="O33" s="32">
        <v>45955</v>
      </c>
      <c r="P33" t="s">
        <v>99</v>
      </c>
      <c r="Q33" t="s">
        <v>972</v>
      </c>
      <c r="R33" t="s">
        <v>147</v>
      </c>
      <c r="S33" t="s">
        <v>100</v>
      </c>
    </row>
    <row r="34" spans="1:19" x14ac:dyDescent="0.25">
      <c r="A34">
        <v>41</v>
      </c>
      <c r="B34" s="32">
        <v>45939</v>
      </c>
      <c r="C34">
        <v>44</v>
      </c>
      <c r="D34" t="s">
        <v>254</v>
      </c>
      <c r="E34" t="s">
        <v>255</v>
      </c>
      <c r="F34" t="s">
        <v>140</v>
      </c>
      <c r="G34" t="s">
        <v>102</v>
      </c>
      <c r="H34" t="s">
        <v>1585</v>
      </c>
      <c r="I34" t="s">
        <v>2062</v>
      </c>
      <c r="J34" t="s">
        <v>2063</v>
      </c>
      <c r="K34" s="32">
        <v>45942</v>
      </c>
      <c r="L34" t="s">
        <v>1781</v>
      </c>
      <c r="M34" t="s">
        <v>260</v>
      </c>
      <c r="N34" t="s">
        <v>2064</v>
      </c>
      <c r="O34" s="32">
        <v>45957</v>
      </c>
      <c r="P34" t="s">
        <v>99</v>
      </c>
      <c r="Q34" t="s">
        <v>2065</v>
      </c>
      <c r="R34" t="s">
        <v>262</v>
      </c>
      <c r="S34" t="s">
        <v>608</v>
      </c>
    </row>
    <row r="35" spans="1:19" x14ac:dyDescent="0.25">
      <c r="A35">
        <v>47</v>
      </c>
      <c r="B35" s="32">
        <v>45979</v>
      </c>
      <c r="C35">
        <v>49</v>
      </c>
      <c r="D35" t="s">
        <v>150</v>
      </c>
      <c r="E35" t="s">
        <v>8</v>
      </c>
      <c r="F35" t="s">
        <v>140</v>
      </c>
      <c r="G35" t="s">
        <v>102</v>
      </c>
      <c r="H35" t="s">
        <v>103</v>
      </c>
      <c r="I35" t="s">
        <v>2066</v>
      </c>
      <c r="J35" t="s">
        <v>2067</v>
      </c>
      <c r="K35" s="32">
        <v>45981</v>
      </c>
      <c r="L35" t="s">
        <v>186</v>
      </c>
      <c r="M35" t="s">
        <v>154</v>
      </c>
      <c r="N35" t="s">
        <v>2068</v>
      </c>
      <c r="O35" s="32">
        <v>45992</v>
      </c>
      <c r="P35" t="s">
        <v>99</v>
      </c>
      <c r="Q35" t="s">
        <v>688</v>
      </c>
      <c r="R35" t="s">
        <v>147</v>
      </c>
      <c r="S35" t="s">
        <v>100</v>
      </c>
    </row>
    <row r="36" spans="1:19" x14ac:dyDescent="0.25">
      <c r="A36">
        <v>34</v>
      </c>
      <c r="B36" s="32">
        <v>45889</v>
      </c>
      <c r="C36">
        <v>36</v>
      </c>
      <c r="D36" t="s">
        <v>150</v>
      </c>
      <c r="E36" t="s">
        <v>8</v>
      </c>
      <c r="F36" t="s">
        <v>140</v>
      </c>
      <c r="G36" t="s">
        <v>102</v>
      </c>
      <c r="H36" t="s">
        <v>103</v>
      </c>
      <c r="I36" t="s">
        <v>2069</v>
      </c>
      <c r="J36" t="s">
        <v>2070</v>
      </c>
      <c r="K36" s="32">
        <v>45893</v>
      </c>
      <c r="L36" t="s">
        <v>186</v>
      </c>
      <c r="M36" t="s">
        <v>869</v>
      </c>
      <c r="N36" t="s">
        <v>2071</v>
      </c>
      <c r="O36" s="32">
        <v>45905</v>
      </c>
      <c r="P36" t="s">
        <v>99</v>
      </c>
      <c r="Q36" t="s">
        <v>2072</v>
      </c>
      <c r="R36" t="s">
        <v>147</v>
      </c>
      <c r="S36" t="s">
        <v>100</v>
      </c>
    </row>
    <row r="37" spans="1:19" x14ac:dyDescent="0.25">
      <c r="A37">
        <v>42</v>
      </c>
      <c r="B37" s="32">
        <v>45942</v>
      </c>
      <c r="C37">
        <v>43</v>
      </c>
      <c r="D37" t="s">
        <v>150</v>
      </c>
      <c r="E37" t="s">
        <v>8</v>
      </c>
      <c r="F37" t="s">
        <v>140</v>
      </c>
      <c r="G37" t="s">
        <v>102</v>
      </c>
      <c r="H37" t="s">
        <v>103</v>
      </c>
      <c r="I37" t="s">
        <v>2073</v>
      </c>
      <c r="J37" t="s">
        <v>2074</v>
      </c>
      <c r="K37" s="32">
        <v>45946</v>
      </c>
      <c r="L37" t="s">
        <v>186</v>
      </c>
      <c r="M37" t="s">
        <v>154</v>
      </c>
      <c r="N37" t="s">
        <v>1988</v>
      </c>
      <c r="O37" s="32">
        <v>45955</v>
      </c>
      <c r="P37" t="s">
        <v>99</v>
      </c>
      <c r="Q37" t="s">
        <v>153</v>
      </c>
      <c r="R37" t="s">
        <v>147</v>
      </c>
      <c r="S37" t="s">
        <v>100</v>
      </c>
    </row>
    <row r="38" spans="1:19" x14ac:dyDescent="0.25">
      <c r="A38">
        <v>41</v>
      </c>
      <c r="B38" s="32">
        <v>45938</v>
      </c>
      <c r="C38">
        <v>41</v>
      </c>
      <c r="D38" t="s">
        <v>150</v>
      </c>
      <c r="E38" t="s">
        <v>194</v>
      </c>
      <c r="F38" t="s">
        <v>101</v>
      </c>
      <c r="G38" t="s">
        <v>102</v>
      </c>
      <c r="H38" t="s">
        <v>103</v>
      </c>
      <c r="I38" t="s">
        <v>2075</v>
      </c>
      <c r="J38" t="s">
        <v>2076</v>
      </c>
      <c r="K38" s="32">
        <v>45940</v>
      </c>
      <c r="L38" t="s">
        <v>186</v>
      </c>
      <c r="M38" t="s">
        <v>2077</v>
      </c>
      <c r="N38" t="s">
        <v>118</v>
      </c>
      <c r="O38" s="32">
        <v>45940</v>
      </c>
      <c r="P38" t="s">
        <v>99</v>
      </c>
      <c r="Q38" t="s">
        <v>572</v>
      </c>
      <c r="R38" t="s">
        <v>218</v>
      </c>
      <c r="S38" t="s">
        <v>100</v>
      </c>
    </row>
    <row r="39" spans="1:19" x14ac:dyDescent="0.25">
      <c r="A39">
        <v>42</v>
      </c>
      <c r="B39" s="32">
        <v>45945</v>
      </c>
      <c r="C39">
        <v>47</v>
      </c>
      <c r="D39" t="s">
        <v>223</v>
      </c>
      <c r="E39" t="s">
        <v>277</v>
      </c>
      <c r="F39" t="s">
        <v>140</v>
      </c>
      <c r="G39" t="s">
        <v>102</v>
      </c>
      <c r="H39" t="s">
        <v>103</v>
      </c>
      <c r="I39" t="s">
        <v>2078</v>
      </c>
      <c r="J39" t="s">
        <v>2079</v>
      </c>
      <c r="K39" s="32">
        <v>45951</v>
      </c>
      <c r="L39" t="s">
        <v>227</v>
      </c>
      <c r="M39" t="s">
        <v>145</v>
      </c>
      <c r="N39" t="s">
        <v>2080</v>
      </c>
      <c r="O39" s="32">
        <v>45980</v>
      </c>
      <c r="P39" t="s">
        <v>99</v>
      </c>
      <c r="Q39" t="s">
        <v>228</v>
      </c>
      <c r="R39" t="s">
        <v>147</v>
      </c>
      <c r="S39" t="s">
        <v>100</v>
      </c>
    </row>
    <row r="40" spans="1:19" x14ac:dyDescent="0.25">
      <c r="A40">
        <v>43</v>
      </c>
      <c r="B40" s="32">
        <v>45952</v>
      </c>
      <c r="C40">
        <v>46</v>
      </c>
      <c r="D40" t="s">
        <v>254</v>
      </c>
      <c r="E40" t="s">
        <v>255</v>
      </c>
      <c r="F40" t="s">
        <v>140</v>
      </c>
      <c r="G40" t="s">
        <v>102</v>
      </c>
      <c r="H40" t="s">
        <v>103</v>
      </c>
      <c r="I40" t="s">
        <v>2081</v>
      </c>
      <c r="J40" t="s">
        <v>2082</v>
      </c>
      <c r="K40" s="32">
        <v>45956</v>
      </c>
      <c r="L40" t="s">
        <v>258</v>
      </c>
      <c r="M40" t="s">
        <v>260</v>
      </c>
      <c r="N40" t="s">
        <v>2083</v>
      </c>
      <c r="O40" s="32">
        <v>45971</v>
      </c>
      <c r="P40" t="s">
        <v>99</v>
      </c>
      <c r="Q40" t="s">
        <v>2055</v>
      </c>
      <c r="R40" t="s">
        <v>262</v>
      </c>
      <c r="S40" t="s">
        <v>608</v>
      </c>
    </row>
    <row r="41" spans="1:19" x14ac:dyDescent="0.25">
      <c r="A41">
        <v>43</v>
      </c>
      <c r="B41" s="32">
        <v>45950</v>
      </c>
      <c r="C41">
        <v>45</v>
      </c>
      <c r="D41" t="s">
        <v>150</v>
      </c>
      <c r="E41" t="s">
        <v>8</v>
      </c>
      <c r="F41" t="s">
        <v>140</v>
      </c>
      <c r="G41" t="s">
        <v>102</v>
      </c>
      <c r="H41" t="s">
        <v>103</v>
      </c>
      <c r="I41" t="s">
        <v>2084</v>
      </c>
      <c r="J41" t="s">
        <v>2085</v>
      </c>
      <c r="K41" s="32">
        <v>45953</v>
      </c>
      <c r="L41" t="s">
        <v>186</v>
      </c>
      <c r="M41" t="s">
        <v>154</v>
      </c>
      <c r="N41" t="s">
        <v>2086</v>
      </c>
      <c r="O41" s="32">
        <v>45963</v>
      </c>
      <c r="P41" t="s">
        <v>99</v>
      </c>
      <c r="Q41" t="s">
        <v>153</v>
      </c>
      <c r="R41" t="s">
        <v>147</v>
      </c>
      <c r="S41" t="s">
        <v>100</v>
      </c>
    </row>
    <row r="42" spans="1:19" x14ac:dyDescent="0.25">
      <c r="A42">
        <v>44</v>
      </c>
      <c r="B42" s="32">
        <v>45962</v>
      </c>
      <c r="C42">
        <v>47</v>
      </c>
      <c r="D42" t="s">
        <v>150</v>
      </c>
      <c r="E42" t="s">
        <v>8</v>
      </c>
      <c r="F42" t="s">
        <v>140</v>
      </c>
      <c r="G42" t="s">
        <v>102</v>
      </c>
      <c r="H42" t="s">
        <v>103</v>
      </c>
      <c r="I42" t="s">
        <v>2087</v>
      </c>
      <c r="J42" t="s">
        <v>2088</v>
      </c>
      <c r="K42" s="32">
        <v>45966</v>
      </c>
      <c r="L42" t="s">
        <v>1312</v>
      </c>
      <c r="M42" t="s">
        <v>145</v>
      </c>
      <c r="N42" t="s">
        <v>2089</v>
      </c>
      <c r="O42" s="32">
        <v>45980</v>
      </c>
      <c r="P42" t="s">
        <v>99</v>
      </c>
      <c r="Q42" t="s">
        <v>913</v>
      </c>
      <c r="R42" t="s">
        <v>428</v>
      </c>
      <c r="S42" t="s">
        <v>100</v>
      </c>
    </row>
    <row r="43" spans="1:19" x14ac:dyDescent="0.25">
      <c r="A43">
        <v>34</v>
      </c>
      <c r="B43" s="32">
        <v>45889</v>
      </c>
      <c r="C43">
        <v>37</v>
      </c>
      <c r="D43" t="s">
        <v>423</v>
      </c>
      <c r="E43" t="s">
        <v>424</v>
      </c>
      <c r="F43" t="s">
        <v>140</v>
      </c>
      <c r="G43" t="s">
        <v>102</v>
      </c>
      <c r="H43" t="s">
        <v>103</v>
      </c>
      <c r="I43" t="s">
        <v>2090</v>
      </c>
      <c r="J43" t="s">
        <v>2091</v>
      </c>
      <c r="K43" s="32">
        <v>45891</v>
      </c>
      <c r="L43" t="s">
        <v>258</v>
      </c>
      <c r="M43" t="s">
        <v>428</v>
      </c>
      <c r="N43" t="s">
        <v>2092</v>
      </c>
      <c r="O43" s="32">
        <v>45910</v>
      </c>
      <c r="P43" t="s">
        <v>99</v>
      </c>
      <c r="Q43" t="s">
        <v>2093</v>
      </c>
      <c r="R43" t="s">
        <v>428</v>
      </c>
      <c r="S43" t="s">
        <v>100</v>
      </c>
    </row>
    <row r="44" spans="1:19" x14ac:dyDescent="0.25">
      <c r="A44">
        <v>45</v>
      </c>
      <c r="B44" s="32">
        <v>45963</v>
      </c>
      <c r="C44">
        <v>50</v>
      </c>
      <c r="D44" t="s">
        <v>223</v>
      </c>
      <c r="E44" t="s">
        <v>800</v>
      </c>
      <c r="F44" t="s">
        <v>140</v>
      </c>
      <c r="G44" t="s">
        <v>102</v>
      </c>
      <c r="H44" t="s">
        <v>103</v>
      </c>
      <c r="I44" t="s">
        <v>2094</v>
      </c>
      <c r="J44" t="s">
        <v>2095</v>
      </c>
      <c r="K44" s="32">
        <v>45968</v>
      </c>
      <c r="L44" t="s">
        <v>803</v>
      </c>
      <c r="M44" t="s">
        <v>338</v>
      </c>
      <c r="N44" t="s">
        <v>2096</v>
      </c>
      <c r="O44" s="32">
        <v>45999</v>
      </c>
      <c r="P44" t="s">
        <v>99</v>
      </c>
      <c r="Q44" t="s">
        <v>804</v>
      </c>
      <c r="R44" t="s">
        <v>617</v>
      </c>
      <c r="S44" t="s">
        <v>100</v>
      </c>
    </row>
    <row r="45" spans="1:19" x14ac:dyDescent="0.25">
      <c r="A45">
        <v>43</v>
      </c>
      <c r="B45" s="32">
        <v>45951</v>
      </c>
      <c r="C45">
        <v>45</v>
      </c>
      <c r="D45" t="s">
        <v>150</v>
      </c>
      <c r="E45" t="s">
        <v>8</v>
      </c>
      <c r="F45" t="s">
        <v>140</v>
      </c>
      <c r="G45" t="s">
        <v>102</v>
      </c>
      <c r="H45" t="s">
        <v>103</v>
      </c>
      <c r="I45" t="s">
        <v>2097</v>
      </c>
      <c r="J45" t="s">
        <v>2098</v>
      </c>
      <c r="K45" s="32">
        <v>45953</v>
      </c>
      <c r="L45" t="s">
        <v>186</v>
      </c>
      <c r="M45" t="s">
        <v>154</v>
      </c>
      <c r="N45" t="s">
        <v>1967</v>
      </c>
      <c r="O45" s="32">
        <v>45963</v>
      </c>
      <c r="P45" t="s">
        <v>99</v>
      </c>
      <c r="Q45" t="s">
        <v>913</v>
      </c>
      <c r="R45" t="s">
        <v>147</v>
      </c>
      <c r="S45" t="s">
        <v>100</v>
      </c>
    </row>
    <row r="46" spans="1:19" x14ac:dyDescent="0.25">
      <c r="A46">
        <v>44</v>
      </c>
      <c r="B46" s="32">
        <v>45956</v>
      </c>
      <c r="C46">
        <v>46</v>
      </c>
      <c r="D46" t="s">
        <v>940</v>
      </c>
      <c r="E46" t="s">
        <v>14</v>
      </c>
      <c r="F46" t="s">
        <v>140</v>
      </c>
      <c r="G46" t="s">
        <v>102</v>
      </c>
      <c r="H46" t="s">
        <v>103</v>
      </c>
      <c r="I46" t="s">
        <v>2099</v>
      </c>
      <c r="J46" t="s">
        <v>2100</v>
      </c>
      <c r="K46" s="32">
        <v>45967</v>
      </c>
      <c r="L46" t="s">
        <v>943</v>
      </c>
      <c r="M46" t="s">
        <v>154</v>
      </c>
      <c r="N46" t="s">
        <v>2046</v>
      </c>
      <c r="O46" s="32">
        <v>45974</v>
      </c>
      <c r="P46" t="s">
        <v>99</v>
      </c>
      <c r="Q46" t="s">
        <v>813</v>
      </c>
      <c r="R46" t="s">
        <v>147</v>
      </c>
      <c r="S46" t="s">
        <v>100</v>
      </c>
    </row>
    <row r="47" spans="1:19" x14ac:dyDescent="0.25">
      <c r="A47">
        <v>46</v>
      </c>
      <c r="B47" s="32">
        <v>45974</v>
      </c>
      <c r="C47">
        <v>49</v>
      </c>
      <c r="D47" t="s">
        <v>254</v>
      </c>
      <c r="E47" t="s">
        <v>255</v>
      </c>
      <c r="F47" t="s">
        <v>140</v>
      </c>
      <c r="G47" t="s">
        <v>102</v>
      </c>
      <c r="H47" t="s">
        <v>103</v>
      </c>
      <c r="I47" t="s">
        <v>2101</v>
      </c>
      <c r="J47" t="s">
        <v>2102</v>
      </c>
      <c r="K47" s="32">
        <v>45976</v>
      </c>
      <c r="L47" t="s">
        <v>288</v>
      </c>
      <c r="M47" t="s">
        <v>260</v>
      </c>
      <c r="N47" t="s">
        <v>2103</v>
      </c>
      <c r="O47" s="32">
        <v>45991</v>
      </c>
      <c r="P47" t="s">
        <v>99</v>
      </c>
      <c r="Q47" t="s">
        <v>289</v>
      </c>
      <c r="R47" t="s">
        <v>262</v>
      </c>
      <c r="S47" t="s">
        <v>100</v>
      </c>
    </row>
    <row r="48" spans="1:19" x14ac:dyDescent="0.25">
      <c r="A48">
        <v>29</v>
      </c>
      <c r="B48" s="32">
        <v>45855</v>
      </c>
      <c r="C48">
        <v>32</v>
      </c>
      <c r="D48" t="s">
        <v>254</v>
      </c>
      <c r="E48" t="s">
        <v>255</v>
      </c>
      <c r="F48" t="s">
        <v>140</v>
      </c>
      <c r="G48" t="s">
        <v>102</v>
      </c>
      <c r="H48" t="s">
        <v>103</v>
      </c>
      <c r="I48" t="s">
        <v>2104</v>
      </c>
      <c r="J48" t="s">
        <v>2105</v>
      </c>
      <c r="K48" s="32">
        <v>45858</v>
      </c>
      <c r="L48" t="s">
        <v>288</v>
      </c>
      <c r="M48" t="s">
        <v>260</v>
      </c>
      <c r="N48" t="s">
        <v>2106</v>
      </c>
      <c r="O48" s="32">
        <v>45873</v>
      </c>
      <c r="P48" t="s">
        <v>99</v>
      </c>
      <c r="Q48" t="s">
        <v>289</v>
      </c>
      <c r="R48" t="s">
        <v>262</v>
      </c>
      <c r="S48" t="s">
        <v>100</v>
      </c>
    </row>
    <row r="49" spans="1:19" x14ac:dyDescent="0.25">
      <c r="A49">
        <v>38</v>
      </c>
      <c r="B49" s="32">
        <v>45918</v>
      </c>
      <c r="C49">
        <v>41</v>
      </c>
      <c r="D49" t="s">
        <v>423</v>
      </c>
      <c r="E49" t="s">
        <v>1067</v>
      </c>
      <c r="F49" t="s">
        <v>140</v>
      </c>
      <c r="G49" t="s">
        <v>102</v>
      </c>
      <c r="H49" t="s">
        <v>103</v>
      </c>
      <c r="I49" t="s">
        <v>2107</v>
      </c>
      <c r="J49" t="s">
        <v>2108</v>
      </c>
      <c r="K49" s="32">
        <v>45921</v>
      </c>
      <c r="L49" t="s">
        <v>427</v>
      </c>
      <c r="M49" t="s">
        <v>260</v>
      </c>
      <c r="N49" t="s">
        <v>2109</v>
      </c>
      <c r="O49" s="32">
        <v>45937</v>
      </c>
      <c r="P49" t="s">
        <v>99</v>
      </c>
      <c r="Q49" t="s">
        <v>2110</v>
      </c>
      <c r="R49" t="s">
        <v>262</v>
      </c>
      <c r="S49" t="s">
        <v>608</v>
      </c>
    </row>
    <row r="50" spans="1:19" x14ac:dyDescent="0.25">
      <c r="A50">
        <v>37</v>
      </c>
      <c r="B50" s="32">
        <v>45907</v>
      </c>
      <c r="C50">
        <v>37</v>
      </c>
      <c r="D50" t="s">
        <v>97</v>
      </c>
      <c r="E50" t="s">
        <v>125</v>
      </c>
      <c r="F50" t="s">
        <v>101</v>
      </c>
      <c r="G50" t="s">
        <v>102</v>
      </c>
      <c r="H50" t="s">
        <v>103</v>
      </c>
      <c r="I50" t="s">
        <v>2111</v>
      </c>
      <c r="J50" t="s">
        <v>2112</v>
      </c>
      <c r="K50" s="32">
        <v>45909</v>
      </c>
      <c r="L50" t="s">
        <v>115</v>
      </c>
      <c r="M50" t="s">
        <v>2003</v>
      </c>
      <c r="N50" t="s">
        <v>118</v>
      </c>
      <c r="O50" s="32">
        <v>45909</v>
      </c>
      <c r="P50" t="s">
        <v>99</v>
      </c>
      <c r="Q50" t="s">
        <v>116</v>
      </c>
      <c r="R50" t="s">
        <v>1964</v>
      </c>
      <c r="S50" t="s">
        <v>100</v>
      </c>
    </row>
    <row r="51" spans="1:19" x14ac:dyDescent="0.25">
      <c r="A51">
        <v>41</v>
      </c>
      <c r="B51" s="32">
        <v>45935</v>
      </c>
      <c r="C51">
        <v>43</v>
      </c>
      <c r="D51" t="s">
        <v>150</v>
      </c>
      <c r="E51" t="s">
        <v>8</v>
      </c>
      <c r="F51" t="s">
        <v>140</v>
      </c>
      <c r="G51" t="s">
        <v>102</v>
      </c>
      <c r="H51" t="s">
        <v>103</v>
      </c>
      <c r="I51" t="s">
        <v>2113</v>
      </c>
      <c r="J51" t="s">
        <v>2114</v>
      </c>
      <c r="K51" s="32">
        <v>45939</v>
      </c>
      <c r="L51" t="s">
        <v>186</v>
      </c>
      <c r="M51" t="s">
        <v>154</v>
      </c>
      <c r="N51" t="s">
        <v>2115</v>
      </c>
      <c r="O51" s="32">
        <v>45949</v>
      </c>
      <c r="P51" t="s">
        <v>99</v>
      </c>
      <c r="Q51" t="s">
        <v>688</v>
      </c>
      <c r="R51" t="s">
        <v>147</v>
      </c>
      <c r="S51" t="s">
        <v>100</v>
      </c>
    </row>
    <row r="52" spans="1:19" x14ac:dyDescent="0.25">
      <c r="A52">
        <v>37</v>
      </c>
      <c r="B52" s="32">
        <v>45907</v>
      </c>
      <c r="C52">
        <v>39</v>
      </c>
      <c r="D52" t="s">
        <v>150</v>
      </c>
      <c r="E52" t="s">
        <v>8</v>
      </c>
      <c r="F52" t="s">
        <v>140</v>
      </c>
      <c r="G52" t="s">
        <v>102</v>
      </c>
      <c r="H52" t="s">
        <v>103</v>
      </c>
      <c r="I52" t="s">
        <v>2116</v>
      </c>
      <c r="J52" t="s">
        <v>2117</v>
      </c>
      <c r="K52" s="32">
        <v>45911</v>
      </c>
      <c r="L52" t="s">
        <v>186</v>
      </c>
      <c r="M52" t="s">
        <v>154</v>
      </c>
      <c r="N52" t="s">
        <v>2022</v>
      </c>
      <c r="O52" s="32">
        <v>45922</v>
      </c>
      <c r="P52" t="s">
        <v>99</v>
      </c>
      <c r="Q52" t="s">
        <v>153</v>
      </c>
      <c r="R52" t="s">
        <v>147</v>
      </c>
      <c r="S52" t="s">
        <v>100</v>
      </c>
    </row>
    <row r="53" spans="1:19" x14ac:dyDescent="0.25">
      <c r="A53">
        <v>43</v>
      </c>
      <c r="B53" s="32">
        <v>45949</v>
      </c>
      <c r="C53">
        <v>48</v>
      </c>
      <c r="D53" t="s">
        <v>223</v>
      </c>
      <c r="E53" t="s">
        <v>2118</v>
      </c>
      <c r="F53" t="s">
        <v>140</v>
      </c>
      <c r="G53" t="s">
        <v>102</v>
      </c>
      <c r="H53" t="s">
        <v>103</v>
      </c>
      <c r="I53" t="s">
        <v>2119</v>
      </c>
      <c r="J53" t="s">
        <v>2120</v>
      </c>
      <c r="K53" s="32">
        <v>45951</v>
      </c>
      <c r="L53" t="s">
        <v>227</v>
      </c>
      <c r="M53" t="s">
        <v>869</v>
      </c>
      <c r="N53" t="s">
        <v>2121</v>
      </c>
      <c r="O53" s="32">
        <v>45985</v>
      </c>
      <c r="P53" t="s">
        <v>99</v>
      </c>
      <c r="Q53" t="s">
        <v>228</v>
      </c>
      <c r="R53" t="s">
        <v>147</v>
      </c>
      <c r="S53" t="s">
        <v>100</v>
      </c>
    </row>
    <row r="54" spans="1:19" x14ac:dyDescent="0.25">
      <c r="A54">
        <v>46</v>
      </c>
      <c r="B54" s="32">
        <v>45970</v>
      </c>
      <c r="C54">
        <v>48</v>
      </c>
      <c r="D54" t="s">
        <v>940</v>
      </c>
      <c r="E54" t="s">
        <v>14</v>
      </c>
      <c r="F54" t="s">
        <v>140</v>
      </c>
      <c r="G54" t="s">
        <v>102</v>
      </c>
      <c r="H54" t="s">
        <v>103</v>
      </c>
      <c r="I54" t="s">
        <v>2122</v>
      </c>
      <c r="J54" t="s">
        <v>2123</v>
      </c>
      <c r="K54" s="32">
        <v>45981</v>
      </c>
      <c r="L54" t="s">
        <v>943</v>
      </c>
      <c r="M54" t="s">
        <v>154</v>
      </c>
      <c r="N54" t="s">
        <v>2124</v>
      </c>
      <c r="O54" s="32">
        <v>45988</v>
      </c>
      <c r="P54" t="s">
        <v>99</v>
      </c>
      <c r="Q54" t="s">
        <v>813</v>
      </c>
      <c r="R54" t="s">
        <v>147</v>
      </c>
      <c r="S54" t="s">
        <v>100</v>
      </c>
    </row>
    <row r="55" spans="1:19" x14ac:dyDescent="0.25">
      <c r="A55">
        <v>41</v>
      </c>
      <c r="B55" s="32">
        <v>45935</v>
      </c>
      <c r="C55">
        <v>43</v>
      </c>
      <c r="D55" t="s">
        <v>672</v>
      </c>
      <c r="E55" t="s">
        <v>17</v>
      </c>
      <c r="F55" t="s">
        <v>140</v>
      </c>
      <c r="G55" t="s">
        <v>102</v>
      </c>
      <c r="H55" t="s">
        <v>103</v>
      </c>
      <c r="I55" t="s">
        <v>2125</v>
      </c>
      <c r="J55" t="s">
        <v>2126</v>
      </c>
      <c r="K55" s="32">
        <v>45942</v>
      </c>
      <c r="L55" t="s">
        <v>1362</v>
      </c>
      <c r="M55" t="s">
        <v>676</v>
      </c>
      <c r="N55" t="s">
        <v>2127</v>
      </c>
      <c r="O55" s="32">
        <v>45954</v>
      </c>
      <c r="P55" t="s">
        <v>99</v>
      </c>
      <c r="Q55" t="s">
        <v>972</v>
      </c>
      <c r="R55" t="s">
        <v>147</v>
      </c>
      <c r="S55" t="s">
        <v>100</v>
      </c>
    </row>
    <row r="56" spans="1:19" x14ac:dyDescent="0.25">
      <c r="A56">
        <v>39</v>
      </c>
      <c r="B56" s="32">
        <v>45921</v>
      </c>
      <c r="C56">
        <v>41</v>
      </c>
      <c r="D56" t="s">
        <v>150</v>
      </c>
      <c r="E56" t="s">
        <v>8</v>
      </c>
      <c r="F56" t="s">
        <v>140</v>
      </c>
      <c r="G56" t="s">
        <v>102</v>
      </c>
      <c r="H56" t="s">
        <v>103</v>
      </c>
      <c r="I56" t="s">
        <v>2128</v>
      </c>
      <c r="J56" t="s">
        <v>2129</v>
      </c>
      <c r="K56" s="32">
        <v>45925</v>
      </c>
      <c r="L56" t="s">
        <v>186</v>
      </c>
      <c r="M56" t="s">
        <v>154</v>
      </c>
      <c r="N56" t="s">
        <v>2011</v>
      </c>
      <c r="O56" s="32">
        <v>45935</v>
      </c>
      <c r="P56" t="s">
        <v>99</v>
      </c>
      <c r="Q56" t="s">
        <v>934</v>
      </c>
      <c r="R56" t="s">
        <v>147</v>
      </c>
      <c r="S56" t="s">
        <v>608</v>
      </c>
    </row>
    <row r="57" spans="1:19" x14ac:dyDescent="0.25">
      <c r="A57">
        <v>46</v>
      </c>
      <c r="B57" s="32">
        <v>45976</v>
      </c>
      <c r="C57">
        <v>47</v>
      </c>
      <c r="D57" t="s">
        <v>321</v>
      </c>
      <c r="E57" t="s">
        <v>2130</v>
      </c>
      <c r="F57" t="s">
        <v>101</v>
      </c>
      <c r="G57" t="s">
        <v>102</v>
      </c>
      <c r="H57" t="s">
        <v>103</v>
      </c>
      <c r="I57" t="s">
        <v>2131</v>
      </c>
      <c r="J57" t="s">
        <v>2132</v>
      </c>
      <c r="K57" s="32">
        <v>45977</v>
      </c>
      <c r="L57" t="s">
        <v>2133</v>
      </c>
      <c r="M57" t="s">
        <v>1980</v>
      </c>
      <c r="N57" t="s">
        <v>118</v>
      </c>
      <c r="O57" s="32">
        <v>45979</v>
      </c>
      <c r="P57" t="s">
        <v>2134</v>
      </c>
      <c r="Q57" t="s">
        <v>2135</v>
      </c>
      <c r="R57" t="s">
        <v>2136</v>
      </c>
      <c r="S57" t="s">
        <v>2137</v>
      </c>
    </row>
    <row r="58" spans="1:19" x14ac:dyDescent="0.25">
      <c r="A58">
        <v>39</v>
      </c>
      <c r="B58" s="32">
        <v>45927</v>
      </c>
      <c r="C58">
        <v>42</v>
      </c>
      <c r="D58" t="s">
        <v>940</v>
      </c>
      <c r="E58" t="s">
        <v>14</v>
      </c>
      <c r="F58" t="s">
        <v>140</v>
      </c>
      <c r="G58" t="s">
        <v>102</v>
      </c>
      <c r="H58" t="s">
        <v>103</v>
      </c>
      <c r="I58" t="s">
        <v>2138</v>
      </c>
      <c r="J58" t="s">
        <v>2139</v>
      </c>
      <c r="K58" s="32">
        <v>45932</v>
      </c>
      <c r="L58" t="s">
        <v>621</v>
      </c>
      <c r="M58" t="s">
        <v>191</v>
      </c>
      <c r="N58" t="s">
        <v>192</v>
      </c>
      <c r="O58" s="32">
        <v>45943</v>
      </c>
      <c r="P58" t="s">
        <v>99</v>
      </c>
      <c r="Q58" t="s">
        <v>813</v>
      </c>
      <c r="S58" t="s">
        <v>135</v>
      </c>
    </row>
    <row r="59" spans="1:19" x14ac:dyDescent="0.25">
      <c r="A59">
        <v>42</v>
      </c>
      <c r="B59" s="32">
        <v>45943</v>
      </c>
      <c r="C59">
        <v>43</v>
      </c>
      <c r="D59" t="s">
        <v>150</v>
      </c>
      <c r="E59" t="s">
        <v>8</v>
      </c>
      <c r="F59" t="s">
        <v>140</v>
      </c>
      <c r="G59" t="s">
        <v>102</v>
      </c>
      <c r="H59" t="s">
        <v>103</v>
      </c>
      <c r="I59" t="s">
        <v>2140</v>
      </c>
      <c r="J59" t="s">
        <v>2141</v>
      </c>
      <c r="K59" s="32">
        <v>45946</v>
      </c>
      <c r="L59" t="s">
        <v>186</v>
      </c>
      <c r="M59" t="s">
        <v>154</v>
      </c>
      <c r="N59" t="s">
        <v>1988</v>
      </c>
      <c r="O59" s="32">
        <v>45955</v>
      </c>
      <c r="P59" t="s">
        <v>99</v>
      </c>
      <c r="Q59" t="s">
        <v>934</v>
      </c>
      <c r="R59" t="s">
        <v>147</v>
      </c>
      <c r="S59" t="s">
        <v>100</v>
      </c>
    </row>
    <row r="60" spans="1:19" x14ac:dyDescent="0.25">
      <c r="A60">
        <v>41</v>
      </c>
      <c r="B60" s="32">
        <v>45937</v>
      </c>
      <c r="C60">
        <v>41</v>
      </c>
      <c r="D60" t="s">
        <v>97</v>
      </c>
      <c r="E60" t="s">
        <v>98</v>
      </c>
      <c r="F60" t="s">
        <v>101</v>
      </c>
      <c r="G60" t="s">
        <v>102</v>
      </c>
      <c r="H60" t="s">
        <v>103</v>
      </c>
      <c r="I60" t="s">
        <v>2142</v>
      </c>
      <c r="J60" t="s">
        <v>2143</v>
      </c>
      <c r="K60" s="32">
        <v>45939</v>
      </c>
      <c r="L60" t="s">
        <v>106</v>
      </c>
      <c r="M60" t="s">
        <v>107</v>
      </c>
      <c r="N60" t="s">
        <v>118</v>
      </c>
      <c r="O60" s="32">
        <v>45939</v>
      </c>
      <c r="P60" t="s">
        <v>99</v>
      </c>
      <c r="Q60" t="s">
        <v>123</v>
      </c>
      <c r="R60" t="s">
        <v>109</v>
      </c>
      <c r="S60" t="s">
        <v>100</v>
      </c>
    </row>
    <row r="61" spans="1:19" x14ac:dyDescent="0.25">
      <c r="A61">
        <v>37</v>
      </c>
      <c r="B61" s="32">
        <v>45909</v>
      </c>
      <c r="C61">
        <v>39</v>
      </c>
      <c r="D61" t="s">
        <v>940</v>
      </c>
      <c r="E61" t="s">
        <v>14</v>
      </c>
      <c r="F61" t="s">
        <v>140</v>
      </c>
      <c r="G61" t="s">
        <v>102</v>
      </c>
      <c r="H61" t="s">
        <v>103</v>
      </c>
      <c r="I61" t="s">
        <v>2144</v>
      </c>
      <c r="J61" t="s">
        <v>2145</v>
      </c>
      <c r="K61" s="32">
        <v>45918</v>
      </c>
      <c r="L61" t="s">
        <v>943</v>
      </c>
      <c r="M61" t="s">
        <v>154</v>
      </c>
      <c r="N61" t="s">
        <v>2146</v>
      </c>
      <c r="O61" s="32">
        <v>45925</v>
      </c>
      <c r="P61" t="s">
        <v>99</v>
      </c>
      <c r="Q61" t="s">
        <v>813</v>
      </c>
      <c r="R61" t="s">
        <v>147</v>
      </c>
      <c r="S61" t="s">
        <v>100</v>
      </c>
    </row>
    <row r="62" spans="1:19" x14ac:dyDescent="0.25">
      <c r="A62">
        <v>45</v>
      </c>
      <c r="B62" s="32">
        <v>45964</v>
      </c>
      <c r="C62">
        <v>50</v>
      </c>
      <c r="D62" t="s">
        <v>223</v>
      </c>
      <c r="E62" t="s">
        <v>224</v>
      </c>
      <c r="F62" t="s">
        <v>140</v>
      </c>
      <c r="G62" t="s">
        <v>102</v>
      </c>
      <c r="H62" t="s">
        <v>103</v>
      </c>
      <c r="I62" t="s">
        <v>2147</v>
      </c>
      <c r="J62" t="s">
        <v>2148</v>
      </c>
      <c r="K62" s="32">
        <v>45968</v>
      </c>
      <c r="L62" t="s">
        <v>227</v>
      </c>
      <c r="M62" t="s">
        <v>338</v>
      </c>
      <c r="N62" t="s">
        <v>2149</v>
      </c>
      <c r="O62" s="32">
        <v>45999</v>
      </c>
      <c r="P62" t="s">
        <v>99</v>
      </c>
      <c r="Q62" t="s">
        <v>228</v>
      </c>
      <c r="R62" t="s">
        <v>617</v>
      </c>
      <c r="S62" t="s">
        <v>100</v>
      </c>
    </row>
    <row r="63" spans="1:19" x14ac:dyDescent="0.25">
      <c r="A63">
        <v>34</v>
      </c>
      <c r="B63" s="32">
        <v>45888</v>
      </c>
      <c r="C63">
        <v>36</v>
      </c>
      <c r="D63" t="s">
        <v>150</v>
      </c>
      <c r="E63" t="s">
        <v>8</v>
      </c>
      <c r="F63" t="s">
        <v>140</v>
      </c>
      <c r="G63" t="s">
        <v>102</v>
      </c>
      <c r="H63" t="s">
        <v>103</v>
      </c>
      <c r="I63" t="s">
        <v>2150</v>
      </c>
      <c r="J63" t="s">
        <v>2151</v>
      </c>
      <c r="K63" s="32">
        <v>45890</v>
      </c>
      <c r="L63" t="s">
        <v>186</v>
      </c>
      <c r="M63" t="s">
        <v>154</v>
      </c>
      <c r="N63" t="s">
        <v>2152</v>
      </c>
      <c r="O63" s="32">
        <v>45900</v>
      </c>
      <c r="P63" t="s">
        <v>99</v>
      </c>
      <c r="Q63" t="s">
        <v>813</v>
      </c>
      <c r="R63" t="s">
        <v>147</v>
      </c>
      <c r="S63" t="s">
        <v>100</v>
      </c>
    </row>
    <row r="64" spans="1:19" x14ac:dyDescent="0.25">
      <c r="A64">
        <v>45</v>
      </c>
      <c r="B64" s="32">
        <v>45966</v>
      </c>
      <c r="C64">
        <v>49</v>
      </c>
      <c r="D64" t="s">
        <v>423</v>
      </c>
      <c r="E64" t="s">
        <v>424</v>
      </c>
      <c r="F64" t="s">
        <v>140</v>
      </c>
      <c r="G64" t="s">
        <v>102</v>
      </c>
      <c r="H64" t="s">
        <v>103</v>
      </c>
      <c r="I64" t="s">
        <v>2153</v>
      </c>
      <c r="J64" t="s">
        <v>2154</v>
      </c>
      <c r="K64" s="32">
        <v>45969</v>
      </c>
      <c r="L64" t="s">
        <v>427</v>
      </c>
      <c r="M64" t="s">
        <v>428</v>
      </c>
      <c r="N64" t="s">
        <v>2155</v>
      </c>
      <c r="O64" s="32">
        <v>45992</v>
      </c>
      <c r="P64" t="s">
        <v>99</v>
      </c>
      <c r="Q64" t="s">
        <v>2156</v>
      </c>
      <c r="R64" t="s">
        <v>428</v>
      </c>
      <c r="S64" t="s">
        <v>100</v>
      </c>
    </row>
    <row r="65" spans="1:19" x14ac:dyDescent="0.25">
      <c r="A65">
        <v>39</v>
      </c>
      <c r="B65" s="32">
        <v>45927</v>
      </c>
      <c r="C65">
        <v>42</v>
      </c>
      <c r="D65" t="s">
        <v>150</v>
      </c>
      <c r="E65" t="s">
        <v>8</v>
      </c>
      <c r="F65" t="s">
        <v>140</v>
      </c>
      <c r="G65" t="s">
        <v>102</v>
      </c>
      <c r="H65" t="s">
        <v>103</v>
      </c>
      <c r="I65" t="s">
        <v>2157</v>
      </c>
      <c r="J65" t="s">
        <v>2158</v>
      </c>
      <c r="K65" s="32">
        <v>45932</v>
      </c>
      <c r="L65" t="s">
        <v>186</v>
      </c>
      <c r="M65" t="s">
        <v>154</v>
      </c>
      <c r="N65" t="s">
        <v>2159</v>
      </c>
      <c r="O65" s="32">
        <v>45942</v>
      </c>
      <c r="P65" t="s">
        <v>99</v>
      </c>
      <c r="Q65" t="s">
        <v>813</v>
      </c>
      <c r="R65" t="s">
        <v>147</v>
      </c>
      <c r="S65" t="s">
        <v>608</v>
      </c>
    </row>
    <row r="66" spans="1:19" x14ac:dyDescent="0.25">
      <c r="A66">
        <v>39</v>
      </c>
      <c r="B66" s="32">
        <v>45925</v>
      </c>
      <c r="C66">
        <v>42</v>
      </c>
      <c r="D66" t="s">
        <v>254</v>
      </c>
      <c r="E66" t="s">
        <v>255</v>
      </c>
      <c r="F66" t="s">
        <v>140</v>
      </c>
      <c r="G66" t="s">
        <v>102</v>
      </c>
      <c r="H66" t="s">
        <v>103</v>
      </c>
      <c r="I66" t="s">
        <v>2160</v>
      </c>
      <c r="J66" t="s">
        <v>2161</v>
      </c>
      <c r="K66" s="32">
        <v>45928</v>
      </c>
      <c r="L66" t="s">
        <v>258</v>
      </c>
      <c r="M66" t="s">
        <v>260</v>
      </c>
      <c r="N66" t="s">
        <v>2162</v>
      </c>
      <c r="O66" s="32">
        <v>45943</v>
      </c>
      <c r="P66" t="s">
        <v>99</v>
      </c>
      <c r="Q66" t="s">
        <v>259</v>
      </c>
      <c r="R66" t="s">
        <v>262</v>
      </c>
      <c r="S66" t="s">
        <v>100</v>
      </c>
    </row>
    <row r="67" spans="1:19" x14ac:dyDescent="0.25">
      <c r="A67">
        <v>36</v>
      </c>
      <c r="B67" s="32">
        <v>45901</v>
      </c>
      <c r="C67">
        <v>38</v>
      </c>
      <c r="D67" t="s">
        <v>150</v>
      </c>
      <c r="E67" t="s">
        <v>8</v>
      </c>
      <c r="F67" t="s">
        <v>140</v>
      </c>
      <c r="G67" t="s">
        <v>102</v>
      </c>
      <c r="H67" t="s">
        <v>103</v>
      </c>
      <c r="I67" t="s">
        <v>2163</v>
      </c>
      <c r="J67" t="s">
        <v>2164</v>
      </c>
      <c r="K67" s="32">
        <v>45904</v>
      </c>
      <c r="L67" t="s">
        <v>621</v>
      </c>
      <c r="M67" t="s">
        <v>191</v>
      </c>
      <c r="N67" t="s">
        <v>192</v>
      </c>
      <c r="O67" s="32">
        <v>45915</v>
      </c>
      <c r="P67" t="s">
        <v>99</v>
      </c>
      <c r="Q67" t="s">
        <v>153</v>
      </c>
      <c r="S67" t="s">
        <v>2165</v>
      </c>
    </row>
    <row r="68" spans="1:19" x14ac:dyDescent="0.25">
      <c r="A68">
        <v>38</v>
      </c>
      <c r="B68" s="32">
        <v>45914</v>
      </c>
      <c r="C68">
        <v>40</v>
      </c>
      <c r="D68" t="s">
        <v>150</v>
      </c>
      <c r="E68" t="s">
        <v>8</v>
      </c>
      <c r="F68" t="s">
        <v>140</v>
      </c>
      <c r="G68" t="s">
        <v>102</v>
      </c>
      <c r="H68" t="s">
        <v>103</v>
      </c>
      <c r="I68" t="s">
        <v>2166</v>
      </c>
      <c r="J68" t="s">
        <v>2167</v>
      </c>
      <c r="K68" s="32">
        <v>45918</v>
      </c>
      <c r="L68" t="s">
        <v>186</v>
      </c>
      <c r="M68" t="s">
        <v>154</v>
      </c>
      <c r="N68" t="s">
        <v>2146</v>
      </c>
      <c r="O68" s="32">
        <v>45928</v>
      </c>
      <c r="P68" t="s">
        <v>99</v>
      </c>
      <c r="Q68" t="s">
        <v>153</v>
      </c>
      <c r="R68" t="s">
        <v>147</v>
      </c>
      <c r="S68" t="s">
        <v>100</v>
      </c>
    </row>
    <row r="69" spans="1:19" x14ac:dyDescent="0.25">
      <c r="A69">
        <v>39</v>
      </c>
      <c r="B69" s="32">
        <v>45925</v>
      </c>
      <c r="C69">
        <v>42</v>
      </c>
      <c r="D69" t="s">
        <v>254</v>
      </c>
      <c r="E69" t="s">
        <v>255</v>
      </c>
      <c r="F69" t="s">
        <v>140</v>
      </c>
      <c r="G69" t="s">
        <v>102</v>
      </c>
      <c r="H69" t="s">
        <v>103</v>
      </c>
      <c r="I69" t="s">
        <v>2168</v>
      </c>
      <c r="J69" t="s">
        <v>2169</v>
      </c>
      <c r="K69" s="32">
        <v>45928</v>
      </c>
      <c r="L69" t="s">
        <v>258</v>
      </c>
      <c r="M69" t="s">
        <v>260</v>
      </c>
      <c r="N69" t="s">
        <v>2162</v>
      </c>
      <c r="O69" s="32">
        <v>45943</v>
      </c>
      <c r="P69" t="s">
        <v>99</v>
      </c>
      <c r="Q69" t="s">
        <v>2065</v>
      </c>
      <c r="R69" t="s">
        <v>262</v>
      </c>
      <c r="S69" t="s">
        <v>100</v>
      </c>
    </row>
    <row r="70" spans="1:19" x14ac:dyDescent="0.25">
      <c r="A70">
        <v>37</v>
      </c>
      <c r="B70" s="32">
        <v>45913</v>
      </c>
      <c r="C70">
        <v>41</v>
      </c>
      <c r="D70" t="s">
        <v>423</v>
      </c>
      <c r="E70" t="s">
        <v>1265</v>
      </c>
      <c r="F70" t="s">
        <v>140</v>
      </c>
      <c r="G70" t="s">
        <v>102</v>
      </c>
      <c r="H70" t="s">
        <v>103</v>
      </c>
      <c r="I70" t="s">
        <v>2170</v>
      </c>
      <c r="J70" t="s">
        <v>2171</v>
      </c>
      <c r="K70" s="32">
        <v>45917</v>
      </c>
      <c r="L70" t="s">
        <v>1983</v>
      </c>
      <c r="M70" t="s">
        <v>2172</v>
      </c>
      <c r="N70" t="s">
        <v>2173</v>
      </c>
      <c r="O70" s="32">
        <v>45937</v>
      </c>
      <c r="P70" t="s">
        <v>99</v>
      </c>
      <c r="Q70" t="s">
        <v>1985</v>
      </c>
      <c r="R70" t="s">
        <v>147</v>
      </c>
      <c r="S70" t="s">
        <v>100</v>
      </c>
    </row>
    <row r="71" spans="1:19" x14ac:dyDescent="0.25">
      <c r="A71">
        <v>27</v>
      </c>
      <c r="B71" s="32">
        <v>45842</v>
      </c>
      <c r="C71">
        <v>30</v>
      </c>
      <c r="D71" t="s">
        <v>150</v>
      </c>
      <c r="E71" t="s">
        <v>8</v>
      </c>
      <c r="F71" t="s">
        <v>140</v>
      </c>
      <c r="G71" t="s">
        <v>102</v>
      </c>
      <c r="H71" t="s">
        <v>103</v>
      </c>
      <c r="I71" t="s">
        <v>2174</v>
      </c>
      <c r="J71" t="s">
        <v>2175</v>
      </c>
      <c r="K71" s="32">
        <v>45848</v>
      </c>
      <c r="L71" t="s">
        <v>621</v>
      </c>
      <c r="M71" t="s">
        <v>191</v>
      </c>
      <c r="N71" t="s">
        <v>2176</v>
      </c>
      <c r="O71" s="32">
        <v>45859</v>
      </c>
      <c r="P71" t="s">
        <v>99</v>
      </c>
      <c r="Q71" t="s">
        <v>934</v>
      </c>
      <c r="S71" t="s">
        <v>2165</v>
      </c>
    </row>
    <row r="72" spans="1:19" x14ac:dyDescent="0.25">
      <c r="A72">
        <v>44</v>
      </c>
      <c r="B72" s="32">
        <v>45958</v>
      </c>
      <c r="C72">
        <v>46</v>
      </c>
      <c r="D72" t="s">
        <v>150</v>
      </c>
      <c r="E72" t="s">
        <v>23</v>
      </c>
      <c r="F72" t="s">
        <v>140</v>
      </c>
      <c r="G72" t="s">
        <v>102</v>
      </c>
      <c r="H72" t="s">
        <v>103</v>
      </c>
      <c r="I72" t="s">
        <v>2177</v>
      </c>
      <c r="J72" t="s">
        <v>2178</v>
      </c>
      <c r="K72" s="32">
        <v>45960</v>
      </c>
      <c r="L72" t="s">
        <v>186</v>
      </c>
      <c r="M72" t="s">
        <v>154</v>
      </c>
      <c r="N72" t="s">
        <v>2034</v>
      </c>
      <c r="O72" s="32">
        <v>45972</v>
      </c>
      <c r="P72" t="s">
        <v>99</v>
      </c>
      <c r="Q72" t="s">
        <v>153</v>
      </c>
      <c r="R72" t="s">
        <v>147</v>
      </c>
      <c r="S72" t="s">
        <v>100</v>
      </c>
    </row>
    <row r="73" spans="1:19" x14ac:dyDescent="0.25">
      <c r="A73">
        <v>36</v>
      </c>
      <c r="B73" s="32">
        <v>45901</v>
      </c>
      <c r="C73">
        <v>38</v>
      </c>
      <c r="D73" t="s">
        <v>150</v>
      </c>
      <c r="E73" t="s">
        <v>8</v>
      </c>
      <c r="F73" t="s">
        <v>140</v>
      </c>
      <c r="G73" t="s">
        <v>102</v>
      </c>
      <c r="H73" t="s">
        <v>103</v>
      </c>
      <c r="I73" t="s">
        <v>2179</v>
      </c>
      <c r="J73" t="s">
        <v>2180</v>
      </c>
      <c r="K73" s="32">
        <v>45904</v>
      </c>
      <c r="L73" t="s">
        <v>186</v>
      </c>
      <c r="M73" t="s">
        <v>154</v>
      </c>
      <c r="N73" t="s">
        <v>2181</v>
      </c>
      <c r="O73" s="32">
        <v>45914</v>
      </c>
      <c r="P73" t="s">
        <v>99</v>
      </c>
      <c r="Q73" t="s">
        <v>153</v>
      </c>
      <c r="R73" t="s">
        <v>147</v>
      </c>
      <c r="S73" t="s">
        <v>100</v>
      </c>
    </row>
    <row r="74" spans="1:19" x14ac:dyDescent="0.25">
      <c r="A74">
        <v>38</v>
      </c>
      <c r="B74" s="32">
        <v>45919</v>
      </c>
      <c r="C74">
        <v>41</v>
      </c>
      <c r="D74" t="s">
        <v>254</v>
      </c>
      <c r="E74" t="s">
        <v>255</v>
      </c>
      <c r="F74" t="s">
        <v>140</v>
      </c>
      <c r="G74" t="s">
        <v>102</v>
      </c>
      <c r="H74" t="s">
        <v>103</v>
      </c>
      <c r="I74" t="s">
        <v>2182</v>
      </c>
      <c r="J74" t="s">
        <v>2183</v>
      </c>
      <c r="K74" s="32">
        <v>45921</v>
      </c>
      <c r="L74" t="s">
        <v>258</v>
      </c>
      <c r="M74" t="s">
        <v>260</v>
      </c>
      <c r="N74" t="s">
        <v>2109</v>
      </c>
      <c r="O74" s="32">
        <v>45936</v>
      </c>
      <c r="P74" t="s">
        <v>99</v>
      </c>
      <c r="Q74" t="s">
        <v>2065</v>
      </c>
      <c r="R74" t="s">
        <v>262</v>
      </c>
      <c r="S74" t="s">
        <v>100</v>
      </c>
    </row>
    <row r="75" spans="1:19" x14ac:dyDescent="0.25">
      <c r="A75">
        <v>45</v>
      </c>
      <c r="B75" s="32">
        <v>45967</v>
      </c>
      <c r="C75">
        <v>48</v>
      </c>
      <c r="D75" t="s">
        <v>423</v>
      </c>
      <c r="E75" t="s">
        <v>1067</v>
      </c>
      <c r="F75" t="s">
        <v>140</v>
      </c>
      <c r="G75" t="s">
        <v>102</v>
      </c>
      <c r="H75" t="s">
        <v>103</v>
      </c>
      <c r="I75" t="s">
        <v>2184</v>
      </c>
      <c r="J75" t="s">
        <v>2185</v>
      </c>
      <c r="K75" s="32">
        <v>45970</v>
      </c>
      <c r="L75" t="s">
        <v>427</v>
      </c>
      <c r="M75" t="s">
        <v>260</v>
      </c>
      <c r="N75" t="s">
        <v>1994</v>
      </c>
      <c r="O75" s="32">
        <v>45986</v>
      </c>
      <c r="P75" t="s">
        <v>99</v>
      </c>
      <c r="Q75" t="s">
        <v>2186</v>
      </c>
      <c r="R75" t="s">
        <v>262</v>
      </c>
      <c r="S75" t="s">
        <v>608</v>
      </c>
    </row>
    <row r="76" spans="1:19" x14ac:dyDescent="0.25">
      <c r="A76">
        <v>42</v>
      </c>
      <c r="B76" s="32">
        <v>45947</v>
      </c>
      <c r="C76">
        <v>46</v>
      </c>
      <c r="D76" t="s">
        <v>423</v>
      </c>
      <c r="E76" t="s">
        <v>1265</v>
      </c>
      <c r="F76" t="s">
        <v>140</v>
      </c>
      <c r="G76" t="s">
        <v>102</v>
      </c>
      <c r="H76" t="s">
        <v>103</v>
      </c>
      <c r="I76" t="s">
        <v>2187</v>
      </c>
      <c r="J76" t="s">
        <v>2188</v>
      </c>
      <c r="K76" s="32">
        <v>45952</v>
      </c>
      <c r="L76" t="s">
        <v>427</v>
      </c>
      <c r="M76" t="s">
        <v>2172</v>
      </c>
      <c r="N76" t="s">
        <v>2189</v>
      </c>
      <c r="O76" s="32">
        <v>45972</v>
      </c>
      <c r="P76" t="s">
        <v>99</v>
      </c>
      <c r="Q76" t="s">
        <v>2190</v>
      </c>
      <c r="R76" t="s">
        <v>428</v>
      </c>
      <c r="S76" t="s">
        <v>100</v>
      </c>
    </row>
    <row r="77" spans="1:19" x14ac:dyDescent="0.25">
      <c r="A77">
        <v>46</v>
      </c>
      <c r="B77" s="32">
        <v>45972</v>
      </c>
      <c r="C77">
        <v>48</v>
      </c>
      <c r="D77" t="s">
        <v>150</v>
      </c>
      <c r="E77" t="s">
        <v>8</v>
      </c>
      <c r="F77" t="s">
        <v>140</v>
      </c>
      <c r="G77" t="s">
        <v>102</v>
      </c>
      <c r="H77" t="s">
        <v>103</v>
      </c>
      <c r="I77" t="s">
        <v>2191</v>
      </c>
      <c r="J77" t="s">
        <v>2192</v>
      </c>
      <c r="K77" s="32">
        <v>45974</v>
      </c>
      <c r="L77" t="s">
        <v>1312</v>
      </c>
      <c r="M77" t="s">
        <v>154</v>
      </c>
      <c r="N77" t="s">
        <v>2193</v>
      </c>
      <c r="O77" s="32">
        <v>45985</v>
      </c>
      <c r="P77" t="s">
        <v>99</v>
      </c>
      <c r="Q77" t="s">
        <v>972</v>
      </c>
      <c r="R77" t="s">
        <v>147</v>
      </c>
      <c r="S77" t="s">
        <v>608</v>
      </c>
    </row>
    <row r="78" spans="1:19" x14ac:dyDescent="0.25">
      <c r="A78">
        <v>43</v>
      </c>
      <c r="B78" s="32">
        <v>45952</v>
      </c>
      <c r="C78">
        <v>46</v>
      </c>
      <c r="D78" t="s">
        <v>423</v>
      </c>
      <c r="E78" t="s">
        <v>424</v>
      </c>
      <c r="F78" t="s">
        <v>140</v>
      </c>
      <c r="G78" t="s">
        <v>102</v>
      </c>
      <c r="H78" t="s">
        <v>103</v>
      </c>
      <c r="I78" t="s">
        <v>2194</v>
      </c>
      <c r="J78" t="s">
        <v>2195</v>
      </c>
      <c r="K78" s="32">
        <v>45955</v>
      </c>
      <c r="L78" t="s">
        <v>427</v>
      </c>
      <c r="M78" t="s">
        <v>428</v>
      </c>
      <c r="N78" t="s">
        <v>2196</v>
      </c>
      <c r="O78" s="32">
        <v>45973</v>
      </c>
      <c r="P78" t="s">
        <v>99</v>
      </c>
      <c r="Q78" t="s">
        <v>2197</v>
      </c>
      <c r="R78" t="s">
        <v>428</v>
      </c>
      <c r="S78" t="s">
        <v>100</v>
      </c>
    </row>
    <row r="79" spans="1:19" x14ac:dyDescent="0.25">
      <c r="A79">
        <v>39</v>
      </c>
      <c r="B79" s="32">
        <v>45925</v>
      </c>
      <c r="C79">
        <v>42</v>
      </c>
      <c r="D79" t="s">
        <v>423</v>
      </c>
      <c r="E79" t="s">
        <v>1067</v>
      </c>
      <c r="F79" t="s">
        <v>140</v>
      </c>
      <c r="G79" t="s">
        <v>102</v>
      </c>
      <c r="H79" t="s">
        <v>103</v>
      </c>
      <c r="I79" t="s">
        <v>2198</v>
      </c>
      <c r="J79" t="s">
        <v>2199</v>
      </c>
      <c r="K79" s="32">
        <v>45928</v>
      </c>
      <c r="L79" t="s">
        <v>427</v>
      </c>
      <c r="M79" t="s">
        <v>260</v>
      </c>
      <c r="N79" t="s">
        <v>2162</v>
      </c>
      <c r="O79" s="32">
        <v>45944</v>
      </c>
      <c r="P79" t="s">
        <v>99</v>
      </c>
      <c r="Q79" t="s">
        <v>2200</v>
      </c>
      <c r="R79" t="s">
        <v>262</v>
      </c>
      <c r="S79" t="s">
        <v>608</v>
      </c>
    </row>
    <row r="80" spans="1:19" x14ac:dyDescent="0.25">
      <c r="A80">
        <v>44</v>
      </c>
      <c r="B80" s="32">
        <v>45956</v>
      </c>
      <c r="C80">
        <v>46</v>
      </c>
      <c r="D80" t="s">
        <v>672</v>
      </c>
      <c r="E80" t="s">
        <v>17</v>
      </c>
      <c r="F80" t="s">
        <v>140</v>
      </c>
      <c r="G80" t="s">
        <v>102</v>
      </c>
      <c r="H80" t="s">
        <v>103</v>
      </c>
      <c r="I80" t="s">
        <v>2201</v>
      </c>
      <c r="J80" t="s">
        <v>2202</v>
      </c>
      <c r="K80" s="32">
        <v>45964</v>
      </c>
      <c r="L80" t="s">
        <v>1362</v>
      </c>
      <c r="M80" t="s">
        <v>676</v>
      </c>
      <c r="N80" t="s">
        <v>2203</v>
      </c>
      <c r="O80" s="32">
        <v>45974</v>
      </c>
      <c r="P80" t="s">
        <v>99</v>
      </c>
      <c r="Q80" t="s">
        <v>153</v>
      </c>
      <c r="R80" t="s">
        <v>147</v>
      </c>
      <c r="S80" t="s">
        <v>100</v>
      </c>
    </row>
    <row r="81" spans="1:19" x14ac:dyDescent="0.25">
      <c r="A81">
        <v>37</v>
      </c>
      <c r="B81" s="32">
        <v>45912</v>
      </c>
      <c r="C81">
        <v>40</v>
      </c>
      <c r="D81" t="s">
        <v>254</v>
      </c>
      <c r="E81" t="s">
        <v>255</v>
      </c>
      <c r="F81" t="s">
        <v>140</v>
      </c>
      <c r="G81" t="s">
        <v>102</v>
      </c>
      <c r="H81" t="s">
        <v>103</v>
      </c>
      <c r="I81" t="s">
        <v>2204</v>
      </c>
      <c r="J81" t="s">
        <v>2205</v>
      </c>
      <c r="K81" s="32">
        <v>45914</v>
      </c>
      <c r="L81" t="s">
        <v>258</v>
      </c>
      <c r="M81" t="s">
        <v>260</v>
      </c>
      <c r="N81" t="s">
        <v>2206</v>
      </c>
      <c r="O81" s="32">
        <v>45929</v>
      </c>
      <c r="P81" t="s">
        <v>99</v>
      </c>
      <c r="Q81" t="s">
        <v>2207</v>
      </c>
      <c r="R81" t="s">
        <v>262</v>
      </c>
      <c r="S81" t="s">
        <v>100</v>
      </c>
    </row>
    <row r="82" spans="1:19" x14ac:dyDescent="0.25">
      <c r="A82">
        <v>46</v>
      </c>
      <c r="B82" s="32">
        <v>45972</v>
      </c>
      <c r="C82">
        <v>46</v>
      </c>
      <c r="D82" t="s">
        <v>97</v>
      </c>
      <c r="E82" t="s">
        <v>98</v>
      </c>
      <c r="F82" t="s">
        <v>101</v>
      </c>
      <c r="G82" t="s">
        <v>102</v>
      </c>
      <c r="H82" t="s">
        <v>103</v>
      </c>
      <c r="I82" t="s">
        <v>2208</v>
      </c>
      <c r="J82" t="s">
        <v>2209</v>
      </c>
      <c r="K82" s="32">
        <v>45975</v>
      </c>
      <c r="L82" t="s">
        <v>106</v>
      </c>
      <c r="M82" t="s">
        <v>107</v>
      </c>
      <c r="N82" t="s">
        <v>118</v>
      </c>
      <c r="O82" s="32">
        <v>45975</v>
      </c>
      <c r="P82" t="s">
        <v>99</v>
      </c>
      <c r="Q82" t="s">
        <v>123</v>
      </c>
      <c r="R82" t="s">
        <v>1964</v>
      </c>
      <c r="S82" t="s">
        <v>100</v>
      </c>
    </row>
    <row r="83" spans="1:19" x14ac:dyDescent="0.25">
      <c r="A83">
        <v>40</v>
      </c>
      <c r="B83" s="32">
        <v>45930</v>
      </c>
      <c r="C83">
        <v>43</v>
      </c>
      <c r="D83" t="s">
        <v>150</v>
      </c>
      <c r="E83" t="s">
        <v>8</v>
      </c>
      <c r="F83" t="s">
        <v>140</v>
      </c>
      <c r="G83" t="s">
        <v>102</v>
      </c>
      <c r="H83" t="s">
        <v>103</v>
      </c>
      <c r="I83" t="s">
        <v>2210</v>
      </c>
      <c r="J83" t="s">
        <v>2211</v>
      </c>
      <c r="K83" s="32">
        <v>45939</v>
      </c>
      <c r="L83" t="s">
        <v>186</v>
      </c>
      <c r="M83" t="s">
        <v>154</v>
      </c>
      <c r="N83" t="s">
        <v>2212</v>
      </c>
      <c r="O83" s="32">
        <v>45949</v>
      </c>
      <c r="P83" t="s">
        <v>99</v>
      </c>
      <c r="Q83" t="s">
        <v>934</v>
      </c>
      <c r="R83" t="s">
        <v>147</v>
      </c>
      <c r="S83" t="s">
        <v>608</v>
      </c>
    </row>
    <row r="84" spans="1:19" x14ac:dyDescent="0.25">
      <c r="A84">
        <v>44</v>
      </c>
      <c r="B84" s="32">
        <v>45962</v>
      </c>
      <c r="C84">
        <v>47</v>
      </c>
      <c r="D84" t="s">
        <v>150</v>
      </c>
      <c r="E84" t="s">
        <v>8</v>
      </c>
      <c r="F84" t="s">
        <v>140</v>
      </c>
      <c r="G84" t="s">
        <v>102</v>
      </c>
      <c r="H84" t="s">
        <v>103</v>
      </c>
      <c r="I84" t="s">
        <v>2213</v>
      </c>
      <c r="J84" t="s">
        <v>2214</v>
      </c>
      <c r="K84" s="32">
        <v>45967</v>
      </c>
      <c r="L84" t="s">
        <v>186</v>
      </c>
      <c r="M84" t="s">
        <v>154</v>
      </c>
      <c r="N84" t="s">
        <v>2046</v>
      </c>
      <c r="O84" s="32">
        <v>45977</v>
      </c>
      <c r="P84" t="s">
        <v>99</v>
      </c>
      <c r="Q84" t="s">
        <v>934</v>
      </c>
      <c r="R84" t="s">
        <v>147</v>
      </c>
      <c r="S84" t="s">
        <v>100</v>
      </c>
    </row>
    <row r="85" spans="1:19" x14ac:dyDescent="0.25">
      <c r="A85">
        <v>43</v>
      </c>
      <c r="B85" s="32">
        <v>45955</v>
      </c>
      <c r="C85">
        <v>47</v>
      </c>
      <c r="D85" t="s">
        <v>423</v>
      </c>
      <c r="E85" t="s">
        <v>1265</v>
      </c>
      <c r="F85" t="s">
        <v>140</v>
      </c>
      <c r="G85" t="s">
        <v>102</v>
      </c>
      <c r="H85" t="s">
        <v>103</v>
      </c>
      <c r="I85" t="s">
        <v>2215</v>
      </c>
      <c r="J85" t="s">
        <v>2216</v>
      </c>
      <c r="K85" s="32">
        <v>45958</v>
      </c>
      <c r="L85" t="s">
        <v>2217</v>
      </c>
      <c r="M85" t="s">
        <v>428</v>
      </c>
      <c r="N85" t="s">
        <v>1977</v>
      </c>
      <c r="O85" s="32">
        <v>45978</v>
      </c>
      <c r="P85" t="s">
        <v>99</v>
      </c>
      <c r="Q85" t="s">
        <v>2218</v>
      </c>
      <c r="R85" t="s">
        <v>428</v>
      </c>
      <c r="S85" t="s">
        <v>100</v>
      </c>
    </row>
    <row r="86" spans="1:19" x14ac:dyDescent="0.25">
      <c r="A86">
        <v>41</v>
      </c>
      <c r="B86" s="32">
        <v>45940</v>
      </c>
      <c r="C86">
        <v>44</v>
      </c>
      <c r="D86" t="s">
        <v>423</v>
      </c>
      <c r="E86" t="s">
        <v>1067</v>
      </c>
      <c r="F86" t="s">
        <v>140</v>
      </c>
      <c r="G86" t="s">
        <v>102</v>
      </c>
      <c r="H86" t="s">
        <v>103</v>
      </c>
      <c r="I86" t="s">
        <v>2219</v>
      </c>
      <c r="J86" t="s">
        <v>2220</v>
      </c>
      <c r="K86" s="32">
        <v>45942</v>
      </c>
      <c r="L86" t="s">
        <v>427</v>
      </c>
      <c r="M86" t="s">
        <v>260</v>
      </c>
      <c r="N86" t="s">
        <v>2064</v>
      </c>
      <c r="O86" s="32">
        <v>45958</v>
      </c>
      <c r="P86" t="s">
        <v>99</v>
      </c>
      <c r="Q86" t="s">
        <v>2221</v>
      </c>
      <c r="R86" t="s">
        <v>262</v>
      </c>
      <c r="S86" t="s">
        <v>100</v>
      </c>
    </row>
    <row r="87" spans="1:19" x14ac:dyDescent="0.25">
      <c r="A87">
        <v>43</v>
      </c>
      <c r="B87" s="32">
        <v>45950</v>
      </c>
      <c r="C87">
        <v>46</v>
      </c>
      <c r="D87" t="s">
        <v>672</v>
      </c>
      <c r="E87" t="s">
        <v>17</v>
      </c>
      <c r="F87" t="s">
        <v>140</v>
      </c>
      <c r="G87" t="s">
        <v>102</v>
      </c>
      <c r="H87" t="s">
        <v>103</v>
      </c>
      <c r="I87" t="s">
        <v>2222</v>
      </c>
      <c r="J87" t="s">
        <v>2223</v>
      </c>
      <c r="K87" s="32">
        <v>45955</v>
      </c>
      <c r="L87" t="s">
        <v>675</v>
      </c>
      <c r="M87" t="s">
        <v>428</v>
      </c>
      <c r="N87" t="s">
        <v>2224</v>
      </c>
      <c r="O87" s="32">
        <v>45972</v>
      </c>
      <c r="P87" t="s">
        <v>99</v>
      </c>
      <c r="Q87" t="s">
        <v>153</v>
      </c>
      <c r="R87" t="s">
        <v>428</v>
      </c>
      <c r="S87" t="s">
        <v>100</v>
      </c>
    </row>
    <row r="88" spans="1:19" x14ac:dyDescent="0.25">
      <c r="A88">
        <v>46</v>
      </c>
      <c r="B88" s="32">
        <v>45976</v>
      </c>
      <c r="C88">
        <v>49</v>
      </c>
      <c r="D88" t="s">
        <v>672</v>
      </c>
      <c r="E88" t="s">
        <v>17</v>
      </c>
      <c r="F88" t="s">
        <v>140</v>
      </c>
      <c r="G88" t="s">
        <v>102</v>
      </c>
      <c r="H88" t="s">
        <v>103</v>
      </c>
      <c r="I88" t="s">
        <v>2225</v>
      </c>
      <c r="J88" t="s">
        <v>2226</v>
      </c>
      <c r="K88" s="32">
        <v>45985</v>
      </c>
      <c r="L88" t="s">
        <v>1362</v>
      </c>
      <c r="M88" t="s">
        <v>676</v>
      </c>
      <c r="N88" t="s">
        <v>2227</v>
      </c>
      <c r="O88" s="32">
        <v>45995</v>
      </c>
      <c r="P88" t="s">
        <v>99</v>
      </c>
      <c r="Q88" t="s">
        <v>1313</v>
      </c>
      <c r="R88" t="s">
        <v>147</v>
      </c>
      <c r="S88" t="s">
        <v>100</v>
      </c>
    </row>
    <row r="89" spans="1:19" x14ac:dyDescent="0.25">
      <c r="A89">
        <v>38</v>
      </c>
      <c r="B89" s="32">
        <v>45920</v>
      </c>
      <c r="C89">
        <v>39</v>
      </c>
      <c r="D89" t="s">
        <v>321</v>
      </c>
      <c r="E89" t="s">
        <v>919</v>
      </c>
      <c r="F89" t="s">
        <v>101</v>
      </c>
      <c r="G89" t="s">
        <v>102</v>
      </c>
      <c r="H89" t="s">
        <v>103</v>
      </c>
      <c r="I89" t="s">
        <v>2228</v>
      </c>
      <c r="J89" t="s">
        <v>2229</v>
      </c>
      <c r="K89" s="32">
        <v>45922</v>
      </c>
      <c r="L89" t="s">
        <v>2230</v>
      </c>
      <c r="M89" t="s">
        <v>298</v>
      </c>
      <c r="N89" t="s">
        <v>118</v>
      </c>
      <c r="O89" s="32">
        <v>45924</v>
      </c>
      <c r="P89" t="s">
        <v>99</v>
      </c>
      <c r="Q89" t="s">
        <v>616</v>
      </c>
      <c r="R89" t="s">
        <v>291</v>
      </c>
      <c r="S89" t="s">
        <v>100</v>
      </c>
    </row>
    <row r="90" spans="1:19" x14ac:dyDescent="0.25">
      <c r="A90">
        <v>39</v>
      </c>
      <c r="B90" s="32">
        <v>45924</v>
      </c>
      <c r="C90">
        <v>43</v>
      </c>
      <c r="D90" t="s">
        <v>223</v>
      </c>
      <c r="E90" t="s">
        <v>277</v>
      </c>
      <c r="F90" t="s">
        <v>140</v>
      </c>
      <c r="G90" t="s">
        <v>102</v>
      </c>
      <c r="H90" t="s">
        <v>103</v>
      </c>
      <c r="I90" t="s">
        <v>2231</v>
      </c>
      <c r="J90" t="s">
        <v>2232</v>
      </c>
      <c r="K90" s="32">
        <v>45927</v>
      </c>
      <c r="L90" t="s">
        <v>227</v>
      </c>
      <c r="M90" t="s">
        <v>145</v>
      </c>
      <c r="N90" t="s">
        <v>2233</v>
      </c>
      <c r="O90" s="32">
        <v>45952</v>
      </c>
      <c r="P90" t="s">
        <v>99</v>
      </c>
      <c r="Q90" t="s">
        <v>228</v>
      </c>
      <c r="R90" t="s">
        <v>147</v>
      </c>
      <c r="S90" t="s">
        <v>100</v>
      </c>
    </row>
    <row r="91" spans="1:19" x14ac:dyDescent="0.25">
      <c r="A91">
        <v>44</v>
      </c>
      <c r="B91" s="32">
        <v>45958</v>
      </c>
      <c r="C91">
        <v>47</v>
      </c>
      <c r="D91" t="s">
        <v>672</v>
      </c>
      <c r="E91" t="s">
        <v>17</v>
      </c>
      <c r="F91" t="s">
        <v>140</v>
      </c>
      <c r="G91" t="s">
        <v>102</v>
      </c>
      <c r="H91" t="s">
        <v>103</v>
      </c>
      <c r="I91" t="s">
        <v>2234</v>
      </c>
      <c r="J91" t="s">
        <v>2235</v>
      </c>
      <c r="K91" s="32">
        <v>45962</v>
      </c>
      <c r="L91" t="s">
        <v>1362</v>
      </c>
      <c r="M91" t="s">
        <v>428</v>
      </c>
      <c r="N91" t="s">
        <v>2236</v>
      </c>
      <c r="O91" s="32">
        <v>45981</v>
      </c>
      <c r="P91" t="s">
        <v>99</v>
      </c>
      <c r="Q91" t="s">
        <v>153</v>
      </c>
      <c r="R91" t="s">
        <v>428</v>
      </c>
      <c r="S91" t="s">
        <v>100</v>
      </c>
    </row>
    <row r="92" spans="1:19" x14ac:dyDescent="0.25">
      <c r="A92">
        <v>37</v>
      </c>
      <c r="B92" s="32">
        <v>45910</v>
      </c>
      <c r="C92">
        <v>37</v>
      </c>
      <c r="D92" t="s">
        <v>97</v>
      </c>
      <c r="E92" t="s">
        <v>98</v>
      </c>
      <c r="F92" t="s">
        <v>101</v>
      </c>
      <c r="G92" t="s">
        <v>102</v>
      </c>
      <c r="H92" t="s">
        <v>103</v>
      </c>
      <c r="I92" t="s">
        <v>2237</v>
      </c>
      <c r="J92" t="s">
        <v>2238</v>
      </c>
      <c r="K92" s="32">
        <v>45913</v>
      </c>
      <c r="L92" t="s">
        <v>106</v>
      </c>
      <c r="M92" t="s">
        <v>107</v>
      </c>
      <c r="N92" t="s">
        <v>118</v>
      </c>
      <c r="O92" s="32">
        <v>45913</v>
      </c>
      <c r="P92" t="s">
        <v>99</v>
      </c>
      <c r="Q92" t="s">
        <v>123</v>
      </c>
      <c r="R92" t="s">
        <v>1964</v>
      </c>
      <c r="S92" t="s">
        <v>100</v>
      </c>
    </row>
    <row r="93" spans="1:19" x14ac:dyDescent="0.25">
      <c r="A93">
        <v>43</v>
      </c>
      <c r="B93" s="32">
        <v>45949</v>
      </c>
      <c r="C93">
        <v>46</v>
      </c>
      <c r="D93" t="s">
        <v>940</v>
      </c>
      <c r="E93" t="s">
        <v>14</v>
      </c>
      <c r="F93" t="s">
        <v>140</v>
      </c>
      <c r="G93" t="s">
        <v>102</v>
      </c>
      <c r="H93" t="s">
        <v>103</v>
      </c>
      <c r="I93" t="s">
        <v>2239</v>
      </c>
      <c r="J93" t="s">
        <v>2240</v>
      </c>
      <c r="K93" s="32">
        <v>45960</v>
      </c>
      <c r="L93" t="s">
        <v>943</v>
      </c>
      <c r="M93" t="s">
        <v>154</v>
      </c>
      <c r="N93" t="s">
        <v>2034</v>
      </c>
      <c r="O93" s="32">
        <v>45971</v>
      </c>
      <c r="P93" t="s">
        <v>99</v>
      </c>
      <c r="Q93" t="s">
        <v>820</v>
      </c>
      <c r="R93" t="s">
        <v>147</v>
      </c>
      <c r="S93" t="s">
        <v>100</v>
      </c>
    </row>
    <row r="94" spans="1:19" x14ac:dyDescent="0.25">
      <c r="A94">
        <v>33</v>
      </c>
      <c r="B94" s="32">
        <v>45880</v>
      </c>
      <c r="C94">
        <v>35</v>
      </c>
      <c r="D94" t="s">
        <v>940</v>
      </c>
      <c r="E94" t="s">
        <v>14</v>
      </c>
      <c r="F94" t="s">
        <v>140</v>
      </c>
      <c r="G94" t="s">
        <v>102</v>
      </c>
      <c r="H94" t="s">
        <v>103</v>
      </c>
      <c r="I94" t="s">
        <v>2241</v>
      </c>
      <c r="J94" t="s">
        <v>2242</v>
      </c>
      <c r="K94" s="32">
        <v>45890</v>
      </c>
      <c r="L94" t="s">
        <v>943</v>
      </c>
      <c r="M94" t="s">
        <v>154</v>
      </c>
      <c r="N94" t="s">
        <v>2152</v>
      </c>
      <c r="O94" s="32">
        <v>45897</v>
      </c>
      <c r="P94" t="s">
        <v>99</v>
      </c>
      <c r="Q94" t="s">
        <v>2012</v>
      </c>
      <c r="R94" t="s">
        <v>147</v>
      </c>
      <c r="S94" t="s">
        <v>100</v>
      </c>
    </row>
    <row r="95" spans="1:19" x14ac:dyDescent="0.25">
      <c r="A95">
        <v>36</v>
      </c>
      <c r="B95" s="32">
        <v>45903</v>
      </c>
      <c r="C95">
        <v>39</v>
      </c>
      <c r="D95" t="s">
        <v>423</v>
      </c>
      <c r="E95" t="s">
        <v>424</v>
      </c>
      <c r="F95" t="s">
        <v>140</v>
      </c>
      <c r="G95" t="s">
        <v>102</v>
      </c>
      <c r="H95" t="s">
        <v>103</v>
      </c>
      <c r="I95" t="s">
        <v>2243</v>
      </c>
      <c r="J95" t="s">
        <v>2244</v>
      </c>
      <c r="K95" s="32">
        <v>45906</v>
      </c>
      <c r="L95" t="s">
        <v>427</v>
      </c>
      <c r="M95" t="s">
        <v>428</v>
      </c>
      <c r="N95" t="s">
        <v>2245</v>
      </c>
      <c r="O95" s="32">
        <v>45924</v>
      </c>
      <c r="P95" t="s">
        <v>99</v>
      </c>
      <c r="Q95" t="s">
        <v>601</v>
      </c>
      <c r="R95" t="s">
        <v>428</v>
      </c>
      <c r="S95" t="s">
        <v>100</v>
      </c>
    </row>
    <row r="96" spans="1:19" x14ac:dyDescent="0.25">
      <c r="A96">
        <v>46</v>
      </c>
      <c r="B96" s="32">
        <v>45970</v>
      </c>
      <c r="C96">
        <v>48</v>
      </c>
      <c r="D96" t="s">
        <v>940</v>
      </c>
      <c r="E96" t="s">
        <v>14</v>
      </c>
      <c r="F96" t="s">
        <v>140</v>
      </c>
      <c r="G96" t="s">
        <v>102</v>
      </c>
      <c r="H96" t="s">
        <v>103</v>
      </c>
      <c r="I96" t="s">
        <v>2246</v>
      </c>
      <c r="J96" t="s">
        <v>2247</v>
      </c>
      <c r="K96" s="32">
        <v>45981</v>
      </c>
      <c r="L96" t="s">
        <v>943</v>
      </c>
      <c r="M96" t="s">
        <v>154</v>
      </c>
      <c r="N96" t="s">
        <v>2124</v>
      </c>
      <c r="O96" s="32">
        <v>45988</v>
      </c>
      <c r="P96" t="s">
        <v>99</v>
      </c>
      <c r="Q96" t="s">
        <v>153</v>
      </c>
      <c r="R96" t="s">
        <v>147</v>
      </c>
      <c r="S96" t="s">
        <v>100</v>
      </c>
    </row>
    <row r="97" spans="1:19" x14ac:dyDescent="0.25">
      <c r="A97">
        <v>46</v>
      </c>
      <c r="B97" s="32">
        <v>45973</v>
      </c>
      <c r="C97">
        <v>48</v>
      </c>
      <c r="D97" t="s">
        <v>150</v>
      </c>
      <c r="E97" t="s">
        <v>8</v>
      </c>
      <c r="F97" t="s">
        <v>140</v>
      </c>
      <c r="G97" t="s">
        <v>102</v>
      </c>
      <c r="H97" t="s">
        <v>103</v>
      </c>
      <c r="I97" t="s">
        <v>2248</v>
      </c>
      <c r="J97" t="s">
        <v>2249</v>
      </c>
      <c r="K97" s="32">
        <v>45976</v>
      </c>
      <c r="L97" t="s">
        <v>186</v>
      </c>
      <c r="M97" t="s">
        <v>869</v>
      </c>
      <c r="N97" t="s">
        <v>2250</v>
      </c>
      <c r="O97" s="32">
        <v>45988</v>
      </c>
      <c r="P97" t="s">
        <v>99</v>
      </c>
      <c r="Q97" t="s">
        <v>2072</v>
      </c>
      <c r="R97" t="s">
        <v>147</v>
      </c>
      <c r="S97" t="s">
        <v>100</v>
      </c>
    </row>
    <row r="98" spans="1:19" x14ac:dyDescent="0.25">
      <c r="A98">
        <v>44</v>
      </c>
      <c r="B98" s="32">
        <v>45957</v>
      </c>
      <c r="C98">
        <v>46</v>
      </c>
      <c r="D98" t="s">
        <v>940</v>
      </c>
      <c r="E98" t="s">
        <v>14</v>
      </c>
      <c r="F98" t="s">
        <v>140</v>
      </c>
      <c r="G98" t="s">
        <v>102</v>
      </c>
      <c r="H98" t="s">
        <v>103</v>
      </c>
      <c r="I98" t="s">
        <v>2251</v>
      </c>
      <c r="J98" t="s">
        <v>2252</v>
      </c>
      <c r="K98" s="32">
        <v>45967</v>
      </c>
      <c r="L98" t="s">
        <v>943</v>
      </c>
      <c r="M98" t="s">
        <v>154</v>
      </c>
      <c r="N98" t="s">
        <v>2046</v>
      </c>
      <c r="O98" s="32">
        <v>45974</v>
      </c>
      <c r="P98" t="s">
        <v>99</v>
      </c>
      <c r="Q98" t="s">
        <v>153</v>
      </c>
      <c r="R98" t="s">
        <v>147</v>
      </c>
      <c r="S98" t="s">
        <v>100</v>
      </c>
    </row>
    <row r="99" spans="1:19" x14ac:dyDescent="0.25">
      <c r="A99">
        <v>45</v>
      </c>
      <c r="B99" s="32">
        <v>45965</v>
      </c>
      <c r="C99">
        <v>49</v>
      </c>
      <c r="D99" t="s">
        <v>223</v>
      </c>
      <c r="E99" t="s">
        <v>277</v>
      </c>
      <c r="F99" t="s">
        <v>140</v>
      </c>
      <c r="G99" t="s">
        <v>102</v>
      </c>
      <c r="H99" t="s">
        <v>103</v>
      </c>
      <c r="I99" t="s">
        <v>2253</v>
      </c>
      <c r="J99" t="s">
        <v>2254</v>
      </c>
      <c r="K99" s="32">
        <v>45970</v>
      </c>
      <c r="L99" t="s">
        <v>227</v>
      </c>
      <c r="M99" t="s">
        <v>145</v>
      </c>
      <c r="N99" t="s">
        <v>2049</v>
      </c>
      <c r="O99" s="32">
        <v>45995</v>
      </c>
      <c r="P99" t="s">
        <v>99</v>
      </c>
      <c r="Q99" t="s">
        <v>228</v>
      </c>
      <c r="R99" t="s">
        <v>147</v>
      </c>
      <c r="S99" t="s">
        <v>100</v>
      </c>
    </row>
    <row r="100" spans="1:19" x14ac:dyDescent="0.25">
      <c r="A100">
        <v>33</v>
      </c>
      <c r="B100" s="32">
        <v>45881</v>
      </c>
      <c r="C100">
        <v>33</v>
      </c>
      <c r="D100" t="s">
        <v>97</v>
      </c>
      <c r="E100" t="s">
        <v>98</v>
      </c>
      <c r="F100" t="s">
        <v>101</v>
      </c>
      <c r="G100" t="s">
        <v>102</v>
      </c>
      <c r="H100" t="s">
        <v>103</v>
      </c>
      <c r="I100" t="s">
        <v>2255</v>
      </c>
      <c r="J100" t="s">
        <v>2256</v>
      </c>
      <c r="K100" s="32">
        <v>45883</v>
      </c>
      <c r="L100" t="s">
        <v>106</v>
      </c>
      <c r="M100" t="s">
        <v>359</v>
      </c>
      <c r="N100" t="s">
        <v>118</v>
      </c>
      <c r="O100" s="32">
        <v>45884</v>
      </c>
      <c r="P100" t="s">
        <v>99</v>
      </c>
      <c r="Q100" t="s">
        <v>123</v>
      </c>
      <c r="R100" t="s">
        <v>109</v>
      </c>
      <c r="S100" t="s">
        <v>100</v>
      </c>
    </row>
    <row r="101" spans="1:19" x14ac:dyDescent="0.25">
      <c r="A101">
        <v>40</v>
      </c>
      <c r="B101" s="32">
        <v>45929</v>
      </c>
      <c r="C101">
        <v>43</v>
      </c>
      <c r="D101" t="s">
        <v>150</v>
      </c>
      <c r="E101" t="s">
        <v>8</v>
      </c>
      <c r="F101" t="s">
        <v>140</v>
      </c>
      <c r="G101" t="s">
        <v>102</v>
      </c>
      <c r="H101" t="s">
        <v>103</v>
      </c>
      <c r="I101" t="s">
        <v>2257</v>
      </c>
      <c r="J101" t="s">
        <v>2258</v>
      </c>
      <c r="K101" s="32">
        <v>45939</v>
      </c>
      <c r="L101" t="s">
        <v>1312</v>
      </c>
      <c r="M101" t="s">
        <v>154</v>
      </c>
      <c r="N101" t="s">
        <v>2212</v>
      </c>
      <c r="O101" s="32">
        <v>45949</v>
      </c>
      <c r="P101" t="s">
        <v>99</v>
      </c>
      <c r="Q101" t="s">
        <v>2016</v>
      </c>
      <c r="R101" t="s">
        <v>147</v>
      </c>
      <c r="S101" t="s">
        <v>100</v>
      </c>
    </row>
    <row r="102" spans="1:19" x14ac:dyDescent="0.25">
      <c r="A102">
        <v>42</v>
      </c>
      <c r="B102" s="32">
        <v>45943</v>
      </c>
      <c r="C102">
        <v>47</v>
      </c>
      <c r="D102" t="s">
        <v>223</v>
      </c>
      <c r="E102" t="s">
        <v>224</v>
      </c>
      <c r="F102" t="s">
        <v>140</v>
      </c>
      <c r="G102" t="s">
        <v>102</v>
      </c>
      <c r="H102" t="s">
        <v>103</v>
      </c>
      <c r="I102" t="s">
        <v>2259</v>
      </c>
      <c r="J102" t="s">
        <v>2260</v>
      </c>
      <c r="K102" s="32">
        <v>45947</v>
      </c>
      <c r="L102" t="s">
        <v>227</v>
      </c>
      <c r="M102" t="s">
        <v>229</v>
      </c>
      <c r="N102" t="s">
        <v>2261</v>
      </c>
      <c r="O102" s="32">
        <v>45978</v>
      </c>
      <c r="P102" t="s">
        <v>99</v>
      </c>
      <c r="Q102" t="s">
        <v>228</v>
      </c>
      <c r="R102" t="s">
        <v>617</v>
      </c>
      <c r="S102" t="s">
        <v>100</v>
      </c>
    </row>
    <row r="103" spans="1:19" x14ac:dyDescent="0.25">
      <c r="A103">
        <v>38</v>
      </c>
      <c r="B103" s="32">
        <v>45918</v>
      </c>
      <c r="C103">
        <v>39</v>
      </c>
      <c r="D103" t="s">
        <v>150</v>
      </c>
      <c r="E103" t="s">
        <v>194</v>
      </c>
      <c r="F103" t="s">
        <v>101</v>
      </c>
      <c r="G103" t="s">
        <v>102</v>
      </c>
      <c r="H103" t="s">
        <v>103</v>
      </c>
      <c r="I103" t="s">
        <v>2262</v>
      </c>
      <c r="J103" t="s">
        <v>2263</v>
      </c>
      <c r="K103" s="32">
        <v>45922</v>
      </c>
      <c r="L103" t="s">
        <v>186</v>
      </c>
      <c r="M103" t="s">
        <v>1980</v>
      </c>
      <c r="N103" t="s">
        <v>118</v>
      </c>
      <c r="O103" s="32">
        <v>45922</v>
      </c>
      <c r="P103" t="s">
        <v>99</v>
      </c>
      <c r="Q103" t="s">
        <v>153</v>
      </c>
      <c r="R103" t="s">
        <v>617</v>
      </c>
      <c r="S103" t="s">
        <v>100</v>
      </c>
    </row>
    <row r="104" spans="1:19" x14ac:dyDescent="0.25">
      <c r="A104">
        <v>41</v>
      </c>
      <c r="B104" s="32">
        <v>45940</v>
      </c>
      <c r="C104">
        <v>42</v>
      </c>
      <c r="D104" t="s">
        <v>321</v>
      </c>
      <c r="E104" t="s">
        <v>2130</v>
      </c>
      <c r="F104" t="s">
        <v>101</v>
      </c>
      <c r="G104" t="s">
        <v>102</v>
      </c>
      <c r="H104" t="s">
        <v>103</v>
      </c>
      <c r="I104" t="s">
        <v>2264</v>
      </c>
      <c r="J104" t="s">
        <v>2265</v>
      </c>
      <c r="K104" s="32">
        <v>45943</v>
      </c>
      <c r="L104" t="s">
        <v>2133</v>
      </c>
      <c r="M104" t="s">
        <v>2266</v>
      </c>
      <c r="N104" t="s">
        <v>118</v>
      </c>
      <c r="O104" s="32">
        <v>45944</v>
      </c>
      <c r="P104" t="s">
        <v>2134</v>
      </c>
      <c r="Q104" t="s">
        <v>2135</v>
      </c>
      <c r="R104" t="s">
        <v>2136</v>
      </c>
      <c r="S104" t="s">
        <v>2137</v>
      </c>
    </row>
    <row r="105" spans="1:19" x14ac:dyDescent="0.25">
      <c r="A105">
        <v>38</v>
      </c>
      <c r="B105" s="32">
        <v>45915</v>
      </c>
      <c r="C105">
        <v>40</v>
      </c>
      <c r="D105" t="s">
        <v>940</v>
      </c>
      <c r="E105" t="s">
        <v>14</v>
      </c>
      <c r="F105" t="s">
        <v>140</v>
      </c>
      <c r="G105" t="s">
        <v>102</v>
      </c>
      <c r="H105" t="s">
        <v>103</v>
      </c>
      <c r="I105" t="s">
        <v>2267</v>
      </c>
      <c r="J105" t="s">
        <v>2268</v>
      </c>
      <c r="K105" s="32">
        <v>45925</v>
      </c>
      <c r="L105" t="s">
        <v>943</v>
      </c>
      <c r="M105" t="s">
        <v>154</v>
      </c>
      <c r="N105" t="s">
        <v>2011</v>
      </c>
      <c r="O105" s="32">
        <v>45932</v>
      </c>
      <c r="P105" t="s">
        <v>99</v>
      </c>
      <c r="Q105" t="s">
        <v>913</v>
      </c>
      <c r="R105" t="s">
        <v>147</v>
      </c>
      <c r="S105" t="s">
        <v>608</v>
      </c>
    </row>
    <row r="106" spans="1:19" x14ac:dyDescent="0.25">
      <c r="A106">
        <v>39</v>
      </c>
      <c r="B106" s="32">
        <v>45922</v>
      </c>
      <c r="C106">
        <v>41</v>
      </c>
      <c r="D106" t="s">
        <v>940</v>
      </c>
      <c r="E106" t="s">
        <v>14</v>
      </c>
      <c r="F106" t="s">
        <v>140</v>
      </c>
      <c r="G106" t="s">
        <v>102</v>
      </c>
      <c r="H106" t="s">
        <v>103</v>
      </c>
      <c r="I106" t="s">
        <v>2269</v>
      </c>
      <c r="J106" t="s">
        <v>2270</v>
      </c>
      <c r="K106" s="32">
        <v>45932</v>
      </c>
      <c r="L106" t="s">
        <v>943</v>
      </c>
      <c r="M106" t="s">
        <v>154</v>
      </c>
      <c r="N106" t="s">
        <v>2159</v>
      </c>
      <c r="O106" s="32">
        <v>45939</v>
      </c>
      <c r="P106" t="s">
        <v>99</v>
      </c>
      <c r="Q106" t="s">
        <v>913</v>
      </c>
      <c r="R106" t="s">
        <v>147</v>
      </c>
      <c r="S106" t="s">
        <v>608</v>
      </c>
    </row>
    <row r="107" spans="1:19" x14ac:dyDescent="0.25">
      <c r="A107">
        <v>44</v>
      </c>
      <c r="B107" s="32">
        <v>45961</v>
      </c>
      <c r="C107">
        <v>47</v>
      </c>
      <c r="D107" t="s">
        <v>150</v>
      </c>
      <c r="E107" t="s">
        <v>8</v>
      </c>
      <c r="F107" t="s">
        <v>140</v>
      </c>
      <c r="G107" t="s">
        <v>102</v>
      </c>
      <c r="H107" t="s">
        <v>103</v>
      </c>
      <c r="I107" t="s">
        <v>2271</v>
      </c>
      <c r="J107" t="s">
        <v>2272</v>
      </c>
      <c r="K107" s="32">
        <v>45965</v>
      </c>
      <c r="L107" t="s">
        <v>1312</v>
      </c>
      <c r="M107" t="s">
        <v>428</v>
      </c>
      <c r="N107" t="s">
        <v>2273</v>
      </c>
      <c r="O107" s="32">
        <v>45978</v>
      </c>
      <c r="P107" t="s">
        <v>99</v>
      </c>
      <c r="Q107" t="s">
        <v>2016</v>
      </c>
      <c r="R107" t="s">
        <v>428</v>
      </c>
      <c r="S107" t="s">
        <v>100</v>
      </c>
    </row>
    <row r="108" spans="1:19" x14ac:dyDescent="0.25">
      <c r="A108">
        <v>41</v>
      </c>
      <c r="B108" s="32">
        <v>45936</v>
      </c>
      <c r="C108">
        <v>43</v>
      </c>
      <c r="D108" t="s">
        <v>150</v>
      </c>
      <c r="E108" t="s">
        <v>8</v>
      </c>
      <c r="F108" t="s">
        <v>140</v>
      </c>
      <c r="G108" t="s">
        <v>102</v>
      </c>
      <c r="H108" t="s">
        <v>103</v>
      </c>
      <c r="I108" t="s">
        <v>2274</v>
      </c>
      <c r="J108" t="s">
        <v>1540</v>
      </c>
      <c r="K108" s="32">
        <v>45939</v>
      </c>
      <c r="L108" t="s">
        <v>2275</v>
      </c>
      <c r="M108" t="s">
        <v>191</v>
      </c>
      <c r="N108" t="s">
        <v>2276</v>
      </c>
      <c r="O108" s="32">
        <v>45950</v>
      </c>
      <c r="P108" t="s">
        <v>99</v>
      </c>
      <c r="Q108" t="s">
        <v>2012</v>
      </c>
      <c r="S108" t="s">
        <v>135</v>
      </c>
    </row>
    <row r="109" spans="1:19" x14ac:dyDescent="0.25">
      <c r="A109">
        <v>41</v>
      </c>
      <c r="B109" s="32">
        <v>45937</v>
      </c>
      <c r="C109">
        <v>43</v>
      </c>
      <c r="D109" t="s">
        <v>150</v>
      </c>
      <c r="E109" t="s">
        <v>8</v>
      </c>
      <c r="F109" t="s">
        <v>140</v>
      </c>
      <c r="G109" t="s">
        <v>102</v>
      </c>
      <c r="H109" t="s">
        <v>103</v>
      </c>
      <c r="I109" t="s">
        <v>2277</v>
      </c>
      <c r="J109" t="s">
        <v>2278</v>
      </c>
      <c r="K109" s="32">
        <v>45939</v>
      </c>
      <c r="L109" t="s">
        <v>1312</v>
      </c>
      <c r="M109" t="s">
        <v>154</v>
      </c>
      <c r="N109" t="s">
        <v>2115</v>
      </c>
      <c r="O109" s="32">
        <v>45949</v>
      </c>
      <c r="P109" t="s">
        <v>99</v>
      </c>
      <c r="Q109" t="s">
        <v>972</v>
      </c>
      <c r="R109" t="s">
        <v>147</v>
      </c>
      <c r="S109" t="s">
        <v>100</v>
      </c>
    </row>
    <row r="110" spans="1:19" x14ac:dyDescent="0.25">
      <c r="A110">
        <v>35</v>
      </c>
      <c r="B110" s="32">
        <v>45899</v>
      </c>
      <c r="C110">
        <v>36</v>
      </c>
      <c r="D110" t="s">
        <v>321</v>
      </c>
      <c r="E110" t="s">
        <v>919</v>
      </c>
      <c r="F110" t="s">
        <v>101</v>
      </c>
      <c r="G110" t="s">
        <v>102</v>
      </c>
      <c r="H110" t="s">
        <v>103</v>
      </c>
      <c r="I110" t="s">
        <v>2279</v>
      </c>
      <c r="J110" t="s">
        <v>2280</v>
      </c>
      <c r="K110" s="32">
        <v>45901</v>
      </c>
      <c r="L110" t="s">
        <v>2230</v>
      </c>
      <c r="M110" t="s">
        <v>298</v>
      </c>
      <c r="N110" t="s">
        <v>118</v>
      </c>
      <c r="O110" s="32">
        <v>45903</v>
      </c>
      <c r="P110" t="s">
        <v>99</v>
      </c>
      <c r="Q110" t="s">
        <v>616</v>
      </c>
      <c r="R110" t="s">
        <v>291</v>
      </c>
      <c r="S110" t="s">
        <v>100</v>
      </c>
    </row>
    <row r="111" spans="1:19" x14ac:dyDescent="0.25">
      <c r="A111">
        <v>44</v>
      </c>
      <c r="B111" s="32">
        <v>45960</v>
      </c>
      <c r="C111">
        <v>47</v>
      </c>
      <c r="D111" t="s">
        <v>423</v>
      </c>
      <c r="E111" t="s">
        <v>1067</v>
      </c>
      <c r="F111" t="s">
        <v>140</v>
      </c>
      <c r="G111" t="s">
        <v>102</v>
      </c>
      <c r="H111" t="s">
        <v>103</v>
      </c>
      <c r="I111" t="s">
        <v>2281</v>
      </c>
      <c r="J111" t="s">
        <v>2282</v>
      </c>
      <c r="K111" s="32">
        <v>45963</v>
      </c>
      <c r="L111" t="s">
        <v>427</v>
      </c>
      <c r="M111" t="s">
        <v>260</v>
      </c>
      <c r="N111" t="s">
        <v>2283</v>
      </c>
      <c r="O111" s="32">
        <v>45980</v>
      </c>
      <c r="P111" t="s">
        <v>99</v>
      </c>
      <c r="Q111" t="s">
        <v>2284</v>
      </c>
      <c r="R111" t="s">
        <v>262</v>
      </c>
      <c r="S111" t="s">
        <v>100</v>
      </c>
    </row>
    <row r="112" spans="1:19" x14ac:dyDescent="0.25">
      <c r="A112">
        <v>46</v>
      </c>
      <c r="B112" s="32">
        <v>45976</v>
      </c>
      <c r="C112">
        <v>49</v>
      </c>
      <c r="D112" t="s">
        <v>150</v>
      </c>
      <c r="E112" t="s">
        <v>8</v>
      </c>
      <c r="F112" t="s">
        <v>140</v>
      </c>
      <c r="G112" t="s">
        <v>102</v>
      </c>
      <c r="H112" t="s">
        <v>103</v>
      </c>
      <c r="I112" t="s">
        <v>2285</v>
      </c>
      <c r="J112" t="s">
        <v>2286</v>
      </c>
      <c r="K112" s="32">
        <v>45981</v>
      </c>
      <c r="L112" t="s">
        <v>186</v>
      </c>
      <c r="M112" t="s">
        <v>154</v>
      </c>
      <c r="N112" t="s">
        <v>2068</v>
      </c>
      <c r="O112" s="32">
        <v>45992</v>
      </c>
      <c r="P112" t="s">
        <v>99</v>
      </c>
      <c r="Q112" t="s">
        <v>153</v>
      </c>
      <c r="R112" t="s">
        <v>147</v>
      </c>
      <c r="S112" t="s">
        <v>100</v>
      </c>
    </row>
    <row r="113" spans="1:19" x14ac:dyDescent="0.25">
      <c r="A113">
        <v>45</v>
      </c>
      <c r="B113" s="32">
        <v>45963</v>
      </c>
      <c r="C113">
        <v>47</v>
      </c>
      <c r="D113" t="s">
        <v>150</v>
      </c>
      <c r="E113" t="s">
        <v>8</v>
      </c>
      <c r="F113" t="s">
        <v>140</v>
      </c>
      <c r="G113" t="s">
        <v>102</v>
      </c>
      <c r="H113" t="s">
        <v>103</v>
      </c>
      <c r="I113" t="s">
        <v>2287</v>
      </c>
      <c r="J113" t="s">
        <v>2288</v>
      </c>
      <c r="K113" s="32">
        <v>45967</v>
      </c>
      <c r="L113" t="s">
        <v>186</v>
      </c>
      <c r="M113" t="s">
        <v>154</v>
      </c>
      <c r="N113" t="s">
        <v>2046</v>
      </c>
      <c r="O113" s="32">
        <v>45977</v>
      </c>
      <c r="P113" t="s">
        <v>99</v>
      </c>
      <c r="Q113" t="s">
        <v>934</v>
      </c>
      <c r="R113" t="s">
        <v>147</v>
      </c>
      <c r="S113" t="s">
        <v>100</v>
      </c>
    </row>
    <row r="114" spans="1:19" x14ac:dyDescent="0.25">
      <c r="A114">
        <v>41</v>
      </c>
      <c r="B114" s="32">
        <v>45936</v>
      </c>
      <c r="C114">
        <v>44</v>
      </c>
      <c r="D114" t="s">
        <v>672</v>
      </c>
      <c r="E114" t="s">
        <v>17</v>
      </c>
      <c r="F114" t="s">
        <v>140</v>
      </c>
      <c r="G114" t="s">
        <v>102</v>
      </c>
      <c r="H114" t="s">
        <v>103</v>
      </c>
      <c r="I114" t="s">
        <v>2289</v>
      </c>
      <c r="J114" t="s">
        <v>2290</v>
      </c>
      <c r="K114" s="32">
        <v>45940</v>
      </c>
      <c r="L114" t="s">
        <v>1362</v>
      </c>
      <c r="M114" t="s">
        <v>428</v>
      </c>
      <c r="N114" t="s">
        <v>2291</v>
      </c>
      <c r="O114" s="32">
        <v>45957</v>
      </c>
      <c r="P114" t="s">
        <v>99</v>
      </c>
      <c r="Q114" t="s">
        <v>972</v>
      </c>
      <c r="R114" t="s">
        <v>428</v>
      </c>
      <c r="S114" t="s">
        <v>100</v>
      </c>
    </row>
    <row r="115" spans="1:19" x14ac:dyDescent="0.25">
      <c r="A115">
        <v>31</v>
      </c>
      <c r="B115" s="32">
        <v>45870</v>
      </c>
      <c r="C115">
        <v>32</v>
      </c>
      <c r="D115" t="s">
        <v>97</v>
      </c>
      <c r="E115" t="s">
        <v>98</v>
      </c>
      <c r="F115" t="s">
        <v>101</v>
      </c>
      <c r="G115" t="s">
        <v>102</v>
      </c>
      <c r="H115" t="s">
        <v>103</v>
      </c>
      <c r="I115" t="s">
        <v>2292</v>
      </c>
      <c r="J115" t="s">
        <v>2293</v>
      </c>
      <c r="K115" s="32">
        <v>45872</v>
      </c>
      <c r="L115" t="s">
        <v>106</v>
      </c>
      <c r="M115" t="s">
        <v>107</v>
      </c>
      <c r="N115" t="s">
        <v>118</v>
      </c>
      <c r="O115" s="32">
        <v>45872</v>
      </c>
      <c r="P115" t="s">
        <v>99</v>
      </c>
      <c r="Q115" t="s">
        <v>123</v>
      </c>
      <c r="R115" t="s">
        <v>1964</v>
      </c>
      <c r="S115" t="s">
        <v>100</v>
      </c>
    </row>
    <row r="116" spans="1:19" x14ac:dyDescent="0.25">
      <c r="A116">
        <v>43</v>
      </c>
      <c r="B116" s="32">
        <v>45955</v>
      </c>
      <c r="C116">
        <v>47</v>
      </c>
      <c r="D116" t="s">
        <v>423</v>
      </c>
      <c r="E116" t="s">
        <v>1265</v>
      </c>
      <c r="F116" t="s">
        <v>140</v>
      </c>
      <c r="G116" t="s">
        <v>102</v>
      </c>
      <c r="H116" t="s">
        <v>103</v>
      </c>
      <c r="I116" t="s">
        <v>2294</v>
      </c>
      <c r="J116" t="s">
        <v>2295</v>
      </c>
      <c r="K116" s="32">
        <v>45958</v>
      </c>
      <c r="L116" t="s">
        <v>1983</v>
      </c>
      <c r="M116" t="s">
        <v>428</v>
      </c>
      <c r="N116" t="s">
        <v>1977</v>
      </c>
      <c r="O116" s="32">
        <v>45978</v>
      </c>
      <c r="P116" t="s">
        <v>99</v>
      </c>
      <c r="Q116" t="s">
        <v>1985</v>
      </c>
      <c r="R116" t="s">
        <v>428</v>
      </c>
      <c r="S116" t="s">
        <v>100</v>
      </c>
    </row>
    <row r="117" spans="1:19" x14ac:dyDescent="0.25">
      <c r="A117">
        <v>46</v>
      </c>
      <c r="B117" s="32">
        <v>45975</v>
      </c>
      <c r="C117">
        <v>49</v>
      </c>
      <c r="D117" t="s">
        <v>150</v>
      </c>
      <c r="E117" t="s">
        <v>8</v>
      </c>
      <c r="F117" t="s">
        <v>140</v>
      </c>
      <c r="G117" t="s">
        <v>102</v>
      </c>
      <c r="H117" t="s">
        <v>103</v>
      </c>
      <c r="I117" t="s">
        <v>2296</v>
      </c>
      <c r="J117" t="s">
        <v>2297</v>
      </c>
      <c r="K117" s="32">
        <v>45979</v>
      </c>
      <c r="L117" t="s">
        <v>1312</v>
      </c>
      <c r="M117" t="s">
        <v>154</v>
      </c>
      <c r="N117" t="s">
        <v>2068</v>
      </c>
      <c r="O117" s="32">
        <v>45992</v>
      </c>
      <c r="P117" t="s">
        <v>99</v>
      </c>
      <c r="Q117" t="s">
        <v>153</v>
      </c>
      <c r="R117" t="s">
        <v>147</v>
      </c>
      <c r="S117" t="s">
        <v>100</v>
      </c>
    </row>
    <row r="118" spans="1:19" x14ac:dyDescent="0.25">
      <c r="A118">
        <v>41</v>
      </c>
      <c r="B118" s="32">
        <v>45939</v>
      </c>
      <c r="C118">
        <v>44</v>
      </c>
      <c r="D118" t="s">
        <v>254</v>
      </c>
      <c r="E118" t="s">
        <v>255</v>
      </c>
      <c r="F118" t="s">
        <v>140</v>
      </c>
      <c r="G118" t="s">
        <v>102</v>
      </c>
      <c r="H118" t="s">
        <v>1585</v>
      </c>
      <c r="I118" t="s">
        <v>2062</v>
      </c>
      <c r="J118" t="s">
        <v>2063</v>
      </c>
      <c r="K118" s="32">
        <v>45942</v>
      </c>
      <c r="L118" t="s">
        <v>1781</v>
      </c>
      <c r="M118" t="s">
        <v>260</v>
      </c>
      <c r="N118" t="s">
        <v>2064</v>
      </c>
      <c r="O118" s="32">
        <v>45957</v>
      </c>
      <c r="P118" t="s">
        <v>99</v>
      </c>
      <c r="Q118" t="s">
        <v>1995</v>
      </c>
      <c r="R118" t="s">
        <v>262</v>
      </c>
      <c r="S118" t="s">
        <v>608</v>
      </c>
    </row>
    <row r="119" spans="1:19" x14ac:dyDescent="0.25">
      <c r="A119">
        <v>43</v>
      </c>
      <c r="B119" s="32">
        <v>45955</v>
      </c>
      <c r="C119">
        <v>46</v>
      </c>
      <c r="D119" t="s">
        <v>150</v>
      </c>
      <c r="E119" t="s">
        <v>8</v>
      </c>
      <c r="F119" t="s">
        <v>140</v>
      </c>
      <c r="G119" t="s">
        <v>102</v>
      </c>
      <c r="H119" t="s">
        <v>103</v>
      </c>
      <c r="I119" t="s">
        <v>2298</v>
      </c>
      <c r="J119" t="s">
        <v>2299</v>
      </c>
      <c r="K119" s="32">
        <v>45958</v>
      </c>
      <c r="L119" t="s">
        <v>186</v>
      </c>
      <c r="M119" t="s">
        <v>428</v>
      </c>
      <c r="N119" t="s">
        <v>1977</v>
      </c>
      <c r="O119" s="32">
        <v>45971</v>
      </c>
      <c r="P119" t="s">
        <v>99</v>
      </c>
      <c r="Q119" t="s">
        <v>934</v>
      </c>
      <c r="R119" t="s">
        <v>428</v>
      </c>
      <c r="S119" t="s">
        <v>100</v>
      </c>
    </row>
    <row r="120" spans="1:19" x14ac:dyDescent="0.25">
      <c r="A120">
        <v>43</v>
      </c>
      <c r="B120" s="32">
        <v>45949</v>
      </c>
      <c r="C120">
        <v>46</v>
      </c>
      <c r="D120" t="s">
        <v>940</v>
      </c>
      <c r="E120" t="s">
        <v>14</v>
      </c>
      <c r="F120" t="s">
        <v>140</v>
      </c>
      <c r="G120" t="s">
        <v>102</v>
      </c>
      <c r="H120" t="s">
        <v>103</v>
      </c>
      <c r="I120" t="s">
        <v>2300</v>
      </c>
      <c r="J120" t="s">
        <v>2301</v>
      </c>
      <c r="K120" s="32">
        <v>45960</v>
      </c>
      <c r="L120" t="s">
        <v>943</v>
      </c>
      <c r="M120" t="s">
        <v>154</v>
      </c>
      <c r="N120" t="s">
        <v>2034</v>
      </c>
      <c r="O120" s="32">
        <v>45971</v>
      </c>
      <c r="P120" t="s">
        <v>99</v>
      </c>
      <c r="Q120" t="s">
        <v>572</v>
      </c>
      <c r="R120" t="s">
        <v>147</v>
      </c>
      <c r="S120" t="s">
        <v>100</v>
      </c>
    </row>
    <row r="121" spans="1:19" x14ac:dyDescent="0.25">
      <c r="A121">
        <v>44</v>
      </c>
      <c r="B121" s="32">
        <v>45957</v>
      </c>
      <c r="C121">
        <v>49</v>
      </c>
      <c r="D121" t="s">
        <v>321</v>
      </c>
      <c r="E121" t="s">
        <v>322</v>
      </c>
      <c r="F121" t="s">
        <v>140</v>
      </c>
      <c r="G121" t="s">
        <v>102</v>
      </c>
      <c r="H121" t="s">
        <v>103</v>
      </c>
      <c r="I121" t="s">
        <v>2302</v>
      </c>
      <c r="J121" t="s">
        <v>2303</v>
      </c>
      <c r="K121" s="32">
        <v>45961</v>
      </c>
      <c r="L121" t="s">
        <v>325</v>
      </c>
      <c r="M121" t="s">
        <v>229</v>
      </c>
      <c r="N121" t="s">
        <v>2304</v>
      </c>
      <c r="O121" s="32">
        <v>45995</v>
      </c>
      <c r="P121" t="s">
        <v>99</v>
      </c>
      <c r="Q121" t="s">
        <v>325</v>
      </c>
      <c r="R121" t="s">
        <v>617</v>
      </c>
      <c r="S121" t="s">
        <v>100</v>
      </c>
    </row>
    <row r="122" spans="1:19" x14ac:dyDescent="0.25">
      <c r="A122">
        <v>44</v>
      </c>
      <c r="B122" s="32">
        <v>45961</v>
      </c>
      <c r="C122">
        <v>47</v>
      </c>
      <c r="D122" t="s">
        <v>150</v>
      </c>
      <c r="E122" t="s">
        <v>8</v>
      </c>
      <c r="F122" t="s">
        <v>140</v>
      </c>
      <c r="G122" t="s">
        <v>102</v>
      </c>
      <c r="H122" t="s">
        <v>103</v>
      </c>
      <c r="I122" t="s">
        <v>2305</v>
      </c>
      <c r="J122" t="s">
        <v>2306</v>
      </c>
      <c r="K122" s="32">
        <v>45967</v>
      </c>
      <c r="L122" t="s">
        <v>2275</v>
      </c>
      <c r="M122" t="s">
        <v>191</v>
      </c>
      <c r="N122" t="s">
        <v>622</v>
      </c>
      <c r="O122" s="32">
        <v>45978</v>
      </c>
      <c r="P122" t="s">
        <v>99</v>
      </c>
      <c r="Q122" t="s">
        <v>153</v>
      </c>
      <c r="S122" t="s">
        <v>135</v>
      </c>
    </row>
    <row r="123" spans="1:19" x14ac:dyDescent="0.25">
      <c r="A123">
        <v>45</v>
      </c>
      <c r="B123" s="32">
        <v>45964</v>
      </c>
      <c r="C123">
        <v>47</v>
      </c>
      <c r="D123" t="s">
        <v>150</v>
      </c>
      <c r="E123" t="s">
        <v>8</v>
      </c>
      <c r="F123" t="s">
        <v>140</v>
      </c>
      <c r="G123" t="s">
        <v>102</v>
      </c>
      <c r="H123" t="s">
        <v>103</v>
      </c>
      <c r="I123" t="s">
        <v>2307</v>
      </c>
      <c r="J123" t="s">
        <v>2306</v>
      </c>
      <c r="K123" s="32">
        <v>45967</v>
      </c>
      <c r="L123" t="s">
        <v>2275</v>
      </c>
      <c r="M123" t="s">
        <v>191</v>
      </c>
      <c r="N123" t="s">
        <v>622</v>
      </c>
      <c r="O123" s="32">
        <v>45978</v>
      </c>
      <c r="P123" t="s">
        <v>99</v>
      </c>
      <c r="Q123" t="s">
        <v>2006</v>
      </c>
      <c r="S123" t="s">
        <v>2165</v>
      </c>
    </row>
    <row r="124" spans="1:19" x14ac:dyDescent="0.25">
      <c r="A124">
        <v>42</v>
      </c>
      <c r="B124" s="32">
        <v>45948</v>
      </c>
      <c r="C124">
        <v>46</v>
      </c>
      <c r="D124" t="s">
        <v>423</v>
      </c>
      <c r="E124" t="s">
        <v>1265</v>
      </c>
      <c r="F124" t="s">
        <v>140</v>
      </c>
      <c r="G124" t="s">
        <v>102</v>
      </c>
      <c r="H124" t="s">
        <v>103</v>
      </c>
      <c r="I124" t="s">
        <v>2308</v>
      </c>
      <c r="J124" t="s">
        <v>2309</v>
      </c>
      <c r="K124" s="32">
        <v>45952</v>
      </c>
      <c r="L124" t="s">
        <v>1983</v>
      </c>
      <c r="M124" t="s">
        <v>2037</v>
      </c>
      <c r="N124" t="s">
        <v>2310</v>
      </c>
      <c r="O124" s="32">
        <v>45972</v>
      </c>
      <c r="P124" t="s">
        <v>99</v>
      </c>
      <c r="Q124" t="s">
        <v>1985</v>
      </c>
      <c r="R124" t="s">
        <v>428</v>
      </c>
      <c r="S124" t="s">
        <v>100</v>
      </c>
    </row>
    <row r="125" spans="1:19" x14ac:dyDescent="0.25">
      <c r="A125">
        <v>39</v>
      </c>
      <c r="B125" s="32">
        <v>45922</v>
      </c>
      <c r="C125">
        <v>47</v>
      </c>
      <c r="D125" t="s">
        <v>321</v>
      </c>
      <c r="E125" t="s">
        <v>322</v>
      </c>
      <c r="F125" t="s">
        <v>140</v>
      </c>
      <c r="G125" t="s">
        <v>102</v>
      </c>
      <c r="H125" t="s">
        <v>103</v>
      </c>
      <c r="I125" t="s">
        <v>2311</v>
      </c>
      <c r="J125" t="s">
        <v>2312</v>
      </c>
      <c r="K125" s="32">
        <v>45926</v>
      </c>
      <c r="L125" t="s">
        <v>325</v>
      </c>
      <c r="M125" t="s">
        <v>145</v>
      </c>
      <c r="N125" t="s">
        <v>2313</v>
      </c>
      <c r="O125" s="32">
        <v>45977</v>
      </c>
      <c r="P125" t="s">
        <v>99</v>
      </c>
      <c r="Q125" t="s">
        <v>325</v>
      </c>
      <c r="R125" t="s">
        <v>147</v>
      </c>
      <c r="S125" t="s">
        <v>100</v>
      </c>
    </row>
    <row r="126" spans="1:19" x14ac:dyDescent="0.25">
      <c r="A126">
        <v>44</v>
      </c>
      <c r="B126" s="32">
        <v>45957</v>
      </c>
      <c r="C126">
        <v>46</v>
      </c>
      <c r="D126" t="s">
        <v>150</v>
      </c>
      <c r="E126" t="s">
        <v>23</v>
      </c>
      <c r="F126" t="s">
        <v>140</v>
      </c>
      <c r="G126" t="s">
        <v>102</v>
      </c>
      <c r="H126" t="s">
        <v>103</v>
      </c>
      <c r="I126" t="s">
        <v>2314</v>
      </c>
      <c r="J126" t="s">
        <v>2315</v>
      </c>
      <c r="K126" s="32">
        <v>45960</v>
      </c>
      <c r="L126" t="s">
        <v>186</v>
      </c>
      <c r="M126" t="s">
        <v>154</v>
      </c>
      <c r="N126" t="s">
        <v>2034</v>
      </c>
      <c r="O126" s="32">
        <v>45971</v>
      </c>
      <c r="P126" t="s">
        <v>99</v>
      </c>
      <c r="Q126" t="s">
        <v>934</v>
      </c>
      <c r="R126" t="s">
        <v>147</v>
      </c>
      <c r="S126" t="s">
        <v>100</v>
      </c>
    </row>
    <row r="127" spans="1:19" x14ac:dyDescent="0.25">
      <c r="A127">
        <v>47</v>
      </c>
      <c r="B127" s="32">
        <v>45979</v>
      </c>
      <c r="C127">
        <v>49</v>
      </c>
      <c r="D127" t="s">
        <v>150</v>
      </c>
      <c r="E127" t="s">
        <v>8</v>
      </c>
      <c r="F127" t="s">
        <v>140</v>
      </c>
      <c r="G127" t="s">
        <v>102</v>
      </c>
      <c r="H127" t="s">
        <v>103</v>
      </c>
      <c r="I127" t="s">
        <v>2066</v>
      </c>
      <c r="J127" t="s">
        <v>2067</v>
      </c>
      <c r="K127" s="32">
        <v>45981</v>
      </c>
      <c r="L127" t="s">
        <v>186</v>
      </c>
      <c r="M127" t="s">
        <v>154</v>
      </c>
      <c r="N127" t="s">
        <v>2068</v>
      </c>
      <c r="O127" s="32">
        <v>45992</v>
      </c>
      <c r="P127" t="s">
        <v>99</v>
      </c>
      <c r="Q127" t="s">
        <v>813</v>
      </c>
      <c r="R127" t="s">
        <v>147</v>
      </c>
      <c r="S127" t="s">
        <v>100</v>
      </c>
    </row>
    <row r="128" spans="1:19" x14ac:dyDescent="0.25">
      <c r="A128">
        <v>45</v>
      </c>
      <c r="B128" s="32">
        <v>45964</v>
      </c>
      <c r="C128">
        <v>47</v>
      </c>
      <c r="D128" t="s">
        <v>150</v>
      </c>
      <c r="E128" t="s">
        <v>8</v>
      </c>
      <c r="F128" t="s">
        <v>140</v>
      </c>
      <c r="G128" t="s">
        <v>102</v>
      </c>
      <c r="H128" t="s">
        <v>103</v>
      </c>
      <c r="I128" t="s">
        <v>2316</v>
      </c>
      <c r="J128" t="s">
        <v>2317</v>
      </c>
      <c r="K128" s="32">
        <v>45967</v>
      </c>
      <c r="L128" t="s">
        <v>186</v>
      </c>
      <c r="M128" t="s">
        <v>154</v>
      </c>
      <c r="N128" t="s">
        <v>2046</v>
      </c>
      <c r="O128" s="32">
        <v>45977</v>
      </c>
      <c r="P128" t="s">
        <v>99</v>
      </c>
      <c r="Q128" t="s">
        <v>688</v>
      </c>
      <c r="R128" t="s">
        <v>147</v>
      </c>
      <c r="S128" t="s">
        <v>100</v>
      </c>
    </row>
    <row r="129" spans="1:19" x14ac:dyDescent="0.25">
      <c r="A129">
        <v>44</v>
      </c>
      <c r="B129" s="32">
        <v>45957</v>
      </c>
      <c r="C129">
        <v>46</v>
      </c>
      <c r="D129" t="s">
        <v>150</v>
      </c>
      <c r="E129" t="s">
        <v>8</v>
      </c>
      <c r="F129" t="s">
        <v>140</v>
      </c>
      <c r="G129" t="s">
        <v>102</v>
      </c>
      <c r="H129" t="s">
        <v>103</v>
      </c>
      <c r="I129" t="s">
        <v>2318</v>
      </c>
      <c r="J129" t="s">
        <v>2319</v>
      </c>
      <c r="K129" s="32">
        <v>45960</v>
      </c>
      <c r="L129" t="s">
        <v>621</v>
      </c>
      <c r="M129" t="s">
        <v>191</v>
      </c>
      <c r="N129" t="s">
        <v>192</v>
      </c>
      <c r="O129" s="32">
        <v>45971</v>
      </c>
      <c r="P129" t="s">
        <v>99</v>
      </c>
      <c r="Q129" t="s">
        <v>972</v>
      </c>
      <c r="S129" t="s">
        <v>135</v>
      </c>
    </row>
    <row r="130" spans="1:19" x14ac:dyDescent="0.25">
      <c r="A130">
        <v>37</v>
      </c>
      <c r="B130" s="32">
        <v>45909</v>
      </c>
      <c r="C130">
        <v>37</v>
      </c>
      <c r="D130" t="s">
        <v>97</v>
      </c>
      <c r="E130" t="s">
        <v>98</v>
      </c>
      <c r="F130" t="s">
        <v>101</v>
      </c>
      <c r="G130" t="s">
        <v>102</v>
      </c>
      <c r="H130" t="s">
        <v>103</v>
      </c>
      <c r="I130" t="s">
        <v>2320</v>
      </c>
      <c r="J130" t="s">
        <v>2321</v>
      </c>
      <c r="K130" s="32">
        <v>45911</v>
      </c>
      <c r="L130" t="s">
        <v>106</v>
      </c>
      <c r="M130" t="s">
        <v>107</v>
      </c>
      <c r="N130" t="s">
        <v>118</v>
      </c>
      <c r="O130" s="32">
        <v>45911</v>
      </c>
      <c r="P130" t="s">
        <v>99</v>
      </c>
      <c r="Q130" t="s">
        <v>123</v>
      </c>
      <c r="R130" t="s">
        <v>1964</v>
      </c>
      <c r="S130" t="s">
        <v>100</v>
      </c>
    </row>
    <row r="131" spans="1:19" x14ac:dyDescent="0.25">
      <c r="A131">
        <v>42</v>
      </c>
      <c r="B131" s="32">
        <v>45944</v>
      </c>
      <c r="C131">
        <v>47</v>
      </c>
      <c r="D131" t="s">
        <v>223</v>
      </c>
      <c r="E131" t="s">
        <v>277</v>
      </c>
      <c r="F131" t="s">
        <v>140</v>
      </c>
      <c r="G131" t="s">
        <v>102</v>
      </c>
      <c r="H131" t="s">
        <v>103</v>
      </c>
      <c r="I131" t="s">
        <v>2322</v>
      </c>
      <c r="J131" t="s">
        <v>2323</v>
      </c>
      <c r="K131" s="32">
        <v>45951</v>
      </c>
      <c r="L131" t="s">
        <v>2324</v>
      </c>
      <c r="M131" t="s">
        <v>145</v>
      </c>
      <c r="N131" t="s">
        <v>2325</v>
      </c>
      <c r="O131" s="32">
        <v>45980</v>
      </c>
      <c r="P131" t="s">
        <v>99</v>
      </c>
      <c r="Q131" t="s">
        <v>495</v>
      </c>
      <c r="R131" t="s">
        <v>147</v>
      </c>
      <c r="S131" t="s">
        <v>100</v>
      </c>
    </row>
    <row r="132" spans="1:19" x14ac:dyDescent="0.25">
      <c r="A132">
        <v>33</v>
      </c>
      <c r="B132" s="32">
        <v>45885</v>
      </c>
      <c r="C132">
        <v>34</v>
      </c>
      <c r="D132" t="s">
        <v>321</v>
      </c>
      <c r="E132" t="s">
        <v>855</v>
      </c>
      <c r="F132" t="s">
        <v>101</v>
      </c>
      <c r="G132" t="s">
        <v>102</v>
      </c>
      <c r="H132" t="s">
        <v>103</v>
      </c>
      <c r="I132" t="s">
        <v>2326</v>
      </c>
      <c r="J132" t="s">
        <v>2327</v>
      </c>
      <c r="K132" s="32">
        <v>45887</v>
      </c>
      <c r="L132" t="s">
        <v>858</v>
      </c>
      <c r="M132" t="s">
        <v>1336</v>
      </c>
      <c r="N132" t="s">
        <v>118</v>
      </c>
      <c r="O132" s="32">
        <v>45889</v>
      </c>
      <c r="P132" t="s">
        <v>99</v>
      </c>
      <c r="Q132" t="s">
        <v>859</v>
      </c>
      <c r="R132" t="s">
        <v>291</v>
      </c>
      <c r="S132" t="s">
        <v>100</v>
      </c>
    </row>
    <row r="133" spans="1:19" x14ac:dyDescent="0.25">
      <c r="A133">
        <v>40</v>
      </c>
      <c r="B133" s="32">
        <v>45930</v>
      </c>
      <c r="C133">
        <v>44</v>
      </c>
      <c r="D133" t="s">
        <v>223</v>
      </c>
      <c r="E133" t="s">
        <v>277</v>
      </c>
      <c r="F133" t="s">
        <v>140</v>
      </c>
      <c r="G133" t="s">
        <v>102</v>
      </c>
      <c r="H133" t="s">
        <v>103</v>
      </c>
      <c r="I133" t="s">
        <v>2328</v>
      </c>
      <c r="J133" t="s">
        <v>2329</v>
      </c>
      <c r="K133" s="32">
        <v>45935</v>
      </c>
      <c r="L133" t="s">
        <v>227</v>
      </c>
      <c r="M133" t="s">
        <v>145</v>
      </c>
      <c r="N133" t="s">
        <v>2330</v>
      </c>
      <c r="O133" s="32">
        <v>45962</v>
      </c>
      <c r="P133" t="s">
        <v>99</v>
      </c>
      <c r="Q133" t="s">
        <v>228</v>
      </c>
      <c r="R133" t="s">
        <v>147</v>
      </c>
      <c r="S133" t="s">
        <v>100</v>
      </c>
    </row>
    <row r="134" spans="1:19" x14ac:dyDescent="0.25">
      <c r="A134">
        <v>44</v>
      </c>
      <c r="B134" s="32">
        <v>45960</v>
      </c>
      <c r="C134">
        <v>47</v>
      </c>
      <c r="D134" t="s">
        <v>423</v>
      </c>
      <c r="E134" t="s">
        <v>1067</v>
      </c>
      <c r="F134" t="s">
        <v>140</v>
      </c>
      <c r="G134" t="s">
        <v>102</v>
      </c>
      <c r="H134" t="s">
        <v>103</v>
      </c>
      <c r="I134" t="s">
        <v>2331</v>
      </c>
      <c r="J134" t="s">
        <v>2332</v>
      </c>
      <c r="K134" s="32">
        <v>45963</v>
      </c>
      <c r="L134" t="s">
        <v>1775</v>
      </c>
      <c r="M134" t="s">
        <v>260</v>
      </c>
      <c r="N134" t="s">
        <v>2283</v>
      </c>
      <c r="O134" s="32">
        <v>45980</v>
      </c>
      <c r="P134" t="s">
        <v>99</v>
      </c>
      <c r="Q134" t="s">
        <v>1776</v>
      </c>
      <c r="R134" t="s">
        <v>262</v>
      </c>
      <c r="S134" t="s">
        <v>100</v>
      </c>
    </row>
    <row r="135" spans="1:19" x14ac:dyDescent="0.25">
      <c r="A135">
        <v>42</v>
      </c>
      <c r="B135" s="32">
        <v>45947</v>
      </c>
      <c r="C135">
        <v>45</v>
      </c>
      <c r="D135" t="s">
        <v>423</v>
      </c>
      <c r="E135" t="s">
        <v>1067</v>
      </c>
      <c r="F135" t="s">
        <v>140</v>
      </c>
      <c r="G135" t="s">
        <v>102</v>
      </c>
      <c r="H135" t="s">
        <v>103</v>
      </c>
      <c r="I135" t="s">
        <v>2333</v>
      </c>
      <c r="J135" t="s">
        <v>2334</v>
      </c>
      <c r="K135" s="32">
        <v>45949</v>
      </c>
      <c r="L135" t="s">
        <v>1775</v>
      </c>
      <c r="M135" t="s">
        <v>260</v>
      </c>
      <c r="N135" t="s">
        <v>1973</v>
      </c>
      <c r="O135" s="32">
        <v>45965</v>
      </c>
      <c r="P135" t="s">
        <v>99</v>
      </c>
      <c r="Q135" t="s">
        <v>1776</v>
      </c>
      <c r="R135" t="s">
        <v>262</v>
      </c>
      <c r="S135" t="s">
        <v>100</v>
      </c>
    </row>
    <row r="136" spans="1:19" x14ac:dyDescent="0.25">
      <c r="A136">
        <v>38</v>
      </c>
      <c r="B136" s="32">
        <v>45919</v>
      </c>
      <c r="C136">
        <v>43</v>
      </c>
      <c r="D136" t="s">
        <v>423</v>
      </c>
      <c r="E136" t="s">
        <v>1265</v>
      </c>
      <c r="F136" t="s">
        <v>140</v>
      </c>
      <c r="G136" t="s">
        <v>102</v>
      </c>
      <c r="H136" t="s">
        <v>103</v>
      </c>
      <c r="I136" t="s">
        <v>2335</v>
      </c>
      <c r="J136" t="s">
        <v>2336</v>
      </c>
      <c r="K136" s="32">
        <v>45923</v>
      </c>
      <c r="L136" t="s">
        <v>1983</v>
      </c>
      <c r="M136" t="s">
        <v>2037</v>
      </c>
      <c r="N136" t="s">
        <v>2337</v>
      </c>
      <c r="O136" s="32">
        <v>45949</v>
      </c>
      <c r="P136" t="s">
        <v>99</v>
      </c>
      <c r="Q136" t="s">
        <v>1985</v>
      </c>
      <c r="R136" t="s">
        <v>428</v>
      </c>
      <c r="S136" t="s">
        <v>100</v>
      </c>
    </row>
    <row r="137" spans="1:19" x14ac:dyDescent="0.25">
      <c r="A137">
        <v>35</v>
      </c>
      <c r="B137" s="32">
        <v>45898</v>
      </c>
      <c r="C137">
        <v>38</v>
      </c>
      <c r="D137" t="s">
        <v>150</v>
      </c>
      <c r="E137" t="s">
        <v>8</v>
      </c>
      <c r="F137" t="s">
        <v>140</v>
      </c>
      <c r="G137" t="s">
        <v>102</v>
      </c>
      <c r="H137" t="s">
        <v>103</v>
      </c>
      <c r="I137" t="s">
        <v>2338</v>
      </c>
      <c r="J137" t="s">
        <v>2164</v>
      </c>
      <c r="K137" s="32">
        <v>45904</v>
      </c>
      <c r="L137" t="s">
        <v>621</v>
      </c>
      <c r="M137" t="s">
        <v>191</v>
      </c>
      <c r="N137" t="s">
        <v>192</v>
      </c>
      <c r="O137" s="32">
        <v>45915</v>
      </c>
      <c r="P137" t="s">
        <v>99</v>
      </c>
      <c r="Q137" t="s">
        <v>2006</v>
      </c>
      <c r="S137" t="s">
        <v>135</v>
      </c>
    </row>
    <row r="138" spans="1:19" x14ac:dyDescent="0.25">
      <c r="A138">
        <v>45</v>
      </c>
      <c r="B138" s="32">
        <v>45969</v>
      </c>
      <c r="C138">
        <v>49</v>
      </c>
      <c r="D138" t="s">
        <v>423</v>
      </c>
      <c r="E138" t="s">
        <v>1265</v>
      </c>
      <c r="F138" t="s">
        <v>140</v>
      </c>
      <c r="G138" t="s">
        <v>102</v>
      </c>
      <c r="H138" t="s">
        <v>103</v>
      </c>
      <c r="I138" t="s">
        <v>2339</v>
      </c>
      <c r="J138" t="s">
        <v>2340</v>
      </c>
      <c r="K138" s="32">
        <v>45972</v>
      </c>
      <c r="L138" t="s">
        <v>1983</v>
      </c>
      <c r="M138" t="s">
        <v>2172</v>
      </c>
      <c r="N138" t="s">
        <v>2341</v>
      </c>
      <c r="O138" s="32">
        <v>45993</v>
      </c>
      <c r="P138" t="s">
        <v>99</v>
      </c>
      <c r="Q138" t="s">
        <v>1985</v>
      </c>
      <c r="R138" t="s">
        <v>617</v>
      </c>
      <c r="S138" t="s">
        <v>100</v>
      </c>
    </row>
    <row r="139" spans="1:19" x14ac:dyDescent="0.25">
      <c r="A139">
        <v>44</v>
      </c>
      <c r="B139" s="32">
        <v>45957</v>
      </c>
      <c r="C139">
        <v>46</v>
      </c>
      <c r="D139" t="s">
        <v>940</v>
      </c>
      <c r="E139" t="s">
        <v>14</v>
      </c>
      <c r="F139" t="s">
        <v>140</v>
      </c>
      <c r="G139" t="s">
        <v>102</v>
      </c>
      <c r="H139" t="s">
        <v>103</v>
      </c>
      <c r="I139" t="s">
        <v>2342</v>
      </c>
      <c r="J139" t="s">
        <v>2343</v>
      </c>
      <c r="K139" s="32">
        <v>45967</v>
      </c>
      <c r="L139" t="s">
        <v>943</v>
      </c>
      <c r="M139" t="s">
        <v>154</v>
      </c>
      <c r="N139" t="s">
        <v>2046</v>
      </c>
      <c r="O139" s="32">
        <v>45974</v>
      </c>
      <c r="P139" t="s">
        <v>99</v>
      </c>
      <c r="Q139" t="s">
        <v>153</v>
      </c>
      <c r="R139" t="s">
        <v>147</v>
      </c>
      <c r="S139" t="s">
        <v>100</v>
      </c>
    </row>
    <row r="140" spans="1:19" x14ac:dyDescent="0.25">
      <c r="A140">
        <v>43</v>
      </c>
      <c r="B140" s="32">
        <v>45952</v>
      </c>
      <c r="C140">
        <v>47</v>
      </c>
      <c r="D140" t="s">
        <v>223</v>
      </c>
      <c r="E140" t="s">
        <v>277</v>
      </c>
      <c r="F140" t="s">
        <v>140</v>
      </c>
      <c r="G140" t="s">
        <v>102</v>
      </c>
      <c r="H140" t="s">
        <v>103</v>
      </c>
      <c r="I140" t="s">
        <v>2344</v>
      </c>
      <c r="J140" t="s">
        <v>2345</v>
      </c>
      <c r="K140" s="32">
        <v>45956</v>
      </c>
      <c r="L140" t="s">
        <v>227</v>
      </c>
      <c r="M140" t="s">
        <v>145</v>
      </c>
      <c r="N140" t="s">
        <v>2346</v>
      </c>
      <c r="O140" s="32">
        <v>45982</v>
      </c>
      <c r="P140" t="s">
        <v>99</v>
      </c>
      <c r="Q140" t="s">
        <v>228</v>
      </c>
      <c r="R140" t="s">
        <v>147</v>
      </c>
      <c r="S140" t="s">
        <v>100</v>
      </c>
    </row>
    <row r="141" spans="1:19" x14ac:dyDescent="0.25">
      <c r="A141">
        <v>41</v>
      </c>
      <c r="B141" s="32">
        <v>45936</v>
      </c>
      <c r="C141">
        <v>44</v>
      </c>
      <c r="D141" t="s">
        <v>672</v>
      </c>
      <c r="E141" t="s">
        <v>17</v>
      </c>
      <c r="F141" t="s">
        <v>140</v>
      </c>
      <c r="G141" t="s">
        <v>102</v>
      </c>
      <c r="H141" t="s">
        <v>103</v>
      </c>
      <c r="I141" t="s">
        <v>2347</v>
      </c>
      <c r="J141" t="s">
        <v>2348</v>
      </c>
      <c r="K141" s="32">
        <v>45940</v>
      </c>
      <c r="L141" t="s">
        <v>675</v>
      </c>
      <c r="M141" t="s">
        <v>428</v>
      </c>
      <c r="N141" t="s">
        <v>2291</v>
      </c>
      <c r="O141" s="32">
        <v>45957</v>
      </c>
      <c r="P141" t="s">
        <v>99</v>
      </c>
      <c r="Q141" t="s">
        <v>972</v>
      </c>
      <c r="R141" t="s">
        <v>428</v>
      </c>
      <c r="S141" t="s">
        <v>100</v>
      </c>
    </row>
    <row r="142" spans="1:19" x14ac:dyDescent="0.25">
      <c r="A142">
        <v>30</v>
      </c>
      <c r="B142" s="32">
        <v>45861</v>
      </c>
      <c r="C142">
        <v>33</v>
      </c>
      <c r="D142" t="s">
        <v>423</v>
      </c>
      <c r="E142" t="s">
        <v>424</v>
      </c>
      <c r="F142" t="s">
        <v>140</v>
      </c>
      <c r="G142" t="s">
        <v>102</v>
      </c>
      <c r="H142" t="s">
        <v>103</v>
      </c>
      <c r="I142" t="s">
        <v>2349</v>
      </c>
      <c r="J142" t="s">
        <v>2350</v>
      </c>
      <c r="K142" s="32">
        <v>45863</v>
      </c>
      <c r="L142" t="s">
        <v>258</v>
      </c>
      <c r="M142" t="s">
        <v>428</v>
      </c>
      <c r="N142" t="s">
        <v>2351</v>
      </c>
      <c r="O142" s="32">
        <v>45883</v>
      </c>
      <c r="P142" t="s">
        <v>99</v>
      </c>
      <c r="Q142" t="s">
        <v>601</v>
      </c>
      <c r="R142" t="s">
        <v>428</v>
      </c>
      <c r="S142" t="s">
        <v>100</v>
      </c>
    </row>
    <row r="143" spans="1:19" x14ac:dyDescent="0.25">
      <c r="A143">
        <v>36</v>
      </c>
      <c r="B143" s="32">
        <v>45901</v>
      </c>
      <c r="C143">
        <v>39</v>
      </c>
      <c r="D143" t="s">
        <v>672</v>
      </c>
      <c r="E143" t="s">
        <v>17</v>
      </c>
      <c r="F143" t="s">
        <v>140</v>
      </c>
      <c r="G143" t="s">
        <v>102</v>
      </c>
      <c r="H143" t="s">
        <v>103</v>
      </c>
      <c r="I143" t="s">
        <v>2352</v>
      </c>
      <c r="J143" t="s">
        <v>2353</v>
      </c>
      <c r="K143" s="32">
        <v>45907</v>
      </c>
      <c r="L143" t="s">
        <v>675</v>
      </c>
      <c r="M143" t="s">
        <v>676</v>
      </c>
      <c r="N143" t="s">
        <v>2354</v>
      </c>
      <c r="O143" s="32">
        <v>45922</v>
      </c>
      <c r="P143" t="s">
        <v>99</v>
      </c>
      <c r="Q143" t="s">
        <v>913</v>
      </c>
      <c r="R143" t="s">
        <v>147</v>
      </c>
      <c r="S143" t="s">
        <v>608</v>
      </c>
    </row>
    <row r="144" spans="1:19" x14ac:dyDescent="0.25">
      <c r="A144">
        <v>29</v>
      </c>
      <c r="B144" s="32">
        <v>45853</v>
      </c>
      <c r="C144">
        <v>33</v>
      </c>
      <c r="D144" t="s">
        <v>223</v>
      </c>
      <c r="E144" t="s">
        <v>277</v>
      </c>
      <c r="F144" t="s">
        <v>140</v>
      </c>
      <c r="G144" t="s">
        <v>102</v>
      </c>
      <c r="H144" t="s">
        <v>103</v>
      </c>
      <c r="I144" t="s">
        <v>2355</v>
      </c>
      <c r="J144" t="s">
        <v>2356</v>
      </c>
      <c r="K144" s="32">
        <v>45857</v>
      </c>
      <c r="L144" t="s">
        <v>227</v>
      </c>
      <c r="M144" t="s">
        <v>145</v>
      </c>
      <c r="N144" t="s">
        <v>2357</v>
      </c>
      <c r="O144" s="32">
        <v>45882</v>
      </c>
      <c r="P144" t="s">
        <v>99</v>
      </c>
      <c r="Q144" t="s">
        <v>228</v>
      </c>
      <c r="R144" t="s">
        <v>147</v>
      </c>
      <c r="S144" t="s">
        <v>100</v>
      </c>
    </row>
    <row r="145" spans="1:19" x14ac:dyDescent="0.25">
      <c r="A145">
        <v>36</v>
      </c>
      <c r="B145" s="32">
        <v>45905</v>
      </c>
      <c r="C145">
        <v>39</v>
      </c>
      <c r="D145" t="s">
        <v>254</v>
      </c>
      <c r="E145" t="s">
        <v>255</v>
      </c>
      <c r="F145" t="s">
        <v>140</v>
      </c>
      <c r="G145" t="s">
        <v>102</v>
      </c>
      <c r="H145" t="s">
        <v>103</v>
      </c>
      <c r="I145" t="s">
        <v>2358</v>
      </c>
      <c r="J145" t="s">
        <v>2359</v>
      </c>
      <c r="K145" s="32">
        <v>45907</v>
      </c>
      <c r="L145" t="s">
        <v>258</v>
      </c>
      <c r="M145" t="s">
        <v>260</v>
      </c>
      <c r="N145" t="s">
        <v>2360</v>
      </c>
      <c r="O145" s="32">
        <v>45922</v>
      </c>
      <c r="P145" t="s">
        <v>99</v>
      </c>
      <c r="Q145" t="s">
        <v>1974</v>
      </c>
      <c r="R145" t="s">
        <v>262</v>
      </c>
      <c r="S145" t="s">
        <v>100</v>
      </c>
    </row>
    <row r="146" spans="1:19" x14ac:dyDescent="0.25">
      <c r="A146">
        <v>40</v>
      </c>
      <c r="B146" s="32">
        <v>45934</v>
      </c>
      <c r="C146">
        <v>43</v>
      </c>
      <c r="D146" t="s">
        <v>150</v>
      </c>
      <c r="E146" t="s">
        <v>8</v>
      </c>
      <c r="F146" t="s">
        <v>140</v>
      </c>
      <c r="G146" t="s">
        <v>102</v>
      </c>
      <c r="H146" t="s">
        <v>103</v>
      </c>
      <c r="I146" t="s">
        <v>2361</v>
      </c>
      <c r="J146" t="s">
        <v>2362</v>
      </c>
      <c r="K146" s="32">
        <v>45939</v>
      </c>
      <c r="L146" t="s">
        <v>186</v>
      </c>
      <c r="M146" t="s">
        <v>154</v>
      </c>
      <c r="N146" t="s">
        <v>2115</v>
      </c>
      <c r="O146" s="32">
        <v>45949</v>
      </c>
      <c r="P146" t="s">
        <v>99</v>
      </c>
      <c r="Q146" t="s">
        <v>813</v>
      </c>
      <c r="R146" t="s">
        <v>147</v>
      </c>
      <c r="S146" t="s">
        <v>100</v>
      </c>
    </row>
    <row r="147" spans="1:19" x14ac:dyDescent="0.25">
      <c r="A147">
        <v>41</v>
      </c>
      <c r="B147" s="32">
        <v>45936</v>
      </c>
      <c r="C147">
        <v>43</v>
      </c>
      <c r="D147" t="s">
        <v>940</v>
      </c>
      <c r="E147" t="s">
        <v>14</v>
      </c>
      <c r="F147" t="s">
        <v>140</v>
      </c>
      <c r="G147" t="s">
        <v>102</v>
      </c>
      <c r="H147" t="s">
        <v>103</v>
      </c>
      <c r="I147" t="s">
        <v>2363</v>
      </c>
      <c r="J147" t="s">
        <v>2364</v>
      </c>
      <c r="K147" s="32">
        <v>45946</v>
      </c>
      <c r="L147" t="s">
        <v>943</v>
      </c>
      <c r="M147" t="s">
        <v>154</v>
      </c>
      <c r="N147" t="s">
        <v>2365</v>
      </c>
      <c r="O147" s="32">
        <v>45953</v>
      </c>
      <c r="P147" t="s">
        <v>99</v>
      </c>
      <c r="Q147" t="s">
        <v>572</v>
      </c>
      <c r="R147" t="s">
        <v>147</v>
      </c>
      <c r="S147" t="s">
        <v>100</v>
      </c>
    </row>
    <row r="148" spans="1:19" x14ac:dyDescent="0.25">
      <c r="A148">
        <v>44</v>
      </c>
      <c r="B148" s="32">
        <v>45956</v>
      </c>
      <c r="C148">
        <v>46</v>
      </c>
      <c r="D148" t="s">
        <v>672</v>
      </c>
      <c r="E148" t="s">
        <v>17</v>
      </c>
      <c r="F148" t="s">
        <v>140</v>
      </c>
      <c r="G148" t="s">
        <v>102</v>
      </c>
      <c r="H148" t="s">
        <v>103</v>
      </c>
      <c r="I148" t="s">
        <v>2366</v>
      </c>
      <c r="J148" t="s">
        <v>2367</v>
      </c>
      <c r="K148" s="32">
        <v>45964</v>
      </c>
      <c r="L148" t="s">
        <v>675</v>
      </c>
      <c r="M148" t="s">
        <v>676</v>
      </c>
      <c r="N148" t="s">
        <v>2203</v>
      </c>
      <c r="O148" s="32">
        <v>45974</v>
      </c>
      <c r="P148" t="s">
        <v>99</v>
      </c>
      <c r="Q148" t="s">
        <v>913</v>
      </c>
      <c r="R148" t="s">
        <v>147</v>
      </c>
      <c r="S148" t="s">
        <v>100</v>
      </c>
    </row>
    <row r="149" spans="1:19" x14ac:dyDescent="0.25">
      <c r="A149">
        <v>42</v>
      </c>
      <c r="B149" s="32">
        <v>45947</v>
      </c>
      <c r="C149">
        <v>45</v>
      </c>
      <c r="D149" t="s">
        <v>423</v>
      </c>
      <c r="E149" t="s">
        <v>1067</v>
      </c>
      <c r="F149" t="s">
        <v>140</v>
      </c>
      <c r="G149" t="s">
        <v>102</v>
      </c>
      <c r="H149" t="s">
        <v>103</v>
      </c>
      <c r="I149" t="s">
        <v>2368</v>
      </c>
      <c r="J149" t="s">
        <v>2369</v>
      </c>
      <c r="K149" s="32">
        <v>45949</v>
      </c>
      <c r="L149" t="s">
        <v>258</v>
      </c>
      <c r="M149" t="s">
        <v>260</v>
      </c>
      <c r="N149" t="s">
        <v>1973</v>
      </c>
      <c r="O149" s="32">
        <v>45965</v>
      </c>
      <c r="P149" t="s">
        <v>99</v>
      </c>
      <c r="Q149" t="s">
        <v>2370</v>
      </c>
      <c r="R149" t="s">
        <v>262</v>
      </c>
      <c r="S149" t="s">
        <v>608</v>
      </c>
    </row>
    <row r="150" spans="1:19" x14ac:dyDescent="0.25">
      <c r="A150">
        <v>42</v>
      </c>
      <c r="B150" s="32">
        <v>45945</v>
      </c>
      <c r="C150">
        <v>44</v>
      </c>
      <c r="D150" t="s">
        <v>150</v>
      </c>
      <c r="E150" t="s">
        <v>8</v>
      </c>
      <c r="F150" t="s">
        <v>140</v>
      </c>
      <c r="G150" t="s">
        <v>102</v>
      </c>
      <c r="H150" t="s">
        <v>103</v>
      </c>
      <c r="I150" t="s">
        <v>2371</v>
      </c>
      <c r="J150" t="s">
        <v>2372</v>
      </c>
      <c r="K150" s="32">
        <v>45949</v>
      </c>
      <c r="L150" t="s">
        <v>186</v>
      </c>
      <c r="M150" t="s">
        <v>869</v>
      </c>
      <c r="N150" t="s">
        <v>2373</v>
      </c>
      <c r="O150" s="32">
        <v>45961</v>
      </c>
      <c r="P150" t="s">
        <v>99</v>
      </c>
      <c r="Q150" t="s">
        <v>572</v>
      </c>
      <c r="R150" t="s">
        <v>147</v>
      </c>
      <c r="S150" t="s">
        <v>100</v>
      </c>
    </row>
    <row r="151" spans="1:19" x14ac:dyDescent="0.25">
      <c r="A151">
        <v>39</v>
      </c>
      <c r="B151" s="32">
        <v>45923</v>
      </c>
      <c r="C151">
        <v>39</v>
      </c>
      <c r="D151" t="s">
        <v>150</v>
      </c>
      <c r="E151" t="s">
        <v>194</v>
      </c>
      <c r="F151" t="s">
        <v>101</v>
      </c>
      <c r="G151" t="s">
        <v>102</v>
      </c>
      <c r="H151" t="s">
        <v>103</v>
      </c>
      <c r="I151" t="s">
        <v>2374</v>
      </c>
      <c r="J151" t="s">
        <v>2375</v>
      </c>
      <c r="K151" s="32">
        <v>45927</v>
      </c>
      <c r="L151" t="s">
        <v>186</v>
      </c>
      <c r="M151" t="s">
        <v>2077</v>
      </c>
      <c r="N151" t="s">
        <v>118</v>
      </c>
      <c r="O151" s="32">
        <v>45927</v>
      </c>
      <c r="P151" t="s">
        <v>99</v>
      </c>
      <c r="Q151" t="s">
        <v>153</v>
      </c>
      <c r="R151" t="s">
        <v>218</v>
      </c>
      <c r="S151" t="s">
        <v>100</v>
      </c>
    </row>
    <row r="152" spans="1:19" x14ac:dyDescent="0.25">
      <c r="A152">
        <v>39</v>
      </c>
      <c r="B152" s="32">
        <v>45925</v>
      </c>
      <c r="C152">
        <v>42</v>
      </c>
      <c r="D152" t="s">
        <v>254</v>
      </c>
      <c r="E152" t="s">
        <v>255</v>
      </c>
      <c r="F152" t="s">
        <v>140</v>
      </c>
      <c r="G152" t="s">
        <v>102</v>
      </c>
      <c r="H152" t="s">
        <v>103</v>
      </c>
      <c r="I152" t="s">
        <v>2376</v>
      </c>
      <c r="J152" t="s">
        <v>2377</v>
      </c>
      <c r="K152" s="32">
        <v>45928</v>
      </c>
      <c r="L152" t="s">
        <v>288</v>
      </c>
      <c r="M152" t="s">
        <v>260</v>
      </c>
      <c r="N152" t="s">
        <v>2162</v>
      </c>
      <c r="O152" s="32">
        <v>45943</v>
      </c>
      <c r="P152" t="s">
        <v>99</v>
      </c>
      <c r="Q152" t="s">
        <v>289</v>
      </c>
      <c r="R152" t="s">
        <v>262</v>
      </c>
      <c r="S152" t="s">
        <v>608</v>
      </c>
    </row>
    <row r="153" spans="1:19" x14ac:dyDescent="0.25">
      <c r="A153">
        <v>42</v>
      </c>
      <c r="B153" s="32">
        <v>45943</v>
      </c>
      <c r="C153">
        <v>44</v>
      </c>
      <c r="D153" t="s">
        <v>672</v>
      </c>
      <c r="E153" t="s">
        <v>17</v>
      </c>
      <c r="F153" t="s">
        <v>140</v>
      </c>
      <c r="G153" t="s">
        <v>102</v>
      </c>
      <c r="H153" t="s">
        <v>103</v>
      </c>
      <c r="I153" t="s">
        <v>2378</v>
      </c>
      <c r="J153" t="s">
        <v>2379</v>
      </c>
      <c r="K153" s="32">
        <v>45950</v>
      </c>
      <c r="L153" t="s">
        <v>675</v>
      </c>
      <c r="M153" t="s">
        <v>676</v>
      </c>
      <c r="N153" t="s">
        <v>2380</v>
      </c>
      <c r="O153" s="32">
        <v>45961</v>
      </c>
      <c r="P153" t="s">
        <v>99</v>
      </c>
      <c r="Q153" t="s">
        <v>688</v>
      </c>
      <c r="R153" t="s">
        <v>147</v>
      </c>
      <c r="S153" t="s">
        <v>100</v>
      </c>
    </row>
    <row r="154" spans="1:19" x14ac:dyDescent="0.25">
      <c r="A154">
        <v>39</v>
      </c>
      <c r="B154" s="32">
        <v>45927</v>
      </c>
      <c r="C154">
        <v>42</v>
      </c>
      <c r="D154" t="s">
        <v>150</v>
      </c>
      <c r="E154" t="s">
        <v>8</v>
      </c>
      <c r="F154" t="s">
        <v>140</v>
      </c>
      <c r="G154" t="s">
        <v>102</v>
      </c>
      <c r="H154" t="s">
        <v>103</v>
      </c>
      <c r="I154" t="s">
        <v>2381</v>
      </c>
      <c r="J154" t="s">
        <v>2382</v>
      </c>
      <c r="K154" s="32">
        <v>45932</v>
      </c>
      <c r="L154" t="s">
        <v>186</v>
      </c>
      <c r="M154" t="s">
        <v>154</v>
      </c>
      <c r="N154" t="s">
        <v>2159</v>
      </c>
      <c r="O154" s="32">
        <v>45942</v>
      </c>
      <c r="P154" t="s">
        <v>99</v>
      </c>
      <c r="Q154" t="s">
        <v>153</v>
      </c>
      <c r="R154" t="s">
        <v>147</v>
      </c>
      <c r="S154" t="s">
        <v>608</v>
      </c>
    </row>
    <row r="155" spans="1:19" x14ac:dyDescent="0.25">
      <c r="A155">
        <v>45</v>
      </c>
      <c r="B155" s="32">
        <v>45965</v>
      </c>
      <c r="C155">
        <v>45</v>
      </c>
      <c r="D155" t="s">
        <v>321</v>
      </c>
      <c r="E155" t="s">
        <v>855</v>
      </c>
      <c r="F155" t="s">
        <v>101</v>
      </c>
      <c r="G155" t="s">
        <v>102</v>
      </c>
      <c r="H155" t="s">
        <v>103</v>
      </c>
      <c r="I155" t="s">
        <v>2383</v>
      </c>
      <c r="J155" t="s">
        <v>2384</v>
      </c>
      <c r="K155" s="32">
        <v>45967</v>
      </c>
      <c r="L155" t="s">
        <v>858</v>
      </c>
      <c r="M155" t="s">
        <v>860</v>
      </c>
      <c r="N155" t="s">
        <v>118</v>
      </c>
      <c r="O155" s="32">
        <v>45969</v>
      </c>
      <c r="P155" t="s">
        <v>99</v>
      </c>
      <c r="Q155" t="s">
        <v>859</v>
      </c>
      <c r="R155" t="s">
        <v>291</v>
      </c>
      <c r="S155" t="s">
        <v>100</v>
      </c>
    </row>
    <row r="156" spans="1:19" x14ac:dyDescent="0.25">
      <c r="A156">
        <v>40</v>
      </c>
      <c r="B156" s="32">
        <v>45934</v>
      </c>
      <c r="C156">
        <v>43</v>
      </c>
      <c r="D156" t="s">
        <v>150</v>
      </c>
      <c r="E156" t="s">
        <v>8</v>
      </c>
      <c r="F156" t="s">
        <v>140</v>
      </c>
      <c r="G156" t="s">
        <v>102</v>
      </c>
      <c r="H156" t="s">
        <v>103</v>
      </c>
      <c r="I156" t="s">
        <v>2361</v>
      </c>
      <c r="J156" t="s">
        <v>2362</v>
      </c>
      <c r="K156" s="32">
        <v>45939</v>
      </c>
      <c r="L156" t="s">
        <v>186</v>
      </c>
      <c r="M156" t="s">
        <v>154</v>
      </c>
      <c r="N156" t="s">
        <v>2115</v>
      </c>
      <c r="O156" s="32">
        <v>45949</v>
      </c>
      <c r="P156" t="s">
        <v>99</v>
      </c>
      <c r="Q156" t="s">
        <v>972</v>
      </c>
      <c r="R156" t="s">
        <v>147</v>
      </c>
      <c r="S156" t="s">
        <v>100</v>
      </c>
    </row>
    <row r="157" spans="1:19" x14ac:dyDescent="0.25">
      <c r="A157">
        <v>40</v>
      </c>
      <c r="B157" s="32">
        <v>45928</v>
      </c>
      <c r="C157">
        <v>42</v>
      </c>
      <c r="D157" t="s">
        <v>150</v>
      </c>
      <c r="E157" t="s">
        <v>8</v>
      </c>
      <c r="F157" t="s">
        <v>140</v>
      </c>
      <c r="G157" t="s">
        <v>102</v>
      </c>
      <c r="H157" t="s">
        <v>103</v>
      </c>
      <c r="I157" t="s">
        <v>2385</v>
      </c>
      <c r="J157" t="s">
        <v>2386</v>
      </c>
      <c r="K157" s="32">
        <v>45932</v>
      </c>
      <c r="L157" t="s">
        <v>621</v>
      </c>
      <c r="M157" t="s">
        <v>191</v>
      </c>
      <c r="N157" t="s">
        <v>192</v>
      </c>
      <c r="O157" s="32">
        <v>45943</v>
      </c>
      <c r="P157" t="s">
        <v>99</v>
      </c>
      <c r="Q157" t="s">
        <v>913</v>
      </c>
      <c r="S157" t="s">
        <v>2165</v>
      </c>
    </row>
    <row r="158" spans="1:19" x14ac:dyDescent="0.25">
      <c r="A158">
        <v>37</v>
      </c>
      <c r="B158" s="32">
        <v>45912</v>
      </c>
      <c r="C158">
        <v>40</v>
      </c>
      <c r="D158" t="s">
        <v>423</v>
      </c>
      <c r="E158" t="s">
        <v>1067</v>
      </c>
      <c r="F158" t="s">
        <v>140</v>
      </c>
      <c r="G158" t="s">
        <v>102</v>
      </c>
      <c r="H158" t="s">
        <v>1585</v>
      </c>
      <c r="I158" t="s">
        <v>2387</v>
      </c>
      <c r="J158" t="s">
        <v>2388</v>
      </c>
      <c r="K158" s="32">
        <v>45914</v>
      </c>
      <c r="L158" t="s">
        <v>427</v>
      </c>
      <c r="M158" t="s">
        <v>260</v>
      </c>
      <c r="N158" t="s">
        <v>2206</v>
      </c>
      <c r="O158" s="32">
        <v>45930</v>
      </c>
      <c r="P158" t="s">
        <v>99</v>
      </c>
      <c r="Q158" t="s">
        <v>2186</v>
      </c>
      <c r="R158" t="s">
        <v>262</v>
      </c>
      <c r="S158" t="s">
        <v>608</v>
      </c>
    </row>
    <row r="159" spans="1:19" x14ac:dyDescent="0.25">
      <c r="A159">
        <v>34</v>
      </c>
      <c r="B159" s="32">
        <v>45887</v>
      </c>
      <c r="C159">
        <v>36</v>
      </c>
      <c r="D159" t="s">
        <v>150</v>
      </c>
      <c r="E159" t="s">
        <v>8</v>
      </c>
      <c r="F159" t="s">
        <v>140</v>
      </c>
      <c r="G159" t="s">
        <v>102</v>
      </c>
      <c r="H159" t="s">
        <v>103</v>
      </c>
      <c r="I159" t="s">
        <v>2389</v>
      </c>
      <c r="J159" t="s">
        <v>2390</v>
      </c>
      <c r="K159" s="32">
        <v>45891</v>
      </c>
      <c r="L159" t="s">
        <v>186</v>
      </c>
      <c r="M159" t="s">
        <v>154</v>
      </c>
      <c r="N159" t="s">
        <v>2152</v>
      </c>
      <c r="O159" s="32">
        <v>45900</v>
      </c>
      <c r="P159" t="s">
        <v>580</v>
      </c>
      <c r="Q159" t="s">
        <v>2391</v>
      </c>
      <c r="R159" t="s">
        <v>586</v>
      </c>
      <c r="S159" t="s">
        <v>581</v>
      </c>
    </row>
    <row r="160" spans="1:19" x14ac:dyDescent="0.25">
      <c r="A160">
        <v>44</v>
      </c>
      <c r="B160" s="32">
        <v>45962</v>
      </c>
      <c r="C160">
        <v>47</v>
      </c>
      <c r="D160" t="s">
        <v>150</v>
      </c>
      <c r="E160" t="s">
        <v>8</v>
      </c>
      <c r="F160" t="s">
        <v>140</v>
      </c>
      <c r="G160" t="s">
        <v>102</v>
      </c>
      <c r="H160" t="s">
        <v>103</v>
      </c>
      <c r="I160" t="s">
        <v>2392</v>
      </c>
      <c r="J160" t="s">
        <v>2393</v>
      </c>
      <c r="K160" s="32">
        <v>45965</v>
      </c>
      <c r="L160" t="s">
        <v>186</v>
      </c>
      <c r="M160" t="s">
        <v>154</v>
      </c>
      <c r="N160" t="s">
        <v>2046</v>
      </c>
      <c r="O160" s="32">
        <v>45977</v>
      </c>
      <c r="P160" t="s">
        <v>99</v>
      </c>
      <c r="Q160" t="s">
        <v>153</v>
      </c>
      <c r="R160" t="s">
        <v>147</v>
      </c>
      <c r="S160" t="s">
        <v>100</v>
      </c>
    </row>
    <row r="161" spans="1:19" x14ac:dyDescent="0.25">
      <c r="A161">
        <v>37</v>
      </c>
      <c r="B161" s="32">
        <v>45913</v>
      </c>
      <c r="C161">
        <v>38</v>
      </c>
      <c r="D161" t="s">
        <v>321</v>
      </c>
      <c r="E161" t="s">
        <v>612</v>
      </c>
      <c r="F161" t="s">
        <v>101</v>
      </c>
      <c r="G161" t="s">
        <v>102</v>
      </c>
      <c r="H161" t="s">
        <v>103</v>
      </c>
      <c r="I161" t="s">
        <v>2394</v>
      </c>
      <c r="J161" t="s">
        <v>2395</v>
      </c>
      <c r="K161" s="32">
        <v>45915</v>
      </c>
      <c r="L161" t="s">
        <v>2230</v>
      </c>
      <c r="M161" t="s">
        <v>303</v>
      </c>
      <c r="N161" t="s">
        <v>118</v>
      </c>
      <c r="O161" s="32">
        <v>45917</v>
      </c>
      <c r="P161" t="s">
        <v>99</v>
      </c>
      <c r="Q161" t="s">
        <v>616</v>
      </c>
      <c r="R161" t="s">
        <v>1964</v>
      </c>
      <c r="S161" t="s">
        <v>100</v>
      </c>
    </row>
    <row r="162" spans="1:19" x14ac:dyDescent="0.25">
      <c r="A162">
        <v>40</v>
      </c>
      <c r="B162" s="32">
        <v>45934</v>
      </c>
      <c r="C162">
        <v>43</v>
      </c>
      <c r="D162" t="s">
        <v>150</v>
      </c>
      <c r="E162" t="s">
        <v>8</v>
      </c>
      <c r="F162" t="s">
        <v>140</v>
      </c>
      <c r="G162" t="s">
        <v>102</v>
      </c>
      <c r="H162" t="s">
        <v>103</v>
      </c>
      <c r="I162" t="s">
        <v>2396</v>
      </c>
      <c r="J162" t="s">
        <v>2397</v>
      </c>
      <c r="K162" s="32">
        <v>45939</v>
      </c>
      <c r="L162" t="s">
        <v>186</v>
      </c>
      <c r="M162" t="s">
        <v>154</v>
      </c>
      <c r="N162" t="s">
        <v>2115</v>
      </c>
      <c r="O162" s="32">
        <v>45949</v>
      </c>
      <c r="P162" t="s">
        <v>99</v>
      </c>
      <c r="Q162" t="s">
        <v>813</v>
      </c>
      <c r="R162" t="s">
        <v>147</v>
      </c>
      <c r="S162" t="s">
        <v>100</v>
      </c>
    </row>
    <row r="163" spans="1:19" x14ac:dyDescent="0.25">
      <c r="A163">
        <v>40</v>
      </c>
      <c r="B163" s="32">
        <v>45934</v>
      </c>
      <c r="C163">
        <v>43</v>
      </c>
      <c r="D163" t="s">
        <v>150</v>
      </c>
      <c r="E163" t="s">
        <v>8</v>
      </c>
      <c r="F163" t="s">
        <v>140</v>
      </c>
      <c r="G163" t="s">
        <v>102</v>
      </c>
      <c r="H163" t="s">
        <v>103</v>
      </c>
      <c r="I163" t="s">
        <v>2398</v>
      </c>
      <c r="J163" t="s">
        <v>2399</v>
      </c>
      <c r="K163" s="32">
        <v>45939</v>
      </c>
      <c r="L163" t="s">
        <v>186</v>
      </c>
      <c r="M163" t="s">
        <v>154</v>
      </c>
      <c r="N163" t="s">
        <v>2115</v>
      </c>
      <c r="O163" s="32">
        <v>45949</v>
      </c>
      <c r="P163" t="s">
        <v>99</v>
      </c>
      <c r="Q163" t="s">
        <v>153</v>
      </c>
      <c r="R163" t="s">
        <v>147</v>
      </c>
      <c r="S163" t="s">
        <v>100</v>
      </c>
    </row>
    <row r="164" spans="1:19" x14ac:dyDescent="0.25">
      <c r="A164">
        <v>31</v>
      </c>
      <c r="B164" s="32">
        <v>45865</v>
      </c>
      <c r="C164">
        <v>33</v>
      </c>
      <c r="D164" t="s">
        <v>150</v>
      </c>
      <c r="E164" t="s">
        <v>8</v>
      </c>
      <c r="F164" t="s">
        <v>140</v>
      </c>
      <c r="G164" t="s">
        <v>102</v>
      </c>
      <c r="H164" t="s">
        <v>103</v>
      </c>
      <c r="I164" t="s">
        <v>2400</v>
      </c>
      <c r="J164" t="s">
        <v>2401</v>
      </c>
      <c r="K164" s="32">
        <v>45869</v>
      </c>
      <c r="L164" t="s">
        <v>621</v>
      </c>
      <c r="M164" t="s">
        <v>191</v>
      </c>
      <c r="N164" t="s">
        <v>155</v>
      </c>
      <c r="O164" s="32">
        <v>45880</v>
      </c>
      <c r="P164" t="s">
        <v>99</v>
      </c>
      <c r="Q164" t="s">
        <v>2402</v>
      </c>
      <c r="S164" t="s">
        <v>135</v>
      </c>
    </row>
    <row r="165" spans="1:19" x14ac:dyDescent="0.25">
      <c r="A165">
        <v>38</v>
      </c>
      <c r="B165" s="32">
        <v>45917</v>
      </c>
      <c r="C165">
        <v>42</v>
      </c>
      <c r="D165" t="s">
        <v>223</v>
      </c>
      <c r="E165" t="s">
        <v>277</v>
      </c>
      <c r="F165" t="s">
        <v>140</v>
      </c>
      <c r="G165" t="s">
        <v>102</v>
      </c>
      <c r="H165" t="s">
        <v>103</v>
      </c>
      <c r="I165" t="s">
        <v>2403</v>
      </c>
      <c r="J165" t="s">
        <v>2404</v>
      </c>
      <c r="K165" s="32">
        <v>45921</v>
      </c>
      <c r="L165" t="s">
        <v>227</v>
      </c>
      <c r="M165" t="s">
        <v>145</v>
      </c>
      <c r="N165" t="s">
        <v>2405</v>
      </c>
      <c r="O165" s="32">
        <v>45944</v>
      </c>
      <c r="P165" t="s">
        <v>99</v>
      </c>
      <c r="Q165" t="s">
        <v>228</v>
      </c>
      <c r="R165" t="s">
        <v>147</v>
      </c>
      <c r="S165" t="s">
        <v>100</v>
      </c>
    </row>
    <row r="166" spans="1:19" x14ac:dyDescent="0.25">
      <c r="A166">
        <v>45</v>
      </c>
      <c r="B166" s="32">
        <v>45968</v>
      </c>
      <c r="C166">
        <v>49</v>
      </c>
      <c r="D166" t="s">
        <v>423</v>
      </c>
      <c r="E166" t="s">
        <v>1265</v>
      </c>
      <c r="F166" t="s">
        <v>140</v>
      </c>
      <c r="G166" t="s">
        <v>102</v>
      </c>
      <c r="H166" t="s">
        <v>103</v>
      </c>
      <c r="I166" t="s">
        <v>2406</v>
      </c>
      <c r="J166" t="s">
        <v>2407</v>
      </c>
      <c r="K166" s="32">
        <v>45972</v>
      </c>
      <c r="L166" t="s">
        <v>1983</v>
      </c>
      <c r="M166" t="s">
        <v>2037</v>
      </c>
      <c r="N166" t="s">
        <v>2038</v>
      </c>
      <c r="O166" s="32">
        <v>45993</v>
      </c>
      <c r="P166" t="s">
        <v>99</v>
      </c>
      <c r="Q166" t="s">
        <v>1985</v>
      </c>
      <c r="R166" t="s">
        <v>428</v>
      </c>
      <c r="S166" t="s">
        <v>100</v>
      </c>
    </row>
    <row r="167" spans="1:19" x14ac:dyDescent="0.25">
      <c r="A167">
        <v>41</v>
      </c>
      <c r="B167" s="32">
        <v>45941</v>
      </c>
      <c r="C167">
        <v>44</v>
      </c>
      <c r="D167" t="s">
        <v>672</v>
      </c>
      <c r="E167" t="s">
        <v>17</v>
      </c>
      <c r="F167" t="s">
        <v>140</v>
      </c>
      <c r="G167" t="s">
        <v>102</v>
      </c>
      <c r="H167" t="s">
        <v>103</v>
      </c>
      <c r="I167" t="s">
        <v>2408</v>
      </c>
      <c r="J167" t="s">
        <v>2409</v>
      </c>
      <c r="K167" s="32">
        <v>45950</v>
      </c>
      <c r="L167" t="s">
        <v>675</v>
      </c>
      <c r="M167" t="s">
        <v>676</v>
      </c>
      <c r="N167" t="s">
        <v>2380</v>
      </c>
      <c r="O167" s="32">
        <v>45961</v>
      </c>
      <c r="P167" t="s">
        <v>99</v>
      </c>
      <c r="Q167" t="s">
        <v>2012</v>
      </c>
      <c r="R167" t="s">
        <v>147</v>
      </c>
      <c r="S167" t="s">
        <v>100</v>
      </c>
    </row>
    <row r="168" spans="1:19" x14ac:dyDescent="0.25">
      <c r="A168">
        <v>39</v>
      </c>
      <c r="B168" s="32">
        <v>45922</v>
      </c>
      <c r="C168">
        <v>41</v>
      </c>
      <c r="D168" t="s">
        <v>672</v>
      </c>
      <c r="E168" t="s">
        <v>17</v>
      </c>
      <c r="F168" t="s">
        <v>140</v>
      </c>
      <c r="G168" t="s">
        <v>102</v>
      </c>
      <c r="H168" t="s">
        <v>103</v>
      </c>
      <c r="I168" t="s">
        <v>2410</v>
      </c>
      <c r="J168" t="s">
        <v>2411</v>
      </c>
      <c r="K168" s="32">
        <v>45931</v>
      </c>
      <c r="L168" t="s">
        <v>675</v>
      </c>
      <c r="M168" t="s">
        <v>676</v>
      </c>
      <c r="N168" t="s">
        <v>2015</v>
      </c>
      <c r="O168" s="32">
        <v>45941</v>
      </c>
      <c r="P168" t="s">
        <v>99</v>
      </c>
      <c r="Q168" t="s">
        <v>153</v>
      </c>
      <c r="R168" t="s">
        <v>147</v>
      </c>
      <c r="S168" t="s">
        <v>100</v>
      </c>
    </row>
    <row r="169" spans="1:19" x14ac:dyDescent="0.25">
      <c r="A169">
        <v>37</v>
      </c>
      <c r="B169" s="32">
        <v>45911</v>
      </c>
      <c r="C169">
        <v>40</v>
      </c>
      <c r="D169" t="s">
        <v>254</v>
      </c>
      <c r="E169" t="s">
        <v>255</v>
      </c>
      <c r="F169" t="s">
        <v>140</v>
      </c>
      <c r="G169" t="s">
        <v>102</v>
      </c>
      <c r="H169" t="s">
        <v>1585</v>
      </c>
      <c r="I169" t="s">
        <v>2412</v>
      </c>
      <c r="J169" t="s">
        <v>2413</v>
      </c>
      <c r="K169" s="32">
        <v>45914</v>
      </c>
      <c r="L169" t="s">
        <v>1811</v>
      </c>
      <c r="M169" t="s">
        <v>260</v>
      </c>
      <c r="N169" t="s">
        <v>2206</v>
      </c>
      <c r="O169" s="32">
        <v>45929</v>
      </c>
      <c r="P169" t="s">
        <v>99</v>
      </c>
      <c r="Q169" t="s">
        <v>289</v>
      </c>
      <c r="R169" t="s">
        <v>262</v>
      </c>
      <c r="S169" t="s">
        <v>608</v>
      </c>
    </row>
    <row r="170" spans="1:19" x14ac:dyDescent="0.25">
      <c r="A170">
        <v>42</v>
      </c>
      <c r="B170" s="32">
        <v>45943</v>
      </c>
      <c r="C170">
        <v>44</v>
      </c>
      <c r="D170" t="s">
        <v>97</v>
      </c>
      <c r="E170" t="s">
        <v>111</v>
      </c>
      <c r="F170" t="s">
        <v>112</v>
      </c>
      <c r="G170" t="s">
        <v>102</v>
      </c>
      <c r="H170" t="s">
        <v>103</v>
      </c>
      <c r="I170" t="s">
        <v>2414</v>
      </c>
      <c r="J170" t="s">
        <v>2415</v>
      </c>
      <c r="K170" s="32">
        <v>45943</v>
      </c>
      <c r="L170" t="s">
        <v>115</v>
      </c>
      <c r="M170" t="s">
        <v>117</v>
      </c>
      <c r="N170" t="s">
        <v>118</v>
      </c>
      <c r="O170" s="32">
        <v>45958</v>
      </c>
      <c r="P170" t="s">
        <v>99</v>
      </c>
      <c r="Q170" t="s">
        <v>116</v>
      </c>
      <c r="R170" t="s">
        <v>119</v>
      </c>
      <c r="S170" t="s">
        <v>100</v>
      </c>
    </row>
    <row r="171" spans="1:19" x14ac:dyDescent="0.25">
      <c r="A171">
        <v>32</v>
      </c>
      <c r="B171" s="32">
        <v>45874</v>
      </c>
      <c r="C171">
        <v>34</v>
      </c>
      <c r="D171" t="s">
        <v>150</v>
      </c>
      <c r="E171" t="s">
        <v>8</v>
      </c>
      <c r="F171" t="s">
        <v>140</v>
      </c>
      <c r="G171" t="s">
        <v>102</v>
      </c>
      <c r="H171" t="s">
        <v>1585</v>
      </c>
      <c r="I171" t="s">
        <v>2416</v>
      </c>
      <c r="J171" t="s">
        <v>2417</v>
      </c>
      <c r="K171" s="32">
        <v>45876</v>
      </c>
      <c r="L171" t="s">
        <v>1312</v>
      </c>
      <c r="M171" t="s">
        <v>154</v>
      </c>
      <c r="N171" t="s">
        <v>2418</v>
      </c>
      <c r="O171" s="32">
        <v>45887</v>
      </c>
      <c r="P171" t="s">
        <v>99</v>
      </c>
      <c r="Q171" t="s">
        <v>1313</v>
      </c>
      <c r="R171" t="s">
        <v>147</v>
      </c>
      <c r="S171" t="s">
        <v>608</v>
      </c>
    </row>
    <row r="172" spans="1:19" x14ac:dyDescent="0.25">
      <c r="A172">
        <v>37</v>
      </c>
      <c r="B172" s="32">
        <v>45913</v>
      </c>
      <c r="C172">
        <v>41</v>
      </c>
      <c r="D172" t="s">
        <v>423</v>
      </c>
      <c r="E172" t="s">
        <v>1265</v>
      </c>
      <c r="F172" t="s">
        <v>140</v>
      </c>
      <c r="G172" t="s">
        <v>102</v>
      </c>
      <c r="H172" t="s">
        <v>103</v>
      </c>
      <c r="I172" t="s">
        <v>2419</v>
      </c>
      <c r="J172" t="s">
        <v>2420</v>
      </c>
      <c r="K172" s="32">
        <v>45917</v>
      </c>
      <c r="L172" t="s">
        <v>2217</v>
      </c>
      <c r="M172" t="s">
        <v>2172</v>
      </c>
      <c r="N172" t="s">
        <v>2173</v>
      </c>
      <c r="O172" s="32">
        <v>45937</v>
      </c>
      <c r="P172" t="s">
        <v>99</v>
      </c>
      <c r="Q172" t="s">
        <v>2218</v>
      </c>
      <c r="R172" t="s">
        <v>147</v>
      </c>
      <c r="S172" t="s">
        <v>100</v>
      </c>
    </row>
    <row r="173" spans="1:19" x14ac:dyDescent="0.25">
      <c r="A173">
        <v>31</v>
      </c>
      <c r="B173" s="32">
        <v>45869</v>
      </c>
      <c r="C173">
        <v>34</v>
      </c>
      <c r="D173" t="s">
        <v>423</v>
      </c>
      <c r="E173" t="s">
        <v>424</v>
      </c>
      <c r="F173" t="s">
        <v>140</v>
      </c>
      <c r="G173" t="s">
        <v>102</v>
      </c>
      <c r="H173" t="s">
        <v>103</v>
      </c>
      <c r="I173" t="s">
        <v>2421</v>
      </c>
      <c r="J173" t="s">
        <v>2422</v>
      </c>
      <c r="K173" s="32">
        <v>45871</v>
      </c>
      <c r="L173" t="s">
        <v>258</v>
      </c>
      <c r="M173" t="s">
        <v>428</v>
      </c>
      <c r="N173" t="s">
        <v>2423</v>
      </c>
      <c r="O173" s="32">
        <v>45889</v>
      </c>
      <c r="P173" t="s">
        <v>99</v>
      </c>
      <c r="Q173" t="s">
        <v>2221</v>
      </c>
      <c r="R173" t="s">
        <v>428</v>
      </c>
      <c r="S173" t="s">
        <v>100</v>
      </c>
    </row>
    <row r="174" spans="1:19" x14ac:dyDescent="0.25">
      <c r="A174">
        <v>45</v>
      </c>
      <c r="B174" s="32">
        <v>45964</v>
      </c>
      <c r="C174">
        <v>47</v>
      </c>
      <c r="D174" t="s">
        <v>940</v>
      </c>
      <c r="E174" t="s">
        <v>14</v>
      </c>
      <c r="F174" t="s">
        <v>140</v>
      </c>
      <c r="G174" t="s">
        <v>102</v>
      </c>
      <c r="H174" t="s">
        <v>103</v>
      </c>
      <c r="I174" t="s">
        <v>2424</v>
      </c>
      <c r="J174" t="s">
        <v>2425</v>
      </c>
      <c r="K174" s="32">
        <v>45974</v>
      </c>
      <c r="L174" t="s">
        <v>943</v>
      </c>
      <c r="M174" t="s">
        <v>154</v>
      </c>
      <c r="N174" t="s">
        <v>2193</v>
      </c>
      <c r="O174" s="32">
        <v>45981</v>
      </c>
      <c r="P174" t="s">
        <v>99</v>
      </c>
      <c r="Q174" t="s">
        <v>2012</v>
      </c>
      <c r="R174" t="s">
        <v>147</v>
      </c>
      <c r="S174" t="s">
        <v>100</v>
      </c>
    </row>
    <row r="175" spans="1:19" x14ac:dyDescent="0.25">
      <c r="A175">
        <v>46</v>
      </c>
      <c r="B175" s="32">
        <v>45973</v>
      </c>
      <c r="C175">
        <v>49</v>
      </c>
      <c r="D175" t="s">
        <v>150</v>
      </c>
      <c r="E175" t="s">
        <v>8</v>
      </c>
      <c r="F175" t="s">
        <v>140</v>
      </c>
      <c r="G175" t="s">
        <v>102</v>
      </c>
      <c r="H175" t="s">
        <v>103</v>
      </c>
      <c r="I175" t="s">
        <v>2426</v>
      </c>
      <c r="J175" t="s">
        <v>2427</v>
      </c>
      <c r="K175" s="32">
        <v>45981</v>
      </c>
      <c r="L175" t="s">
        <v>621</v>
      </c>
      <c r="M175" t="s">
        <v>191</v>
      </c>
      <c r="N175" t="s">
        <v>155</v>
      </c>
      <c r="O175" s="32">
        <v>45992</v>
      </c>
      <c r="P175" t="s">
        <v>99</v>
      </c>
      <c r="Q175" t="s">
        <v>2006</v>
      </c>
      <c r="S175" t="s">
        <v>135</v>
      </c>
    </row>
    <row r="176" spans="1:19" x14ac:dyDescent="0.25">
      <c r="A176">
        <v>38</v>
      </c>
      <c r="B176" s="32">
        <v>45916</v>
      </c>
      <c r="C176">
        <v>40</v>
      </c>
      <c r="D176" t="s">
        <v>150</v>
      </c>
      <c r="E176" t="s">
        <v>8</v>
      </c>
      <c r="F176" t="s">
        <v>140</v>
      </c>
      <c r="G176" t="s">
        <v>102</v>
      </c>
      <c r="H176" t="s">
        <v>103</v>
      </c>
      <c r="I176" t="s">
        <v>2428</v>
      </c>
      <c r="J176" t="s">
        <v>2429</v>
      </c>
      <c r="K176" s="32">
        <v>45918</v>
      </c>
      <c r="L176" t="s">
        <v>186</v>
      </c>
      <c r="M176" t="s">
        <v>154</v>
      </c>
      <c r="N176" t="s">
        <v>2146</v>
      </c>
      <c r="O176" s="32">
        <v>45928</v>
      </c>
      <c r="P176" t="s">
        <v>99</v>
      </c>
      <c r="Q176" t="s">
        <v>813</v>
      </c>
      <c r="R176" t="s">
        <v>147</v>
      </c>
      <c r="S176" t="s">
        <v>100</v>
      </c>
    </row>
    <row r="177" spans="1:19" x14ac:dyDescent="0.25">
      <c r="A177">
        <v>42</v>
      </c>
      <c r="B177" s="32">
        <v>45948</v>
      </c>
      <c r="C177">
        <v>45</v>
      </c>
      <c r="D177" t="s">
        <v>150</v>
      </c>
      <c r="E177" t="s">
        <v>8</v>
      </c>
      <c r="F177" t="s">
        <v>140</v>
      </c>
      <c r="G177" t="s">
        <v>102</v>
      </c>
      <c r="H177" t="s">
        <v>103</v>
      </c>
      <c r="I177" t="s">
        <v>2430</v>
      </c>
      <c r="J177" t="s">
        <v>2431</v>
      </c>
      <c r="K177" s="32">
        <v>45953</v>
      </c>
      <c r="L177" t="s">
        <v>186</v>
      </c>
      <c r="M177" t="s">
        <v>154</v>
      </c>
      <c r="N177" t="s">
        <v>1967</v>
      </c>
      <c r="O177" s="32">
        <v>45963</v>
      </c>
      <c r="P177" t="s">
        <v>99</v>
      </c>
      <c r="Q177" t="s">
        <v>2432</v>
      </c>
      <c r="R177" t="s">
        <v>147</v>
      </c>
      <c r="S177" t="s">
        <v>100</v>
      </c>
    </row>
    <row r="178" spans="1:19" x14ac:dyDescent="0.25">
      <c r="A178">
        <v>44</v>
      </c>
      <c r="B178" s="32">
        <v>45956</v>
      </c>
      <c r="C178">
        <v>46</v>
      </c>
      <c r="D178" t="s">
        <v>150</v>
      </c>
      <c r="E178" t="s">
        <v>23</v>
      </c>
      <c r="F178" t="s">
        <v>140</v>
      </c>
      <c r="G178" t="s">
        <v>102</v>
      </c>
      <c r="H178" t="s">
        <v>103</v>
      </c>
      <c r="I178" t="s">
        <v>2433</v>
      </c>
      <c r="J178" t="s">
        <v>2434</v>
      </c>
      <c r="K178" s="32">
        <v>45960</v>
      </c>
      <c r="L178" t="s">
        <v>186</v>
      </c>
      <c r="M178" t="s">
        <v>154</v>
      </c>
      <c r="N178" t="s">
        <v>2034</v>
      </c>
      <c r="O178" s="32">
        <v>45972</v>
      </c>
      <c r="P178" t="s">
        <v>99</v>
      </c>
      <c r="Q178" t="s">
        <v>2012</v>
      </c>
      <c r="R178" t="s">
        <v>147</v>
      </c>
      <c r="S178" t="s">
        <v>100</v>
      </c>
    </row>
    <row r="179" spans="1:19" x14ac:dyDescent="0.25">
      <c r="A179">
        <v>40</v>
      </c>
      <c r="B179" s="32">
        <v>45928</v>
      </c>
      <c r="C179">
        <v>42</v>
      </c>
      <c r="D179" t="s">
        <v>150</v>
      </c>
      <c r="E179" t="s">
        <v>8</v>
      </c>
      <c r="F179" t="s">
        <v>140</v>
      </c>
      <c r="G179" t="s">
        <v>102</v>
      </c>
      <c r="H179" t="s">
        <v>103</v>
      </c>
      <c r="I179" t="s">
        <v>2435</v>
      </c>
      <c r="J179" t="s">
        <v>2436</v>
      </c>
      <c r="K179" s="32">
        <v>45932</v>
      </c>
      <c r="L179" t="s">
        <v>621</v>
      </c>
      <c r="M179" t="s">
        <v>191</v>
      </c>
      <c r="N179" t="s">
        <v>192</v>
      </c>
      <c r="O179" s="32">
        <v>45943</v>
      </c>
      <c r="P179" t="s">
        <v>99</v>
      </c>
      <c r="Q179" t="s">
        <v>972</v>
      </c>
      <c r="S179" t="s">
        <v>2165</v>
      </c>
    </row>
    <row r="180" spans="1:19" x14ac:dyDescent="0.25">
      <c r="A180">
        <v>45</v>
      </c>
      <c r="B180" s="32">
        <v>45967</v>
      </c>
      <c r="C180">
        <v>48</v>
      </c>
      <c r="D180" t="s">
        <v>423</v>
      </c>
      <c r="E180" t="s">
        <v>1067</v>
      </c>
      <c r="F180" t="s">
        <v>140</v>
      </c>
      <c r="G180" t="s">
        <v>102</v>
      </c>
      <c r="H180" t="s">
        <v>103</v>
      </c>
      <c r="I180" t="s">
        <v>2437</v>
      </c>
      <c r="J180" t="s">
        <v>2438</v>
      </c>
      <c r="K180" s="32">
        <v>45970</v>
      </c>
      <c r="L180" t="s">
        <v>258</v>
      </c>
      <c r="M180" t="s">
        <v>260</v>
      </c>
      <c r="N180" t="s">
        <v>1994</v>
      </c>
      <c r="O180" s="32">
        <v>45986</v>
      </c>
      <c r="P180" t="s">
        <v>99</v>
      </c>
      <c r="Q180" t="s">
        <v>2370</v>
      </c>
      <c r="R180" t="s">
        <v>262</v>
      </c>
      <c r="S180" t="s">
        <v>100</v>
      </c>
    </row>
    <row r="181" spans="1:19" x14ac:dyDescent="0.25">
      <c r="A181">
        <v>47</v>
      </c>
      <c r="B181" s="32">
        <v>45978</v>
      </c>
      <c r="C181">
        <v>49</v>
      </c>
      <c r="D181" t="s">
        <v>150</v>
      </c>
      <c r="E181" t="s">
        <v>8</v>
      </c>
      <c r="F181" t="s">
        <v>140</v>
      </c>
      <c r="G181" t="s">
        <v>102</v>
      </c>
      <c r="H181" t="s">
        <v>103</v>
      </c>
      <c r="I181" t="s">
        <v>2439</v>
      </c>
      <c r="J181" t="s">
        <v>2440</v>
      </c>
      <c r="K181" s="32">
        <v>45981</v>
      </c>
      <c r="L181" t="s">
        <v>186</v>
      </c>
      <c r="M181" t="s">
        <v>154</v>
      </c>
      <c r="N181" t="s">
        <v>2068</v>
      </c>
      <c r="O181" s="32">
        <v>45992</v>
      </c>
      <c r="P181" t="s">
        <v>99</v>
      </c>
      <c r="Q181" t="s">
        <v>153</v>
      </c>
      <c r="R181" t="s">
        <v>147</v>
      </c>
      <c r="S181" t="s">
        <v>100</v>
      </c>
    </row>
    <row r="182" spans="1:19" x14ac:dyDescent="0.25">
      <c r="A182">
        <v>38</v>
      </c>
      <c r="B182" s="32">
        <v>45918</v>
      </c>
      <c r="C182">
        <v>39</v>
      </c>
      <c r="D182" t="s">
        <v>150</v>
      </c>
      <c r="E182" t="s">
        <v>194</v>
      </c>
      <c r="F182" t="s">
        <v>101</v>
      </c>
      <c r="G182" t="s">
        <v>102</v>
      </c>
      <c r="H182" t="s">
        <v>103</v>
      </c>
      <c r="I182" t="s">
        <v>2441</v>
      </c>
      <c r="J182" t="s">
        <v>2442</v>
      </c>
      <c r="K182" s="32">
        <v>45922</v>
      </c>
      <c r="L182" t="s">
        <v>186</v>
      </c>
      <c r="M182" t="s">
        <v>1980</v>
      </c>
      <c r="N182" t="s">
        <v>118</v>
      </c>
      <c r="O182" s="32">
        <v>45922</v>
      </c>
      <c r="P182" t="s">
        <v>99</v>
      </c>
      <c r="Q182" t="s">
        <v>153</v>
      </c>
      <c r="R182" t="s">
        <v>617</v>
      </c>
      <c r="S182" t="s">
        <v>100</v>
      </c>
    </row>
    <row r="183" spans="1:19" x14ac:dyDescent="0.25">
      <c r="A183">
        <v>35</v>
      </c>
      <c r="B183" s="32">
        <v>45895</v>
      </c>
      <c r="C183">
        <v>37</v>
      </c>
      <c r="D183" t="s">
        <v>150</v>
      </c>
      <c r="E183" t="s">
        <v>8</v>
      </c>
      <c r="F183" t="s">
        <v>140</v>
      </c>
      <c r="G183" t="s">
        <v>102</v>
      </c>
      <c r="H183" t="s">
        <v>103</v>
      </c>
      <c r="I183" t="s">
        <v>2443</v>
      </c>
      <c r="J183" t="s">
        <v>2444</v>
      </c>
      <c r="K183" s="32">
        <v>45897</v>
      </c>
      <c r="L183" t="s">
        <v>186</v>
      </c>
      <c r="M183" t="s">
        <v>154</v>
      </c>
      <c r="N183" t="s">
        <v>2445</v>
      </c>
      <c r="O183" s="32">
        <v>45907</v>
      </c>
      <c r="P183" t="s">
        <v>99</v>
      </c>
      <c r="Q183" t="s">
        <v>934</v>
      </c>
      <c r="R183" t="s">
        <v>147</v>
      </c>
      <c r="S183" t="s">
        <v>100</v>
      </c>
    </row>
    <row r="184" spans="1:19" x14ac:dyDescent="0.25">
      <c r="A184">
        <v>35</v>
      </c>
      <c r="B184" s="32">
        <v>45898</v>
      </c>
      <c r="C184">
        <v>36</v>
      </c>
      <c r="D184" t="s">
        <v>423</v>
      </c>
      <c r="E184" t="s">
        <v>2446</v>
      </c>
      <c r="F184" t="s">
        <v>101</v>
      </c>
      <c r="G184" t="s">
        <v>102</v>
      </c>
      <c r="H184" t="s">
        <v>103</v>
      </c>
      <c r="I184" t="s">
        <v>2447</v>
      </c>
      <c r="J184" t="s">
        <v>2448</v>
      </c>
      <c r="K184" s="32">
        <v>45900</v>
      </c>
      <c r="L184" t="s">
        <v>427</v>
      </c>
      <c r="M184" t="s">
        <v>2003</v>
      </c>
      <c r="N184" t="s">
        <v>118</v>
      </c>
      <c r="O184" s="32">
        <v>45901</v>
      </c>
      <c r="P184" t="s">
        <v>99</v>
      </c>
      <c r="Q184" t="s">
        <v>601</v>
      </c>
      <c r="R184" t="s">
        <v>109</v>
      </c>
      <c r="S184" t="s">
        <v>100</v>
      </c>
    </row>
    <row r="185" spans="1:19" x14ac:dyDescent="0.25">
      <c r="A185">
        <v>38</v>
      </c>
      <c r="B185" s="32">
        <v>45915</v>
      </c>
      <c r="C185">
        <v>40</v>
      </c>
      <c r="D185" t="s">
        <v>150</v>
      </c>
      <c r="E185" t="s">
        <v>8</v>
      </c>
      <c r="F185" t="s">
        <v>140</v>
      </c>
      <c r="G185" t="s">
        <v>102</v>
      </c>
      <c r="H185" t="s">
        <v>103</v>
      </c>
      <c r="I185" t="s">
        <v>2449</v>
      </c>
      <c r="J185" t="s">
        <v>2450</v>
      </c>
      <c r="K185" s="32">
        <v>45918</v>
      </c>
      <c r="L185" t="s">
        <v>186</v>
      </c>
      <c r="M185" t="s">
        <v>154</v>
      </c>
      <c r="N185" t="s">
        <v>2146</v>
      </c>
      <c r="O185" s="32">
        <v>45928</v>
      </c>
      <c r="P185" t="s">
        <v>99</v>
      </c>
      <c r="Q185" t="s">
        <v>813</v>
      </c>
      <c r="R185" t="s">
        <v>147</v>
      </c>
      <c r="S185" t="s">
        <v>100</v>
      </c>
    </row>
    <row r="186" spans="1:19" x14ac:dyDescent="0.25">
      <c r="A186">
        <v>39</v>
      </c>
      <c r="B186" s="32">
        <v>45924</v>
      </c>
      <c r="C186">
        <v>43</v>
      </c>
      <c r="D186" t="s">
        <v>223</v>
      </c>
      <c r="E186" t="s">
        <v>277</v>
      </c>
      <c r="F186" t="s">
        <v>140</v>
      </c>
      <c r="G186" t="s">
        <v>102</v>
      </c>
      <c r="H186" t="s">
        <v>103</v>
      </c>
      <c r="I186" t="s">
        <v>2451</v>
      </c>
      <c r="J186" t="s">
        <v>2452</v>
      </c>
      <c r="K186" s="32">
        <v>45927</v>
      </c>
      <c r="L186" t="s">
        <v>2324</v>
      </c>
      <c r="M186" t="s">
        <v>145</v>
      </c>
      <c r="N186" t="s">
        <v>2233</v>
      </c>
      <c r="O186" s="32">
        <v>45952</v>
      </c>
      <c r="P186" t="s">
        <v>99</v>
      </c>
      <c r="Q186" t="s">
        <v>495</v>
      </c>
      <c r="R186" t="s">
        <v>147</v>
      </c>
      <c r="S186" t="s">
        <v>100</v>
      </c>
    </row>
    <row r="187" spans="1:19" x14ac:dyDescent="0.25">
      <c r="A187">
        <v>32</v>
      </c>
      <c r="B187" s="32">
        <v>45875</v>
      </c>
      <c r="C187">
        <v>35</v>
      </c>
      <c r="D187" t="s">
        <v>423</v>
      </c>
      <c r="E187" t="s">
        <v>424</v>
      </c>
      <c r="F187" t="s">
        <v>140</v>
      </c>
      <c r="G187" t="s">
        <v>102</v>
      </c>
      <c r="H187" t="s">
        <v>103</v>
      </c>
      <c r="I187" t="s">
        <v>2453</v>
      </c>
      <c r="J187" t="s">
        <v>2454</v>
      </c>
      <c r="K187" s="32">
        <v>45877</v>
      </c>
      <c r="L187" t="s">
        <v>258</v>
      </c>
      <c r="M187" t="s">
        <v>428</v>
      </c>
      <c r="N187" t="s">
        <v>2455</v>
      </c>
      <c r="O187" s="32">
        <v>45896</v>
      </c>
      <c r="P187" t="s">
        <v>99</v>
      </c>
      <c r="Q187" t="s">
        <v>2093</v>
      </c>
      <c r="R187" t="s">
        <v>428</v>
      </c>
      <c r="S187" t="s">
        <v>100</v>
      </c>
    </row>
    <row r="188" spans="1:19" x14ac:dyDescent="0.25">
      <c r="A188">
        <v>46</v>
      </c>
      <c r="B188" s="32">
        <v>45972</v>
      </c>
      <c r="C188">
        <v>46</v>
      </c>
      <c r="D188" t="s">
        <v>321</v>
      </c>
      <c r="E188" t="s">
        <v>855</v>
      </c>
      <c r="F188" t="s">
        <v>101</v>
      </c>
      <c r="G188" t="s">
        <v>102</v>
      </c>
      <c r="H188" t="s">
        <v>103</v>
      </c>
      <c r="I188" t="s">
        <v>2456</v>
      </c>
      <c r="J188" t="s">
        <v>2457</v>
      </c>
      <c r="K188" s="32">
        <v>45974</v>
      </c>
      <c r="L188" t="s">
        <v>858</v>
      </c>
      <c r="M188" t="s">
        <v>1336</v>
      </c>
      <c r="N188" t="s">
        <v>118</v>
      </c>
      <c r="O188" s="32">
        <v>45976</v>
      </c>
      <c r="P188" t="s">
        <v>99</v>
      </c>
      <c r="Q188" t="s">
        <v>859</v>
      </c>
      <c r="R188" t="s">
        <v>291</v>
      </c>
      <c r="S188" t="s">
        <v>100</v>
      </c>
    </row>
    <row r="189" spans="1:19" x14ac:dyDescent="0.25">
      <c r="A189">
        <v>43</v>
      </c>
      <c r="B189" s="32">
        <v>45950</v>
      </c>
      <c r="C189">
        <v>45</v>
      </c>
      <c r="D189" t="s">
        <v>150</v>
      </c>
      <c r="E189" t="s">
        <v>8</v>
      </c>
      <c r="F189" t="s">
        <v>140</v>
      </c>
      <c r="G189" t="s">
        <v>102</v>
      </c>
      <c r="H189" t="s">
        <v>103</v>
      </c>
      <c r="I189" t="s">
        <v>2458</v>
      </c>
      <c r="J189" t="s">
        <v>2459</v>
      </c>
      <c r="K189" s="32">
        <v>45953</v>
      </c>
      <c r="L189" t="s">
        <v>186</v>
      </c>
      <c r="M189" t="s">
        <v>154</v>
      </c>
      <c r="N189" t="s">
        <v>2086</v>
      </c>
      <c r="O189" s="32">
        <v>45963</v>
      </c>
      <c r="P189" t="s">
        <v>99</v>
      </c>
      <c r="Q189" t="s">
        <v>813</v>
      </c>
      <c r="R189" t="s">
        <v>147</v>
      </c>
      <c r="S189" t="s">
        <v>100</v>
      </c>
    </row>
    <row r="190" spans="1:19" x14ac:dyDescent="0.25">
      <c r="A190">
        <v>32</v>
      </c>
      <c r="B190" s="32">
        <v>45878</v>
      </c>
      <c r="C190">
        <v>35</v>
      </c>
      <c r="D190" t="s">
        <v>150</v>
      </c>
      <c r="E190" t="s">
        <v>8</v>
      </c>
      <c r="F190" t="s">
        <v>140</v>
      </c>
      <c r="G190" t="s">
        <v>102</v>
      </c>
      <c r="H190" t="s">
        <v>103</v>
      </c>
      <c r="I190" t="s">
        <v>2460</v>
      </c>
      <c r="J190" t="s">
        <v>2461</v>
      </c>
      <c r="K190" s="32">
        <v>45883</v>
      </c>
      <c r="L190" t="s">
        <v>621</v>
      </c>
      <c r="M190" t="s">
        <v>191</v>
      </c>
      <c r="N190" t="s">
        <v>622</v>
      </c>
      <c r="O190" s="32">
        <v>45894</v>
      </c>
      <c r="P190" t="s">
        <v>99</v>
      </c>
      <c r="Q190" t="s">
        <v>688</v>
      </c>
      <c r="S190" t="s">
        <v>2165</v>
      </c>
    </row>
    <row r="191" spans="1:19" x14ac:dyDescent="0.25">
      <c r="A191">
        <v>41</v>
      </c>
      <c r="B191" s="32">
        <v>45935</v>
      </c>
      <c r="C191">
        <v>43</v>
      </c>
      <c r="D191" t="s">
        <v>672</v>
      </c>
      <c r="E191" t="s">
        <v>17</v>
      </c>
      <c r="F191" t="s">
        <v>140</v>
      </c>
      <c r="G191" t="s">
        <v>102</v>
      </c>
      <c r="H191" t="s">
        <v>103</v>
      </c>
      <c r="I191" t="s">
        <v>2462</v>
      </c>
      <c r="J191" t="s">
        <v>2463</v>
      </c>
      <c r="K191" s="32">
        <v>45942</v>
      </c>
      <c r="L191" t="s">
        <v>1362</v>
      </c>
      <c r="M191" t="s">
        <v>676</v>
      </c>
      <c r="N191" t="s">
        <v>2127</v>
      </c>
      <c r="O191" s="32">
        <v>45954</v>
      </c>
      <c r="P191" t="s">
        <v>99</v>
      </c>
      <c r="Q191" t="s">
        <v>1313</v>
      </c>
      <c r="R191" t="s">
        <v>147</v>
      </c>
      <c r="S191" t="s">
        <v>100</v>
      </c>
    </row>
    <row r="192" spans="1:19" x14ac:dyDescent="0.25">
      <c r="A192">
        <v>40</v>
      </c>
      <c r="B192" s="32">
        <v>45933</v>
      </c>
      <c r="C192">
        <v>44</v>
      </c>
      <c r="D192" t="s">
        <v>423</v>
      </c>
      <c r="E192" t="s">
        <v>1265</v>
      </c>
      <c r="F192" t="s">
        <v>140</v>
      </c>
      <c r="G192" t="s">
        <v>102</v>
      </c>
      <c r="H192" t="s">
        <v>103</v>
      </c>
      <c r="I192" t="s">
        <v>2464</v>
      </c>
      <c r="J192" t="s">
        <v>2465</v>
      </c>
      <c r="K192" s="32">
        <v>45938</v>
      </c>
      <c r="L192" t="s">
        <v>1983</v>
      </c>
      <c r="M192" t="s">
        <v>2037</v>
      </c>
      <c r="N192" t="s">
        <v>2466</v>
      </c>
      <c r="O192" s="32">
        <v>45959</v>
      </c>
      <c r="P192" t="s">
        <v>99</v>
      </c>
      <c r="Q192" t="s">
        <v>1985</v>
      </c>
      <c r="R192" t="s">
        <v>428</v>
      </c>
      <c r="S192" t="s">
        <v>100</v>
      </c>
    </row>
    <row r="193" spans="1:19" x14ac:dyDescent="0.25">
      <c r="A193">
        <v>39</v>
      </c>
      <c r="B193" s="32">
        <v>45922</v>
      </c>
      <c r="C193">
        <v>41</v>
      </c>
      <c r="D193" t="s">
        <v>150</v>
      </c>
      <c r="E193" t="s">
        <v>8</v>
      </c>
      <c r="F193" t="s">
        <v>140</v>
      </c>
      <c r="G193" t="s">
        <v>102</v>
      </c>
      <c r="H193" t="s">
        <v>103</v>
      </c>
      <c r="I193" t="s">
        <v>2467</v>
      </c>
      <c r="J193" t="s">
        <v>2468</v>
      </c>
      <c r="K193" s="32">
        <v>45925</v>
      </c>
      <c r="L193" t="s">
        <v>186</v>
      </c>
      <c r="M193" t="s">
        <v>154</v>
      </c>
      <c r="N193" t="s">
        <v>2011</v>
      </c>
      <c r="O193" s="32">
        <v>45935</v>
      </c>
      <c r="P193" t="s">
        <v>99</v>
      </c>
      <c r="Q193" t="s">
        <v>934</v>
      </c>
      <c r="R193" t="s">
        <v>147</v>
      </c>
      <c r="S193" t="s">
        <v>608</v>
      </c>
    </row>
    <row r="194" spans="1:19" x14ac:dyDescent="0.25">
      <c r="A194">
        <v>46</v>
      </c>
      <c r="B194" s="32">
        <v>45975</v>
      </c>
      <c r="C194">
        <v>47</v>
      </c>
      <c r="D194" t="s">
        <v>321</v>
      </c>
      <c r="E194" t="s">
        <v>612</v>
      </c>
      <c r="F194" t="s">
        <v>101</v>
      </c>
      <c r="G194" t="s">
        <v>102</v>
      </c>
      <c r="H194" t="s">
        <v>103</v>
      </c>
      <c r="I194" t="s">
        <v>2469</v>
      </c>
      <c r="J194" t="s">
        <v>2470</v>
      </c>
      <c r="K194" s="32">
        <v>45977</v>
      </c>
      <c r="L194" t="s">
        <v>2230</v>
      </c>
      <c r="M194" t="s">
        <v>303</v>
      </c>
      <c r="N194" t="s">
        <v>118</v>
      </c>
      <c r="O194" s="32">
        <v>45979</v>
      </c>
      <c r="P194" t="s">
        <v>99</v>
      </c>
      <c r="Q194" t="s">
        <v>616</v>
      </c>
      <c r="R194" t="s">
        <v>1964</v>
      </c>
      <c r="S194" t="s">
        <v>100</v>
      </c>
    </row>
    <row r="195" spans="1:19" x14ac:dyDescent="0.25">
      <c r="A195">
        <v>37</v>
      </c>
      <c r="B195" s="32">
        <v>45911</v>
      </c>
      <c r="C195">
        <v>40</v>
      </c>
      <c r="D195" t="s">
        <v>423</v>
      </c>
      <c r="E195" t="s">
        <v>1067</v>
      </c>
      <c r="F195" t="s">
        <v>140</v>
      </c>
      <c r="G195" t="s">
        <v>102</v>
      </c>
      <c r="H195" t="s">
        <v>103</v>
      </c>
      <c r="I195" t="s">
        <v>2471</v>
      </c>
      <c r="J195" t="s">
        <v>2472</v>
      </c>
      <c r="K195" s="32">
        <v>45914</v>
      </c>
      <c r="L195" t="s">
        <v>1775</v>
      </c>
      <c r="M195" t="s">
        <v>260</v>
      </c>
      <c r="N195" t="s">
        <v>2206</v>
      </c>
      <c r="O195" s="32">
        <v>45930</v>
      </c>
      <c r="P195" t="s">
        <v>99</v>
      </c>
      <c r="Q195" t="s">
        <v>1776</v>
      </c>
      <c r="R195" t="s">
        <v>262</v>
      </c>
      <c r="S195" t="s">
        <v>100</v>
      </c>
    </row>
    <row r="196" spans="1:19" x14ac:dyDescent="0.25">
      <c r="A196">
        <v>42</v>
      </c>
      <c r="B196" s="32">
        <v>45943</v>
      </c>
      <c r="C196">
        <v>44</v>
      </c>
      <c r="D196" t="s">
        <v>940</v>
      </c>
      <c r="E196" t="s">
        <v>14</v>
      </c>
      <c r="F196" t="s">
        <v>140</v>
      </c>
      <c r="G196" t="s">
        <v>102</v>
      </c>
      <c r="H196" t="s">
        <v>103</v>
      </c>
      <c r="I196" t="s">
        <v>2473</v>
      </c>
      <c r="J196" t="s">
        <v>2474</v>
      </c>
      <c r="K196" s="32">
        <v>45953</v>
      </c>
      <c r="L196" t="s">
        <v>943</v>
      </c>
      <c r="M196" t="s">
        <v>154</v>
      </c>
      <c r="N196" t="s">
        <v>2086</v>
      </c>
      <c r="O196" s="32">
        <v>45960</v>
      </c>
      <c r="P196" t="s">
        <v>99</v>
      </c>
      <c r="Q196" t="s">
        <v>2012</v>
      </c>
      <c r="R196" t="s">
        <v>147</v>
      </c>
      <c r="S196" t="s">
        <v>100</v>
      </c>
    </row>
    <row r="197" spans="1:19" x14ac:dyDescent="0.25">
      <c r="A197">
        <v>44</v>
      </c>
      <c r="B197" s="32">
        <v>45957</v>
      </c>
      <c r="C197">
        <v>47</v>
      </c>
      <c r="D197" t="s">
        <v>672</v>
      </c>
      <c r="E197" t="s">
        <v>17</v>
      </c>
      <c r="F197" t="s">
        <v>140</v>
      </c>
      <c r="G197" t="s">
        <v>102</v>
      </c>
      <c r="H197" t="s">
        <v>103</v>
      </c>
      <c r="I197" t="s">
        <v>2475</v>
      </c>
      <c r="J197" t="s">
        <v>2476</v>
      </c>
      <c r="K197" s="32">
        <v>45962</v>
      </c>
      <c r="L197" t="s">
        <v>675</v>
      </c>
      <c r="M197" t="s">
        <v>428</v>
      </c>
      <c r="N197" t="s">
        <v>2236</v>
      </c>
      <c r="O197" s="32">
        <v>45981</v>
      </c>
      <c r="P197" t="s">
        <v>99</v>
      </c>
      <c r="Q197" t="s">
        <v>153</v>
      </c>
      <c r="R197" t="s">
        <v>428</v>
      </c>
      <c r="S197" t="s">
        <v>100</v>
      </c>
    </row>
    <row r="198" spans="1:19" x14ac:dyDescent="0.25">
      <c r="A198">
        <v>44</v>
      </c>
      <c r="B198" s="32">
        <v>45960</v>
      </c>
      <c r="C198">
        <v>47</v>
      </c>
      <c r="D198" t="s">
        <v>423</v>
      </c>
      <c r="E198" t="s">
        <v>1067</v>
      </c>
      <c r="F198" t="s">
        <v>140</v>
      </c>
      <c r="G198" t="s">
        <v>102</v>
      </c>
      <c r="H198" t="s">
        <v>103</v>
      </c>
      <c r="I198" t="s">
        <v>2477</v>
      </c>
      <c r="J198" t="s">
        <v>2478</v>
      </c>
      <c r="K198" s="32">
        <v>45963</v>
      </c>
      <c r="L198" t="s">
        <v>427</v>
      </c>
      <c r="M198" t="s">
        <v>260</v>
      </c>
      <c r="N198" t="s">
        <v>2283</v>
      </c>
      <c r="O198" s="32">
        <v>45980</v>
      </c>
      <c r="P198" t="s">
        <v>99</v>
      </c>
      <c r="Q198" t="s">
        <v>2200</v>
      </c>
      <c r="R198" t="s">
        <v>262</v>
      </c>
      <c r="S198" t="s">
        <v>100</v>
      </c>
    </row>
    <row r="199" spans="1:19" x14ac:dyDescent="0.25">
      <c r="A199">
        <v>45</v>
      </c>
      <c r="B199" s="32">
        <v>45963</v>
      </c>
      <c r="C199">
        <v>47</v>
      </c>
      <c r="D199" t="s">
        <v>672</v>
      </c>
      <c r="E199" t="s">
        <v>17</v>
      </c>
      <c r="F199" t="s">
        <v>140</v>
      </c>
      <c r="G199" t="s">
        <v>102</v>
      </c>
      <c r="H199" t="s">
        <v>103</v>
      </c>
      <c r="I199" t="s">
        <v>2479</v>
      </c>
      <c r="J199" t="s">
        <v>2480</v>
      </c>
      <c r="K199" s="32">
        <v>45971</v>
      </c>
      <c r="L199" t="s">
        <v>675</v>
      </c>
      <c r="M199" t="s">
        <v>676</v>
      </c>
      <c r="N199" t="s">
        <v>2481</v>
      </c>
      <c r="O199" s="32">
        <v>45982</v>
      </c>
      <c r="P199" t="s">
        <v>99</v>
      </c>
      <c r="Q199" t="s">
        <v>153</v>
      </c>
      <c r="R199" t="s">
        <v>147</v>
      </c>
      <c r="S199" t="s">
        <v>100</v>
      </c>
    </row>
    <row r="200" spans="1:19" x14ac:dyDescent="0.25">
      <c r="A200">
        <v>41</v>
      </c>
      <c r="B200" s="32">
        <v>45935</v>
      </c>
      <c r="C200">
        <v>43</v>
      </c>
      <c r="D200" t="s">
        <v>150</v>
      </c>
      <c r="E200" t="s">
        <v>8</v>
      </c>
      <c r="F200" t="s">
        <v>140</v>
      </c>
      <c r="G200" t="s">
        <v>102</v>
      </c>
      <c r="H200" t="s">
        <v>103</v>
      </c>
      <c r="I200" t="s">
        <v>2482</v>
      </c>
      <c r="J200" t="s">
        <v>2483</v>
      </c>
      <c r="K200" s="32">
        <v>45939</v>
      </c>
      <c r="L200" t="s">
        <v>186</v>
      </c>
      <c r="M200" t="s">
        <v>154</v>
      </c>
      <c r="N200" t="s">
        <v>2115</v>
      </c>
      <c r="O200" s="32">
        <v>45949</v>
      </c>
      <c r="P200" t="s">
        <v>99</v>
      </c>
      <c r="Q200" t="s">
        <v>813</v>
      </c>
      <c r="R200" t="s">
        <v>147</v>
      </c>
      <c r="S200" t="s">
        <v>100</v>
      </c>
    </row>
    <row r="201" spans="1:19" x14ac:dyDescent="0.25">
      <c r="A201">
        <v>43</v>
      </c>
      <c r="B201" s="32">
        <v>45954</v>
      </c>
      <c r="C201">
        <v>46</v>
      </c>
      <c r="D201" t="s">
        <v>254</v>
      </c>
      <c r="E201" t="s">
        <v>255</v>
      </c>
      <c r="F201" t="s">
        <v>140</v>
      </c>
      <c r="G201" t="s">
        <v>102</v>
      </c>
      <c r="H201" t="s">
        <v>103</v>
      </c>
      <c r="I201" t="s">
        <v>2484</v>
      </c>
      <c r="J201" t="s">
        <v>2485</v>
      </c>
      <c r="K201" s="32">
        <v>45956</v>
      </c>
      <c r="L201" t="s">
        <v>258</v>
      </c>
      <c r="M201" t="s">
        <v>260</v>
      </c>
      <c r="N201" t="s">
        <v>2083</v>
      </c>
      <c r="O201" s="32">
        <v>45971</v>
      </c>
      <c r="P201" t="s">
        <v>99</v>
      </c>
      <c r="Q201" t="s">
        <v>2207</v>
      </c>
      <c r="R201" t="s">
        <v>262</v>
      </c>
      <c r="S201" t="s">
        <v>100</v>
      </c>
    </row>
    <row r="202" spans="1:19" x14ac:dyDescent="0.25">
      <c r="A202">
        <v>39</v>
      </c>
      <c r="B202" s="32">
        <v>45922</v>
      </c>
      <c r="C202">
        <v>39</v>
      </c>
      <c r="D202" t="s">
        <v>97</v>
      </c>
      <c r="E202" t="s">
        <v>98</v>
      </c>
      <c r="F202" t="s">
        <v>101</v>
      </c>
      <c r="G202" t="s">
        <v>102</v>
      </c>
      <c r="H202" t="s">
        <v>103</v>
      </c>
      <c r="I202" t="s">
        <v>2486</v>
      </c>
      <c r="J202" t="s">
        <v>2487</v>
      </c>
      <c r="K202" s="32">
        <v>45926</v>
      </c>
      <c r="L202" t="s">
        <v>106</v>
      </c>
      <c r="M202" t="s">
        <v>107</v>
      </c>
      <c r="N202" t="s">
        <v>118</v>
      </c>
      <c r="O202" s="32">
        <v>45926</v>
      </c>
      <c r="P202" t="s">
        <v>99</v>
      </c>
      <c r="Q202" t="s">
        <v>123</v>
      </c>
      <c r="R202" t="s">
        <v>109</v>
      </c>
      <c r="S202" t="s">
        <v>100</v>
      </c>
    </row>
    <row r="203" spans="1:19" x14ac:dyDescent="0.25">
      <c r="A203">
        <v>44</v>
      </c>
      <c r="B203" s="32">
        <v>45960</v>
      </c>
      <c r="C203">
        <v>45</v>
      </c>
      <c r="D203" t="s">
        <v>321</v>
      </c>
      <c r="E203" t="s">
        <v>2488</v>
      </c>
      <c r="F203" t="s">
        <v>101</v>
      </c>
      <c r="G203" t="s">
        <v>102</v>
      </c>
      <c r="H203" t="s">
        <v>103</v>
      </c>
      <c r="I203" t="s">
        <v>2489</v>
      </c>
      <c r="J203" t="s">
        <v>2490</v>
      </c>
      <c r="K203" s="32">
        <v>45960</v>
      </c>
      <c r="L203" t="s">
        <v>1503</v>
      </c>
      <c r="M203" t="s">
        <v>2491</v>
      </c>
      <c r="N203" t="s">
        <v>118</v>
      </c>
      <c r="O203" s="32">
        <v>45964</v>
      </c>
      <c r="P203" t="s">
        <v>2134</v>
      </c>
      <c r="Q203" t="s">
        <v>1504</v>
      </c>
      <c r="R203" t="s">
        <v>2136</v>
      </c>
      <c r="S203" t="s">
        <v>2137</v>
      </c>
    </row>
    <row r="204" spans="1:19" x14ac:dyDescent="0.25">
      <c r="A204">
        <v>45</v>
      </c>
      <c r="B204" s="32">
        <v>45964</v>
      </c>
      <c r="C204">
        <v>48</v>
      </c>
      <c r="D204" t="s">
        <v>672</v>
      </c>
      <c r="E204" t="s">
        <v>17</v>
      </c>
      <c r="F204" t="s">
        <v>140</v>
      </c>
      <c r="G204" t="s">
        <v>102</v>
      </c>
      <c r="H204" t="s">
        <v>103</v>
      </c>
      <c r="I204" t="s">
        <v>2492</v>
      </c>
      <c r="J204" t="s">
        <v>2493</v>
      </c>
      <c r="K204" s="32">
        <v>45969</v>
      </c>
      <c r="L204" t="s">
        <v>675</v>
      </c>
      <c r="M204" t="s">
        <v>428</v>
      </c>
      <c r="N204" t="s">
        <v>2494</v>
      </c>
      <c r="O204" s="32">
        <v>45986</v>
      </c>
      <c r="P204" t="s">
        <v>99</v>
      </c>
      <c r="Q204" t="s">
        <v>688</v>
      </c>
      <c r="R204" t="s">
        <v>428</v>
      </c>
      <c r="S204" t="s">
        <v>100</v>
      </c>
    </row>
    <row r="205" spans="1:19" x14ac:dyDescent="0.25">
      <c r="A205">
        <v>29</v>
      </c>
      <c r="B205" s="32">
        <v>45852</v>
      </c>
      <c r="C205">
        <v>31</v>
      </c>
      <c r="D205" t="s">
        <v>150</v>
      </c>
      <c r="E205" t="s">
        <v>8</v>
      </c>
      <c r="F205" t="s">
        <v>140</v>
      </c>
      <c r="G205" t="s">
        <v>102</v>
      </c>
      <c r="H205" t="s">
        <v>103</v>
      </c>
      <c r="I205" t="s">
        <v>2495</v>
      </c>
      <c r="J205" t="s">
        <v>2496</v>
      </c>
      <c r="K205" s="32">
        <v>45855</v>
      </c>
      <c r="L205" t="s">
        <v>186</v>
      </c>
      <c r="M205" t="s">
        <v>154</v>
      </c>
      <c r="N205" t="s">
        <v>2497</v>
      </c>
      <c r="O205" s="32">
        <v>45867</v>
      </c>
      <c r="P205" t="s">
        <v>99</v>
      </c>
      <c r="Q205" t="s">
        <v>153</v>
      </c>
      <c r="R205" t="s">
        <v>147</v>
      </c>
      <c r="S205" t="s">
        <v>100</v>
      </c>
    </row>
    <row r="206" spans="1:19" x14ac:dyDescent="0.25">
      <c r="A206">
        <v>43</v>
      </c>
      <c r="B206" s="32">
        <v>45951</v>
      </c>
      <c r="C206">
        <v>43</v>
      </c>
      <c r="D206" t="s">
        <v>321</v>
      </c>
      <c r="E206" t="s">
        <v>2130</v>
      </c>
      <c r="F206" t="s">
        <v>101</v>
      </c>
      <c r="G206" t="s">
        <v>102</v>
      </c>
      <c r="H206" t="s">
        <v>103</v>
      </c>
      <c r="I206" t="s">
        <v>2498</v>
      </c>
      <c r="J206" t="s">
        <v>2499</v>
      </c>
      <c r="K206" s="32">
        <v>45952</v>
      </c>
      <c r="L206" t="s">
        <v>2133</v>
      </c>
      <c r="M206" t="s">
        <v>2500</v>
      </c>
      <c r="N206" t="s">
        <v>118</v>
      </c>
      <c r="O206" s="32">
        <v>45955</v>
      </c>
      <c r="P206" t="s">
        <v>2134</v>
      </c>
      <c r="Q206" t="s">
        <v>2135</v>
      </c>
      <c r="R206" t="s">
        <v>2136</v>
      </c>
      <c r="S206" t="s">
        <v>2137</v>
      </c>
    </row>
    <row r="207" spans="1:19" x14ac:dyDescent="0.25">
      <c r="A207">
        <v>38</v>
      </c>
      <c r="B207" s="32">
        <v>45918</v>
      </c>
      <c r="C207">
        <v>41</v>
      </c>
      <c r="D207" t="s">
        <v>423</v>
      </c>
      <c r="E207" t="s">
        <v>1067</v>
      </c>
      <c r="F207" t="s">
        <v>140</v>
      </c>
      <c r="G207" t="s">
        <v>102</v>
      </c>
      <c r="H207" t="s">
        <v>103</v>
      </c>
      <c r="I207" t="s">
        <v>2501</v>
      </c>
      <c r="J207" t="s">
        <v>2502</v>
      </c>
      <c r="K207" s="32">
        <v>45921</v>
      </c>
      <c r="L207" t="s">
        <v>427</v>
      </c>
      <c r="M207" t="s">
        <v>260</v>
      </c>
      <c r="N207" t="s">
        <v>2109</v>
      </c>
      <c r="O207" s="32">
        <v>45937</v>
      </c>
      <c r="P207" t="s">
        <v>99</v>
      </c>
      <c r="Q207" t="s">
        <v>1245</v>
      </c>
      <c r="R207" t="s">
        <v>262</v>
      </c>
      <c r="S207" t="s">
        <v>100</v>
      </c>
    </row>
    <row r="208" spans="1:19" x14ac:dyDescent="0.25">
      <c r="A208">
        <v>43</v>
      </c>
      <c r="B208" s="32">
        <v>45953</v>
      </c>
      <c r="C208">
        <v>46</v>
      </c>
      <c r="D208" t="s">
        <v>423</v>
      </c>
      <c r="E208" t="s">
        <v>1067</v>
      </c>
      <c r="F208" t="s">
        <v>140</v>
      </c>
      <c r="G208" t="s">
        <v>102</v>
      </c>
      <c r="H208" t="s">
        <v>103</v>
      </c>
      <c r="I208" t="s">
        <v>2503</v>
      </c>
      <c r="J208" t="s">
        <v>2504</v>
      </c>
      <c r="K208" s="32">
        <v>45956</v>
      </c>
      <c r="L208" t="s">
        <v>427</v>
      </c>
      <c r="M208" t="s">
        <v>260</v>
      </c>
      <c r="N208" t="s">
        <v>2083</v>
      </c>
      <c r="O208" s="32">
        <v>45972</v>
      </c>
      <c r="P208" t="s">
        <v>99</v>
      </c>
      <c r="Q208" t="s">
        <v>2505</v>
      </c>
      <c r="R208" t="s">
        <v>262</v>
      </c>
      <c r="S208" t="s">
        <v>608</v>
      </c>
    </row>
    <row r="209" spans="1:19" x14ac:dyDescent="0.25">
      <c r="A209">
        <v>47</v>
      </c>
      <c r="B209" s="32">
        <v>45977</v>
      </c>
      <c r="C209">
        <v>49</v>
      </c>
      <c r="D209" t="s">
        <v>672</v>
      </c>
      <c r="E209" t="s">
        <v>17</v>
      </c>
      <c r="F209" t="s">
        <v>140</v>
      </c>
      <c r="G209" t="s">
        <v>102</v>
      </c>
      <c r="H209" t="s">
        <v>103</v>
      </c>
      <c r="I209" t="s">
        <v>2506</v>
      </c>
      <c r="J209" t="s">
        <v>2507</v>
      </c>
      <c r="K209" s="32">
        <v>45985</v>
      </c>
      <c r="L209" t="s">
        <v>1362</v>
      </c>
      <c r="M209" t="s">
        <v>676</v>
      </c>
      <c r="N209" t="s">
        <v>2227</v>
      </c>
      <c r="O209" s="32">
        <v>45995</v>
      </c>
      <c r="P209" t="s">
        <v>99</v>
      </c>
      <c r="Q209" t="s">
        <v>153</v>
      </c>
      <c r="R209" t="s">
        <v>147</v>
      </c>
      <c r="S209" t="s">
        <v>100</v>
      </c>
    </row>
    <row r="210" spans="1:19" x14ac:dyDescent="0.25">
      <c r="A210">
        <v>36</v>
      </c>
      <c r="B210" s="32">
        <v>45901</v>
      </c>
      <c r="C210">
        <v>38</v>
      </c>
      <c r="D210" t="s">
        <v>150</v>
      </c>
      <c r="E210" t="s">
        <v>8</v>
      </c>
      <c r="F210" t="s">
        <v>140</v>
      </c>
      <c r="G210" t="s">
        <v>102</v>
      </c>
      <c r="H210" t="s">
        <v>103</v>
      </c>
      <c r="I210" t="s">
        <v>2163</v>
      </c>
      <c r="J210" t="s">
        <v>2164</v>
      </c>
      <c r="K210" s="32">
        <v>45904</v>
      </c>
      <c r="L210" t="s">
        <v>621</v>
      </c>
      <c r="M210" t="s">
        <v>191</v>
      </c>
      <c r="N210" t="s">
        <v>192</v>
      </c>
      <c r="O210" s="32">
        <v>45915</v>
      </c>
      <c r="P210" t="s">
        <v>99</v>
      </c>
      <c r="Q210" t="s">
        <v>972</v>
      </c>
      <c r="S210" t="s">
        <v>2165</v>
      </c>
    </row>
    <row r="211" spans="1:19" x14ac:dyDescent="0.25">
      <c r="A211">
        <v>31</v>
      </c>
      <c r="B211" s="32">
        <v>45868</v>
      </c>
      <c r="C211">
        <v>35</v>
      </c>
      <c r="D211" t="s">
        <v>223</v>
      </c>
      <c r="E211" t="s">
        <v>277</v>
      </c>
      <c r="F211" t="s">
        <v>140</v>
      </c>
      <c r="G211" t="s">
        <v>102</v>
      </c>
      <c r="H211" t="s">
        <v>103</v>
      </c>
      <c r="I211" t="s">
        <v>2508</v>
      </c>
      <c r="J211" t="s">
        <v>2509</v>
      </c>
      <c r="K211" s="32">
        <v>45875</v>
      </c>
      <c r="L211" t="s">
        <v>227</v>
      </c>
      <c r="M211" t="s">
        <v>145</v>
      </c>
      <c r="N211" t="s">
        <v>2510</v>
      </c>
      <c r="O211" s="32">
        <v>45897</v>
      </c>
      <c r="P211" t="s">
        <v>99</v>
      </c>
      <c r="Q211" t="s">
        <v>228</v>
      </c>
      <c r="R211" t="s">
        <v>147</v>
      </c>
      <c r="S211" t="s">
        <v>100</v>
      </c>
    </row>
    <row r="212" spans="1:19" x14ac:dyDescent="0.25">
      <c r="A212">
        <v>40</v>
      </c>
      <c r="B212" s="32">
        <v>45931</v>
      </c>
      <c r="C212">
        <v>43</v>
      </c>
      <c r="D212" t="s">
        <v>423</v>
      </c>
      <c r="E212" t="s">
        <v>424</v>
      </c>
      <c r="F212" t="s">
        <v>140</v>
      </c>
      <c r="G212" t="s">
        <v>102</v>
      </c>
      <c r="H212" t="s">
        <v>103</v>
      </c>
      <c r="I212" t="s">
        <v>2511</v>
      </c>
      <c r="J212" t="s">
        <v>2512</v>
      </c>
      <c r="K212" s="32">
        <v>45934</v>
      </c>
      <c r="L212" t="s">
        <v>427</v>
      </c>
      <c r="M212" t="s">
        <v>428</v>
      </c>
      <c r="N212" t="s">
        <v>2513</v>
      </c>
      <c r="O212" s="32">
        <v>45952</v>
      </c>
      <c r="P212" t="s">
        <v>99</v>
      </c>
      <c r="Q212" t="s">
        <v>601</v>
      </c>
      <c r="R212" t="s">
        <v>428</v>
      </c>
      <c r="S212" t="s">
        <v>100</v>
      </c>
    </row>
    <row r="213" spans="1:19" x14ac:dyDescent="0.25">
      <c r="A213">
        <v>39</v>
      </c>
      <c r="B213" s="32">
        <v>45925</v>
      </c>
      <c r="C213">
        <v>42</v>
      </c>
      <c r="D213" t="s">
        <v>254</v>
      </c>
      <c r="E213" t="s">
        <v>255</v>
      </c>
      <c r="F213" t="s">
        <v>140</v>
      </c>
      <c r="G213" t="s">
        <v>102</v>
      </c>
      <c r="H213" t="s">
        <v>103</v>
      </c>
      <c r="I213" t="s">
        <v>2514</v>
      </c>
      <c r="J213" t="s">
        <v>2515</v>
      </c>
      <c r="K213" s="32">
        <v>45928</v>
      </c>
      <c r="L213" t="s">
        <v>288</v>
      </c>
      <c r="M213" t="s">
        <v>260</v>
      </c>
      <c r="N213" t="s">
        <v>2162</v>
      </c>
      <c r="O213" s="32">
        <v>45943</v>
      </c>
      <c r="P213" t="s">
        <v>99</v>
      </c>
      <c r="Q213" t="s">
        <v>289</v>
      </c>
      <c r="R213" t="s">
        <v>262</v>
      </c>
      <c r="S213" t="s">
        <v>100</v>
      </c>
    </row>
    <row r="214" spans="1:19" x14ac:dyDescent="0.25">
      <c r="A214">
        <v>33</v>
      </c>
      <c r="B214" s="32">
        <v>45884</v>
      </c>
      <c r="C214">
        <v>36</v>
      </c>
      <c r="D214" t="s">
        <v>254</v>
      </c>
      <c r="E214" t="s">
        <v>255</v>
      </c>
      <c r="F214" t="s">
        <v>140</v>
      </c>
      <c r="G214" t="s">
        <v>102</v>
      </c>
      <c r="H214" t="s">
        <v>103</v>
      </c>
      <c r="I214" t="s">
        <v>2516</v>
      </c>
      <c r="J214" t="s">
        <v>2517</v>
      </c>
      <c r="K214" s="32">
        <v>45886</v>
      </c>
      <c r="L214" t="s">
        <v>258</v>
      </c>
      <c r="M214" t="s">
        <v>260</v>
      </c>
      <c r="N214" t="s">
        <v>2518</v>
      </c>
      <c r="O214" s="32">
        <v>45901</v>
      </c>
      <c r="P214" t="s">
        <v>99</v>
      </c>
      <c r="Q214" t="s">
        <v>2065</v>
      </c>
      <c r="R214" t="s">
        <v>262</v>
      </c>
      <c r="S214" t="s">
        <v>100</v>
      </c>
    </row>
    <row r="215" spans="1:19" x14ac:dyDescent="0.25">
      <c r="A215">
        <v>38</v>
      </c>
      <c r="B215" s="32">
        <v>45918</v>
      </c>
      <c r="C215">
        <v>39</v>
      </c>
      <c r="D215" t="s">
        <v>150</v>
      </c>
      <c r="E215" t="s">
        <v>194</v>
      </c>
      <c r="F215" t="s">
        <v>101</v>
      </c>
      <c r="G215" t="s">
        <v>102</v>
      </c>
      <c r="H215" t="s">
        <v>103</v>
      </c>
      <c r="I215" t="s">
        <v>2519</v>
      </c>
      <c r="J215" t="s">
        <v>2520</v>
      </c>
      <c r="K215" s="32">
        <v>45922</v>
      </c>
      <c r="L215" t="s">
        <v>186</v>
      </c>
      <c r="M215" t="s">
        <v>1980</v>
      </c>
      <c r="N215" t="s">
        <v>118</v>
      </c>
      <c r="O215" s="32">
        <v>45922</v>
      </c>
      <c r="P215" t="s">
        <v>99</v>
      </c>
      <c r="Q215" t="s">
        <v>153</v>
      </c>
      <c r="R215" t="s">
        <v>617</v>
      </c>
      <c r="S215" t="s">
        <v>100</v>
      </c>
    </row>
    <row r="216" spans="1:19" x14ac:dyDescent="0.25">
      <c r="A216">
        <v>46</v>
      </c>
      <c r="B216" s="32">
        <v>45976</v>
      </c>
      <c r="C216">
        <v>50</v>
      </c>
      <c r="D216" t="s">
        <v>423</v>
      </c>
      <c r="E216" t="s">
        <v>1265</v>
      </c>
      <c r="F216" t="s">
        <v>140</v>
      </c>
      <c r="G216" t="s">
        <v>102</v>
      </c>
      <c r="H216" t="s">
        <v>103</v>
      </c>
      <c r="I216" t="s">
        <v>2521</v>
      </c>
      <c r="J216" t="s">
        <v>2522</v>
      </c>
      <c r="K216" s="32">
        <v>45979</v>
      </c>
      <c r="L216" t="s">
        <v>1983</v>
      </c>
      <c r="M216" t="s">
        <v>2172</v>
      </c>
      <c r="N216" t="s">
        <v>2523</v>
      </c>
      <c r="O216" s="32">
        <v>46000</v>
      </c>
      <c r="P216" t="s">
        <v>99</v>
      </c>
      <c r="Q216" t="s">
        <v>1985</v>
      </c>
      <c r="R216" t="s">
        <v>428</v>
      </c>
      <c r="S216" t="s">
        <v>100</v>
      </c>
    </row>
    <row r="217" spans="1:19" x14ac:dyDescent="0.25">
      <c r="A217">
        <v>42</v>
      </c>
      <c r="B217" s="32">
        <v>45946</v>
      </c>
      <c r="C217">
        <v>45</v>
      </c>
      <c r="D217" t="s">
        <v>254</v>
      </c>
      <c r="E217" t="s">
        <v>255</v>
      </c>
      <c r="F217" t="s">
        <v>140</v>
      </c>
      <c r="G217" t="s">
        <v>102</v>
      </c>
      <c r="H217" t="s">
        <v>1585</v>
      </c>
      <c r="I217" t="s">
        <v>2524</v>
      </c>
      <c r="J217" t="s">
        <v>2525</v>
      </c>
      <c r="K217" s="32">
        <v>45949</v>
      </c>
      <c r="L217" t="s">
        <v>1781</v>
      </c>
      <c r="M217" t="s">
        <v>260</v>
      </c>
      <c r="N217" t="s">
        <v>1973</v>
      </c>
      <c r="O217" s="32">
        <v>45964</v>
      </c>
      <c r="P217" t="s">
        <v>99</v>
      </c>
      <c r="Q217" t="s">
        <v>259</v>
      </c>
      <c r="R217" t="s">
        <v>262</v>
      </c>
      <c r="S217" t="s">
        <v>608</v>
      </c>
    </row>
    <row r="218" spans="1:19" x14ac:dyDescent="0.25">
      <c r="A218">
        <v>33</v>
      </c>
      <c r="B218" s="32">
        <v>45880</v>
      </c>
      <c r="C218">
        <v>33</v>
      </c>
      <c r="D218" t="s">
        <v>97</v>
      </c>
      <c r="E218" t="s">
        <v>98</v>
      </c>
      <c r="F218" t="s">
        <v>101</v>
      </c>
      <c r="G218" t="s">
        <v>102</v>
      </c>
      <c r="H218" t="s">
        <v>103</v>
      </c>
      <c r="I218" t="s">
        <v>2526</v>
      </c>
      <c r="J218" t="s">
        <v>2527</v>
      </c>
      <c r="K218" s="32">
        <v>45882</v>
      </c>
      <c r="L218" t="s">
        <v>106</v>
      </c>
      <c r="M218" t="s">
        <v>107</v>
      </c>
      <c r="N218" t="s">
        <v>118</v>
      </c>
      <c r="O218" s="32">
        <v>45882</v>
      </c>
      <c r="P218" t="s">
        <v>99</v>
      </c>
      <c r="Q218" t="s">
        <v>123</v>
      </c>
      <c r="R218" t="s">
        <v>109</v>
      </c>
      <c r="S218" t="s">
        <v>100</v>
      </c>
    </row>
    <row r="219" spans="1:19" x14ac:dyDescent="0.25">
      <c r="A219">
        <v>35</v>
      </c>
      <c r="B219" s="32">
        <v>45899</v>
      </c>
      <c r="C219">
        <v>38</v>
      </c>
      <c r="D219" t="s">
        <v>150</v>
      </c>
      <c r="E219" t="s">
        <v>8</v>
      </c>
      <c r="F219" t="s">
        <v>140</v>
      </c>
      <c r="G219" t="s">
        <v>102</v>
      </c>
      <c r="H219" t="s">
        <v>103</v>
      </c>
      <c r="I219" t="s">
        <v>2528</v>
      </c>
      <c r="J219" t="s">
        <v>2529</v>
      </c>
      <c r="K219" s="32">
        <v>45904</v>
      </c>
      <c r="L219" t="s">
        <v>186</v>
      </c>
      <c r="M219" t="s">
        <v>154</v>
      </c>
      <c r="N219" t="s">
        <v>2181</v>
      </c>
      <c r="O219" s="32">
        <v>45914</v>
      </c>
      <c r="P219" t="s">
        <v>99</v>
      </c>
      <c r="Q219" t="s">
        <v>688</v>
      </c>
      <c r="R219" t="s">
        <v>147</v>
      </c>
      <c r="S219" t="s">
        <v>100</v>
      </c>
    </row>
    <row r="220" spans="1:19" x14ac:dyDescent="0.25">
      <c r="A220">
        <v>42</v>
      </c>
      <c r="B220" s="32">
        <v>45943</v>
      </c>
      <c r="C220">
        <v>43</v>
      </c>
      <c r="D220" t="s">
        <v>150</v>
      </c>
      <c r="E220" t="s">
        <v>8</v>
      </c>
      <c r="F220" t="s">
        <v>140</v>
      </c>
      <c r="G220" t="s">
        <v>102</v>
      </c>
      <c r="H220" t="s">
        <v>103</v>
      </c>
      <c r="I220" t="s">
        <v>2530</v>
      </c>
      <c r="J220" t="s">
        <v>2531</v>
      </c>
      <c r="K220" s="32">
        <v>45946</v>
      </c>
      <c r="L220" t="s">
        <v>186</v>
      </c>
      <c r="M220" t="s">
        <v>154</v>
      </c>
      <c r="N220" t="s">
        <v>1988</v>
      </c>
      <c r="O220" s="32">
        <v>45955</v>
      </c>
      <c r="P220" t="s">
        <v>99</v>
      </c>
      <c r="Q220" t="s">
        <v>153</v>
      </c>
      <c r="R220" t="s">
        <v>147</v>
      </c>
      <c r="S220" t="s">
        <v>100</v>
      </c>
    </row>
    <row r="221" spans="1:19" x14ac:dyDescent="0.25">
      <c r="A221">
        <v>27</v>
      </c>
      <c r="B221" s="32">
        <v>45838</v>
      </c>
      <c r="C221">
        <v>30</v>
      </c>
      <c r="D221" t="s">
        <v>150</v>
      </c>
      <c r="E221" t="s">
        <v>8</v>
      </c>
      <c r="F221" t="s">
        <v>140</v>
      </c>
      <c r="G221" t="s">
        <v>102</v>
      </c>
      <c r="H221" t="s">
        <v>103</v>
      </c>
      <c r="I221" t="s">
        <v>2532</v>
      </c>
      <c r="J221" t="s">
        <v>2533</v>
      </c>
      <c r="K221" s="32">
        <v>45848</v>
      </c>
      <c r="L221" t="s">
        <v>621</v>
      </c>
      <c r="M221" t="s">
        <v>191</v>
      </c>
      <c r="N221" t="s">
        <v>155</v>
      </c>
      <c r="O221" s="32">
        <v>45859</v>
      </c>
      <c r="P221" t="s">
        <v>99</v>
      </c>
      <c r="Q221" t="s">
        <v>153</v>
      </c>
      <c r="S221" t="s">
        <v>135</v>
      </c>
    </row>
    <row r="222" spans="1:19" x14ac:dyDescent="0.25">
      <c r="A222">
        <v>40</v>
      </c>
      <c r="B222" s="32">
        <v>45932</v>
      </c>
      <c r="C222">
        <v>43</v>
      </c>
      <c r="D222" t="s">
        <v>254</v>
      </c>
      <c r="E222" t="s">
        <v>255</v>
      </c>
      <c r="F222" t="s">
        <v>140</v>
      </c>
      <c r="G222" t="s">
        <v>102</v>
      </c>
      <c r="H222" t="s">
        <v>103</v>
      </c>
      <c r="I222" t="s">
        <v>2534</v>
      </c>
      <c r="J222" t="s">
        <v>2535</v>
      </c>
      <c r="K222" s="32">
        <v>45935</v>
      </c>
      <c r="L222" t="s">
        <v>1983</v>
      </c>
      <c r="M222" t="s">
        <v>260</v>
      </c>
      <c r="N222" t="s">
        <v>2054</v>
      </c>
      <c r="O222" s="32">
        <v>45950</v>
      </c>
      <c r="P222" t="s">
        <v>99</v>
      </c>
      <c r="Q222" t="s">
        <v>2536</v>
      </c>
      <c r="R222" t="s">
        <v>262</v>
      </c>
      <c r="S222" t="s">
        <v>100</v>
      </c>
    </row>
    <row r="223" spans="1:19" x14ac:dyDescent="0.25">
      <c r="A223">
        <v>40</v>
      </c>
      <c r="B223" s="32">
        <v>45930</v>
      </c>
      <c r="C223">
        <v>43</v>
      </c>
      <c r="D223" t="s">
        <v>150</v>
      </c>
      <c r="E223" t="s">
        <v>8</v>
      </c>
      <c r="F223" t="s">
        <v>140</v>
      </c>
      <c r="G223" t="s">
        <v>102</v>
      </c>
      <c r="H223" t="s">
        <v>103</v>
      </c>
      <c r="I223" t="s">
        <v>2537</v>
      </c>
      <c r="J223" t="s">
        <v>2538</v>
      </c>
      <c r="K223" s="32">
        <v>45939</v>
      </c>
      <c r="L223" t="s">
        <v>186</v>
      </c>
      <c r="M223" t="s">
        <v>154</v>
      </c>
      <c r="N223" t="s">
        <v>2212</v>
      </c>
      <c r="O223" s="32">
        <v>45949</v>
      </c>
      <c r="P223" t="s">
        <v>99</v>
      </c>
      <c r="Q223" t="s">
        <v>934</v>
      </c>
      <c r="R223" t="s">
        <v>147</v>
      </c>
      <c r="S223" t="s">
        <v>608</v>
      </c>
    </row>
    <row r="224" spans="1:19" x14ac:dyDescent="0.25">
      <c r="A224">
        <v>39</v>
      </c>
      <c r="B224" s="32">
        <v>45921</v>
      </c>
      <c r="C224">
        <v>39</v>
      </c>
      <c r="D224" t="s">
        <v>97</v>
      </c>
      <c r="E224" t="s">
        <v>125</v>
      </c>
      <c r="F224" t="s">
        <v>101</v>
      </c>
      <c r="G224" t="s">
        <v>102</v>
      </c>
      <c r="H224" t="s">
        <v>103</v>
      </c>
      <c r="I224" t="s">
        <v>2539</v>
      </c>
      <c r="J224" t="s">
        <v>2540</v>
      </c>
      <c r="K224" s="32">
        <v>45924</v>
      </c>
      <c r="L224" t="s">
        <v>115</v>
      </c>
      <c r="M224" t="s">
        <v>1621</v>
      </c>
      <c r="N224" t="s">
        <v>118</v>
      </c>
      <c r="O224" s="32">
        <v>45924</v>
      </c>
      <c r="P224" t="s">
        <v>99</v>
      </c>
      <c r="Q224" t="s">
        <v>116</v>
      </c>
      <c r="R224" t="s">
        <v>109</v>
      </c>
      <c r="S224" t="s">
        <v>100</v>
      </c>
    </row>
    <row r="225" spans="1:19" x14ac:dyDescent="0.25">
      <c r="A225">
        <v>38</v>
      </c>
      <c r="B225" s="32">
        <v>45916</v>
      </c>
      <c r="C225">
        <v>40</v>
      </c>
      <c r="D225" t="s">
        <v>150</v>
      </c>
      <c r="E225" t="s">
        <v>8</v>
      </c>
      <c r="F225" t="s">
        <v>140</v>
      </c>
      <c r="G225" t="s">
        <v>102</v>
      </c>
      <c r="H225" t="s">
        <v>103</v>
      </c>
      <c r="I225" t="s">
        <v>2541</v>
      </c>
      <c r="J225" t="s">
        <v>2542</v>
      </c>
      <c r="K225" s="32">
        <v>45918</v>
      </c>
      <c r="L225" t="s">
        <v>186</v>
      </c>
      <c r="M225" t="s">
        <v>154</v>
      </c>
      <c r="N225" t="s">
        <v>2146</v>
      </c>
      <c r="O225" s="32">
        <v>45928</v>
      </c>
      <c r="P225" t="s">
        <v>99</v>
      </c>
      <c r="Q225" t="s">
        <v>913</v>
      </c>
      <c r="R225" t="s">
        <v>147</v>
      </c>
      <c r="S225" t="s">
        <v>608</v>
      </c>
    </row>
    <row r="226" spans="1:19" x14ac:dyDescent="0.25">
      <c r="A226">
        <v>39</v>
      </c>
      <c r="B226" s="32">
        <v>45923</v>
      </c>
      <c r="C226">
        <v>41</v>
      </c>
      <c r="D226" t="s">
        <v>150</v>
      </c>
      <c r="E226" t="s">
        <v>8</v>
      </c>
      <c r="F226" t="s">
        <v>140</v>
      </c>
      <c r="G226" t="s">
        <v>102</v>
      </c>
      <c r="H226" t="s">
        <v>103</v>
      </c>
      <c r="I226" t="s">
        <v>2543</v>
      </c>
      <c r="J226" t="s">
        <v>2544</v>
      </c>
      <c r="K226" s="32">
        <v>45925</v>
      </c>
      <c r="L226" t="s">
        <v>186</v>
      </c>
      <c r="M226" t="s">
        <v>154</v>
      </c>
      <c r="N226" t="s">
        <v>2011</v>
      </c>
      <c r="O226" s="32">
        <v>45935</v>
      </c>
      <c r="P226" t="s">
        <v>99</v>
      </c>
      <c r="Q226" t="s">
        <v>813</v>
      </c>
      <c r="R226" t="s">
        <v>147</v>
      </c>
      <c r="S226" t="s">
        <v>100</v>
      </c>
    </row>
    <row r="227" spans="1:19" x14ac:dyDescent="0.25">
      <c r="A227">
        <v>38</v>
      </c>
      <c r="B227" s="32">
        <v>45919</v>
      </c>
      <c r="C227">
        <v>41</v>
      </c>
      <c r="D227" t="s">
        <v>254</v>
      </c>
      <c r="E227" t="s">
        <v>255</v>
      </c>
      <c r="F227" t="s">
        <v>140</v>
      </c>
      <c r="G227" t="s">
        <v>102</v>
      </c>
      <c r="H227" t="s">
        <v>103</v>
      </c>
      <c r="I227" t="s">
        <v>2545</v>
      </c>
      <c r="J227" t="s">
        <v>2546</v>
      </c>
      <c r="K227" s="32">
        <v>45921</v>
      </c>
      <c r="L227" t="s">
        <v>288</v>
      </c>
      <c r="M227" t="s">
        <v>260</v>
      </c>
      <c r="N227" t="s">
        <v>2109</v>
      </c>
      <c r="O227" s="32">
        <v>45936</v>
      </c>
      <c r="P227" t="s">
        <v>99</v>
      </c>
      <c r="Q227" t="s">
        <v>289</v>
      </c>
      <c r="R227" t="s">
        <v>262</v>
      </c>
      <c r="S227" t="s">
        <v>100</v>
      </c>
    </row>
    <row r="228" spans="1:19" x14ac:dyDescent="0.25">
      <c r="A228">
        <v>47</v>
      </c>
      <c r="B228" s="32">
        <v>45978</v>
      </c>
      <c r="C228">
        <v>50</v>
      </c>
      <c r="D228" t="s">
        <v>672</v>
      </c>
      <c r="E228" t="s">
        <v>17</v>
      </c>
      <c r="F228" t="s">
        <v>140</v>
      </c>
      <c r="G228" t="s">
        <v>102</v>
      </c>
      <c r="H228" t="s">
        <v>103</v>
      </c>
      <c r="I228" t="s">
        <v>2547</v>
      </c>
      <c r="J228" t="s">
        <v>2548</v>
      </c>
      <c r="K228" s="32">
        <v>45983</v>
      </c>
      <c r="L228" t="s">
        <v>675</v>
      </c>
      <c r="M228" t="s">
        <v>428</v>
      </c>
      <c r="N228" t="s">
        <v>2549</v>
      </c>
      <c r="O228" s="32">
        <v>45999</v>
      </c>
      <c r="P228" t="s">
        <v>99</v>
      </c>
      <c r="Q228" t="s">
        <v>688</v>
      </c>
      <c r="R228" t="s">
        <v>428</v>
      </c>
      <c r="S228" t="s">
        <v>608</v>
      </c>
    </row>
    <row r="229" spans="1:19" x14ac:dyDescent="0.25">
      <c r="A229">
        <v>36</v>
      </c>
      <c r="B229" s="32">
        <v>45901</v>
      </c>
      <c r="C229">
        <v>39</v>
      </c>
      <c r="D229" t="s">
        <v>672</v>
      </c>
      <c r="E229" t="s">
        <v>17</v>
      </c>
      <c r="F229" t="s">
        <v>140</v>
      </c>
      <c r="G229" t="s">
        <v>102</v>
      </c>
      <c r="H229" t="s">
        <v>103</v>
      </c>
      <c r="I229" t="s">
        <v>2352</v>
      </c>
      <c r="J229" t="s">
        <v>2353</v>
      </c>
      <c r="K229" s="32">
        <v>45907</v>
      </c>
      <c r="L229" t="s">
        <v>675</v>
      </c>
      <c r="M229" t="s">
        <v>676</v>
      </c>
      <c r="N229" t="s">
        <v>2354</v>
      </c>
      <c r="O229" s="32">
        <v>45922</v>
      </c>
      <c r="P229" t="s">
        <v>99</v>
      </c>
      <c r="Q229" t="s">
        <v>153</v>
      </c>
      <c r="R229" t="s">
        <v>147</v>
      </c>
      <c r="S229" t="s">
        <v>608</v>
      </c>
    </row>
    <row r="230" spans="1:19" x14ac:dyDescent="0.25">
      <c r="A230">
        <v>40</v>
      </c>
      <c r="B230" s="32">
        <v>45933</v>
      </c>
      <c r="C230">
        <v>43</v>
      </c>
      <c r="D230" t="s">
        <v>423</v>
      </c>
      <c r="E230" t="s">
        <v>1067</v>
      </c>
      <c r="F230" t="s">
        <v>140</v>
      </c>
      <c r="G230" t="s">
        <v>102</v>
      </c>
      <c r="H230" t="s">
        <v>103</v>
      </c>
      <c r="I230" t="s">
        <v>2550</v>
      </c>
      <c r="J230" t="s">
        <v>2551</v>
      </c>
      <c r="K230" s="32">
        <v>45935</v>
      </c>
      <c r="L230" t="s">
        <v>427</v>
      </c>
      <c r="M230" t="s">
        <v>260</v>
      </c>
      <c r="N230" t="s">
        <v>2054</v>
      </c>
      <c r="O230" s="32">
        <v>45951</v>
      </c>
      <c r="P230" t="s">
        <v>99</v>
      </c>
      <c r="Q230" t="s">
        <v>2552</v>
      </c>
      <c r="R230" t="s">
        <v>262</v>
      </c>
      <c r="S230" t="s">
        <v>100</v>
      </c>
    </row>
    <row r="231" spans="1:19" x14ac:dyDescent="0.25">
      <c r="A231">
        <v>32</v>
      </c>
      <c r="B231" s="32">
        <v>45874</v>
      </c>
      <c r="C231">
        <v>34</v>
      </c>
      <c r="D231" t="s">
        <v>150</v>
      </c>
      <c r="E231" t="s">
        <v>8</v>
      </c>
      <c r="F231" t="s">
        <v>140</v>
      </c>
      <c r="G231" t="s">
        <v>102</v>
      </c>
      <c r="H231" t="s">
        <v>103</v>
      </c>
      <c r="I231" t="s">
        <v>2416</v>
      </c>
      <c r="J231" t="s">
        <v>2417</v>
      </c>
      <c r="K231" s="32">
        <v>45876</v>
      </c>
      <c r="L231" t="s">
        <v>1312</v>
      </c>
      <c r="M231" t="s">
        <v>154</v>
      </c>
      <c r="N231" t="s">
        <v>2418</v>
      </c>
      <c r="O231" s="32">
        <v>45887</v>
      </c>
      <c r="P231" t="s">
        <v>99</v>
      </c>
      <c r="Q231" t="s">
        <v>813</v>
      </c>
      <c r="R231" t="s">
        <v>147</v>
      </c>
      <c r="S231" t="s">
        <v>608</v>
      </c>
    </row>
    <row r="232" spans="1:19" x14ac:dyDescent="0.25">
      <c r="A232">
        <v>38</v>
      </c>
      <c r="B232" s="32">
        <v>45916</v>
      </c>
      <c r="C232">
        <v>40</v>
      </c>
      <c r="D232" t="s">
        <v>150</v>
      </c>
      <c r="E232" t="s">
        <v>8</v>
      </c>
      <c r="F232" t="s">
        <v>140</v>
      </c>
      <c r="G232" t="s">
        <v>102</v>
      </c>
      <c r="H232" t="s">
        <v>103</v>
      </c>
      <c r="I232" t="s">
        <v>2553</v>
      </c>
      <c r="J232" t="s">
        <v>2554</v>
      </c>
      <c r="K232" s="32">
        <v>45918</v>
      </c>
      <c r="L232" t="s">
        <v>186</v>
      </c>
      <c r="M232" t="s">
        <v>154</v>
      </c>
      <c r="N232" t="s">
        <v>2146</v>
      </c>
      <c r="O232" s="32">
        <v>45928</v>
      </c>
      <c r="P232" t="s">
        <v>99</v>
      </c>
      <c r="Q232" t="s">
        <v>813</v>
      </c>
      <c r="R232" t="s">
        <v>147</v>
      </c>
      <c r="S232" t="s">
        <v>100</v>
      </c>
    </row>
    <row r="233" spans="1:19" x14ac:dyDescent="0.25">
      <c r="A233">
        <v>45</v>
      </c>
      <c r="B233" s="32">
        <v>45969</v>
      </c>
      <c r="C233">
        <v>51</v>
      </c>
      <c r="D233" t="s">
        <v>223</v>
      </c>
      <c r="E233" t="s">
        <v>224</v>
      </c>
      <c r="F233" t="s">
        <v>140</v>
      </c>
      <c r="G233" t="s">
        <v>102</v>
      </c>
      <c r="H233" t="s">
        <v>103</v>
      </c>
      <c r="I233" t="s">
        <v>2555</v>
      </c>
      <c r="J233" t="s">
        <v>2556</v>
      </c>
      <c r="K233" s="32">
        <v>45974</v>
      </c>
      <c r="L233" t="s">
        <v>227</v>
      </c>
      <c r="M233" t="s">
        <v>229</v>
      </c>
      <c r="N233" t="s">
        <v>2557</v>
      </c>
      <c r="O233" s="32">
        <v>46006</v>
      </c>
      <c r="P233" t="s">
        <v>99</v>
      </c>
      <c r="Q233" t="s">
        <v>228</v>
      </c>
      <c r="R233" t="s">
        <v>617</v>
      </c>
      <c r="S233" t="s">
        <v>100</v>
      </c>
    </row>
    <row r="234" spans="1:19" x14ac:dyDescent="0.25">
      <c r="A234">
        <v>41</v>
      </c>
      <c r="B234" s="32">
        <v>45938</v>
      </c>
      <c r="C234">
        <v>43</v>
      </c>
      <c r="D234" t="s">
        <v>150</v>
      </c>
      <c r="E234" t="s">
        <v>8</v>
      </c>
      <c r="F234" t="s">
        <v>140</v>
      </c>
      <c r="G234" t="s">
        <v>102</v>
      </c>
      <c r="H234" t="s">
        <v>103</v>
      </c>
      <c r="I234" t="s">
        <v>2558</v>
      </c>
      <c r="J234" t="s">
        <v>2559</v>
      </c>
      <c r="K234" s="32">
        <v>45942</v>
      </c>
      <c r="L234" t="s">
        <v>1312</v>
      </c>
      <c r="M234" t="s">
        <v>869</v>
      </c>
      <c r="N234" t="s">
        <v>2560</v>
      </c>
      <c r="O234" s="32">
        <v>45954</v>
      </c>
      <c r="P234" t="s">
        <v>99</v>
      </c>
      <c r="Q234" t="s">
        <v>2016</v>
      </c>
      <c r="R234" t="s">
        <v>147</v>
      </c>
      <c r="S234" t="s">
        <v>100</v>
      </c>
    </row>
    <row r="235" spans="1:19" x14ac:dyDescent="0.25">
      <c r="A235">
        <v>41</v>
      </c>
      <c r="B235" s="32">
        <v>45936</v>
      </c>
      <c r="C235">
        <v>43</v>
      </c>
      <c r="D235" t="s">
        <v>150</v>
      </c>
      <c r="E235" t="s">
        <v>8</v>
      </c>
      <c r="F235" t="s">
        <v>140</v>
      </c>
      <c r="G235" t="s">
        <v>102</v>
      </c>
      <c r="H235" t="s">
        <v>103</v>
      </c>
      <c r="I235" t="s">
        <v>2561</v>
      </c>
      <c r="J235" t="s">
        <v>2562</v>
      </c>
      <c r="K235" s="32">
        <v>45939</v>
      </c>
      <c r="L235" t="s">
        <v>186</v>
      </c>
      <c r="M235" t="s">
        <v>154</v>
      </c>
      <c r="N235" t="s">
        <v>2115</v>
      </c>
      <c r="O235" s="32">
        <v>45949</v>
      </c>
      <c r="P235" t="s">
        <v>99</v>
      </c>
      <c r="Q235" t="s">
        <v>934</v>
      </c>
      <c r="R235" t="s">
        <v>147</v>
      </c>
      <c r="S235" t="s">
        <v>100</v>
      </c>
    </row>
    <row r="236" spans="1:19" x14ac:dyDescent="0.25">
      <c r="A236">
        <v>39</v>
      </c>
      <c r="B236" s="32">
        <v>45927</v>
      </c>
      <c r="C236">
        <v>42</v>
      </c>
      <c r="D236" t="s">
        <v>150</v>
      </c>
      <c r="E236" t="s">
        <v>8</v>
      </c>
      <c r="F236" t="s">
        <v>140</v>
      </c>
      <c r="G236" t="s">
        <v>102</v>
      </c>
      <c r="H236" t="s">
        <v>103</v>
      </c>
      <c r="I236" t="s">
        <v>2563</v>
      </c>
      <c r="J236" t="s">
        <v>2564</v>
      </c>
      <c r="K236" s="32">
        <v>45939</v>
      </c>
      <c r="L236" t="s">
        <v>2275</v>
      </c>
      <c r="M236" t="s">
        <v>191</v>
      </c>
      <c r="N236" t="s">
        <v>192</v>
      </c>
      <c r="O236" s="32">
        <v>45947</v>
      </c>
      <c r="P236" t="s">
        <v>99</v>
      </c>
      <c r="Q236" t="s">
        <v>813</v>
      </c>
      <c r="S236" t="s">
        <v>135</v>
      </c>
    </row>
    <row r="237" spans="1:19" x14ac:dyDescent="0.25">
      <c r="A237">
        <v>41</v>
      </c>
      <c r="B237" s="32">
        <v>45936</v>
      </c>
      <c r="C237">
        <v>46</v>
      </c>
      <c r="D237" t="s">
        <v>223</v>
      </c>
      <c r="E237" t="s">
        <v>800</v>
      </c>
      <c r="F237" t="s">
        <v>140</v>
      </c>
      <c r="G237" t="s">
        <v>102</v>
      </c>
      <c r="H237" t="s">
        <v>103</v>
      </c>
      <c r="I237" t="s">
        <v>2565</v>
      </c>
      <c r="J237" t="s">
        <v>2566</v>
      </c>
      <c r="K237" s="32">
        <v>45940</v>
      </c>
      <c r="L237" t="s">
        <v>803</v>
      </c>
      <c r="M237" t="s">
        <v>229</v>
      </c>
      <c r="N237" t="s">
        <v>2567</v>
      </c>
      <c r="O237" s="32">
        <v>45971</v>
      </c>
      <c r="P237" t="s">
        <v>99</v>
      </c>
      <c r="Q237" t="s">
        <v>804</v>
      </c>
      <c r="R237" t="s">
        <v>617</v>
      </c>
      <c r="S237" t="s">
        <v>100</v>
      </c>
    </row>
    <row r="238" spans="1:19" x14ac:dyDescent="0.25">
      <c r="A238">
        <v>44</v>
      </c>
      <c r="B238" s="32">
        <v>45956</v>
      </c>
      <c r="C238">
        <v>46</v>
      </c>
      <c r="D238" t="s">
        <v>150</v>
      </c>
      <c r="E238" t="s">
        <v>8</v>
      </c>
      <c r="F238" t="s">
        <v>140</v>
      </c>
      <c r="G238" t="s">
        <v>102</v>
      </c>
      <c r="H238" t="s">
        <v>103</v>
      </c>
      <c r="I238" t="s">
        <v>2568</v>
      </c>
      <c r="J238" t="s">
        <v>2569</v>
      </c>
      <c r="K238" s="32">
        <v>45960</v>
      </c>
      <c r="L238" t="s">
        <v>186</v>
      </c>
      <c r="M238" t="s">
        <v>154</v>
      </c>
      <c r="N238" t="s">
        <v>2034</v>
      </c>
      <c r="O238" s="32">
        <v>45972</v>
      </c>
      <c r="P238" t="s">
        <v>99</v>
      </c>
      <c r="Q238" t="s">
        <v>153</v>
      </c>
      <c r="R238" t="s">
        <v>147</v>
      </c>
      <c r="S238" t="s">
        <v>100</v>
      </c>
    </row>
    <row r="239" spans="1:19" x14ac:dyDescent="0.25">
      <c r="A239">
        <v>44</v>
      </c>
      <c r="B239" s="32">
        <v>45959</v>
      </c>
      <c r="C239">
        <v>48</v>
      </c>
      <c r="D239" t="s">
        <v>223</v>
      </c>
      <c r="E239" t="s">
        <v>277</v>
      </c>
      <c r="F239" t="s">
        <v>140</v>
      </c>
      <c r="G239" t="s">
        <v>102</v>
      </c>
      <c r="H239" t="s">
        <v>103</v>
      </c>
      <c r="I239" t="s">
        <v>2570</v>
      </c>
      <c r="J239" t="s">
        <v>2571</v>
      </c>
      <c r="K239" s="32">
        <v>45963</v>
      </c>
      <c r="L239" t="s">
        <v>227</v>
      </c>
      <c r="M239" t="s">
        <v>145</v>
      </c>
      <c r="N239" t="s">
        <v>2028</v>
      </c>
      <c r="O239" s="32">
        <v>45986</v>
      </c>
      <c r="P239" t="s">
        <v>99</v>
      </c>
      <c r="Q239" t="s">
        <v>228</v>
      </c>
      <c r="R239" t="s">
        <v>147</v>
      </c>
      <c r="S239" t="s">
        <v>100</v>
      </c>
    </row>
    <row r="240" spans="1:19" x14ac:dyDescent="0.25">
      <c r="A240">
        <v>44</v>
      </c>
      <c r="B240" s="32">
        <v>45960</v>
      </c>
      <c r="C240">
        <v>47</v>
      </c>
      <c r="D240" t="s">
        <v>423</v>
      </c>
      <c r="E240" t="s">
        <v>1067</v>
      </c>
      <c r="F240" t="s">
        <v>140</v>
      </c>
      <c r="G240" t="s">
        <v>102</v>
      </c>
      <c r="H240" t="s">
        <v>103</v>
      </c>
      <c r="I240" t="s">
        <v>2281</v>
      </c>
      <c r="J240" t="s">
        <v>2282</v>
      </c>
      <c r="K240" s="32">
        <v>45963</v>
      </c>
      <c r="L240" t="s">
        <v>427</v>
      </c>
      <c r="M240" t="s">
        <v>260</v>
      </c>
      <c r="N240" t="s">
        <v>2283</v>
      </c>
      <c r="O240" s="32">
        <v>45980</v>
      </c>
      <c r="P240" t="s">
        <v>99</v>
      </c>
      <c r="Q240" t="s">
        <v>2039</v>
      </c>
      <c r="R240" t="s">
        <v>262</v>
      </c>
      <c r="S240" t="s">
        <v>100</v>
      </c>
    </row>
    <row r="241" spans="1:19" x14ac:dyDescent="0.25">
      <c r="A241">
        <v>46</v>
      </c>
      <c r="B241" s="32">
        <v>45975</v>
      </c>
      <c r="C241">
        <v>50</v>
      </c>
      <c r="D241" t="s">
        <v>423</v>
      </c>
      <c r="E241" t="s">
        <v>1265</v>
      </c>
      <c r="F241" t="s">
        <v>140</v>
      </c>
      <c r="G241" t="s">
        <v>102</v>
      </c>
      <c r="H241" t="s">
        <v>103</v>
      </c>
      <c r="I241" t="s">
        <v>2572</v>
      </c>
      <c r="J241" t="s">
        <v>2573</v>
      </c>
      <c r="K241" s="32">
        <v>45979</v>
      </c>
      <c r="L241" t="s">
        <v>427</v>
      </c>
      <c r="M241" t="s">
        <v>145</v>
      </c>
      <c r="N241" t="s">
        <v>2574</v>
      </c>
      <c r="O241" s="32">
        <v>46000</v>
      </c>
      <c r="P241" t="s">
        <v>99</v>
      </c>
      <c r="Q241" t="s">
        <v>2575</v>
      </c>
      <c r="R241" t="s">
        <v>617</v>
      </c>
      <c r="S241" t="s">
        <v>100</v>
      </c>
    </row>
    <row r="242" spans="1:19" x14ac:dyDescent="0.25">
      <c r="A242">
        <v>39</v>
      </c>
      <c r="B242" s="32">
        <v>45923</v>
      </c>
      <c r="C242">
        <v>42</v>
      </c>
      <c r="D242" t="s">
        <v>150</v>
      </c>
      <c r="E242" t="s">
        <v>8</v>
      </c>
      <c r="F242" t="s">
        <v>140</v>
      </c>
      <c r="G242" t="s">
        <v>102</v>
      </c>
      <c r="H242" t="s">
        <v>103</v>
      </c>
      <c r="I242" t="s">
        <v>2576</v>
      </c>
      <c r="J242" t="s">
        <v>2577</v>
      </c>
      <c r="K242" s="32">
        <v>45932</v>
      </c>
      <c r="L242" t="s">
        <v>621</v>
      </c>
      <c r="M242" t="s">
        <v>191</v>
      </c>
      <c r="N242" t="s">
        <v>192</v>
      </c>
      <c r="O242" s="32">
        <v>45943</v>
      </c>
      <c r="P242" t="s">
        <v>99</v>
      </c>
      <c r="Q242" t="s">
        <v>2012</v>
      </c>
      <c r="S242" t="s">
        <v>135</v>
      </c>
    </row>
    <row r="243" spans="1:19" x14ac:dyDescent="0.25">
      <c r="A243">
        <v>41</v>
      </c>
      <c r="B243" s="32">
        <v>45938</v>
      </c>
      <c r="C243">
        <v>41</v>
      </c>
      <c r="D243" t="s">
        <v>150</v>
      </c>
      <c r="E243" t="s">
        <v>194</v>
      </c>
      <c r="F243" t="s">
        <v>101</v>
      </c>
      <c r="G243" t="s">
        <v>102</v>
      </c>
      <c r="H243" t="s">
        <v>103</v>
      </c>
      <c r="I243" t="s">
        <v>2578</v>
      </c>
      <c r="J243" t="s">
        <v>2579</v>
      </c>
      <c r="K243" s="32">
        <v>45940</v>
      </c>
      <c r="L243" t="s">
        <v>186</v>
      </c>
      <c r="M243" t="s">
        <v>2077</v>
      </c>
      <c r="N243" t="s">
        <v>118</v>
      </c>
      <c r="O243" s="32">
        <v>45940</v>
      </c>
      <c r="P243" t="s">
        <v>99</v>
      </c>
      <c r="Q243" t="s">
        <v>572</v>
      </c>
      <c r="R243" t="s">
        <v>218</v>
      </c>
      <c r="S243" t="s">
        <v>100</v>
      </c>
    </row>
    <row r="244" spans="1:19" x14ac:dyDescent="0.25">
      <c r="A244">
        <v>36</v>
      </c>
      <c r="B244" s="32">
        <v>45906</v>
      </c>
      <c r="C244">
        <v>39</v>
      </c>
      <c r="D244" t="s">
        <v>150</v>
      </c>
      <c r="E244" t="s">
        <v>8</v>
      </c>
      <c r="F244" t="s">
        <v>140</v>
      </c>
      <c r="G244" t="s">
        <v>102</v>
      </c>
      <c r="H244" t="s">
        <v>103</v>
      </c>
      <c r="I244" t="s">
        <v>2580</v>
      </c>
      <c r="J244" t="s">
        <v>2581</v>
      </c>
      <c r="K244" s="32">
        <v>45911</v>
      </c>
      <c r="L244" t="s">
        <v>186</v>
      </c>
      <c r="M244" t="s">
        <v>154</v>
      </c>
      <c r="N244" t="s">
        <v>2022</v>
      </c>
      <c r="O244" s="32">
        <v>45922</v>
      </c>
      <c r="P244" t="s">
        <v>99</v>
      </c>
      <c r="Q244" t="s">
        <v>1411</v>
      </c>
      <c r="R244" t="s">
        <v>147</v>
      </c>
      <c r="S244" t="s">
        <v>100</v>
      </c>
    </row>
    <row r="245" spans="1:19" x14ac:dyDescent="0.25">
      <c r="A245">
        <v>39</v>
      </c>
      <c r="B245" s="32">
        <v>45926</v>
      </c>
      <c r="C245">
        <v>43</v>
      </c>
      <c r="D245" t="s">
        <v>423</v>
      </c>
      <c r="E245" t="s">
        <v>1265</v>
      </c>
      <c r="F245" t="s">
        <v>140</v>
      </c>
      <c r="G245" t="s">
        <v>102</v>
      </c>
      <c r="H245" t="s">
        <v>103</v>
      </c>
      <c r="I245" t="s">
        <v>2582</v>
      </c>
      <c r="J245" t="s">
        <v>2583</v>
      </c>
      <c r="K245" s="32">
        <v>45931</v>
      </c>
      <c r="L245" t="s">
        <v>2217</v>
      </c>
      <c r="M245" t="s">
        <v>2172</v>
      </c>
      <c r="N245" t="s">
        <v>1984</v>
      </c>
      <c r="O245" s="32">
        <v>45954</v>
      </c>
      <c r="P245" t="s">
        <v>99</v>
      </c>
      <c r="Q245" t="s">
        <v>2218</v>
      </c>
      <c r="R245" t="s">
        <v>428</v>
      </c>
      <c r="S245" t="s">
        <v>100</v>
      </c>
    </row>
    <row r="246" spans="1:19" x14ac:dyDescent="0.25">
      <c r="A246">
        <v>40</v>
      </c>
      <c r="B246" s="32">
        <v>45928</v>
      </c>
      <c r="C246">
        <v>42</v>
      </c>
      <c r="D246" t="s">
        <v>150</v>
      </c>
      <c r="E246" t="s">
        <v>8</v>
      </c>
      <c r="F246" t="s">
        <v>140</v>
      </c>
      <c r="G246" t="s">
        <v>102</v>
      </c>
      <c r="H246" t="s">
        <v>103</v>
      </c>
      <c r="I246" t="s">
        <v>2584</v>
      </c>
      <c r="J246" t="s">
        <v>2585</v>
      </c>
      <c r="K246" s="32">
        <v>45932</v>
      </c>
      <c r="L246" t="s">
        <v>186</v>
      </c>
      <c r="M246" t="s">
        <v>154</v>
      </c>
      <c r="N246" t="s">
        <v>2159</v>
      </c>
      <c r="O246" s="32">
        <v>45942</v>
      </c>
      <c r="P246" t="s">
        <v>99</v>
      </c>
      <c r="Q246" t="s">
        <v>688</v>
      </c>
      <c r="R246" t="s">
        <v>147</v>
      </c>
      <c r="S246" t="s">
        <v>100</v>
      </c>
    </row>
    <row r="247" spans="1:19" x14ac:dyDescent="0.25">
      <c r="A247">
        <v>33</v>
      </c>
      <c r="B247" s="32">
        <v>45883</v>
      </c>
      <c r="C247">
        <v>36</v>
      </c>
      <c r="D247" t="s">
        <v>254</v>
      </c>
      <c r="E247" t="s">
        <v>255</v>
      </c>
      <c r="F247" t="s">
        <v>140</v>
      </c>
      <c r="G247" t="s">
        <v>102</v>
      </c>
      <c r="H247" t="s">
        <v>103</v>
      </c>
      <c r="I247" t="s">
        <v>2586</v>
      </c>
      <c r="J247" t="s">
        <v>2587</v>
      </c>
      <c r="K247" s="32">
        <v>45886</v>
      </c>
      <c r="L247" t="s">
        <v>288</v>
      </c>
      <c r="M247" t="s">
        <v>260</v>
      </c>
      <c r="N247" t="s">
        <v>2518</v>
      </c>
      <c r="O247" s="32">
        <v>45901</v>
      </c>
      <c r="P247" t="s">
        <v>99</v>
      </c>
      <c r="Q247" t="s">
        <v>289</v>
      </c>
      <c r="R247" t="s">
        <v>262</v>
      </c>
      <c r="S247" t="s">
        <v>100</v>
      </c>
    </row>
    <row r="248" spans="1:19" x14ac:dyDescent="0.25">
      <c r="A248">
        <v>43</v>
      </c>
      <c r="B248" s="32">
        <v>45951</v>
      </c>
      <c r="C248">
        <v>46</v>
      </c>
      <c r="D248" t="s">
        <v>672</v>
      </c>
      <c r="E248" t="s">
        <v>17</v>
      </c>
      <c r="F248" t="s">
        <v>140</v>
      </c>
      <c r="G248" t="s">
        <v>102</v>
      </c>
      <c r="H248" t="s">
        <v>103</v>
      </c>
      <c r="I248" t="s">
        <v>2588</v>
      </c>
      <c r="J248" t="s">
        <v>2589</v>
      </c>
      <c r="K248" s="32">
        <v>45955</v>
      </c>
      <c r="L248" t="s">
        <v>1362</v>
      </c>
      <c r="M248" t="s">
        <v>428</v>
      </c>
      <c r="N248" t="s">
        <v>2224</v>
      </c>
      <c r="O248" s="32">
        <v>45972</v>
      </c>
      <c r="P248" t="s">
        <v>99</v>
      </c>
      <c r="Q248" t="s">
        <v>913</v>
      </c>
      <c r="R248" t="s">
        <v>428</v>
      </c>
      <c r="S248" t="s">
        <v>100</v>
      </c>
    </row>
    <row r="249" spans="1:19" x14ac:dyDescent="0.25">
      <c r="A249">
        <v>46</v>
      </c>
      <c r="B249" s="32">
        <v>45974</v>
      </c>
      <c r="C249">
        <v>49</v>
      </c>
      <c r="D249" t="s">
        <v>423</v>
      </c>
      <c r="E249" t="s">
        <v>1067</v>
      </c>
      <c r="F249" t="s">
        <v>140</v>
      </c>
      <c r="G249" t="s">
        <v>102</v>
      </c>
      <c r="H249" t="s">
        <v>103</v>
      </c>
      <c r="I249" t="s">
        <v>2590</v>
      </c>
      <c r="J249" t="s">
        <v>2591</v>
      </c>
      <c r="K249" s="32">
        <v>45976</v>
      </c>
      <c r="L249" t="s">
        <v>427</v>
      </c>
      <c r="M249" t="s">
        <v>260</v>
      </c>
      <c r="N249" t="s">
        <v>2103</v>
      </c>
      <c r="O249" s="32">
        <v>45992</v>
      </c>
      <c r="P249" t="s">
        <v>99</v>
      </c>
      <c r="Q249" t="s">
        <v>2592</v>
      </c>
      <c r="R249" t="s">
        <v>262</v>
      </c>
      <c r="S249" t="s">
        <v>608</v>
      </c>
    </row>
    <row r="250" spans="1:19" x14ac:dyDescent="0.25">
      <c r="A250">
        <v>34</v>
      </c>
      <c r="B250" s="32">
        <v>45887</v>
      </c>
      <c r="C250">
        <v>36</v>
      </c>
      <c r="D250" t="s">
        <v>150</v>
      </c>
      <c r="E250" t="s">
        <v>8</v>
      </c>
      <c r="F250" t="s">
        <v>140</v>
      </c>
      <c r="G250" t="s">
        <v>102</v>
      </c>
      <c r="H250" t="s">
        <v>103</v>
      </c>
      <c r="I250" t="s">
        <v>2593</v>
      </c>
      <c r="J250" t="s">
        <v>2594</v>
      </c>
      <c r="K250" s="32">
        <v>45890</v>
      </c>
      <c r="L250" t="s">
        <v>186</v>
      </c>
      <c r="M250" t="s">
        <v>154</v>
      </c>
      <c r="N250" t="s">
        <v>2152</v>
      </c>
      <c r="O250" s="32">
        <v>45900</v>
      </c>
      <c r="P250" t="s">
        <v>99</v>
      </c>
      <c r="Q250" t="s">
        <v>813</v>
      </c>
      <c r="R250" t="s">
        <v>147</v>
      </c>
      <c r="S250" t="s">
        <v>100</v>
      </c>
    </row>
    <row r="251" spans="1:19" x14ac:dyDescent="0.25">
      <c r="A251">
        <v>41</v>
      </c>
      <c r="B251" s="32">
        <v>45935</v>
      </c>
      <c r="C251">
        <v>43</v>
      </c>
      <c r="D251" t="s">
        <v>940</v>
      </c>
      <c r="E251" t="s">
        <v>14</v>
      </c>
      <c r="F251" t="s">
        <v>140</v>
      </c>
      <c r="G251" t="s">
        <v>102</v>
      </c>
      <c r="H251" t="s">
        <v>103</v>
      </c>
      <c r="I251" t="s">
        <v>2595</v>
      </c>
      <c r="J251" t="s">
        <v>2596</v>
      </c>
      <c r="K251" s="32">
        <v>45946</v>
      </c>
      <c r="L251" t="s">
        <v>943</v>
      </c>
      <c r="M251" t="s">
        <v>154</v>
      </c>
      <c r="N251" t="s">
        <v>2365</v>
      </c>
      <c r="O251" s="32">
        <v>45953</v>
      </c>
      <c r="P251" t="s">
        <v>99</v>
      </c>
      <c r="Q251" t="s">
        <v>153</v>
      </c>
      <c r="R251" t="s">
        <v>147</v>
      </c>
      <c r="S251" t="s">
        <v>100</v>
      </c>
    </row>
    <row r="252" spans="1:19" x14ac:dyDescent="0.25">
      <c r="A252">
        <v>46</v>
      </c>
      <c r="B252" s="32">
        <v>45971</v>
      </c>
      <c r="C252">
        <v>48</v>
      </c>
      <c r="D252" t="s">
        <v>150</v>
      </c>
      <c r="E252" t="s">
        <v>8</v>
      </c>
      <c r="F252" t="s">
        <v>140</v>
      </c>
      <c r="G252" t="s">
        <v>102</v>
      </c>
      <c r="H252" t="s">
        <v>103</v>
      </c>
      <c r="I252" t="s">
        <v>2597</v>
      </c>
      <c r="J252" t="s">
        <v>2598</v>
      </c>
      <c r="K252" s="32">
        <v>45974</v>
      </c>
      <c r="L252" t="s">
        <v>186</v>
      </c>
      <c r="M252" t="s">
        <v>154</v>
      </c>
      <c r="N252" t="s">
        <v>2193</v>
      </c>
      <c r="O252" s="32">
        <v>45985</v>
      </c>
      <c r="P252" t="s">
        <v>99</v>
      </c>
      <c r="Q252" t="s">
        <v>972</v>
      </c>
      <c r="R252" t="s">
        <v>147</v>
      </c>
      <c r="S252" t="s">
        <v>100</v>
      </c>
    </row>
    <row r="253" spans="1:19" x14ac:dyDescent="0.25">
      <c r="A253">
        <v>40</v>
      </c>
      <c r="B253" s="32">
        <v>45928</v>
      </c>
      <c r="C253">
        <v>42</v>
      </c>
      <c r="D253" t="s">
        <v>150</v>
      </c>
      <c r="E253" t="s">
        <v>8</v>
      </c>
      <c r="F253" t="s">
        <v>140</v>
      </c>
      <c r="G253" t="s">
        <v>102</v>
      </c>
      <c r="H253" t="s">
        <v>103</v>
      </c>
      <c r="I253" t="s">
        <v>2599</v>
      </c>
      <c r="J253" t="s">
        <v>2600</v>
      </c>
      <c r="K253" s="32">
        <v>45932</v>
      </c>
      <c r="L253" t="s">
        <v>186</v>
      </c>
      <c r="M253" t="s">
        <v>154</v>
      </c>
      <c r="N253" t="s">
        <v>2159</v>
      </c>
      <c r="O253" s="32">
        <v>45942</v>
      </c>
      <c r="P253" t="s">
        <v>99</v>
      </c>
      <c r="Q253" t="s">
        <v>813</v>
      </c>
      <c r="R253" t="s">
        <v>147</v>
      </c>
      <c r="S253" t="s">
        <v>100</v>
      </c>
    </row>
    <row r="254" spans="1:19" x14ac:dyDescent="0.25">
      <c r="A254">
        <v>42</v>
      </c>
      <c r="B254" s="32">
        <v>45948</v>
      </c>
      <c r="C254">
        <v>45</v>
      </c>
      <c r="D254" t="s">
        <v>150</v>
      </c>
      <c r="E254" t="s">
        <v>8</v>
      </c>
      <c r="F254" t="s">
        <v>140</v>
      </c>
      <c r="G254" t="s">
        <v>102</v>
      </c>
      <c r="H254" t="s">
        <v>103</v>
      </c>
      <c r="I254" t="s">
        <v>1965</v>
      </c>
      <c r="J254" t="s">
        <v>1966</v>
      </c>
      <c r="K254" s="32">
        <v>45953</v>
      </c>
      <c r="L254" t="s">
        <v>186</v>
      </c>
      <c r="M254" t="s">
        <v>154</v>
      </c>
      <c r="N254" t="s">
        <v>1967</v>
      </c>
      <c r="O254" s="32">
        <v>45963</v>
      </c>
      <c r="P254" t="s">
        <v>99</v>
      </c>
      <c r="Q254" t="s">
        <v>934</v>
      </c>
      <c r="R254" t="s">
        <v>147</v>
      </c>
      <c r="S254" t="s">
        <v>100</v>
      </c>
    </row>
    <row r="255" spans="1:19" x14ac:dyDescent="0.25">
      <c r="A255">
        <v>39</v>
      </c>
      <c r="B255" s="32">
        <v>45924</v>
      </c>
      <c r="C255">
        <v>43</v>
      </c>
      <c r="D255" t="s">
        <v>223</v>
      </c>
      <c r="E255" t="s">
        <v>277</v>
      </c>
      <c r="F255" t="s">
        <v>140</v>
      </c>
      <c r="G255" t="s">
        <v>102</v>
      </c>
      <c r="H255" t="s">
        <v>103</v>
      </c>
      <c r="I255" t="s">
        <v>2601</v>
      </c>
      <c r="J255" t="s">
        <v>2602</v>
      </c>
      <c r="K255" s="32">
        <v>45927</v>
      </c>
      <c r="L255" t="s">
        <v>227</v>
      </c>
      <c r="M255" t="s">
        <v>145</v>
      </c>
      <c r="N255" t="s">
        <v>2233</v>
      </c>
      <c r="O255" s="32">
        <v>45952</v>
      </c>
      <c r="P255" t="s">
        <v>99</v>
      </c>
      <c r="Q255" t="s">
        <v>228</v>
      </c>
      <c r="R255" t="s">
        <v>147</v>
      </c>
      <c r="S255" t="s">
        <v>100</v>
      </c>
    </row>
    <row r="256" spans="1:19" x14ac:dyDescent="0.25">
      <c r="A256">
        <v>41</v>
      </c>
      <c r="B256" s="32">
        <v>45938</v>
      </c>
      <c r="C256">
        <v>43</v>
      </c>
      <c r="D256" t="s">
        <v>150</v>
      </c>
      <c r="E256" t="s">
        <v>8</v>
      </c>
      <c r="F256" t="s">
        <v>140</v>
      </c>
      <c r="G256" t="s">
        <v>102</v>
      </c>
      <c r="H256" t="s">
        <v>103</v>
      </c>
      <c r="I256" t="s">
        <v>2603</v>
      </c>
      <c r="J256" t="s">
        <v>2604</v>
      </c>
      <c r="K256" s="32">
        <v>45942</v>
      </c>
      <c r="L256" t="s">
        <v>186</v>
      </c>
      <c r="M256" t="s">
        <v>869</v>
      </c>
      <c r="N256" t="s">
        <v>2560</v>
      </c>
      <c r="O256" s="32">
        <v>45954</v>
      </c>
      <c r="P256" t="s">
        <v>99</v>
      </c>
      <c r="Q256" t="s">
        <v>2012</v>
      </c>
      <c r="R256" t="s">
        <v>147</v>
      </c>
      <c r="S256" t="s">
        <v>100</v>
      </c>
    </row>
    <row r="257" spans="1:19" x14ac:dyDescent="0.25">
      <c r="A257">
        <v>38</v>
      </c>
      <c r="B257" s="32">
        <v>45915</v>
      </c>
      <c r="C257">
        <v>40</v>
      </c>
      <c r="D257" t="s">
        <v>940</v>
      </c>
      <c r="E257" t="s">
        <v>14</v>
      </c>
      <c r="F257" t="s">
        <v>140</v>
      </c>
      <c r="G257" t="s">
        <v>102</v>
      </c>
      <c r="H257" t="s">
        <v>103</v>
      </c>
      <c r="I257" t="s">
        <v>2605</v>
      </c>
      <c r="J257" t="s">
        <v>2606</v>
      </c>
      <c r="K257" s="32">
        <v>45925</v>
      </c>
      <c r="L257" t="s">
        <v>943</v>
      </c>
      <c r="M257" t="s">
        <v>154</v>
      </c>
      <c r="N257" t="s">
        <v>2011</v>
      </c>
      <c r="O257" s="32">
        <v>45932</v>
      </c>
      <c r="P257" t="s">
        <v>99</v>
      </c>
      <c r="Q257" t="s">
        <v>2012</v>
      </c>
      <c r="R257" t="s">
        <v>147</v>
      </c>
      <c r="S257" t="s">
        <v>100</v>
      </c>
    </row>
    <row r="258" spans="1:19" x14ac:dyDescent="0.25">
      <c r="A258">
        <v>42</v>
      </c>
      <c r="B258" s="32">
        <v>45947</v>
      </c>
      <c r="C258">
        <v>46</v>
      </c>
      <c r="D258" t="s">
        <v>423</v>
      </c>
      <c r="E258" t="s">
        <v>1265</v>
      </c>
      <c r="F258" t="s">
        <v>140</v>
      </c>
      <c r="G258" t="s">
        <v>102</v>
      </c>
      <c r="H258" t="s">
        <v>103</v>
      </c>
      <c r="I258" t="s">
        <v>2607</v>
      </c>
      <c r="J258" t="s">
        <v>2608</v>
      </c>
      <c r="K258" s="32">
        <v>45952</v>
      </c>
      <c r="L258" t="s">
        <v>2217</v>
      </c>
      <c r="M258" t="s">
        <v>145</v>
      </c>
      <c r="N258" t="s">
        <v>2189</v>
      </c>
      <c r="O258" s="32">
        <v>45972</v>
      </c>
      <c r="P258" t="s">
        <v>99</v>
      </c>
      <c r="Q258" t="s">
        <v>2218</v>
      </c>
      <c r="R258" t="s">
        <v>428</v>
      </c>
      <c r="S258" t="s">
        <v>100</v>
      </c>
    </row>
    <row r="259" spans="1:19" x14ac:dyDescent="0.25">
      <c r="A259">
        <v>47</v>
      </c>
      <c r="B259" s="32">
        <v>45979</v>
      </c>
      <c r="C259">
        <v>49</v>
      </c>
      <c r="D259" t="s">
        <v>150</v>
      </c>
      <c r="E259" t="s">
        <v>8</v>
      </c>
      <c r="F259" t="s">
        <v>140</v>
      </c>
      <c r="G259" t="s">
        <v>102</v>
      </c>
      <c r="H259" t="s">
        <v>103</v>
      </c>
      <c r="I259" t="s">
        <v>2066</v>
      </c>
      <c r="J259" t="s">
        <v>2067</v>
      </c>
      <c r="K259" s="32">
        <v>45981</v>
      </c>
      <c r="L259" t="s">
        <v>186</v>
      </c>
      <c r="M259" t="s">
        <v>154</v>
      </c>
      <c r="N259" t="s">
        <v>2068</v>
      </c>
      <c r="O259" s="32">
        <v>45992</v>
      </c>
      <c r="P259" t="s">
        <v>99</v>
      </c>
      <c r="Q259" t="s">
        <v>1411</v>
      </c>
      <c r="R259" t="s">
        <v>147</v>
      </c>
      <c r="S259" t="s">
        <v>100</v>
      </c>
    </row>
    <row r="260" spans="1:19" x14ac:dyDescent="0.25">
      <c r="A260">
        <v>34</v>
      </c>
      <c r="B260" s="32">
        <v>45887</v>
      </c>
      <c r="C260">
        <v>36</v>
      </c>
      <c r="D260" t="s">
        <v>150</v>
      </c>
      <c r="E260" t="s">
        <v>8</v>
      </c>
      <c r="F260" t="s">
        <v>140</v>
      </c>
      <c r="G260" t="s">
        <v>102</v>
      </c>
      <c r="H260" t="s">
        <v>103</v>
      </c>
      <c r="I260" t="s">
        <v>2389</v>
      </c>
      <c r="J260" t="s">
        <v>2390</v>
      </c>
      <c r="K260" s="32">
        <v>45891</v>
      </c>
      <c r="L260" t="s">
        <v>186</v>
      </c>
      <c r="M260" t="s">
        <v>154</v>
      </c>
      <c r="N260" t="s">
        <v>2152</v>
      </c>
      <c r="O260" s="32">
        <v>45900</v>
      </c>
      <c r="P260" t="s">
        <v>580</v>
      </c>
      <c r="Q260" t="s">
        <v>584</v>
      </c>
      <c r="R260" t="s">
        <v>586</v>
      </c>
      <c r="S260" t="s">
        <v>581</v>
      </c>
    </row>
    <row r="261" spans="1:19" x14ac:dyDescent="0.25">
      <c r="A261">
        <v>46</v>
      </c>
      <c r="B261" s="32">
        <v>45975</v>
      </c>
      <c r="C261">
        <v>49</v>
      </c>
      <c r="D261" t="s">
        <v>254</v>
      </c>
      <c r="E261" t="s">
        <v>255</v>
      </c>
      <c r="F261" t="s">
        <v>140</v>
      </c>
      <c r="G261" t="s">
        <v>102</v>
      </c>
      <c r="H261" t="s">
        <v>103</v>
      </c>
      <c r="I261" t="s">
        <v>2609</v>
      </c>
      <c r="J261" t="s">
        <v>2610</v>
      </c>
      <c r="K261" s="32">
        <v>45976</v>
      </c>
      <c r="L261" t="s">
        <v>258</v>
      </c>
      <c r="M261" t="s">
        <v>260</v>
      </c>
      <c r="N261" t="s">
        <v>2103</v>
      </c>
      <c r="O261" s="32">
        <v>45993</v>
      </c>
      <c r="P261" t="s">
        <v>99</v>
      </c>
      <c r="Q261" t="s">
        <v>259</v>
      </c>
      <c r="R261" t="s">
        <v>262</v>
      </c>
      <c r="S261" t="s">
        <v>100</v>
      </c>
    </row>
    <row r="262" spans="1:19" x14ac:dyDescent="0.25">
      <c r="A262">
        <v>42</v>
      </c>
      <c r="B262" s="32">
        <v>45946</v>
      </c>
      <c r="C262">
        <v>45</v>
      </c>
      <c r="D262" t="s">
        <v>423</v>
      </c>
      <c r="E262" t="s">
        <v>1067</v>
      </c>
      <c r="F262" t="s">
        <v>140</v>
      </c>
      <c r="G262" t="s">
        <v>102</v>
      </c>
      <c r="H262" t="s">
        <v>103</v>
      </c>
      <c r="I262" t="s">
        <v>2611</v>
      </c>
      <c r="J262" t="s">
        <v>2612</v>
      </c>
      <c r="K262" s="32">
        <v>45949</v>
      </c>
      <c r="L262" t="s">
        <v>427</v>
      </c>
      <c r="M262" t="s">
        <v>260</v>
      </c>
      <c r="N262" t="s">
        <v>1973</v>
      </c>
      <c r="O262" s="32">
        <v>45965</v>
      </c>
      <c r="P262" t="s">
        <v>99</v>
      </c>
      <c r="Q262" t="s">
        <v>2221</v>
      </c>
      <c r="R262" t="s">
        <v>262</v>
      </c>
      <c r="S262" t="s">
        <v>100</v>
      </c>
    </row>
    <row r="263" spans="1:19" x14ac:dyDescent="0.25">
      <c r="A263">
        <v>44</v>
      </c>
      <c r="B263" s="32">
        <v>45958</v>
      </c>
      <c r="C263">
        <v>46</v>
      </c>
      <c r="D263" t="s">
        <v>150</v>
      </c>
      <c r="E263" t="s">
        <v>8</v>
      </c>
      <c r="F263" t="s">
        <v>140</v>
      </c>
      <c r="G263" t="s">
        <v>102</v>
      </c>
      <c r="H263" t="s">
        <v>103</v>
      </c>
      <c r="I263" t="s">
        <v>2613</v>
      </c>
      <c r="J263" t="s">
        <v>2319</v>
      </c>
      <c r="K263" s="32">
        <v>45960</v>
      </c>
      <c r="L263" t="s">
        <v>621</v>
      </c>
      <c r="M263" t="s">
        <v>191</v>
      </c>
      <c r="N263" t="s">
        <v>192</v>
      </c>
      <c r="O263" s="32">
        <v>45971</v>
      </c>
      <c r="P263" t="s">
        <v>99</v>
      </c>
      <c r="Q263" t="s">
        <v>153</v>
      </c>
      <c r="S263" t="s">
        <v>2165</v>
      </c>
    </row>
    <row r="264" spans="1:19" x14ac:dyDescent="0.25">
      <c r="A264">
        <v>40</v>
      </c>
      <c r="B264" s="32">
        <v>45929</v>
      </c>
      <c r="C264">
        <v>43</v>
      </c>
      <c r="D264" t="s">
        <v>672</v>
      </c>
      <c r="E264" t="s">
        <v>17</v>
      </c>
      <c r="F264" t="s">
        <v>140</v>
      </c>
      <c r="G264" t="s">
        <v>102</v>
      </c>
      <c r="H264" t="s">
        <v>103</v>
      </c>
      <c r="I264" t="s">
        <v>2614</v>
      </c>
      <c r="J264" t="s">
        <v>2615</v>
      </c>
      <c r="K264" s="32">
        <v>45934</v>
      </c>
      <c r="L264" t="s">
        <v>675</v>
      </c>
      <c r="M264" t="s">
        <v>428</v>
      </c>
      <c r="N264" t="s">
        <v>2616</v>
      </c>
      <c r="O264" s="32">
        <v>45950</v>
      </c>
      <c r="P264" t="s">
        <v>99</v>
      </c>
      <c r="Q264" t="s">
        <v>688</v>
      </c>
      <c r="R264" t="s">
        <v>428</v>
      </c>
      <c r="S264" t="s">
        <v>608</v>
      </c>
    </row>
    <row r="265" spans="1:19" x14ac:dyDescent="0.25">
      <c r="A265">
        <v>32</v>
      </c>
      <c r="B265" s="32">
        <v>45874</v>
      </c>
      <c r="C265">
        <v>34</v>
      </c>
      <c r="D265" t="s">
        <v>150</v>
      </c>
      <c r="E265" t="s">
        <v>8</v>
      </c>
      <c r="F265" t="s">
        <v>140</v>
      </c>
      <c r="G265" t="s">
        <v>102</v>
      </c>
      <c r="H265" t="s">
        <v>103</v>
      </c>
      <c r="I265" t="s">
        <v>2617</v>
      </c>
      <c r="J265" t="s">
        <v>2618</v>
      </c>
      <c r="K265" s="32">
        <v>45876</v>
      </c>
      <c r="L265" t="s">
        <v>186</v>
      </c>
      <c r="M265" t="s">
        <v>154</v>
      </c>
      <c r="N265" t="s">
        <v>2418</v>
      </c>
      <c r="O265" s="32">
        <v>45887</v>
      </c>
      <c r="P265" t="s">
        <v>99</v>
      </c>
      <c r="Q265" t="s">
        <v>820</v>
      </c>
      <c r="R265" t="s">
        <v>147</v>
      </c>
      <c r="S265" t="s">
        <v>100</v>
      </c>
    </row>
    <row r="266" spans="1:19" x14ac:dyDescent="0.25">
      <c r="A266">
        <v>33</v>
      </c>
      <c r="B266" s="32">
        <v>45885</v>
      </c>
      <c r="C266">
        <v>36</v>
      </c>
      <c r="D266" t="s">
        <v>150</v>
      </c>
      <c r="E266" t="s">
        <v>8</v>
      </c>
      <c r="F266" t="s">
        <v>140</v>
      </c>
      <c r="G266" t="s">
        <v>102</v>
      </c>
      <c r="H266" t="s">
        <v>103</v>
      </c>
      <c r="I266" t="s">
        <v>2619</v>
      </c>
      <c r="J266" t="s">
        <v>2620</v>
      </c>
      <c r="K266" s="32">
        <v>45890</v>
      </c>
      <c r="L266" t="s">
        <v>186</v>
      </c>
      <c r="M266" t="s">
        <v>154</v>
      </c>
      <c r="N266" t="s">
        <v>2621</v>
      </c>
      <c r="O266" s="32">
        <v>45900</v>
      </c>
      <c r="P266" t="s">
        <v>99</v>
      </c>
      <c r="Q266" t="s">
        <v>934</v>
      </c>
      <c r="R266" t="s">
        <v>147</v>
      </c>
      <c r="S266" t="s">
        <v>100</v>
      </c>
    </row>
    <row r="267" spans="1:19" x14ac:dyDescent="0.25">
      <c r="A267">
        <v>37</v>
      </c>
      <c r="B267" s="32">
        <v>45913</v>
      </c>
      <c r="C267">
        <v>40</v>
      </c>
      <c r="D267" t="s">
        <v>150</v>
      </c>
      <c r="E267" t="s">
        <v>8</v>
      </c>
      <c r="F267" t="s">
        <v>140</v>
      </c>
      <c r="G267" t="s">
        <v>102</v>
      </c>
      <c r="H267" t="s">
        <v>103</v>
      </c>
      <c r="I267" t="s">
        <v>1998</v>
      </c>
      <c r="J267" t="s">
        <v>1999</v>
      </c>
      <c r="K267" s="32">
        <v>45917</v>
      </c>
      <c r="L267" t="s">
        <v>186</v>
      </c>
      <c r="M267" t="s">
        <v>145</v>
      </c>
      <c r="N267" t="s">
        <v>2000</v>
      </c>
      <c r="O267" s="32">
        <v>45934</v>
      </c>
      <c r="P267" t="s">
        <v>99</v>
      </c>
      <c r="Q267" t="s">
        <v>2012</v>
      </c>
      <c r="R267" t="s">
        <v>617</v>
      </c>
      <c r="S267" t="s">
        <v>100</v>
      </c>
    </row>
    <row r="268" spans="1:19" x14ac:dyDescent="0.25">
      <c r="A268">
        <v>36</v>
      </c>
      <c r="B268" s="32">
        <v>45906</v>
      </c>
      <c r="C268">
        <v>37</v>
      </c>
      <c r="D268" t="s">
        <v>321</v>
      </c>
      <c r="E268" t="s">
        <v>2622</v>
      </c>
      <c r="F268" t="s">
        <v>101</v>
      </c>
      <c r="G268" t="s">
        <v>102</v>
      </c>
      <c r="H268" t="s">
        <v>103</v>
      </c>
      <c r="I268" t="s">
        <v>2623</v>
      </c>
      <c r="J268" t="s">
        <v>2624</v>
      </c>
      <c r="K268" s="32">
        <v>45908</v>
      </c>
      <c r="L268" t="s">
        <v>2230</v>
      </c>
      <c r="M268" t="s">
        <v>298</v>
      </c>
      <c r="N268" t="s">
        <v>118</v>
      </c>
      <c r="O268" s="32">
        <v>45910</v>
      </c>
      <c r="P268" t="s">
        <v>99</v>
      </c>
      <c r="Q268" t="s">
        <v>616</v>
      </c>
      <c r="R268" t="s">
        <v>291</v>
      </c>
      <c r="S268" t="s">
        <v>100</v>
      </c>
    </row>
    <row r="269" spans="1:19" x14ac:dyDescent="0.25">
      <c r="A269">
        <v>38</v>
      </c>
      <c r="B269" s="32">
        <v>45919</v>
      </c>
      <c r="C269">
        <v>43</v>
      </c>
      <c r="D269" t="s">
        <v>423</v>
      </c>
      <c r="E269" t="s">
        <v>1265</v>
      </c>
      <c r="F269" t="s">
        <v>140</v>
      </c>
      <c r="G269" t="s">
        <v>102</v>
      </c>
      <c r="H269" t="s">
        <v>103</v>
      </c>
      <c r="I269" t="s">
        <v>2625</v>
      </c>
      <c r="J269" t="s">
        <v>2626</v>
      </c>
      <c r="K269" s="32">
        <v>45924</v>
      </c>
      <c r="L269" t="s">
        <v>2627</v>
      </c>
      <c r="M269" t="s">
        <v>145</v>
      </c>
      <c r="N269" t="s">
        <v>2337</v>
      </c>
      <c r="O269" s="32">
        <v>45950</v>
      </c>
      <c r="P269" t="s">
        <v>99</v>
      </c>
      <c r="Q269" t="s">
        <v>2628</v>
      </c>
      <c r="R269" t="s">
        <v>428</v>
      </c>
      <c r="S269" t="s">
        <v>100</v>
      </c>
    </row>
    <row r="270" spans="1:19" x14ac:dyDescent="0.25">
      <c r="A270">
        <v>45</v>
      </c>
      <c r="B270" s="32">
        <v>45964</v>
      </c>
      <c r="C270">
        <v>47</v>
      </c>
      <c r="D270" t="s">
        <v>672</v>
      </c>
      <c r="E270" t="s">
        <v>17</v>
      </c>
      <c r="F270" t="s">
        <v>140</v>
      </c>
      <c r="G270" t="s">
        <v>102</v>
      </c>
      <c r="H270" t="s">
        <v>103</v>
      </c>
      <c r="I270" t="s">
        <v>2629</v>
      </c>
      <c r="J270" t="s">
        <v>2630</v>
      </c>
      <c r="K270" s="32">
        <v>45971</v>
      </c>
      <c r="L270" t="s">
        <v>675</v>
      </c>
      <c r="M270" t="s">
        <v>676</v>
      </c>
      <c r="N270" t="s">
        <v>2481</v>
      </c>
      <c r="O270" s="32">
        <v>45982</v>
      </c>
      <c r="P270" t="s">
        <v>99</v>
      </c>
      <c r="Q270" t="s">
        <v>153</v>
      </c>
      <c r="R270" t="s">
        <v>147</v>
      </c>
      <c r="S270" t="s">
        <v>608</v>
      </c>
    </row>
    <row r="271" spans="1:19" x14ac:dyDescent="0.25">
      <c r="A271">
        <v>34</v>
      </c>
      <c r="B271" s="32">
        <v>45889</v>
      </c>
      <c r="C271">
        <v>36</v>
      </c>
      <c r="D271" t="s">
        <v>150</v>
      </c>
      <c r="E271" t="s">
        <v>8</v>
      </c>
      <c r="F271" t="s">
        <v>140</v>
      </c>
      <c r="G271" t="s">
        <v>102</v>
      </c>
      <c r="H271" t="s">
        <v>103</v>
      </c>
      <c r="I271" t="s">
        <v>2069</v>
      </c>
      <c r="J271" t="s">
        <v>2070</v>
      </c>
      <c r="K271" s="32">
        <v>45893</v>
      </c>
      <c r="L271" t="s">
        <v>186</v>
      </c>
      <c r="M271" t="s">
        <v>869</v>
      </c>
      <c r="N271" t="s">
        <v>2071</v>
      </c>
      <c r="O271" s="32">
        <v>45905</v>
      </c>
      <c r="P271" t="s">
        <v>99</v>
      </c>
      <c r="Q271" t="s">
        <v>813</v>
      </c>
      <c r="R271" t="s">
        <v>147</v>
      </c>
      <c r="S271" t="s">
        <v>100</v>
      </c>
    </row>
    <row r="272" spans="1:19" x14ac:dyDescent="0.25">
      <c r="A272">
        <v>40</v>
      </c>
      <c r="B272" s="32">
        <v>45928</v>
      </c>
      <c r="C272">
        <v>42</v>
      </c>
      <c r="D272" t="s">
        <v>940</v>
      </c>
      <c r="E272" t="s">
        <v>14</v>
      </c>
      <c r="F272" t="s">
        <v>140</v>
      </c>
      <c r="G272" t="s">
        <v>102</v>
      </c>
      <c r="H272" t="s">
        <v>103</v>
      </c>
      <c r="I272" t="s">
        <v>2631</v>
      </c>
      <c r="J272" t="s">
        <v>2632</v>
      </c>
      <c r="K272" s="32">
        <v>45939</v>
      </c>
      <c r="L272" t="s">
        <v>943</v>
      </c>
      <c r="M272" t="s">
        <v>154</v>
      </c>
      <c r="N272" t="s">
        <v>2115</v>
      </c>
      <c r="O272" s="32">
        <v>45946</v>
      </c>
      <c r="P272" t="s">
        <v>99</v>
      </c>
      <c r="Q272" t="s">
        <v>2012</v>
      </c>
      <c r="R272" t="s">
        <v>147</v>
      </c>
      <c r="S272" t="s">
        <v>100</v>
      </c>
    </row>
    <row r="273" spans="1:19" x14ac:dyDescent="0.25">
      <c r="A273">
        <v>40</v>
      </c>
      <c r="B273" s="32">
        <v>45933</v>
      </c>
      <c r="C273">
        <v>43</v>
      </c>
      <c r="D273" t="s">
        <v>150</v>
      </c>
      <c r="E273" t="s">
        <v>8</v>
      </c>
      <c r="F273" t="s">
        <v>140</v>
      </c>
      <c r="G273" t="s">
        <v>102</v>
      </c>
      <c r="H273" t="s">
        <v>103</v>
      </c>
      <c r="I273" t="s">
        <v>2633</v>
      </c>
      <c r="J273" t="s">
        <v>2114</v>
      </c>
      <c r="K273" s="32">
        <v>45939</v>
      </c>
      <c r="L273" t="s">
        <v>2275</v>
      </c>
      <c r="M273" t="s">
        <v>191</v>
      </c>
      <c r="N273" t="s">
        <v>2276</v>
      </c>
      <c r="O273" s="32">
        <v>45950</v>
      </c>
      <c r="P273" t="s">
        <v>99</v>
      </c>
      <c r="Q273" t="s">
        <v>972</v>
      </c>
      <c r="S273" t="s">
        <v>135</v>
      </c>
    </row>
    <row r="274" spans="1:19" x14ac:dyDescent="0.25">
      <c r="A274">
        <v>45</v>
      </c>
      <c r="B274" s="32">
        <v>45963</v>
      </c>
      <c r="C274">
        <v>47</v>
      </c>
      <c r="D274" t="s">
        <v>150</v>
      </c>
      <c r="E274" t="s">
        <v>8</v>
      </c>
      <c r="F274" t="s">
        <v>140</v>
      </c>
      <c r="G274" t="s">
        <v>102</v>
      </c>
      <c r="H274" t="s">
        <v>103</v>
      </c>
      <c r="I274" t="s">
        <v>2634</v>
      </c>
      <c r="J274" t="s">
        <v>2635</v>
      </c>
      <c r="K274" s="32">
        <v>45967</v>
      </c>
      <c r="L274" t="s">
        <v>186</v>
      </c>
      <c r="M274" t="s">
        <v>505</v>
      </c>
      <c r="N274" t="s">
        <v>2046</v>
      </c>
      <c r="O274" s="32">
        <v>45978</v>
      </c>
      <c r="P274" t="s">
        <v>99</v>
      </c>
      <c r="Q274" t="s">
        <v>153</v>
      </c>
      <c r="R274" t="s">
        <v>147</v>
      </c>
      <c r="S274" t="s">
        <v>100</v>
      </c>
    </row>
    <row r="275" spans="1:19" x14ac:dyDescent="0.25">
      <c r="A275">
        <v>34</v>
      </c>
      <c r="B275" s="32">
        <v>45888</v>
      </c>
      <c r="C275">
        <v>36</v>
      </c>
      <c r="D275" t="s">
        <v>150</v>
      </c>
      <c r="E275" t="s">
        <v>8</v>
      </c>
      <c r="F275" t="s">
        <v>140</v>
      </c>
      <c r="G275" t="s">
        <v>102</v>
      </c>
      <c r="H275" t="s">
        <v>103</v>
      </c>
      <c r="I275" t="s">
        <v>2150</v>
      </c>
      <c r="J275" t="s">
        <v>2151</v>
      </c>
      <c r="K275" s="32">
        <v>45890</v>
      </c>
      <c r="L275" t="s">
        <v>186</v>
      </c>
      <c r="M275" t="s">
        <v>154</v>
      </c>
      <c r="N275" t="s">
        <v>2152</v>
      </c>
      <c r="O275" s="32">
        <v>45900</v>
      </c>
      <c r="P275" t="s">
        <v>99</v>
      </c>
      <c r="Q275" t="s">
        <v>688</v>
      </c>
      <c r="R275" t="s">
        <v>147</v>
      </c>
      <c r="S275" t="s">
        <v>100</v>
      </c>
    </row>
    <row r="276" spans="1:19" x14ac:dyDescent="0.25">
      <c r="A276">
        <v>46</v>
      </c>
      <c r="B276" s="32">
        <v>45975</v>
      </c>
      <c r="C276">
        <v>49</v>
      </c>
      <c r="D276" t="s">
        <v>254</v>
      </c>
      <c r="E276" t="s">
        <v>255</v>
      </c>
      <c r="F276" t="s">
        <v>140</v>
      </c>
      <c r="G276" t="s">
        <v>102</v>
      </c>
      <c r="H276" t="s">
        <v>103</v>
      </c>
      <c r="I276" t="s">
        <v>2636</v>
      </c>
      <c r="J276" t="s">
        <v>2637</v>
      </c>
      <c r="K276" s="32">
        <v>45976</v>
      </c>
      <c r="L276" t="s">
        <v>258</v>
      </c>
      <c r="M276" t="s">
        <v>260</v>
      </c>
      <c r="N276" t="s">
        <v>2103</v>
      </c>
      <c r="O276" s="32">
        <v>45993</v>
      </c>
      <c r="P276" t="s">
        <v>99</v>
      </c>
      <c r="Q276" t="s">
        <v>2207</v>
      </c>
      <c r="R276" t="s">
        <v>262</v>
      </c>
      <c r="S276" t="s">
        <v>100</v>
      </c>
    </row>
    <row r="277" spans="1:19" x14ac:dyDescent="0.25">
      <c r="A277">
        <v>36</v>
      </c>
      <c r="B277" s="32">
        <v>45901</v>
      </c>
      <c r="C277">
        <v>38</v>
      </c>
      <c r="D277" t="s">
        <v>150</v>
      </c>
      <c r="E277" t="s">
        <v>8</v>
      </c>
      <c r="F277" t="s">
        <v>140</v>
      </c>
      <c r="G277" t="s">
        <v>102</v>
      </c>
      <c r="H277" t="s">
        <v>103</v>
      </c>
      <c r="I277" t="s">
        <v>2638</v>
      </c>
      <c r="J277" t="s">
        <v>2639</v>
      </c>
      <c r="K277" s="32">
        <v>45904</v>
      </c>
      <c r="L277" t="s">
        <v>186</v>
      </c>
      <c r="M277" t="s">
        <v>154</v>
      </c>
      <c r="N277" t="s">
        <v>2181</v>
      </c>
      <c r="O277" s="32">
        <v>45914</v>
      </c>
      <c r="P277" t="s">
        <v>99</v>
      </c>
      <c r="Q277" t="s">
        <v>153</v>
      </c>
      <c r="R277" t="s">
        <v>147</v>
      </c>
      <c r="S277" t="s">
        <v>100</v>
      </c>
    </row>
    <row r="278" spans="1:19" x14ac:dyDescent="0.25">
      <c r="A278">
        <v>43</v>
      </c>
      <c r="B278" s="32">
        <v>45954</v>
      </c>
      <c r="C278">
        <v>47</v>
      </c>
      <c r="D278" t="s">
        <v>423</v>
      </c>
      <c r="E278" t="s">
        <v>1265</v>
      </c>
      <c r="F278" t="s">
        <v>140</v>
      </c>
      <c r="G278" t="s">
        <v>102</v>
      </c>
      <c r="H278" t="s">
        <v>103</v>
      </c>
      <c r="I278" t="s">
        <v>2640</v>
      </c>
      <c r="J278" t="s">
        <v>2641</v>
      </c>
      <c r="K278" s="32">
        <v>45958</v>
      </c>
      <c r="L278" t="s">
        <v>427</v>
      </c>
      <c r="M278" t="s">
        <v>2172</v>
      </c>
      <c r="N278" t="s">
        <v>2642</v>
      </c>
      <c r="O278" s="32">
        <v>45979</v>
      </c>
      <c r="P278" t="s">
        <v>99</v>
      </c>
      <c r="Q278" t="s">
        <v>2221</v>
      </c>
      <c r="R278" t="s">
        <v>428</v>
      </c>
      <c r="S278" t="s">
        <v>100</v>
      </c>
    </row>
    <row r="279" spans="1:19" x14ac:dyDescent="0.25">
      <c r="A279">
        <v>44</v>
      </c>
      <c r="B279" s="32">
        <v>45960</v>
      </c>
      <c r="C279">
        <v>47</v>
      </c>
      <c r="D279" t="s">
        <v>423</v>
      </c>
      <c r="E279" t="s">
        <v>1067</v>
      </c>
      <c r="F279" t="s">
        <v>140</v>
      </c>
      <c r="G279" t="s">
        <v>102</v>
      </c>
      <c r="H279" t="s">
        <v>103</v>
      </c>
      <c r="I279" t="s">
        <v>2643</v>
      </c>
      <c r="J279" t="s">
        <v>2644</v>
      </c>
      <c r="K279" s="32">
        <v>45963</v>
      </c>
      <c r="L279" t="s">
        <v>427</v>
      </c>
      <c r="M279" t="s">
        <v>260</v>
      </c>
      <c r="N279" t="s">
        <v>2283</v>
      </c>
      <c r="O279" s="32">
        <v>45980</v>
      </c>
      <c r="P279" t="s">
        <v>99</v>
      </c>
      <c r="Q279" t="s">
        <v>2186</v>
      </c>
      <c r="R279" t="s">
        <v>262</v>
      </c>
      <c r="S279" t="s">
        <v>608</v>
      </c>
    </row>
    <row r="280" spans="1:19" x14ac:dyDescent="0.25">
      <c r="A280">
        <v>42</v>
      </c>
      <c r="B280" s="32">
        <v>45945</v>
      </c>
      <c r="C280">
        <v>44</v>
      </c>
      <c r="D280" t="s">
        <v>150</v>
      </c>
      <c r="E280" t="s">
        <v>8</v>
      </c>
      <c r="F280" t="s">
        <v>140</v>
      </c>
      <c r="G280" t="s">
        <v>102</v>
      </c>
      <c r="H280" t="s">
        <v>103</v>
      </c>
      <c r="I280" t="s">
        <v>2645</v>
      </c>
      <c r="J280" t="s">
        <v>2646</v>
      </c>
      <c r="K280" s="32">
        <v>45949</v>
      </c>
      <c r="L280" t="s">
        <v>186</v>
      </c>
      <c r="M280" t="s">
        <v>869</v>
      </c>
      <c r="N280" t="s">
        <v>2373</v>
      </c>
      <c r="O280" s="32">
        <v>45961</v>
      </c>
      <c r="P280" t="s">
        <v>99</v>
      </c>
      <c r="Q280" t="s">
        <v>2072</v>
      </c>
      <c r="R280" t="s">
        <v>147</v>
      </c>
      <c r="S280" t="s">
        <v>100</v>
      </c>
    </row>
    <row r="281" spans="1:19" x14ac:dyDescent="0.25">
      <c r="A281">
        <v>36</v>
      </c>
      <c r="B281" s="32">
        <v>45904</v>
      </c>
      <c r="C281">
        <v>39</v>
      </c>
      <c r="D281" t="s">
        <v>423</v>
      </c>
      <c r="E281" t="s">
        <v>1067</v>
      </c>
      <c r="F281" t="s">
        <v>140</v>
      </c>
      <c r="G281" t="s">
        <v>102</v>
      </c>
      <c r="H281" t="s">
        <v>103</v>
      </c>
      <c r="I281" t="s">
        <v>2647</v>
      </c>
      <c r="J281" t="s">
        <v>2648</v>
      </c>
      <c r="K281" s="32">
        <v>45907</v>
      </c>
      <c r="L281" t="s">
        <v>1983</v>
      </c>
      <c r="M281" t="s">
        <v>260</v>
      </c>
      <c r="N281" t="s">
        <v>2360</v>
      </c>
      <c r="O281" s="32">
        <v>45923</v>
      </c>
      <c r="P281" t="s">
        <v>99</v>
      </c>
      <c r="Q281" t="s">
        <v>1985</v>
      </c>
      <c r="R281" t="s">
        <v>262</v>
      </c>
      <c r="S281" t="s">
        <v>100</v>
      </c>
    </row>
    <row r="282" spans="1:19" x14ac:dyDescent="0.25">
      <c r="A282">
        <v>40</v>
      </c>
      <c r="B282" s="32">
        <v>45930</v>
      </c>
      <c r="C282">
        <v>43</v>
      </c>
      <c r="D282" t="s">
        <v>150</v>
      </c>
      <c r="E282" t="s">
        <v>8</v>
      </c>
      <c r="F282" t="s">
        <v>140</v>
      </c>
      <c r="G282" t="s">
        <v>102</v>
      </c>
      <c r="H282" t="s">
        <v>103</v>
      </c>
      <c r="I282" t="s">
        <v>2649</v>
      </c>
      <c r="J282" t="s">
        <v>2650</v>
      </c>
      <c r="K282" s="32">
        <v>45939</v>
      </c>
      <c r="L282" t="s">
        <v>186</v>
      </c>
      <c r="M282" t="s">
        <v>154</v>
      </c>
      <c r="N282" t="s">
        <v>2212</v>
      </c>
      <c r="O282" s="32">
        <v>45949</v>
      </c>
      <c r="P282" t="s">
        <v>99</v>
      </c>
      <c r="Q282" t="s">
        <v>2432</v>
      </c>
      <c r="R282" t="s">
        <v>147</v>
      </c>
      <c r="S282" t="s">
        <v>100</v>
      </c>
    </row>
    <row r="283" spans="1:19" x14ac:dyDescent="0.25">
      <c r="A283">
        <v>39</v>
      </c>
      <c r="B283" s="32">
        <v>45926</v>
      </c>
      <c r="C283">
        <v>42</v>
      </c>
      <c r="D283" t="s">
        <v>940</v>
      </c>
      <c r="E283" t="s">
        <v>14</v>
      </c>
      <c r="F283" t="s">
        <v>140</v>
      </c>
      <c r="G283" t="s">
        <v>102</v>
      </c>
      <c r="H283" t="s">
        <v>103</v>
      </c>
      <c r="I283" t="s">
        <v>2651</v>
      </c>
      <c r="J283" t="s">
        <v>2652</v>
      </c>
      <c r="K283" s="32">
        <v>45932</v>
      </c>
      <c r="L283" t="s">
        <v>621</v>
      </c>
      <c r="M283" t="s">
        <v>191</v>
      </c>
      <c r="N283" t="s">
        <v>192</v>
      </c>
      <c r="O283" s="32">
        <v>45943</v>
      </c>
      <c r="P283" t="s">
        <v>99</v>
      </c>
      <c r="Q283" t="s">
        <v>913</v>
      </c>
      <c r="S283" t="s">
        <v>135</v>
      </c>
    </row>
    <row r="284" spans="1:19" x14ac:dyDescent="0.25">
      <c r="A284">
        <v>39</v>
      </c>
      <c r="B284" s="32">
        <v>45923</v>
      </c>
      <c r="C284">
        <v>41</v>
      </c>
      <c r="D284" t="s">
        <v>150</v>
      </c>
      <c r="E284" t="s">
        <v>8</v>
      </c>
      <c r="F284" t="s">
        <v>140</v>
      </c>
      <c r="G284" t="s">
        <v>102</v>
      </c>
      <c r="H284" t="s">
        <v>103</v>
      </c>
      <c r="I284" t="s">
        <v>2543</v>
      </c>
      <c r="J284" t="s">
        <v>2544</v>
      </c>
      <c r="K284" s="32">
        <v>45925</v>
      </c>
      <c r="L284" t="s">
        <v>186</v>
      </c>
      <c r="M284" t="s">
        <v>154</v>
      </c>
      <c r="N284" t="s">
        <v>2011</v>
      </c>
      <c r="O284" s="32">
        <v>45935</v>
      </c>
      <c r="P284" t="s">
        <v>99</v>
      </c>
      <c r="Q284" t="s">
        <v>572</v>
      </c>
      <c r="R284" t="s">
        <v>147</v>
      </c>
      <c r="S284" t="s">
        <v>100</v>
      </c>
    </row>
    <row r="285" spans="1:19" x14ac:dyDescent="0.25">
      <c r="A285">
        <v>28</v>
      </c>
      <c r="B285" s="32">
        <v>45848</v>
      </c>
      <c r="C285">
        <v>31</v>
      </c>
      <c r="D285" t="s">
        <v>254</v>
      </c>
      <c r="E285" t="s">
        <v>255</v>
      </c>
      <c r="F285" t="s">
        <v>140</v>
      </c>
      <c r="G285" t="s">
        <v>102</v>
      </c>
      <c r="H285" t="s">
        <v>103</v>
      </c>
      <c r="I285" t="s">
        <v>2653</v>
      </c>
      <c r="J285" t="s">
        <v>2654</v>
      </c>
      <c r="K285" s="32">
        <v>45851</v>
      </c>
      <c r="L285" t="s">
        <v>288</v>
      </c>
      <c r="M285" t="s">
        <v>260</v>
      </c>
      <c r="N285" t="s">
        <v>2655</v>
      </c>
      <c r="O285" s="32">
        <v>45866</v>
      </c>
      <c r="P285" t="s">
        <v>99</v>
      </c>
      <c r="Q285" t="s">
        <v>289</v>
      </c>
      <c r="R285" t="s">
        <v>262</v>
      </c>
      <c r="S285" t="s">
        <v>100</v>
      </c>
    </row>
    <row r="286" spans="1:19" x14ac:dyDescent="0.25">
      <c r="A286">
        <v>38</v>
      </c>
      <c r="B286" s="32">
        <v>45917</v>
      </c>
      <c r="C286">
        <v>41</v>
      </c>
      <c r="D286" t="s">
        <v>423</v>
      </c>
      <c r="E286" t="s">
        <v>424</v>
      </c>
      <c r="F286" t="s">
        <v>140</v>
      </c>
      <c r="G286" t="s">
        <v>102</v>
      </c>
      <c r="H286" t="s">
        <v>103</v>
      </c>
      <c r="I286" t="s">
        <v>2656</v>
      </c>
      <c r="J286" t="s">
        <v>2657</v>
      </c>
      <c r="K286" s="32">
        <v>45920</v>
      </c>
      <c r="L286" t="s">
        <v>427</v>
      </c>
      <c r="M286" t="s">
        <v>428</v>
      </c>
      <c r="N286" t="s">
        <v>2658</v>
      </c>
      <c r="O286" s="32">
        <v>45938</v>
      </c>
      <c r="P286" t="s">
        <v>99</v>
      </c>
      <c r="Q286" t="s">
        <v>2221</v>
      </c>
      <c r="R286" t="s">
        <v>428</v>
      </c>
      <c r="S286" t="s">
        <v>100</v>
      </c>
    </row>
    <row r="287" spans="1:19" x14ac:dyDescent="0.25">
      <c r="A287">
        <v>39</v>
      </c>
      <c r="B287" s="32">
        <v>45923</v>
      </c>
      <c r="C287">
        <v>41</v>
      </c>
      <c r="D287" t="s">
        <v>150</v>
      </c>
      <c r="E287" t="s">
        <v>8</v>
      </c>
      <c r="F287" t="s">
        <v>140</v>
      </c>
      <c r="G287" t="s">
        <v>102</v>
      </c>
      <c r="H287" t="s">
        <v>103</v>
      </c>
      <c r="I287" t="s">
        <v>2659</v>
      </c>
      <c r="J287" t="s">
        <v>2660</v>
      </c>
      <c r="K287" s="32">
        <v>45925</v>
      </c>
      <c r="L287" t="s">
        <v>186</v>
      </c>
      <c r="M287" t="s">
        <v>154</v>
      </c>
      <c r="N287" t="s">
        <v>2011</v>
      </c>
      <c r="O287" s="32">
        <v>45935</v>
      </c>
      <c r="P287" t="s">
        <v>99</v>
      </c>
      <c r="Q287" t="s">
        <v>934</v>
      </c>
      <c r="R287" t="s">
        <v>147</v>
      </c>
      <c r="S287" t="s">
        <v>608</v>
      </c>
    </row>
    <row r="288" spans="1:19" x14ac:dyDescent="0.25">
      <c r="A288">
        <v>41</v>
      </c>
      <c r="B288" s="32">
        <v>45939</v>
      </c>
      <c r="C288">
        <v>44</v>
      </c>
      <c r="D288" t="s">
        <v>423</v>
      </c>
      <c r="E288" t="s">
        <v>1067</v>
      </c>
      <c r="F288" t="s">
        <v>140</v>
      </c>
      <c r="G288" t="s">
        <v>102</v>
      </c>
      <c r="H288" t="s">
        <v>103</v>
      </c>
      <c r="I288" t="s">
        <v>2661</v>
      </c>
      <c r="J288" t="s">
        <v>2662</v>
      </c>
      <c r="K288" s="32">
        <v>45942</v>
      </c>
      <c r="L288" t="s">
        <v>427</v>
      </c>
      <c r="M288" t="s">
        <v>260</v>
      </c>
      <c r="N288" t="s">
        <v>2064</v>
      </c>
      <c r="O288" s="32">
        <v>45958</v>
      </c>
      <c r="P288" t="s">
        <v>99</v>
      </c>
      <c r="Q288" t="s">
        <v>2663</v>
      </c>
      <c r="R288" t="s">
        <v>262</v>
      </c>
      <c r="S288" t="s">
        <v>100</v>
      </c>
    </row>
    <row r="289" spans="1:19" x14ac:dyDescent="0.25">
      <c r="A289">
        <v>46</v>
      </c>
      <c r="B289" s="32">
        <v>45975</v>
      </c>
      <c r="C289">
        <v>49</v>
      </c>
      <c r="D289" t="s">
        <v>254</v>
      </c>
      <c r="E289" t="s">
        <v>255</v>
      </c>
      <c r="F289" t="s">
        <v>140</v>
      </c>
      <c r="G289" t="s">
        <v>102</v>
      </c>
      <c r="H289" t="s">
        <v>103</v>
      </c>
      <c r="I289" t="s">
        <v>2636</v>
      </c>
      <c r="J289" t="s">
        <v>2637</v>
      </c>
      <c r="K289" s="32">
        <v>45976</v>
      </c>
      <c r="L289" t="s">
        <v>258</v>
      </c>
      <c r="M289" t="s">
        <v>260</v>
      </c>
      <c r="N289" t="s">
        <v>2103</v>
      </c>
      <c r="O289" s="32">
        <v>45993</v>
      </c>
      <c r="P289" t="s">
        <v>99</v>
      </c>
      <c r="Q289" t="s">
        <v>1974</v>
      </c>
      <c r="R289" t="s">
        <v>262</v>
      </c>
      <c r="S289" t="s">
        <v>100</v>
      </c>
    </row>
    <row r="290" spans="1:19" x14ac:dyDescent="0.25">
      <c r="A290">
        <v>39</v>
      </c>
      <c r="B290" s="32">
        <v>45923</v>
      </c>
      <c r="C290">
        <v>41</v>
      </c>
      <c r="D290" t="s">
        <v>150</v>
      </c>
      <c r="E290" t="s">
        <v>8</v>
      </c>
      <c r="F290" t="s">
        <v>140</v>
      </c>
      <c r="G290" t="s">
        <v>102</v>
      </c>
      <c r="H290" t="s">
        <v>103</v>
      </c>
      <c r="I290" t="s">
        <v>2664</v>
      </c>
      <c r="J290" t="s">
        <v>2665</v>
      </c>
      <c r="K290" s="32">
        <v>45925</v>
      </c>
      <c r="L290" t="s">
        <v>186</v>
      </c>
      <c r="M290" t="s">
        <v>154</v>
      </c>
      <c r="N290" t="s">
        <v>2011</v>
      </c>
      <c r="O290" s="32">
        <v>45935</v>
      </c>
      <c r="P290" t="s">
        <v>99</v>
      </c>
      <c r="Q290" t="s">
        <v>2012</v>
      </c>
      <c r="R290" t="s">
        <v>147</v>
      </c>
      <c r="S290" t="s">
        <v>100</v>
      </c>
    </row>
    <row r="291" spans="1:19" x14ac:dyDescent="0.25">
      <c r="A291">
        <v>45</v>
      </c>
      <c r="B291" s="32">
        <v>45966</v>
      </c>
      <c r="C291">
        <v>48</v>
      </c>
      <c r="D291" t="s">
        <v>150</v>
      </c>
      <c r="E291" t="s">
        <v>8</v>
      </c>
      <c r="F291" t="s">
        <v>140</v>
      </c>
      <c r="G291" t="s">
        <v>102</v>
      </c>
      <c r="H291" t="s">
        <v>103</v>
      </c>
      <c r="I291" t="s">
        <v>2666</v>
      </c>
      <c r="J291" t="s">
        <v>2667</v>
      </c>
      <c r="K291" s="32">
        <v>45974</v>
      </c>
      <c r="L291" t="s">
        <v>2275</v>
      </c>
      <c r="M291" t="s">
        <v>191</v>
      </c>
      <c r="N291" t="s">
        <v>737</v>
      </c>
      <c r="O291" s="32">
        <v>45985</v>
      </c>
      <c r="P291" t="s">
        <v>99</v>
      </c>
      <c r="Q291" t="s">
        <v>972</v>
      </c>
      <c r="S291" t="s">
        <v>135</v>
      </c>
    </row>
    <row r="292" spans="1:19" x14ac:dyDescent="0.25">
      <c r="A292">
        <v>43</v>
      </c>
      <c r="B292" s="32">
        <v>45950</v>
      </c>
      <c r="C292">
        <v>43</v>
      </c>
      <c r="D292" t="s">
        <v>321</v>
      </c>
      <c r="E292" t="s">
        <v>2488</v>
      </c>
      <c r="F292" t="s">
        <v>101</v>
      </c>
      <c r="G292" t="s">
        <v>102</v>
      </c>
      <c r="H292" t="s">
        <v>103</v>
      </c>
      <c r="I292" t="s">
        <v>2668</v>
      </c>
      <c r="J292" t="s">
        <v>2669</v>
      </c>
      <c r="K292" s="32">
        <v>45951</v>
      </c>
      <c r="L292" t="s">
        <v>1503</v>
      </c>
      <c r="M292" t="s">
        <v>2491</v>
      </c>
      <c r="N292" t="s">
        <v>118</v>
      </c>
      <c r="O292" s="32">
        <v>45954</v>
      </c>
      <c r="P292" t="s">
        <v>2134</v>
      </c>
      <c r="Q292" t="s">
        <v>1504</v>
      </c>
      <c r="R292" t="s">
        <v>2136</v>
      </c>
      <c r="S292" t="s">
        <v>2137</v>
      </c>
    </row>
    <row r="293" spans="1:19" x14ac:dyDescent="0.25">
      <c r="A293">
        <v>43</v>
      </c>
      <c r="B293" s="32">
        <v>45951</v>
      </c>
      <c r="C293">
        <v>45</v>
      </c>
      <c r="D293" t="s">
        <v>150</v>
      </c>
      <c r="E293" t="s">
        <v>8</v>
      </c>
      <c r="F293" t="s">
        <v>140</v>
      </c>
      <c r="G293" t="s">
        <v>102</v>
      </c>
      <c r="H293" t="s">
        <v>103</v>
      </c>
      <c r="I293" t="s">
        <v>2670</v>
      </c>
      <c r="J293" t="s">
        <v>2671</v>
      </c>
      <c r="K293" s="32">
        <v>45953</v>
      </c>
      <c r="L293" t="s">
        <v>186</v>
      </c>
      <c r="M293" t="s">
        <v>154</v>
      </c>
      <c r="N293" t="s">
        <v>1967</v>
      </c>
      <c r="O293" s="32">
        <v>45963</v>
      </c>
      <c r="P293" t="s">
        <v>99</v>
      </c>
      <c r="Q293" t="s">
        <v>913</v>
      </c>
      <c r="R293" t="s">
        <v>147</v>
      </c>
      <c r="S293" t="s">
        <v>100</v>
      </c>
    </row>
    <row r="294" spans="1:19" x14ac:dyDescent="0.25">
      <c r="A294">
        <v>44</v>
      </c>
      <c r="B294" s="32">
        <v>45962</v>
      </c>
      <c r="C294">
        <v>47</v>
      </c>
      <c r="D294" t="s">
        <v>150</v>
      </c>
      <c r="E294" t="s">
        <v>8</v>
      </c>
      <c r="F294" t="s">
        <v>140</v>
      </c>
      <c r="G294" t="s">
        <v>102</v>
      </c>
      <c r="H294" t="s">
        <v>1585</v>
      </c>
      <c r="I294" t="s">
        <v>2672</v>
      </c>
      <c r="J294" t="s">
        <v>2673</v>
      </c>
      <c r="K294" s="32">
        <v>45967</v>
      </c>
      <c r="L294" t="s">
        <v>186</v>
      </c>
      <c r="M294" t="s">
        <v>154</v>
      </c>
      <c r="N294" t="s">
        <v>2046</v>
      </c>
      <c r="O294" s="32">
        <v>45977</v>
      </c>
      <c r="P294" t="s">
        <v>99</v>
      </c>
      <c r="Q294" t="s">
        <v>934</v>
      </c>
      <c r="R294" t="s">
        <v>147</v>
      </c>
      <c r="S294" t="s">
        <v>608</v>
      </c>
    </row>
    <row r="295" spans="1:19" x14ac:dyDescent="0.25">
      <c r="A295">
        <v>47</v>
      </c>
      <c r="B295" s="32">
        <v>45979</v>
      </c>
      <c r="C295">
        <v>47</v>
      </c>
      <c r="D295" t="s">
        <v>97</v>
      </c>
      <c r="E295" t="s">
        <v>98</v>
      </c>
      <c r="F295" t="s">
        <v>101</v>
      </c>
      <c r="G295" t="s">
        <v>102</v>
      </c>
      <c r="H295" t="s">
        <v>103</v>
      </c>
      <c r="I295" t="s">
        <v>2674</v>
      </c>
      <c r="J295" t="s">
        <v>2675</v>
      </c>
      <c r="K295" s="32">
        <v>45981</v>
      </c>
      <c r="L295" t="s">
        <v>106</v>
      </c>
      <c r="M295" t="s">
        <v>107</v>
      </c>
      <c r="N295" t="s">
        <v>118</v>
      </c>
      <c r="O295" s="32">
        <v>45981</v>
      </c>
      <c r="P295" t="s">
        <v>99</v>
      </c>
      <c r="Q295" t="s">
        <v>123</v>
      </c>
      <c r="R295" t="s">
        <v>1964</v>
      </c>
      <c r="S295" t="s">
        <v>100</v>
      </c>
    </row>
    <row r="296" spans="1:19" x14ac:dyDescent="0.25">
      <c r="A296">
        <v>38</v>
      </c>
      <c r="B296" s="32">
        <v>45918</v>
      </c>
      <c r="C296">
        <v>41</v>
      </c>
      <c r="D296" t="s">
        <v>423</v>
      </c>
      <c r="E296" t="s">
        <v>1067</v>
      </c>
      <c r="F296" t="s">
        <v>140</v>
      </c>
      <c r="G296" t="s">
        <v>102</v>
      </c>
      <c r="H296" t="s">
        <v>103</v>
      </c>
      <c r="I296" t="s">
        <v>2676</v>
      </c>
      <c r="J296" t="s">
        <v>2677</v>
      </c>
      <c r="K296" s="32">
        <v>45921</v>
      </c>
      <c r="L296" t="s">
        <v>427</v>
      </c>
      <c r="M296" t="s">
        <v>260</v>
      </c>
      <c r="N296" t="s">
        <v>2109</v>
      </c>
      <c r="O296" s="32">
        <v>45937</v>
      </c>
      <c r="P296" t="s">
        <v>99</v>
      </c>
      <c r="Q296" t="s">
        <v>2678</v>
      </c>
      <c r="R296" t="s">
        <v>262</v>
      </c>
      <c r="S296" t="s">
        <v>100</v>
      </c>
    </row>
    <row r="297" spans="1:19" x14ac:dyDescent="0.25">
      <c r="A297">
        <v>40</v>
      </c>
      <c r="B297" s="32">
        <v>45928</v>
      </c>
      <c r="C297">
        <v>42</v>
      </c>
      <c r="D297" t="s">
        <v>150</v>
      </c>
      <c r="E297" t="s">
        <v>8</v>
      </c>
      <c r="F297" t="s">
        <v>140</v>
      </c>
      <c r="G297" t="s">
        <v>102</v>
      </c>
      <c r="H297" t="s">
        <v>103</v>
      </c>
      <c r="I297" t="s">
        <v>2599</v>
      </c>
      <c r="J297" t="s">
        <v>2600</v>
      </c>
      <c r="K297" s="32">
        <v>45932</v>
      </c>
      <c r="L297" t="s">
        <v>186</v>
      </c>
      <c r="M297" t="s">
        <v>154</v>
      </c>
      <c r="N297" t="s">
        <v>2159</v>
      </c>
      <c r="O297" s="32">
        <v>45942</v>
      </c>
      <c r="P297" t="s">
        <v>99</v>
      </c>
      <c r="Q297" t="s">
        <v>153</v>
      </c>
      <c r="R297" t="s">
        <v>147</v>
      </c>
      <c r="S297" t="s">
        <v>100</v>
      </c>
    </row>
    <row r="298" spans="1:19" x14ac:dyDescent="0.25">
      <c r="A298">
        <v>37</v>
      </c>
      <c r="B298" s="32">
        <v>45908</v>
      </c>
      <c r="C298">
        <v>39</v>
      </c>
      <c r="D298" t="s">
        <v>150</v>
      </c>
      <c r="E298" t="s">
        <v>8</v>
      </c>
      <c r="F298" t="s">
        <v>140</v>
      </c>
      <c r="G298" t="s">
        <v>102</v>
      </c>
      <c r="H298" t="s">
        <v>103</v>
      </c>
      <c r="I298" t="s">
        <v>2679</v>
      </c>
      <c r="J298" t="s">
        <v>2680</v>
      </c>
      <c r="K298" s="32">
        <v>45911</v>
      </c>
      <c r="L298" t="s">
        <v>186</v>
      </c>
      <c r="M298" t="s">
        <v>154</v>
      </c>
      <c r="N298" t="s">
        <v>2022</v>
      </c>
      <c r="O298" s="32">
        <v>45922</v>
      </c>
      <c r="P298" t="s">
        <v>99</v>
      </c>
      <c r="Q298" t="s">
        <v>913</v>
      </c>
      <c r="R298" t="s">
        <v>147</v>
      </c>
      <c r="S298" t="s">
        <v>100</v>
      </c>
    </row>
    <row r="299" spans="1:19" x14ac:dyDescent="0.25">
      <c r="A299">
        <v>35</v>
      </c>
      <c r="B299" s="32">
        <v>45894</v>
      </c>
      <c r="C299">
        <v>37</v>
      </c>
      <c r="D299" t="s">
        <v>150</v>
      </c>
      <c r="E299" t="s">
        <v>8</v>
      </c>
      <c r="F299" t="s">
        <v>140</v>
      </c>
      <c r="G299" t="s">
        <v>102</v>
      </c>
      <c r="H299" t="s">
        <v>103</v>
      </c>
      <c r="I299" t="s">
        <v>2681</v>
      </c>
      <c r="J299" t="s">
        <v>2682</v>
      </c>
      <c r="K299" s="32">
        <v>45897</v>
      </c>
      <c r="L299" t="s">
        <v>186</v>
      </c>
      <c r="M299" t="s">
        <v>154</v>
      </c>
      <c r="N299" t="s">
        <v>2445</v>
      </c>
      <c r="O299" s="32">
        <v>45907</v>
      </c>
      <c r="P299" t="s">
        <v>99</v>
      </c>
      <c r="Q299" t="s">
        <v>813</v>
      </c>
      <c r="R299" t="s">
        <v>147</v>
      </c>
      <c r="S299" t="s">
        <v>100</v>
      </c>
    </row>
    <row r="300" spans="1:19" x14ac:dyDescent="0.25">
      <c r="A300">
        <v>40</v>
      </c>
      <c r="B300" s="32">
        <v>45928</v>
      </c>
      <c r="C300">
        <v>42</v>
      </c>
      <c r="D300" t="s">
        <v>940</v>
      </c>
      <c r="E300" t="s">
        <v>14</v>
      </c>
      <c r="F300" t="s">
        <v>140</v>
      </c>
      <c r="G300" t="s">
        <v>102</v>
      </c>
      <c r="H300" t="s">
        <v>103</v>
      </c>
      <c r="I300" t="s">
        <v>2683</v>
      </c>
      <c r="J300" t="s">
        <v>2684</v>
      </c>
      <c r="K300" s="32">
        <v>45939</v>
      </c>
      <c r="L300" t="s">
        <v>943</v>
      </c>
      <c r="M300" t="s">
        <v>154</v>
      </c>
      <c r="N300" t="s">
        <v>2115</v>
      </c>
      <c r="O300" s="32">
        <v>45946</v>
      </c>
      <c r="P300" t="s">
        <v>99</v>
      </c>
      <c r="Q300" t="s">
        <v>913</v>
      </c>
      <c r="R300" t="s">
        <v>147</v>
      </c>
      <c r="S300" t="s">
        <v>100</v>
      </c>
    </row>
    <row r="301" spans="1:19" x14ac:dyDescent="0.25">
      <c r="A301">
        <v>38</v>
      </c>
      <c r="B301" s="32">
        <v>45916</v>
      </c>
      <c r="C301">
        <v>40</v>
      </c>
      <c r="D301" t="s">
        <v>150</v>
      </c>
      <c r="E301" t="s">
        <v>8</v>
      </c>
      <c r="F301" t="s">
        <v>140</v>
      </c>
      <c r="G301" t="s">
        <v>102</v>
      </c>
      <c r="H301" t="s">
        <v>103</v>
      </c>
      <c r="I301" t="s">
        <v>2553</v>
      </c>
      <c r="J301" t="s">
        <v>2554</v>
      </c>
      <c r="K301" s="32">
        <v>45918</v>
      </c>
      <c r="L301" t="s">
        <v>186</v>
      </c>
      <c r="M301" t="s">
        <v>154</v>
      </c>
      <c r="N301" t="s">
        <v>2146</v>
      </c>
      <c r="O301" s="32">
        <v>45928</v>
      </c>
      <c r="P301" t="s">
        <v>99</v>
      </c>
      <c r="Q301" t="s">
        <v>2012</v>
      </c>
      <c r="R301" t="s">
        <v>147</v>
      </c>
      <c r="S301" t="s">
        <v>100</v>
      </c>
    </row>
    <row r="302" spans="1:19" x14ac:dyDescent="0.25">
      <c r="A302">
        <v>37</v>
      </c>
      <c r="B302" s="32">
        <v>45911</v>
      </c>
      <c r="C302">
        <v>40</v>
      </c>
      <c r="D302" t="s">
        <v>254</v>
      </c>
      <c r="E302" t="s">
        <v>255</v>
      </c>
      <c r="F302" t="s">
        <v>140</v>
      </c>
      <c r="G302" t="s">
        <v>102</v>
      </c>
      <c r="H302" t="s">
        <v>103</v>
      </c>
      <c r="I302" t="s">
        <v>2685</v>
      </c>
      <c r="J302" t="s">
        <v>2686</v>
      </c>
      <c r="K302" s="32">
        <v>45914</v>
      </c>
      <c r="L302" t="s">
        <v>258</v>
      </c>
      <c r="M302" t="s">
        <v>260</v>
      </c>
      <c r="N302" t="s">
        <v>2206</v>
      </c>
      <c r="O302" s="32">
        <v>45929</v>
      </c>
      <c r="P302" t="s">
        <v>99</v>
      </c>
      <c r="Q302" t="s">
        <v>259</v>
      </c>
      <c r="R302" t="s">
        <v>262</v>
      </c>
      <c r="S302" t="s">
        <v>608</v>
      </c>
    </row>
    <row r="303" spans="1:19" x14ac:dyDescent="0.25">
      <c r="A303">
        <v>36</v>
      </c>
      <c r="B303" s="32">
        <v>45901</v>
      </c>
      <c r="C303">
        <v>38</v>
      </c>
      <c r="D303" t="s">
        <v>150</v>
      </c>
      <c r="E303" t="s">
        <v>8</v>
      </c>
      <c r="F303" t="s">
        <v>140</v>
      </c>
      <c r="G303" t="s">
        <v>102</v>
      </c>
      <c r="H303" t="s">
        <v>103</v>
      </c>
      <c r="I303" t="s">
        <v>2638</v>
      </c>
      <c r="J303" t="s">
        <v>2639</v>
      </c>
      <c r="K303" s="32">
        <v>45904</v>
      </c>
      <c r="L303" t="s">
        <v>186</v>
      </c>
      <c r="M303" t="s">
        <v>154</v>
      </c>
      <c r="N303" t="s">
        <v>2181</v>
      </c>
      <c r="O303" s="32">
        <v>45914</v>
      </c>
      <c r="P303" t="s">
        <v>99</v>
      </c>
      <c r="Q303" t="s">
        <v>688</v>
      </c>
      <c r="R303" t="s">
        <v>147</v>
      </c>
      <c r="S303" t="s">
        <v>100</v>
      </c>
    </row>
    <row r="304" spans="1:19" x14ac:dyDescent="0.25">
      <c r="A304">
        <v>36</v>
      </c>
      <c r="B304" s="32">
        <v>45905</v>
      </c>
      <c r="C304">
        <v>39</v>
      </c>
      <c r="D304" t="s">
        <v>254</v>
      </c>
      <c r="E304" t="s">
        <v>255</v>
      </c>
      <c r="F304" t="s">
        <v>140</v>
      </c>
      <c r="G304" t="s">
        <v>102</v>
      </c>
      <c r="H304" t="s">
        <v>103</v>
      </c>
      <c r="I304" t="s">
        <v>2358</v>
      </c>
      <c r="J304" t="s">
        <v>2359</v>
      </c>
      <c r="K304" s="32">
        <v>45907</v>
      </c>
      <c r="L304" t="s">
        <v>258</v>
      </c>
      <c r="M304" t="s">
        <v>260</v>
      </c>
      <c r="N304" t="s">
        <v>2360</v>
      </c>
      <c r="O304" s="32">
        <v>45922</v>
      </c>
      <c r="P304" t="s">
        <v>99</v>
      </c>
      <c r="Q304" t="s">
        <v>2207</v>
      </c>
      <c r="R304" t="s">
        <v>262</v>
      </c>
      <c r="S304" t="s">
        <v>100</v>
      </c>
    </row>
    <row r="305" spans="1:19" x14ac:dyDescent="0.25">
      <c r="A305">
        <v>35</v>
      </c>
      <c r="B305" s="32">
        <v>45894</v>
      </c>
      <c r="C305">
        <v>37</v>
      </c>
      <c r="D305" t="s">
        <v>672</v>
      </c>
      <c r="E305" t="s">
        <v>17</v>
      </c>
      <c r="F305" t="s">
        <v>140</v>
      </c>
      <c r="G305" t="s">
        <v>102</v>
      </c>
      <c r="H305" t="s">
        <v>1585</v>
      </c>
      <c r="I305" t="s">
        <v>2687</v>
      </c>
      <c r="J305" t="s">
        <v>2688</v>
      </c>
      <c r="K305" s="32">
        <v>45901</v>
      </c>
      <c r="L305" t="s">
        <v>675</v>
      </c>
      <c r="M305" t="s">
        <v>676</v>
      </c>
      <c r="N305" t="s">
        <v>2689</v>
      </c>
      <c r="O305" s="32">
        <v>45912</v>
      </c>
      <c r="P305" t="s">
        <v>99</v>
      </c>
      <c r="Q305" t="s">
        <v>934</v>
      </c>
      <c r="R305" t="s">
        <v>147</v>
      </c>
      <c r="S305" t="s">
        <v>608</v>
      </c>
    </row>
    <row r="306" spans="1:19" x14ac:dyDescent="0.25">
      <c r="A306">
        <v>45</v>
      </c>
      <c r="B306" s="32">
        <v>45966</v>
      </c>
      <c r="C306">
        <v>49</v>
      </c>
      <c r="D306" t="s">
        <v>423</v>
      </c>
      <c r="E306" t="s">
        <v>424</v>
      </c>
      <c r="F306" t="s">
        <v>140</v>
      </c>
      <c r="G306" t="s">
        <v>102</v>
      </c>
      <c r="H306" t="s">
        <v>103</v>
      </c>
      <c r="I306" t="s">
        <v>2690</v>
      </c>
      <c r="J306" t="s">
        <v>2691</v>
      </c>
      <c r="K306" s="32">
        <v>45969</v>
      </c>
      <c r="L306" t="s">
        <v>427</v>
      </c>
      <c r="M306" t="s">
        <v>428</v>
      </c>
      <c r="N306" t="s">
        <v>2155</v>
      </c>
      <c r="O306" s="32">
        <v>45992</v>
      </c>
      <c r="P306" t="s">
        <v>99</v>
      </c>
      <c r="Q306" t="s">
        <v>2692</v>
      </c>
      <c r="R306" t="s">
        <v>428</v>
      </c>
      <c r="S306" t="s">
        <v>100</v>
      </c>
    </row>
    <row r="307" spans="1:19" x14ac:dyDescent="0.25">
      <c r="A307">
        <v>30</v>
      </c>
      <c r="B307" s="32">
        <v>45859</v>
      </c>
      <c r="C307">
        <v>32</v>
      </c>
      <c r="D307" t="s">
        <v>150</v>
      </c>
      <c r="E307" t="s">
        <v>8</v>
      </c>
      <c r="F307" t="s">
        <v>140</v>
      </c>
      <c r="G307" t="s">
        <v>102</v>
      </c>
      <c r="H307" t="s">
        <v>103</v>
      </c>
      <c r="I307" t="s">
        <v>2693</v>
      </c>
      <c r="J307" t="s">
        <v>2694</v>
      </c>
      <c r="K307" s="32">
        <v>45862</v>
      </c>
      <c r="L307" t="s">
        <v>186</v>
      </c>
      <c r="M307" t="s">
        <v>154</v>
      </c>
      <c r="N307" t="s">
        <v>2695</v>
      </c>
      <c r="O307" s="32">
        <v>45872</v>
      </c>
      <c r="P307" t="s">
        <v>99</v>
      </c>
      <c r="Q307" t="s">
        <v>2696</v>
      </c>
      <c r="R307" t="s">
        <v>147</v>
      </c>
      <c r="S307" t="s">
        <v>100</v>
      </c>
    </row>
    <row r="308" spans="1:19" x14ac:dyDescent="0.25">
      <c r="A308">
        <v>32</v>
      </c>
      <c r="B308" s="32">
        <v>45873</v>
      </c>
      <c r="C308">
        <v>34</v>
      </c>
      <c r="D308" t="s">
        <v>150</v>
      </c>
      <c r="E308" t="s">
        <v>8</v>
      </c>
      <c r="F308" t="s">
        <v>140</v>
      </c>
      <c r="G308" t="s">
        <v>102</v>
      </c>
      <c r="H308" t="s">
        <v>103</v>
      </c>
      <c r="I308" t="s">
        <v>2697</v>
      </c>
      <c r="J308" t="s">
        <v>2698</v>
      </c>
      <c r="K308" s="32">
        <v>45876</v>
      </c>
      <c r="L308" t="s">
        <v>186</v>
      </c>
      <c r="M308" t="s">
        <v>154</v>
      </c>
      <c r="N308" t="s">
        <v>2418</v>
      </c>
      <c r="O308" s="32">
        <v>45887</v>
      </c>
      <c r="P308" t="s">
        <v>99</v>
      </c>
      <c r="Q308" t="s">
        <v>813</v>
      </c>
      <c r="R308" t="s">
        <v>147</v>
      </c>
      <c r="S308" t="s">
        <v>100</v>
      </c>
    </row>
    <row r="309" spans="1:19" x14ac:dyDescent="0.25">
      <c r="A309">
        <v>34</v>
      </c>
      <c r="B309" s="32">
        <v>45888</v>
      </c>
      <c r="C309">
        <v>36</v>
      </c>
      <c r="D309" t="s">
        <v>150</v>
      </c>
      <c r="E309" t="s">
        <v>8</v>
      </c>
      <c r="F309" t="s">
        <v>140</v>
      </c>
      <c r="G309" t="s">
        <v>102</v>
      </c>
      <c r="H309" t="s">
        <v>103</v>
      </c>
      <c r="I309" t="s">
        <v>2699</v>
      </c>
      <c r="J309" t="s">
        <v>2700</v>
      </c>
      <c r="K309" s="32">
        <v>45890</v>
      </c>
      <c r="L309" t="s">
        <v>186</v>
      </c>
      <c r="M309" t="s">
        <v>154</v>
      </c>
      <c r="N309" t="s">
        <v>2152</v>
      </c>
      <c r="O309" s="32">
        <v>45900</v>
      </c>
      <c r="P309" t="s">
        <v>99</v>
      </c>
      <c r="Q309" t="s">
        <v>934</v>
      </c>
      <c r="R309" t="s">
        <v>147</v>
      </c>
      <c r="S309" t="s">
        <v>608</v>
      </c>
    </row>
    <row r="310" spans="1:19" x14ac:dyDescent="0.25">
      <c r="A310">
        <v>43</v>
      </c>
      <c r="B310" s="32">
        <v>45952</v>
      </c>
      <c r="C310">
        <v>46</v>
      </c>
      <c r="D310" t="s">
        <v>423</v>
      </c>
      <c r="E310" t="s">
        <v>424</v>
      </c>
      <c r="F310" t="s">
        <v>140</v>
      </c>
      <c r="G310" t="s">
        <v>102</v>
      </c>
      <c r="H310" t="s">
        <v>103</v>
      </c>
      <c r="I310" t="s">
        <v>2194</v>
      </c>
      <c r="J310" t="s">
        <v>2195</v>
      </c>
      <c r="K310" s="32">
        <v>45955</v>
      </c>
      <c r="L310" t="s">
        <v>427</v>
      </c>
      <c r="M310" t="s">
        <v>428</v>
      </c>
      <c r="N310" t="s">
        <v>2196</v>
      </c>
      <c r="O310" s="32">
        <v>45973</v>
      </c>
      <c r="P310" t="s">
        <v>99</v>
      </c>
      <c r="Q310" t="s">
        <v>2701</v>
      </c>
      <c r="R310" t="s">
        <v>428</v>
      </c>
      <c r="S310" t="s">
        <v>100</v>
      </c>
    </row>
    <row r="311" spans="1:19" x14ac:dyDescent="0.25">
      <c r="A311">
        <v>47</v>
      </c>
      <c r="B311" s="32">
        <v>45978</v>
      </c>
      <c r="C311">
        <v>49</v>
      </c>
      <c r="D311" t="s">
        <v>940</v>
      </c>
      <c r="E311" t="s">
        <v>14</v>
      </c>
      <c r="F311" t="s">
        <v>140</v>
      </c>
      <c r="G311" t="s">
        <v>102</v>
      </c>
      <c r="H311" t="s">
        <v>103</v>
      </c>
      <c r="I311" t="s">
        <v>2702</v>
      </c>
      <c r="J311" t="s">
        <v>2703</v>
      </c>
      <c r="K311" s="32">
        <v>45988</v>
      </c>
      <c r="L311" t="s">
        <v>943</v>
      </c>
      <c r="M311" t="s">
        <v>154</v>
      </c>
      <c r="N311" t="s">
        <v>2704</v>
      </c>
      <c r="O311" s="32">
        <v>45995</v>
      </c>
      <c r="P311" t="s">
        <v>99</v>
      </c>
      <c r="Q311" t="s">
        <v>813</v>
      </c>
      <c r="R311" t="s">
        <v>147</v>
      </c>
      <c r="S311" t="s">
        <v>100</v>
      </c>
    </row>
    <row r="312" spans="1:19" x14ac:dyDescent="0.25">
      <c r="A312">
        <v>39</v>
      </c>
      <c r="B312" s="32">
        <v>45924</v>
      </c>
      <c r="C312">
        <v>39</v>
      </c>
      <c r="D312" t="s">
        <v>150</v>
      </c>
      <c r="E312" t="s">
        <v>194</v>
      </c>
      <c r="F312" t="s">
        <v>101</v>
      </c>
      <c r="G312" t="s">
        <v>102</v>
      </c>
      <c r="H312" t="s">
        <v>103</v>
      </c>
      <c r="I312" t="s">
        <v>2705</v>
      </c>
      <c r="J312" t="s">
        <v>2706</v>
      </c>
      <c r="K312" s="32">
        <v>45927</v>
      </c>
      <c r="L312" t="s">
        <v>186</v>
      </c>
      <c r="M312" t="s">
        <v>2077</v>
      </c>
      <c r="N312" t="s">
        <v>118</v>
      </c>
      <c r="O312" s="32">
        <v>45927</v>
      </c>
      <c r="P312" t="s">
        <v>99</v>
      </c>
      <c r="Q312" t="s">
        <v>153</v>
      </c>
      <c r="R312" t="s">
        <v>218</v>
      </c>
      <c r="S312" t="s">
        <v>100</v>
      </c>
    </row>
    <row r="313" spans="1:19" x14ac:dyDescent="0.25">
      <c r="A313">
        <v>45</v>
      </c>
      <c r="B313" s="32">
        <v>45963</v>
      </c>
      <c r="C313">
        <v>47</v>
      </c>
      <c r="D313" t="s">
        <v>940</v>
      </c>
      <c r="E313" t="s">
        <v>14</v>
      </c>
      <c r="F313" t="s">
        <v>140</v>
      </c>
      <c r="G313" t="s">
        <v>102</v>
      </c>
      <c r="H313" t="s">
        <v>103</v>
      </c>
      <c r="I313" t="s">
        <v>2707</v>
      </c>
      <c r="J313" t="s">
        <v>2708</v>
      </c>
      <c r="K313" s="32">
        <v>45974</v>
      </c>
      <c r="L313" t="s">
        <v>943</v>
      </c>
      <c r="M313" t="s">
        <v>154</v>
      </c>
      <c r="N313" t="s">
        <v>2193</v>
      </c>
      <c r="O313" s="32">
        <v>45981</v>
      </c>
      <c r="P313" t="s">
        <v>99</v>
      </c>
      <c r="Q313" t="s">
        <v>572</v>
      </c>
      <c r="R313" t="s">
        <v>147</v>
      </c>
      <c r="S313" t="s">
        <v>100</v>
      </c>
    </row>
    <row r="314" spans="1:19" x14ac:dyDescent="0.25">
      <c r="A314">
        <v>42</v>
      </c>
      <c r="B314" s="32">
        <v>45943</v>
      </c>
      <c r="C314">
        <v>43</v>
      </c>
      <c r="D314" t="s">
        <v>150</v>
      </c>
      <c r="E314" t="s">
        <v>8</v>
      </c>
      <c r="F314" t="s">
        <v>140</v>
      </c>
      <c r="G314" t="s">
        <v>102</v>
      </c>
      <c r="H314" t="s">
        <v>103</v>
      </c>
      <c r="I314" t="s">
        <v>2709</v>
      </c>
      <c r="J314" t="s">
        <v>2710</v>
      </c>
      <c r="K314" s="32">
        <v>45946</v>
      </c>
      <c r="L314" t="s">
        <v>186</v>
      </c>
      <c r="M314" t="s">
        <v>154</v>
      </c>
      <c r="N314" t="s">
        <v>1988</v>
      </c>
      <c r="O314" s="32">
        <v>45955</v>
      </c>
      <c r="P314" t="s">
        <v>99</v>
      </c>
      <c r="Q314" t="s">
        <v>153</v>
      </c>
      <c r="R314" t="s">
        <v>147</v>
      </c>
      <c r="S314" t="s">
        <v>100</v>
      </c>
    </row>
    <row r="315" spans="1:19" x14ac:dyDescent="0.25">
      <c r="A315">
        <v>45</v>
      </c>
      <c r="B315" s="32">
        <v>45968</v>
      </c>
      <c r="C315">
        <v>48</v>
      </c>
      <c r="D315" t="s">
        <v>423</v>
      </c>
      <c r="E315" t="s">
        <v>1067</v>
      </c>
      <c r="F315" t="s">
        <v>140</v>
      </c>
      <c r="G315" t="s">
        <v>102</v>
      </c>
      <c r="H315" t="s">
        <v>103</v>
      </c>
      <c r="I315" t="s">
        <v>2711</v>
      </c>
      <c r="J315" t="s">
        <v>2712</v>
      </c>
      <c r="K315" s="32">
        <v>45970</v>
      </c>
      <c r="L315" t="s">
        <v>427</v>
      </c>
      <c r="M315" t="s">
        <v>260</v>
      </c>
      <c r="N315" t="s">
        <v>1994</v>
      </c>
      <c r="O315" s="32">
        <v>45986</v>
      </c>
      <c r="P315" t="s">
        <v>99</v>
      </c>
      <c r="Q315" t="s">
        <v>2713</v>
      </c>
      <c r="R315" t="s">
        <v>262</v>
      </c>
      <c r="S315" t="s">
        <v>608</v>
      </c>
    </row>
    <row r="316" spans="1:19" x14ac:dyDescent="0.25">
      <c r="A316">
        <v>45</v>
      </c>
      <c r="B316" s="32">
        <v>45964</v>
      </c>
      <c r="C316">
        <v>47</v>
      </c>
      <c r="D316" t="s">
        <v>672</v>
      </c>
      <c r="E316" t="s">
        <v>17</v>
      </c>
      <c r="F316" t="s">
        <v>140</v>
      </c>
      <c r="G316" t="s">
        <v>102</v>
      </c>
      <c r="H316" t="s">
        <v>103</v>
      </c>
      <c r="I316" t="s">
        <v>2714</v>
      </c>
      <c r="J316" t="s">
        <v>2715</v>
      </c>
      <c r="K316" s="32">
        <v>45971</v>
      </c>
      <c r="L316" t="s">
        <v>1362</v>
      </c>
      <c r="M316" t="s">
        <v>2716</v>
      </c>
      <c r="N316" t="s">
        <v>2481</v>
      </c>
      <c r="O316" s="32">
        <v>45981</v>
      </c>
      <c r="P316" t="s">
        <v>99</v>
      </c>
      <c r="Q316" t="s">
        <v>153</v>
      </c>
      <c r="R316" t="s">
        <v>147</v>
      </c>
      <c r="S316" t="s">
        <v>100</v>
      </c>
    </row>
    <row r="317" spans="1:19" x14ac:dyDescent="0.25">
      <c r="A317">
        <v>39</v>
      </c>
      <c r="B317" s="32">
        <v>45925</v>
      </c>
      <c r="C317">
        <v>42</v>
      </c>
      <c r="D317" t="s">
        <v>423</v>
      </c>
      <c r="E317" t="s">
        <v>1067</v>
      </c>
      <c r="F317" t="s">
        <v>140</v>
      </c>
      <c r="G317" t="s">
        <v>102</v>
      </c>
      <c r="H317" t="s">
        <v>103</v>
      </c>
      <c r="I317" t="s">
        <v>2717</v>
      </c>
      <c r="J317" t="s">
        <v>2718</v>
      </c>
      <c r="K317" s="32">
        <v>45928</v>
      </c>
      <c r="L317" t="s">
        <v>427</v>
      </c>
      <c r="M317" t="s">
        <v>260</v>
      </c>
      <c r="N317" t="s">
        <v>2162</v>
      </c>
      <c r="O317" s="32">
        <v>45944</v>
      </c>
      <c r="P317" t="s">
        <v>99</v>
      </c>
      <c r="Q317" t="s">
        <v>2719</v>
      </c>
      <c r="R317" t="s">
        <v>262</v>
      </c>
      <c r="S317" t="s">
        <v>100</v>
      </c>
    </row>
    <row r="318" spans="1:19" x14ac:dyDescent="0.25">
      <c r="A318">
        <v>44</v>
      </c>
      <c r="B318" s="32">
        <v>45960</v>
      </c>
      <c r="C318">
        <v>47</v>
      </c>
      <c r="D318" t="s">
        <v>254</v>
      </c>
      <c r="E318" t="s">
        <v>255</v>
      </c>
      <c r="F318" t="s">
        <v>140</v>
      </c>
      <c r="G318" t="s">
        <v>102</v>
      </c>
      <c r="H318" t="s">
        <v>103</v>
      </c>
      <c r="I318" t="s">
        <v>2720</v>
      </c>
      <c r="J318" t="s">
        <v>2721</v>
      </c>
      <c r="K318" s="32">
        <v>45963</v>
      </c>
      <c r="L318" t="s">
        <v>258</v>
      </c>
      <c r="M318" t="s">
        <v>260</v>
      </c>
      <c r="N318" t="s">
        <v>2283</v>
      </c>
      <c r="O318" s="32">
        <v>45979</v>
      </c>
      <c r="P318" t="s">
        <v>99</v>
      </c>
      <c r="Q318" t="s">
        <v>259</v>
      </c>
      <c r="R318" t="s">
        <v>262</v>
      </c>
      <c r="S318" t="s">
        <v>100</v>
      </c>
    </row>
    <row r="319" spans="1:19" x14ac:dyDescent="0.25">
      <c r="A319">
        <v>44</v>
      </c>
      <c r="B319" s="32">
        <v>45960</v>
      </c>
      <c r="C319">
        <v>47</v>
      </c>
      <c r="D319" t="s">
        <v>254</v>
      </c>
      <c r="E319" t="s">
        <v>255</v>
      </c>
      <c r="F319" t="s">
        <v>140</v>
      </c>
      <c r="G319" t="s">
        <v>102</v>
      </c>
      <c r="H319" t="s">
        <v>103</v>
      </c>
      <c r="I319" t="s">
        <v>2722</v>
      </c>
      <c r="J319" t="s">
        <v>2723</v>
      </c>
      <c r="K319" s="32">
        <v>45963</v>
      </c>
      <c r="L319" t="s">
        <v>258</v>
      </c>
      <c r="M319" t="s">
        <v>260</v>
      </c>
      <c r="N319" t="s">
        <v>2283</v>
      </c>
      <c r="O319" s="32">
        <v>45979</v>
      </c>
      <c r="P319" t="s">
        <v>99</v>
      </c>
      <c r="Q319" t="s">
        <v>259</v>
      </c>
      <c r="R319" t="s">
        <v>262</v>
      </c>
      <c r="S319" t="s">
        <v>608</v>
      </c>
    </row>
    <row r="320" spans="1:19" x14ac:dyDescent="0.25">
      <c r="A320">
        <v>47</v>
      </c>
      <c r="B320" s="32">
        <v>45977</v>
      </c>
      <c r="C320">
        <v>49</v>
      </c>
      <c r="D320" t="s">
        <v>672</v>
      </c>
      <c r="E320" t="s">
        <v>17</v>
      </c>
      <c r="F320" t="s">
        <v>140</v>
      </c>
      <c r="G320" t="s">
        <v>102</v>
      </c>
      <c r="H320" t="s">
        <v>103</v>
      </c>
      <c r="I320" t="s">
        <v>2506</v>
      </c>
      <c r="J320" t="s">
        <v>2507</v>
      </c>
      <c r="K320" s="32">
        <v>45985</v>
      </c>
      <c r="L320" t="s">
        <v>1362</v>
      </c>
      <c r="M320" t="s">
        <v>676</v>
      </c>
      <c r="N320" t="s">
        <v>2227</v>
      </c>
      <c r="O320" s="32">
        <v>45995</v>
      </c>
      <c r="P320" t="s">
        <v>99</v>
      </c>
      <c r="Q320" t="s">
        <v>1313</v>
      </c>
      <c r="R320" t="s">
        <v>147</v>
      </c>
      <c r="S320" t="s">
        <v>100</v>
      </c>
    </row>
    <row r="321" spans="1:19" x14ac:dyDescent="0.25">
      <c r="A321">
        <v>40</v>
      </c>
      <c r="B321" s="32">
        <v>45930</v>
      </c>
      <c r="C321">
        <v>43</v>
      </c>
      <c r="D321" t="s">
        <v>150</v>
      </c>
      <c r="E321" t="s">
        <v>8</v>
      </c>
      <c r="F321" t="s">
        <v>140</v>
      </c>
      <c r="G321" t="s">
        <v>102</v>
      </c>
      <c r="H321" t="s">
        <v>103</v>
      </c>
      <c r="I321" t="s">
        <v>2724</v>
      </c>
      <c r="J321" t="s">
        <v>2725</v>
      </c>
      <c r="K321" s="32">
        <v>45939</v>
      </c>
      <c r="L321" t="s">
        <v>186</v>
      </c>
      <c r="M321" t="s">
        <v>154</v>
      </c>
      <c r="N321" t="s">
        <v>2212</v>
      </c>
      <c r="O321" s="32">
        <v>45949</v>
      </c>
      <c r="P321" t="s">
        <v>99</v>
      </c>
      <c r="Q321" t="s">
        <v>688</v>
      </c>
      <c r="R321" t="s">
        <v>147</v>
      </c>
      <c r="S321" t="s">
        <v>100</v>
      </c>
    </row>
    <row r="322" spans="1:19" x14ac:dyDescent="0.25">
      <c r="A322">
        <v>38</v>
      </c>
      <c r="B322" s="32">
        <v>45917</v>
      </c>
      <c r="C322">
        <v>40</v>
      </c>
      <c r="D322" t="s">
        <v>150</v>
      </c>
      <c r="E322" t="s">
        <v>8</v>
      </c>
      <c r="F322" t="s">
        <v>140</v>
      </c>
      <c r="G322" t="s">
        <v>102</v>
      </c>
      <c r="H322" t="s">
        <v>103</v>
      </c>
      <c r="I322" t="s">
        <v>2726</v>
      </c>
      <c r="J322" t="s">
        <v>2727</v>
      </c>
      <c r="K322" s="32">
        <v>45919</v>
      </c>
      <c r="L322" t="s">
        <v>186</v>
      </c>
      <c r="M322" t="s">
        <v>869</v>
      </c>
      <c r="N322" t="s">
        <v>2728</v>
      </c>
      <c r="O322" s="32">
        <v>45934</v>
      </c>
      <c r="P322" t="s">
        <v>99</v>
      </c>
      <c r="Q322" t="s">
        <v>2012</v>
      </c>
      <c r="R322" t="s">
        <v>147</v>
      </c>
      <c r="S322" t="s">
        <v>100</v>
      </c>
    </row>
    <row r="323" spans="1:19" x14ac:dyDescent="0.25">
      <c r="A323">
        <v>33</v>
      </c>
      <c r="B323" s="32">
        <v>45881</v>
      </c>
      <c r="C323">
        <v>35</v>
      </c>
      <c r="D323" t="s">
        <v>150</v>
      </c>
      <c r="E323" t="s">
        <v>8</v>
      </c>
      <c r="F323" t="s">
        <v>140</v>
      </c>
      <c r="G323" t="s">
        <v>102</v>
      </c>
      <c r="H323" t="s">
        <v>103</v>
      </c>
      <c r="I323" t="s">
        <v>2729</v>
      </c>
      <c r="J323" t="s">
        <v>2730</v>
      </c>
      <c r="K323" s="32">
        <v>45883</v>
      </c>
      <c r="L323" t="s">
        <v>186</v>
      </c>
      <c r="M323" t="s">
        <v>154</v>
      </c>
      <c r="N323" t="s">
        <v>2731</v>
      </c>
      <c r="O323" s="32">
        <v>45893</v>
      </c>
      <c r="P323" t="s">
        <v>99</v>
      </c>
      <c r="Q323" t="s">
        <v>820</v>
      </c>
      <c r="R323" t="s">
        <v>147</v>
      </c>
      <c r="S323" t="s">
        <v>100</v>
      </c>
    </row>
    <row r="324" spans="1:19" x14ac:dyDescent="0.25">
      <c r="A324">
        <v>45</v>
      </c>
      <c r="B324" s="32">
        <v>45968</v>
      </c>
      <c r="C324">
        <v>48</v>
      </c>
      <c r="D324" t="s">
        <v>150</v>
      </c>
      <c r="E324" t="s">
        <v>8</v>
      </c>
      <c r="F324" t="s">
        <v>140</v>
      </c>
      <c r="G324" t="s">
        <v>102</v>
      </c>
      <c r="H324" t="s">
        <v>103</v>
      </c>
      <c r="I324" t="s">
        <v>2732</v>
      </c>
      <c r="J324" t="s">
        <v>2733</v>
      </c>
      <c r="K324" s="32">
        <v>45971</v>
      </c>
      <c r="L324" t="s">
        <v>1312</v>
      </c>
      <c r="M324" t="s">
        <v>154</v>
      </c>
      <c r="N324" t="s">
        <v>2193</v>
      </c>
      <c r="O324" s="32">
        <v>45985</v>
      </c>
      <c r="P324" t="s">
        <v>99</v>
      </c>
      <c r="Q324" t="s">
        <v>1313</v>
      </c>
      <c r="R324" t="s">
        <v>147</v>
      </c>
      <c r="S324" t="s">
        <v>100</v>
      </c>
    </row>
    <row r="325" spans="1:19" x14ac:dyDescent="0.25">
      <c r="A325">
        <v>41</v>
      </c>
      <c r="B325" s="32">
        <v>45935</v>
      </c>
      <c r="C325">
        <v>43</v>
      </c>
      <c r="D325" t="s">
        <v>150</v>
      </c>
      <c r="E325" t="s">
        <v>8</v>
      </c>
      <c r="F325" t="s">
        <v>140</v>
      </c>
      <c r="G325" t="s">
        <v>102</v>
      </c>
      <c r="H325" t="s">
        <v>103</v>
      </c>
      <c r="I325" t="s">
        <v>2734</v>
      </c>
      <c r="J325" t="s">
        <v>2735</v>
      </c>
      <c r="K325" s="32">
        <v>45939</v>
      </c>
      <c r="L325" t="s">
        <v>1312</v>
      </c>
      <c r="M325" t="s">
        <v>154</v>
      </c>
      <c r="N325" t="s">
        <v>2115</v>
      </c>
      <c r="O325" s="32">
        <v>45949</v>
      </c>
      <c r="P325" t="s">
        <v>99</v>
      </c>
      <c r="Q325" t="s">
        <v>2016</v>
      </c>
      <c r="R325" t="s">
        <v>147</v>
      </c>
      <c r="S325" t="s">
        <v>100</v>
      </c>
    </row>
    <row r="326" spans="1:19" x14ac:dyDescent="0.25">
      <c r="A326">
        <v>46</v>
      </c>
      <c r="B326" s="32">
        <v>45976</v>
      </c>
      <c r="C326">
        <v>50</v>
      </c>
      <c r="D326" t="s">
        <v>223</v>
      </c>
      <c r="E326" t="s">
        <v>2736</v>
      </c>
      <c r="F326" t="s">
        <v>140</v>
      </c>
      <c r="G326" t="s">
        <v>2737</v>
      </c>
      <c r="H326" t="s">
        <v>103</v>
      </c>
      <c r="I326" t="s">
        <v>2738</v>
      </c>
      <c r="J326" t="s">
        <v>2739</v>
      </c>
      <c r="K326" s="32">
        <v>45981</v>
      </c>
      <c r="L326" t="s">
        <v>2740</v>
      </c>
      <c r="M326" t="s">
        <v>428</v>
      </c>
      <c r="N326" t="s">
        <v>2741</v>
      </c>
      <c r="O326" s="32">
        <v>46002</v>
      </c>
      <c r="P326" t="s">
        <v>2134</v>
      </c>
      <c r="Q326" t="s">
        <v>228</v>
      </c>
      <c r="R326" t="s">
        <v>164</v>
      </c>
      <c r="S326" t="s">
        <v>2137</v>
      </c>
    </row>
    <row r="327" spans="1:19" x14ac:dyDescent="0.25">
      <c r="A327">
        <v>35</v>
      </c>
      <c r="B327" s="32">
        <v>45897</v>
      </c>
      <c r="C327">
        <v>38</v>
      </c>
      <c r="D327" t="s">
        <v>254</v>
      </c>
      <c r="E327" t="s">
        <v>255</v>
      </c>
      <c r="F327" t="s">
        <v>140</v>
      </c>
      <c r="G327" t="s">
        <v>102</v>
      </c>
      <c r="H327" t="s">
        <v>1585</v>
      </c>
      <c r="I327" t="s">
        <v>2742</v>
      </c>
      <c r="J327" t="s">
        <v>2743</v>
      </c>
      <c r="K327" s="32">
        <v>45900</v>
      </c>
      <c r="L327" t="s">
        <v>1781</v>
      </c>
      <c r="M327" t="s">
        <v>260</v>
      </c>
      <c r="N327" t="s">
        <v>2744</v>
      </c>
      <c r="O327" s="32">
        <v>45916</v>
      </c>
      <c r="P327" t="s">
        <v>99</v>
      </c>
      <c r="Q327" t="s">
        <v>259</v>
      </c>
      <c r="R327" t="s">
        <v>262</v>
      </c>
      <c r="S327" t="s">
        <v>608</v>
      </c>
    </row>
    <row r="328" spans="1:19" x14ac:dyDescent="0.25">
      <c r="A328">
        <v>39</v>
      </c>
      <c r="B328" s="32">
        <v>45924</v>
      </c>
      <c r="C328">
        <v>41</v>
      </c>
      <c r="D328" t="s">
        <v>150</v>
      </c>
      <c r="E328" t="s">
        <v>8</v>
      </c>
      <c r="F328" t="s">
        <v>140</v>
      </c>
      <c r="G328" t="s">
        <v>102</v>
      </c>
      <c r="H328" t="s">
        <v>103</v>
      </c>
      <c r="I328" t="s">
        <v>2745</v>
      </c>
      <c r="J328" t="s">
        <v>2746</v>
      </c>
      <c r="K328" s="32">
        <v>45927</v>
      </c>
      <c r="L328" t="s">
        <v>186</v>
      </c>
      <c r="M328" t="s">
        <v>869</v>
      </c>
      <c r="N328" t="s">
        <v>2071</v>
      </c>
      <c r="O328" s="32">
        <v>45939</v>
      </c>
      <c r="P328" t="s">
        <v>99</v>
      </c>
      <c r="Q328" t="s">
        <v>934</v>
      </c>
      <c r="R328" t="s">
        <v>147</v>
      </c>
      <c r="S328" t="s">
        <v>608</v>
      </c>
    </row>
    <row r="329" spans="1:19" x14ac:dyDescent="0.25">
      <c r="A329">
        <v>42</v>
      </c>
      <c r="B329" s="32">
        <v>45944</v>
      </c>
      <c r="C329">
        <v>43</v>
      </c>
      <c r="D329" t="s">
        <v>150</v>
      </c>
      <c r="E329" t="s">
        <v>8</v>
      </c>
      <c r="F329" t="s">
        <v>140</v>
      </c>
      <c r="G329" t="s">
        <v>102</v>
      </c>
      <c r="H329" t="s">
        <v>1585</v>
      </c>
      <c r="I329" t="s">
        <v>2747</v>
      </c>
      <c r="J329" t="s">
        <v>2748</v>
      </c>
      <c r="K329" s="32">
        <v>45946</v>
      </c>
      <c r="L329" t="s">
        <v>186</v>
      </c>
      <c r="M329" t="s">
        <v>154</v>
      </c>
      <c r="N329" t="s">
        <v>1988</v>
      </c>
      <c r="O329" s="32">
        <v>45955</v>
      </c>
      <c r="P329" t="s">
        <v>99</v>
      </c>
      <c r="Q329" t="s">
        <v>153</v>
      </c>
      <c r="R329" t="s">
        <v>147</v>
      </c>
      <c r="S329" t="s">
        <v>608</v>
      </c>
    </row>
    <row r="330" spans="1:19" x14ac:dyDescent="0.25">
      <c r="A330">
        <v>33</v>
      </c>
      <c r="B330" s="32">
        <v>45881</v>
      </c>
      <c r="C330">
        <v>35</v>
      </c>
      <c r="D330" t="s">
        <v>150</v>
      </c>
      <c r="E330" t="s">
        <v>8</v>
      </c>
      <c r="F330" t="s">
        <v>140</v>
      </c>
      <c r="G330" t="s">
        <v>102</v>
      </c>
      <c r="H330" t="s">
        <v>103</v>
      </c>
      <c r="I330" t="s">
        <v>2749</v>
      </c>
      <c r="J330" t="s">
        <v>2750</v>
      </c>
      <c r="K330" s="32">
        <v>45883</v>
      </c>
      <c r="L330" t="s">
        <v>186</v>
      </c>
      <c r="M330" t="s">
        <v>154</v>
      </c>
      <c r="N330" t="s">
        <v>2731</v>
      </c>
      <c r="O330" s="32">
        <v>45893</v>
      </c>
      <c r="P330" t="s">
        <v>99</v>
      </c>
      <c r="Q330" t="s">
        <v>820</v>
      </c>
      <c r="R330" t="s">
        <v>147</v>
      </c>
      <c r="S330" t="s">
        <v>100</v>
      </c>
    </row>
    <row r="331" spans="1:19" x14ac:dyDescent="0.25">
      <c r="A331">
        <v>27</v>
      </c>
      <c r="B331" s="32">
        <v>45838</v>
      </c>
      <c r="C331">
        <v>30</v>
      </c>
      <c r="D331" t="s">
        <v>150</v>
      </c>
      <c r="E331" t="s">
        <v>8</v>
      </c>
      <c r="F331" t="s">
        <v>140</v>
      </c>
      <c r="G331" t="s">
        <v>102</v>
      </c>
      <c r="H331" t="s">
        <v>103</v>
      </c>
      <c r="I331" t="s">
        <v>2751</v>
      </c>
      <c r="J331" t="s">
        <v>2533</v>
      </c>
      <c r="K331" s="32">
        <v>45848</v>
      </c>
      <c r="L331" t="s">
        <v>621</v>
      </c>
      <c r="M331" t="s">
        <v>191</v>
      </c>
      <c r="N331" t="s">
        <v>155</v>
      </c>
      <c r="O331" s="32">
        <v>45859</v>
      </c>
      <c r="P331" t="s">
        <v>99</v>
      </c>
      <c r="Q331" t="s">
        <v>2059</v>
      </c>
      <c r="S331" t="s">
        <v>2165</v>
      </c>
    </row>
    <row r="332" spans="1:19" x14ac:dyDescent="0.25">
      <c r="A332">
        <v>41</v>
      </c>
      <c r="B332" s="32">
        <v>45939</v>
      </c>
      <c r="C332">
        <v>44</v>
      </c>
      <c r="D332" t="s">
        <v>254</v>
      </c>
      <c r="E332" t="s">
        <v>255</v>
      </c>
      <c r="F332" t="s">
        <v>140</v>
      </c>
      <c r="G332" t="s">
        <v>102</v>
      </c>
      <c r="H332" t="s">
        <v>103</v>
      </c>
      <c r="I332" t="s">
        <v>2752</v>
      </c>
      <c r="J332" t="s">
        <v>2063</v>
      </c>
      <c r="K332" s="32">
        <v>45942</v>
      </c>
      <c r="L332" t="s">
        <v>258</v>
      </c>
      <c r="M332" t="s">
        <v>260</v>
      </c>
      <c r="N332" t="s">
        <v>2064</v>
      </c>
      <c r="O332" s="32">
        <v>45957</v>
      </c>
      <c r="P332" t="s">
        <v>99</v>
      </c>
      <c r="Q332" t="s">
        <v>2207</v>
      </c>
      <c r="R332" t="s">
        <v>262</v>
      </c>
      <c r="S332" t="s">
        <v>608</v>
      </c>
    </row>
    <row r="333" spans="1:19" x14ac:dyDescent="0.25">
      <c r="A333">
        <v>42</v>
      </c>
      <c r="B333" s="32">
        <v>45942</v>
      </c>
      <c r="C333">
        <v>47</v>
      </c>
      <c r="D333" t="s">
        <v>223</v>
      </c>
      <c r="E333" t="s">
        <v>224</v>
      </c>
      <c r="F333" t="s">
        <v>140</v>
      </c>
      <c r="G333" t="s">
        <v>102</v>
      </c>
      <c r="H333" t="s">
        <v>103</v>
      </c>
      <c r="I333" t="s">
        <v>2753</v>
      </c>
      <c r="J333" t="s">
        <v>2754</v>
      </c>
      <c r="K333" s="32">
        <v>45947</v>
      </c>
      <c r="L333" t="s">
        <v>227</v>
      </c>
      <c r="M333" t="s">
        <v>229</v>
      </c>
      <c r="N333" t="s">
        <v>2261</v>
      </c>
      <c r="O333" s="32">
        <v>45978</v>
      </c>
      <c r="P333" t="s">
        <v>99</v>
      </c>
      <c r="Q333" t="s">
        <v>228</v>
      </c>
      <c r="R333" t="s">
        <v>617</v>
      </c>
      <c r="S333" t="s">
        <v>100</v>
      </c>
    </row>
    <row r="334" spans="1:19" x14ac:dyDescent="0.25">
      <c r="A334">
        <v>43</v>
      </c>
      <c r="B334" s="32">
        <v>45952</v>
      </c>
      <c r="C334">
        <v>53</v>
      </c>
      <c r="D334" t="s">
        <v>321</v>
      </c>
      <c r="E334" t="s">
        <v>2755</v>
      </c>
      <c r="F334" t="s">
        <v>140</v>
      </c>
      <c r="G334" t="s">
        <v>102</v>
      </c>
      <c r="H334" t="s">
        <v>103</v>
      </c>
      <c r="I334" t="s">
        <v>2756</v>
      </c>
      <c r="J334" t="s">
        <v>2757</v>
      </c>
      <c r="K334" s="32">
        <v>45956</v>
      </c>
      <c r="L334" t="s">
        <v>2230</v>
      </c>
      <c r="M334" t="s">
        <v>145</v>
      </c>
      <c r="N334" t="s">
        <v>2758</v>
      </c>
      <c r="O334" s="32">
        <v>46021</v>
      </c>
      <c r="P334" t="s">
        <v>99</v>
      </c>
      <c r="Q334" t="s">
        <v>616</v>
      </c>
      <c r="R334" t="s">
        <v>147</v>
      </c>
      <c r="S334" t="s">
        <v>100</v>
      </c>
    </row>
    <row r="335" spans="1:19" x14ac:dyDescent="0.25">
      <c r="A335">
        <v>43</v>
      </c>
      <c r="B335" s="32">
        <v>45950</v>
      </c>
      <c r="C335">
        <v>45</v>
      </c>
      <c r="D335" t="s">
        <v>150</v>
      </c>
      <c r="E335" t="s">
        <v>8</v>
      </c>
      <c r="F335" t="s">
        <v>140</v>
      </c>
      <c r="G335" t="s">
        <v>102</v>
      </c>
      <c r="H335" t="s">
        <v>103</v>
      </c>
      <c r="I335" t="s">
        <v>2458</v>
      </c>
      <c r="J335" t="s">
        <v>2459</v>
      </c>
      <c r="K335" s="32">
        <v>45953</v>
      </c>
      <c r="L335" t="s">
        <v>186</v>
      </c>
      <c r="M335" t="s">
        <v>154</v>
      </c>
      <c r="N335" t="s">
        <v>2086</v>
      </c>
      <c r="O335" s="32">
        <v>45963</v>
      </c>
      <c r="P335" t="s">
        <v>99</v>
      </c>
      <c r="Q335" t="s">
        <v>913</v>
      </c>
      <c r="R335" t="s">
        <v>147</v>
      </c>
      <c r="S335" t="s">
        <v>100</v>
      </c>
    </row>
    <row r="336" spans="1:19" x14ac:dyDescent="0.25">
      <c r="A336">
        <v>43</v>
      </c>
      <c r="B336" s="32">
        <v>45955</v>
      </c>
      <c r="C336">
        <v>46</v>
      </c>
      <c r="D336" t="s">
        <v>150</v>
      </c>
      <c r="E336" t="s">
        <v>8</v>
      </c>
      <c r="F336" t="s">
        <v>140</v>
      </c>
      <c r="G336" t="s">
        <v>102</v>
      </c>
      <c r="H336" t="s">
        <v>103</v>
      </c>
      <c r="I336" t="s">
        <v>2759</v>
      </c>
      <c r="J336" t="s">
        <v>2760</v>
      </c>
      <c r="K336" s="32">
        <v>45958</v>
      </c>
      <c r="L336" t="s">
        <v>186</v>
      </c>
      <c r="M336" t="s">
        <v>428</v>
      </c>
      <c r="N336" t="s">
        <v>1977</v>
      </c>
      <c r="O336" s="32">
        <v>45971</v>
      </c>
      <c r="P336" t="s">
        <v>99</v>
      </c>
      <c r="Q336" t="s">
        <v>688</v>
      </c>
      <c r="R336" t="s">
        <v>428</v>
      </c>
      <c r="S336" t="s">
        <v>100</v>
      </c>
    </row>
    <row r="337" spans="1:19" x14ac:dyDescent="0.25">
      <c r="A337">
        <v>34</v>
      </c>
      <c r="B337" s="32">
        <v>45888</v>
      </c>
      <c r="C337">
        <v>36</v>
      </c>
      <c r="D337" t="s">
        <v>150</v>
      </c>
      <c r="E337" t="s">
        <v>8</v>
      </c>
      <c r="F337" t="s">
        <v>140</v>
      </c>
      <c r="G337" t="s">
        <v>102</v>
      </c>
      <c r="H337" t="s">
        <v>103</v>
      </c>
      <c r="I337" t="s">
        <v>2761</v>
      </c>
      <c r="J337" t="s">
        <v>2762</v>
      </c>
      <c r="K337" s="32">
        <v>45890</v>
      </c>
      <c r="L337" t="s">
        <v>186</v>
      </c>
      <c r="M337" t="s">
        <v>154</v>
      </c>
      <c r="N337" t="s">
        <v>2152</v>
      </c>
      <c r="O337" s="32">
        <v>45900</v>
      </c>
      <c r="P337" t="s">
        <v>99</v>
      </c>
      <c r="Q337" t="s">
        <v>934</v>
      </c>
      <c r="R337" t="s">
        <v>147</v>
      </c>
      <c r="S337" t="s">
        <v>100</v>
      </c>
    </row>
    <row r="338" spans="1:19" x14ac:dyDescent="0.25">
      <c r="A338">
        <v>24</v>
      </c>
      <c r="B338" s="32">
        <v>45817</v>
      </c>
      <c r="C338">
        <v>24</v>
      </c>
      <c r="D338" t="s">
        <v>150</v>
      </c>
      <c r="E338" t="s">
        <v>194</v>
      </c>
      <c r="F338" t="s">
        <v>101</v>
      </c>
      <c r="G338" t="s">
        <v>102</v>
      </c>
      <c r="H338" t="s">
        <v>103</v>
      </c>
      <c r="I338" t="s">
        <v>2763</v>
      </c>
      <c r="J338" t="s">
        <v>2764</v>
      </c>
      <c r="K338" s="32">
        <v>45819</v>
      </c>
      <c r="L338" t="s">
        <v>621</v>
      </c>
      <c r="M338" t="s">
        <v>97</v>
      </c>
      <c r="N338" t="s">
        <v>2058</v>
      </c>
      <c r="O338" s="32">
        <v>45819</v>
      </c>
      <c r="P338" t="s">
        <v>99</v>
      </c>
      <c r="Q338" t="s">
        <v>2059</v>
      </c>
      <c r="S338" t="s">
        <v>135</v>
      </c>
    </row>
    <row r="339" spans="1:19" x14ac:dyDescent="0.25">
      <c r="A339">
        <v>46</v>
      </c>
      <c r="B339" s="32">
        <v>45975</v>
      </c>
      <c r="C339">
        <v>49</v>
      </c>
      <c r="D339" t="s">
        <v>254</v>
      </c>
      <c r="E339" t="s">
        <v>255</v>
      </c>
      <c r="F339" t="s">
        <v>140</v>
      </c>
      <c r="G339" t="s">
        <v>102</v>
      </c>
      <c r="H339" t="s">
        <v>103</v>
      </c>
      <c r="I339" t="s">
        <v>2765</v>
      </c>
      <c r="J339" t="s">
        <v>2610</v>
      </c>
      <c r="K339" s="32">
        <v>45976</v>
      </c>
      <c r="L339" t="s">
        <v>258</v>
      </c>
      <c r="M339" t="s">
        <v>260</v>
      </c>
      <c r="N339" t="s">
        <v>2103</v>
      </c>
      <c r="O339" s="32">
        <v>45993</v>
      </c>
      <c r="P339" t="s">
        <v>99</v>
      </c>
      <c r="Q339" t="s">
        <v>259</v>
      </c>
      <c r="R339" t="s">
        <v>262</v>
      </c>
      <c r="S339" t="s">
        <v>100</v>
      </c>
    </row>
    <row r="340" spans="1:19" x14ac:dyDescent="0.25">
      <c r="A340">
        <v>43</v>
      </c>
      <c r="B340" s="32">
        <v>45954</v>
      </c>
      <c r="C340">
        <v>47</v>
      </c>
      <c r="D340" t="s">
        <v>423</v>
      </c>
      <c r="E340" t="s">
        <v>1265</v>
      </c>
      <c r="F340" t="s">
        <v>140</v>
      </c>
      <c r="G340" t="s">
        <v>102</v>
      </c>
      <c r="H340" t="s">
        <v>103</v>
      </c>
      <c r="I340" t="s">
        <v>2766</v>
      </c>
      <c r="J340" t="s">
        <v>2767</v>
      </c>
      <c r="K340" s="32">
        <v>45958</v>
      </c>
      <c r="L340" t="s">
        <v>427</v>
      </c>
      <c r="M340" t="s">
        <v>145</v>
      </c>
      <c r="N340" t="s">
        <v>2642</v>
      </c>
      <c r="O340" s="32">
        <v>45979</v>
      </c>
      <c r="P340" t="s">
        <v>99</v>
      </c>
      <c r="Q340" t="s">
        <v>2221</v>
      </c>
      <c r="R340" t="s">
        <v>428</v>
      </c>
      <c r="S340" t="s">
        <v>100</v>
      </c>
    </row>
    <row r="341" spans="1:19" x14ac:dyDescent="0.25">
      <c r="A341">
        <v>41</v>
      </c>
      <c r="B341" s="32">
        <v>45940</v>
      </c>
      <c r="C341">
        <v>45</v>
      </c>
      <c r="D341" t="s">
        <v>423</v>
      </c>
      <c r="E341" t="s">
        <v>1265</v>
      </c>
      <c r="F341" t="s">
        <v>140</v>
      </c>
      <c r="G341" t="s">
        <v>102</v>
      </c>
      <c r="H341" t="s">
        <v>103</v>
      </c>
      <c r="I341" t="s">
        <v>2768</v>
      </c>
      <c r="J341" t="s">
        <v>2769</v>
      </c>
      <c r="K341" s="32">
        <v>45945</v>
      </c>
      <c r="L341" t="s">
        <v>526</v>
      </c>
      <c r="M341" t="s">
        <v>2172</v>
      </c>
      <c r="N341" t="s">
        <v>2770</v>
      </c>
      <c r="O341" s="32">
        <v>45965</v>
      </c>
      <c r="P341" t="s">
        <v>99</v>
      </c>
      <c r="Q341" t="s">
        <v>527</v>
      </c>
      <c r="R341" t="s">
        <v>428</v>
      </c>
      <c r="S341" t="s">
        <v>100</v>
      </c>
    </row>
    <row r="342" spans="1:19" x14ac:dyDescent="0.25">
      <c r="A342">
        <v>39</v>
      </c>
      <c r="B342" s="32">
        <v>45925</v>
      </c>
      <c r="C342">
        <v>42</v>
      </c>
      <c r="D342" t="s">
        <v>423</v>
      </c>
      <c r="E342" t="s">
        <v>1067</v>
      </c>
      <c r="F342" t="s">
        <v>140</v>
      </c>
      <c r="G342" t="s">
        <v>102</v>
      </c>
      <c r="H342" t="s">
        <v>103</v>
      </c>
      <c r="I342" t="s">
        <v>2771</v>
      </c>
      <c r="J342" t="s">
        <v>2772</v>
      </c>
      <c r="K342" s="32">
        <v>45928</v>
      </c>
      <c r="L342" t="s">
        <v>427</v>
      </c>
      <c r="M342" t="s">
        <v>260</v>
      </c>
      <c r="N342" t="s">
        <v>2162</v>
      </c>
      <c r="O342" s="32">
        <v>45944</v>
      </c>
      <c r="P342" t="s">
        <v>99</v>
      </c>
      <c r="Q342" t="s">
        <v>2505</v>
      </c>
      <c r="R342" t="s">
        <v>262</v>
      </c>
      <c r="S342" t="s">
        <v>608</v>
      </c>
    </row>
    <row r="343" spans="1:19" x14ac:dyDescent="0.25">
      <c r="A343">
        <v>45</v>
      </c>
      <c r="B343" s="32">
        <v>45964</v>
      </c>
      <c r="C343">
        <v>47</v>
      </c>
      <c r="D343" t="s">
        <v>150</v>
      </c>
      <c r="E343" t="s">
        <v>8</v>
      </c>
      <c r="F343" t="s">
        <v>140</v>
      </c>
      <c r="G343" t="s">
        <v>102</v>
      </c>
      <c r="H343" t="s">
        <v>103</v>
      </c>
      <c r="I343" t="s">
        <v>2773</v>
      </c>
      <c r="J343" t="s">
        <v>2774</v>
      </c>
      <c r="K343" s="32">
        <v>45967</v>
      </c>
      <c r="L343" t="s">
        <v>186</v>
      </c>
      <c r="M343" t="s">
        <v>154</v>
      </c>
      <c r="N343" t="s">
        <v>2046</v>
      </c>
      <c r="O343" s="32">
        <v>45977</v>
      </c>
      <c r="P343" t="s">
        <v>99</v>
      </c>
      <c r="Q343" t="s">
        <v>813</v>
      </c>
      <c r="R343" t="s">
        <v>147</v>
      </c>
      <c r="S343" t="s">
        <v>100</v>
      </c>
    </row>
    <row r="344" spans="1:19" x14ac:dyDescent="0.25">
      <c r="A344">
        <v>43</v>
      </c>
      <c r="B344" s="32">
        <v>45952</v>
      </c>
      <c r="C344">
        <v>46</v>
      </c>
      <c r="D344" t="s">
        <v>423</v>
      </c>
      <c r="E344" t="s">
        <v>424</v>
      </c>
      <c r="F344" t="s">
        <v>140</v>
      </c>
      <c r="G344" t="s">
        <v>102</v>
      </c>
      <c r="H344" t="s">
        <v>103</v>
      </c>
      <c r="I344" t="s">
        <v>2775</v>
      </c>
      <c r="J344" t="s">
        <v>2776</v>
      </c>
      <c r="K344" s="32">
        <v>45955</v>
      </c>
      <c r="L344" t="s">
        <v>427</v>
      </c>
      <c r="M344" t="s">
        <v>428</v>
      </c>
      <c r="N344" t="s">
        <v>2196</v>
      </c>
      <c r="O344" s="32">
        <v>45973</v>
      </c>
      <c r="P344" t="s">
        <v>99</v>
      </c>
      <c r="Q344" t="s">
        <v>2221</v>
      </c>
      <c r="R344" t="s">
        <v>428</v>
      </c>
      <c r="S344" t="s">
        <v>100</v>
      </c>
    </row>
    <row r="345" spans="1:19" x14ac:dyDescent="0.25">
      <c r="A345">
        <v>47</v>
      </c>
      <c r="B345" s="32">
        <v>45978</v>
      </c>
      <c r="C345">
        <v>53</v>
      </c>
      <c r="D345" t="s">
        <v>321</v>
      </c>
      <c r="E345" t="s">
        <v>2777</v>
      </c>
      <c r="F345" t="s">
        <v>140</v>
      </c>
      <c r="G345" t="s">
        <v>102</v>
      </c>
      <c r="H345" t="s">
        <v>103</v>
      </c>
      <c r="I345" t="s">
        <v>2778</v>
      </c>
      <c r="J345" t="s">
        <v>2779</v>
      </c>
      <c r="K345" s="32">
        <v>45981</v>
      </c>
      <c r="L345" t="s">
        <v>350</v>
      </c>
      <c r="M345" t="s">
        <v>2780</v>
      </c>
      <c r="N345" t="s">
        <v>2025</v>
      </c>
      <c r="O345" s="32">
        <v>46021</v>
      </c>
      <c r="P345" t="s">
        <v>99</v>
      </c>
      <c r="Q345" t="s">
        <v>351</v>
      </c>
      <c r="R345" t="s">
        <v>617</v>
      </c>
      <c r="S345" t="s">
        <v>100</v>
      </c>
    </row>
    <row r="346" spans="1:19" x14ac:dyDescent="0.25">
      <c r="A346">
        <v>40</v>
      </c>
      <c r="B346" s="32">
        <v>45931</v>
      </c>
      <c r="C346">
        <v>43</v>
      </c>
      <c r="D346" t="s">
        <v>423</v>
      </c>
      <c r="E346" t="s">
        <v>424</v>
      </c>
      <c r="F346" t="s">
        <v>140</v>
      </c>
      <c r="G346" t="s">
        <v>102</v>
      </c>
      <c r="H346" t="s">
        <v>103</v>
      </c>
      <c r="I346" t="s">
        <v>2781</v>
      </c>
      <c r="J346" t="s">
        <v>2782</v>
      </c>
      <c r="K346" s="32">
        <v>45934</v>
      </c>
      <c r="L346" t="s">
        <v>427</v>
      </c>
      <c r="M346" t="s">
        <v>428</v>
      </c>
      <c r="N346" t="s">
        <v>2513</v>
      </c>
      <c r="O346" s="32">
        <v>45952</v>
      </c>
      <c r="P346" t="s">
        <v>99</v>
      </c>
      <c r="Q346" t="s">
        <v>601</v>
      </c>
      <c r="R346" t="s">
        <v>428</v>
      </c>
      <c r="S346" t="s">
        <v>100</v>
      </c>
    </row>
    <row r="347" spans="1:19" x14ac:dyDescent="0.25">
      <c r="A347">
        <v>40</v>
      </c>
      <c r="B347" s="32">
        <v>45930</v>
      </c>
      <c r="C347">
        <v>44</v>
      </c>
      <c r="D347" t="s">
        <v>223</v>
      </c>
      <c r="E347" t="s">
        <v>277</v>
      </c>
      <c r="F347" t="s">
        <v>140</v>
      </c>
      <c r="G347" t="s">
        <v>102</v>
      </c>
      <c r="H347" t="s">
        <v>103</v>
      </c>
      <c r="I347" t="s">
        <v>2783</v>
      </c>
      <c r="J347" t="s">
        <v>2784</v>
      </c>
      <c r="K347" s="32">
        <v>45935</v>
      </c>
      <c r="L347" t="s">
        <v>227</v>
      </c>
      <c r="M347" t="s">
        <v>145</v>
      </c>
      <c r="N347" t="s">
        <v>2785</v>
      </c>
      <c r="O347" s="32">
        <v>45962</v>
      </c>
      <c r="P347" t="s">
        <v>99</v>
      </c>
      <c r="Q347" t="s">
        <v>228</v>
      </c>
      <c r="R347" t="s">
        <v>147</v>
      </c>
      <c r="S347" t="s">
        <v>100</v>
      </c>
    </row>
    <row r="348" spans="1:19" x14ac:dyDescent="0.25">
      <c r="A348">
        <v>41</v>
      </c>
      <c r="B348" s="32">
        <v>45936</v>
      </c>
      <c r="C348">
        <v>43</v>
      </c>
      <c r="D348" t="s">
        <v>150</v>
      </c>
      <c r="E348" t="s">
        <v>8</v>
      </c>
      <c r="F348" t="s">
        <v>140</v>
      </c>
      <c r="G348" t="s">
        <v>102</v>
      </c>
      <c r="H348" t="s">
        <v>103</v>
      </c>
      <c r="I348" t="s">
        <v>2561</v>
      </c>
      <c r="J348" t="s">
        <v>2562</v>
      </c>
      <c r="K348" s="32">
        <v>45939</v>
      </c>
      <c r="L348" t="s">
        <v>186</v>
      </c>
      <c r="M348" t="s">
        <v>154</v>
      </c>
      <c r="N348" t="s">
        <v>2115</v>
      </c>
      <c r="O348" s="32">
        <v>45949</v>
      </c>
      <c r="P348" t="s">
        <v>99</v>
      </c>
      <c r="Q348" t="s">
        <v>1411</v>
      </c>
      <c r="R348" t="s">
        <v>147</v>
      </c>
      <c r="S348" t="s">
        <v>100</v>
      </c>
    </row>
    <row r="349" spans="1:19" x14ac:dyDescent="0.25">
      <c r="A349">
        <v>39</v>
      </c>
      <c r="B349" s="32">
        <v>45924</v>
      </c>
      <c r="C349">
        <v>43</v>
      </c>
      <c r="D349" t="s">
        <v>223</v>
      </c>
      <c r="E349" t="s">
        <v>277</v>
      </c>
      <c r="F349" t="s">
        <v>140</v>
      </c>
      <c r="G349" t="s">
        <v>102</v>
      </c>
      <c r="H349" t="s">
        <v>103</v>
      </c>
      <c r="I349" t="s">
        <v>2786</v>
      </c>
      <c r="J349" t="s">
        <v>2787</v>
      </c>
      <c r="K349" s="32">
        <v>45927</v>
      </c>
      <c r="L349" t="s">
        <v>227</v>
      </c>
      <c r="M349" t="s">
        <v>145</v>
      </c>
      <c r="N349" t="s">
        <v>2788</v>
      </c>
      <c r="O349" s="32">
        <v>45952</v>
      </c>
      <c r="P349" t="s">
        <v>99</v>
      </c>
      <c r="Q349" t="s">
        <v>228</v>
      </c>
      <c r="R349" t="s">
        <v>147</v>
      </c>
      <c r="S349" t="s">
        <v>100</v>
      </c>
    </row>
    <row r="350" spans="1:19" x14ac:dyDescent="0.25">
      <c r="A350">
        <v>30</v>
      </c>
      <c r="B350" s="32">
        <v>45859</v>
      </c>
      <c r="C350">
        <v>32</v>
      </c>
      <c r="D350" t="s">
        <v>150</v>
      </c>
      <c r="E350" t="s">
        <v>8</v>
      </c>
      <c r="F350" t="s">
        <v>140</v>
      </c>
      <c r="G350" t="s">
        <v>102</v>
      </c>
      <c r="H350" t="s">
        <v>103</v>
      </c>
      <c r="I350" t="s">
        <v>2789</v>
      </c>
      <c r="J350" t="s">
        <v>2098</v>
      </c>
      <c r="K350" s="32">
        <v>45862</v>
      </c>
      <c r="L350" t="s">
        <v>186</v>
      </c>
      <c r="M350" t="s">
        <v>154</v>
      </c>
      <c r="N350" t="s">
        <v>2695</v>
      </c>
      <c r="O350" s="32">
        <v>45872</v>
      </c>
      <c r="P350" t="s">
        <v>99</v>
      </c>
      <c r="Q350" t="s">
        <v>2696</v>
      </c>
      <c r="R350" t="s">
        <v>147</v>
      </c>
      <c r="S350" t="s">
        <v>100</v>
      </c>
    </row>
    <row r="351" spans="1:19" x14ac:dyDescent="0.25">
      <c r="A351">
        <v>23</v>
      </c>
      <c r="B351" s="32">
        <v>45809</v>
      </c>
      <c r="C351">
        <v>23</v>
      </c>
      <c r="D351" t="s">
        <v>150</v>
      </c>
      <c r="E351" t="s">
        <v>194</v>
      </c>
      <c r="F351" t="s">
        <v>101</v>
      </c>
      <c r="G351" t="s">
        <v>102</v>
      </c>
      <c r="H351" t="s">
        <v>103</v>
      </c>
      <c r="I351" t="s">
        <v>2790</v>
      </c>
      <c r="J351" t="s">
        <v>2791</v>
      </c>
      <c r="K351" s="32">
        <v>45811</v>
      </c>
      <c r="L351" t="s">
        <v>621</v>
      </c>
      <c r="M351" t="s">
        <v>97</v>
      </c>
      <c r="N351" t="s">
        <v>2058</v>
      </c>
      <c r="O351" s="32">
        <v>45811</v>
      </c>
      <c r="P351" t="s">
        <v>99</v>
      </c>
      <c r="Q351" t="s">
        <v>2059</v>
      </c>
      <c r="S351" t="s">
        <v>2165</v>
      </c>
    </row>
    <row r="352" spans="1:19" x14ac:dyDescent="0.25">
      <c r="A352">
        <v>41</v>
      </c>
      <c r="B352" s="32">
        <v>45940</v>
      </c>
      <c r="C352">
        <v>44</v>
      </c>
      <c r="D352" t="s">
        <v>254</v>
      </c>
      <c r="E352" t="s">
        <v>255</v>
      </c>
      <c r="F352" t="s">
        <v>140</v>
      </c>
      <c r="G352" t="s">
        <v>102</v>
      </c>
      <c r="H352" t="s">
        <v>103</v>
      </c>
      <c r="I352" t="s">
        <v>2792</v>
      </c>
      <c r="J352" t="s">
        <v>2793</v>
      </c>
      <c r="K352" s="32">
        <v>45942</v>
      </c>
      <c r="L352" t="s">
        <v>258</v>
      </c>
      <c r="M352" t="s">
        <v>260</v>
      </c>
      <c r="N352" t="s">
        <v>2064</v>
      </c>
      <c r="O352" s="32">
        <v>45957</v>
      </c>
      <c r="P352" t="s">
        <v>99</v>
      </c>
      <c r="Q352" t="s">
        <v>2065</v>
      </c>
      <c r="R352" t="s">
        <v>262</v>
      </c>
      <c r="S352" t="s">
        <v>100</v>
      </c>
    </row>
    <row r="353" spans="1:19" x14ac:dyDescent="0.25">
      <c r="A353">
        <v>31</v>
      </c>
      <c r="B353" s="32">
        <v>45869</v>
      </c>
      <c r="C353">
        <v>34</v>
      </c>
      <c r="D353" t="s">
        <v>423</v>
      </c>
      <c r="E353" t="s">
        <v>424</v>
      </c>
      <c r="F353" t="s">
        <v>140</v>
      </c>
      <c r="G353" t="s">
        <v>102</v>
      </c>
      <c r="H353" t="s">
        <v>103</v>
      </c>
      <c r="I353" t="s">
        <v>2794</v>
      </c>
      <c r="J353" t="s">
        <v>2422</v>
      </c>
      <c r="K353" s="32">
        <v>45871</v>
      </c>
      <c r="L353" t="s">
        <v>258</v>
      </c>
      <c r="M353" t="s">
        <v>428</v>
      </c>
      <c r="N353" t="s">
        <v>2423</v>
      </c>
      <c r="O353" s="32">
        <v>45889</v>
      </c>
      <c r="P353" t="s">
        <v>99</v>
      </c>
      <c r="Q353" t="s">
        <v>2795</v>
      </c>
      <c r="R353" t="s">
        <v>428</v>
      </c>
      <c r="S353" t="s">
        <v>100</v>
      </c>
    </row>
    <row r="354" spans="1:19" x14ac:dyDescent="0.25">
      <c r="A354">
        <v>38</v>
      </c>
      <c r="B354" s="32">
        <v>45914</v>
      </c>
      <c r="C354">
        <v>40</v>
      </c>
      <c r="D354" t="s">
        <v>940</v>
      </c>
      <c r="E354" t="s">
        <v>14</v>
      </c>
      <c r="F354" t="s">
        <v>140</v>
      </c>
      <c r="G354" t="s">
        <v>102</v>
      </c>
      <c r="H354" t="s">
        <v>103</v>
      </c>
      <c r="I354" t="s">
        <v>2796</v>
      </c>
      <c r="J354" t="s">
        <v>2797</v>
      </c>
      <c r="K354" s="32">
        <v>45925</v>
      </c>
      <c r="L354" t="s">
        <v>943</v>
      </c>
      <c r="M354" t="s">
        <v>154</v>
      </c>
      <c r="N354" t="s">
        <v>2011</v>
      </c>
      <c r="O354" s="32">
        <v>45932</v>
      </c>
      <c r="P354" t="s">
        <v>99</v>
      </c>
      <c r="Q354" t="s">
        <v>2012</v>
      </c>
      <c r="R354" t="s">
        <v>147</v>
      </c>
      <c r="S354" t="s">
        <v>100</v>
      </c>
    </row>
    <row r="355" spans="1:19" x14ac:dyDescent="0.25">
      <c r="A355">
        <v>46</v>
      </c>
      <c r="B355" s="32">
        <v>45970</v>
      </c>
      <c r="C355">
        <v>48</v>
      </c>
      <c r="D355" t="s">
        <v>150</v>
      </c>
      <c r="E355" t="s">
        <v>8</v>
      </c>
      <c r="F355" t="s">
        <v>140</v>
      </c>
      <c r="G355" t="s">
        <v>102</v>
      </c>
      <c r="H355" t="s">
        <v>103</v>
      </c>
      <c r="I355" t="s">
        <v>2798</v>
      </c>
      <c r="J355" t="s">
        <v>2554</v>
      </c>
      <c r="K355" s="32">
        <v>45974</v>
      </c>
      <c r="L355" t="s">
        <v>186</v>
      </c>
      <c r="M355" t="s">
        <v>154</v>
      </c>
      <c r="N355" t="s">
        <v>2193</v>
      </c>
      <c r="O355" s="32">
        <v>45985</v>
      </c>
      <c r="P355" t="s">
        <v>99</v>
      </c>
      <c r="Q355" t="s">
        <v>972</v>
      </c>
      <c r="R355" t="s">
        <v>147</v>
      </c>
      <c r="S355" t="s">
        <v>100</v>
      </c>
    </row>
    <row r="356" spans="1:19" x14ac:dyDescent="0.25">
      <c r="A356">
        <v>47</v>
      </c>
      <c r="B356" s="32">
        <v>45978</v>
      </c>
      <c r="C356">
        <v>49</v>
      </c>
      <c r="D356" t="s">
        <v>672</v>
      </c>
      <c r="E356" t="s">
        <v>17</v>
      </c>
      <c r="F356" t="s">
        <v>140</v>
      </c>
      <c r="G356" t="s">
        <v>102</v>
      </c>
      <c r="H356" t="s">
        <v>103</v>
      </c>
      <c r="I356" t="s">
        <v>2799</v>
      </c>
      <c r="J356" t="s">
        <v>2800</v>
      </c>
      <c r="K356" s="32">
        <v>45985</v>
      </c>
      <c r="L356" t="s">
        <v>675</v>
      </c>
      <c r="M356" t="s">
        <v>676</v>
      </c>
      <c r="N356" t="s">
        <v>2227</v>
      </c>
      <c r="O356" s="32">
        <v>45995</v>
      </c>
      <c r="P356" t="s">
        <v>99</v>
      </c>
      <c r="Q356" t="s">
        <v>153</v>
      </c>
      <c r="R356" t="s">
        <v>147</v>
      </c>
      <c r="S356" t="s">
        <v>608</v>
      </c>
    </row>
    <row r="357" spans="1:19" x14ac:dyDescent="0.25">
      <c r="A357">
        <v>37</v>
      </c>
      <c r="B357" s="32">
        <v>45913</v>
      </c>
      <c r="C357">
        <v>38</v>
      </c>
      <c r="D357" t="s">
        <v>97</v>
      </c>
      <c r="E357" t="s">
        <v>125</v>
      </c>
      <c r="F357" t="s">
        <v>101</v>
      </c>
      <c r="G357" t="s">
        <v>102</v>
      </c>
      <c r="H357" t="s">
        <v>103</v>
      </c>
      <c r="I357" t="s">
        <v>2801</v>
      </c>
      <c r="J357" t="s">
        <v>2802</v>
      </c>
      <c r="K357" s="32">
        <v>45915</v>
      </c>
      <c r="L357" t="s">
        <v>115</v>
      </c>
      <c r="M357" t="s">
        <v>2003</v>
      </c>
      <c r="N357" t="s">
        <v>118</v>
      </c>
      <c r="O357" s="32">
        <v>45915</v>
      </c>
      <c r="P357" t="s">
        <v>99</v>
      </c>
      <c r="Q357" t="s">
        <v>116</v>
      </c>
      <c r="R357" t="s">
        <v>109</v>
      </c>
      <c r="S357" t="s">
        <v>100</v>
      </c>
    </row>
    <row r="358" spans="1:19" x14ac:dyDescent="0.25">
      <c r="A358">
        <v>37</v>
      </c>
      <c r="B358" s="32">
        <v>45908</v>
      </c>
      <c r="C358">
        <v>39</v>
      </c>
      <c r="D358" t="s">
        <v>150</v>
      </c>
      <c r="E358" t="s">
        <v>8</v>
      </c>
      <c r="F358" t="s">
        <v>140</v>
      </c>
      <c r="G358" t="s">
        <v>102</v>
      </c>
      <c r="H358" t="s">
        <v>103</v>
      </c>
      <c r="I358" t="s">
        <v>2803</v>
      </c>
      <c r="J358" t="s">
        <v>2804</v>
      </c>
      <c r="K358" s="32">
        <v>45912</v>
      </c>
      <c r="L358" t="s">
        <v>186</v>
      </c>
      <c r="M358" t="s">
        <v>154</v>
      </c>
      <c r="N358" t="s">
        <v>2022</v>
      </c>
      <c r="O358" s="32">
        <v>45922</v>
      </c>
      <c r="P358" t="s">
        <v>580</v>
      </c>
      <c r="Q358" t="s">
        <v>584</v>
      </c>
      <c r="R358" t="s">
        <v>586</v>
      </c>
      <c r="S358" t="s">
        <v>581</v>
      </c>
    </row>
    <row r="359" spans="1:19" x14ac:dyDescent="0.25">
      <c r="A359">
        <v>42</v>
      </c>
      <c r="B359" s="32">
        <v>45946</v>
      </c>
      <c r="C359">
        <v>45</v>
      </c>
      <c r="D359" t="s">
        <v>423</v>
      </c>
      <c r="E359" t="s">
        <v>1067</v>
      </c>
      <c r="F359" t="s">
        <v>140</v>
      </c>
      <c r="G359" t="s">
        <v>102</v>
      </c>
      <c r="H359" t="s">
        <v>103</v>
      </c>
      <c r="I359" t="s">
        <v>2805</v>
      </c>
      <c r="J359" t="s">
        <v>2806</v>
      </c>
      <c r="K359" s="32">
        <v>45949</v>
      </c>
      <c r="L359" t="s">
        <v>427</v>
      </c>
      <c r="M359" t="s">
        <v>260</v>
      </c>
      <c r="N359" t="s">
        <v>1973</v>
      </c>
      <c r="O359" s="32">
        <v>45965</v>
      </c>
      <c r="P359" t="s">
        <v>99</v>
      </c>
      <c r="Q359" t="s">
        <v>2719</v>
      </c>
      <c r="R359" t="s">
        <v>262</v>
      </c>
      <c r="S359" t="s">
        <v>100</v>
      </c>
    </row>
    <row r="360" spans="1:19" x14ac:dyDescent="0.25">
      <c r="A360">
        <v>42</v>
      </c>
      <c r="B360" s="32">
        <v>45948</v>
      </c>
      <c r="C360">
        <v>48</v>
      </c>
      <c r="D360" t="s">
        <v>223</v>
      </c>
      <c r="E360" t="s">
        <v>224</v>
      </c>
      <c r="F360" t="s">
        <v>140</v>
      </c>
      <c r="G360" t="s">
        <v>102</v>
      </c>
      <c r="H360" t="s">
        <v>103</v>
      </c>
      <c r="I360" t="s">
        <v>2807</v>
      </c>
      <c r="J360" t="s">
        <v>2808</v>
      </c>
      <c r="K360" s="32">
        <v>45953</v>
      </c>
      <c r="L360" t="s">
        <v>227</v>
      </c>
      <c r="M360" t="s">
        <v>229</v>
      </c>
      <c r="N360" t="s">
        <v>2809</v>
      </c>
      <c r="O360" s="32">
        <v>45985</v>
      </c>
      <c r="P360" t="s">
        <v>99</v>
      </c>
      <c r="Q360" t="s">
        <v>228</v>
      </c>
      <c r="R360" t="s">
        <v>617</v>
      </c>
      <c r="S360" t="s">
        <v>100</v>
      </c>
    </row>
    <row r="361" spans="1:19" x14ac:dyDescent="0.25">
      <c r="A361">
        <v>37</v>
      </c>
      <c r="B361" s="32">
        <v>45913</v>
      </c>
      <c r="C361">
        <v>38</v>
      </c>
      <c r="D361" t="s">
        <v>97</v>
      </c>
      <c r="E361" t="s">
        <v>98</v>
      </c>
      <c r="F361" t="s">
        <v>101</v>
      </c>
      <c r="G361" t="s">
        <v>102</v>
      </c>
      <c r="H361" t="s">
        <v>103</v>
      </c>
      <c r="I361" t="s">
        <v>2810</v>
      </c>
      <c r="J361" t="s">
        <v>2811</v>
      </c>
      <c r="K361" s="32">
        <v>45919</v>
      </c>
      <c r="L361" t="s">
        <v>106</v>
      </c>
      <c r="M361" t="s">
        <v>107</v>
      </c>
      <c r="N361" t="s">
        <v>118</v>
      </c>
      <c r="O361" s="32">
        <v>45919</v>
      </c>
      <c r="P361" t="s">
        <v>99</v>
      </c>
      <c r="Q361" t="s">
        <v>123</v>
      </c>
      <c r="R361" t="s">
        <v>1964</v>
      </c>
      <c r="S361" t="s">
        <v>100</v>
      </c>
    </row>
    <row r="362" spans="1:19" x14ac:dyDescent="0.25">
      <c r="A362">
        <v>42</v>
      </c>
      <c r="B362" s="32">
        <v>45944</v>
      </c>
      <c r="C362">
        <v>43</v>
      </c>
      <c r="D362" t="s">
        <v>150</v>
      </c>
      <c r="E362" t="s">
        <v>8</v>
      </c>
      <c r="F362" t="s">
        <v>140</v>
      </c>
      <c r="G362" t="s">
        <v>102</v>
      </c>
      <c r="H362" t="s">
        <v>103</v>
      </c>
      <c r="I362" t="s">
        <v>2747</v>
      </c>
      <c r="J362" t="s">
        <v>2748</v>
      </c>
      <c r="K362" s="32">
        <v>45946</v>
      </c>
      <c r="L362" t="s">
        <v>186</v>
      </c>
      <c r="M362" t="s">
        <v>154</v>
      </c>
      <c r="N362" t="s">
        <v>1988</v>
      </c>
      <c r="O362" s="32">
        <v>45955</v>
      </c>
      <c r="P362" t="s">
        <v>99</v>
      </c>
      <c r="Q362" t="s">
        <v>934</v>
      </c>
      <c r="R362" t="s">
        <v>147</v>
      </c>
      <c r="S362" t="s">
        <v>608</v>
      </c>
    </row>
    <row r="363" spans="1:19" x14ac:dyDescent="0.25">
      <c r="A363">
        <v>46</v>
      </c>
      <c r="B363" s="32">
        <v>45970</v>
      </c>
      <c r="C363">
        <v>48</v>
      </c>
      <c r="D363" t="s">
        <v>672</v>
      </c>
      <c r="E363" t="s">
        <v>17</v>
      </c>
      <c r="F363" t="s">
        <v>140</v>
      </c>
      <c r="G363" t="s">
        <v>102</v>
      </c>
      <c r="H363" t="s">
        <v>103</v>
      </c>
      <c r="I363" t="s">
        <v>2812</v>
      </c>
      <c r="J363" t="s">
        <v>2813</v>
      </c>
      <c r="K363" s="32">
        <v>45978</v>
      </c>
      <c r="L363" t="s">
        <v>675</v>
      </c>
      <c r="M363" t="s">
        <v>676</v>
      </c>
      <c r="N363" t="s">
        <v>2814</v>
      </c>
      <c r="O363" s="32">
        <v>45988</v>
      </c>
      <c r="P363" t="s">
        <v>99</v>
      </c>
      <c r="Q363" t="s">
        <v>934</v>
      </c>
      <c r="R363" t="s">
        <v>147</v>
      </c>
      <c r="S363" t="s">
        <v>100</v>
      </c>
    </row>
    <row r="364" spans="1:19" x14ac:dyDescent="0.25">
      <c r="A364">
        <v>41</v>
      </c>
      <c r="B364" s="32">
        <v>45937</v>
      </c>
      <c r="C364">
        <v>43</v>
      </c>
      <c r="D364" t="s">
        <v>150</v>
      </c>
      <c r="E364" t="s">
        <v>8</v>
      </c>
      <c r="F364" t="s">
        <v>140</v>
      </c>
      <c r="G364" t="s">
        <v>102</v>
      </c>
      <c r="H364" t="s">
        <v>103</v>
      </c>
      <c r="I364" t="s">
        <v>2815</v>
      </c>
      <c r="J364" t="s">
        <v>2816</v>
      </c>
      <c r="K364" s="32">
        <v>45939</v>
      </c>
      <c r="L364" t="s">
        <v>186</v>
      </c>
      <c r="M364" t="s">
        <v>154</v>
      </c>
      <c r="N364" t="s">
        <v>2115</v>
      </c>
      <c r="O364" s="32">
        <v>45949</v>
      </c>
      <c r="P364" t="s">
        <v>99</v>
      </c>
      <c r="Q364" t="s">
        <v>153</v>
      </c>
      <c r="R364" t="s">
        <v>147</v>
      </c>
      <c r="S364" t="s">
        <v>608</v>
      </c>
    </row>
    <row r="365" spans="1:19" x14ac:dyDescent="0.25">
      <c r="A365">
        <v>46</v>
      </c>
      <c r="B365" s="32">
        <v>45970</v>
      </c>
      <c r="C365">
        <v>51</v>
      </c>
      <c r="D365" t="s">
        <v>223</v>
      </c>
      <c r="E365" t="s">
        <v>224</v>
      </c>
      <c r="F365" t="s">
        <v>140</v>
      </c>
      <c r="G365" t="s">
        <v>102</v>
      </c>
      <c r="H365" t="s">
        <v>103</v>
      </c>
      <c r="I365" t="s">
        <v>2817</v>
      </c>
      <c r="J365" t="s">
        <v>2818</v>
      </c>
      <c r="K365" s="32">
        <v>45974</v>
      </c>
      <c r="L365" t="s">
        <v>227</v>
      </c>
      <c r="M365" t="s">
        <v>229</v>
      </c>
      <c r="N365" t="s">
        <v>2557</v>
      </c>
      <c r="O365" s="32">
        <v>46006</v>
      </c>
      <c r="P365" t="s">
        <v>99</v>
      </c>
      <c r="Q365" t="s">
        <v>228</v>
      </c>
      <c r="R365" t="s">
        <v>617</v>
      </c>
      <c r="S365" t="s">
        <v>100</v>
      </c>
    </row>
    <row r="366" spans="1:19" x14ac:dyDescent="0.25">
      <c r="A366">
        <v>34</v>
      </c>
      <c r="B366" s="32">
        <v>45892</v>
      </c>
      <c r="C366">
        <v>37</v>
      </c>
      <c r="D366" t="s">
        <v>150</v>
      </c>
      <c r="E366" t="s">
        <v>8</v>
      </c>
      <c r="F366" t="s">
        <v>140</v>
      </c>
      <c r="G366" t="s">
        <v>102</v>
      </c>
      <c r="H366" t="s">
        <v>103</v>
      </c>
      <c r="I366" t="s">
        <v>2819</v>
      </c>
      <c r="J366" t="s">
        <v>2820</v>
      </c>
      <c r="K366" s="32">
        <v>45897</v>
      </c>
      <c r="L366" t="s">
        <v>186</v>
      </c>
      <c r="M366" t="s">
        <v>154</v>
      </c>
      <c r="N366" t="s">
        <v>2445</v>
      </c>
      <c r="O366" s="32">
        <v>45907</v>
      </c>
      <c r="P366" t="s">
        <v>99</v>
      </c>
      <c r="Q366" t="s">
        <v>1411</v>
      </c>
      <c r="R366" t="s">
        <v>147</v>
      </c>
      <c r="S366" t="s">
        <v>100</v>
      </c>
    </row>
    <row r="367" spans="1:19" x14ac:dyDescent="0.25">
      <c r="A367">
        <v>27</v>
      </c>
      <c r="B367" s="32">
        <v>45838</v>
      </c>
      <c r="C367">
        <v>30</v>
      </c>
      <c r="D367" t="s">
        <v>150</v>
      </c>
      <c r="E367" t="s">
        <v>8</v>
      </c>
      <c r="F367" t="s">
        <v>140</v>
      </c>
      <c r="G367" t="s">
        <v>102</v>
      </c>
      <c r="H367" t="s">
        <v>103</v>
      </c>
      <c r="I367" t="s">
        <v>2751</v>
      </c>
      <c r="J367" t="s">
        <v>2533</v>
      </c>
      <c r="K367" s="32">
        <v>45848</v>
      </c>
      <c r="L367" t="s">
        <v>621</v>
      </c>
      <c r="M367" t="s">
        <v>191</v>
      </c>
      <c r="N367" t="s">
        <v>155</v>
      </c>
      <c r="O367" s="32">
        <v>45859</v>
      </c>
      <c r="P367" t="s">
        <v>99</v>
      </c>
      <c r="Q367" t="s">
        <v>153</v>
      </c>
      <c r="S367" t="s">
        <v>2165</v>
      </c>
    </row>
    <row r="368" spans="1:19" x14ac:dyDescent="0.25">
      <c r="A368">
        <v>42</v>
      </c>
      <c r="B368" s="32">
        <v>45942</v>
      </c>
      <c r="C368">
        <v>47</v>
      </c>
      <c r="D368" t="s">
        <v>223</v>
      </c>
      <c r="E368" t="s">
        <v>224</v>
      </c>
      <c r="F368" t="s">
        <v>140</v>
      </c>
      <c r="G368" t="s">
        <v>102</v>
      </c>
      <c r="H368" t="s">
        <v>103</v>
      </c>
      <c r="I368" t="s">
        <v>2821</v>
      </c>
      <c r="J368" t="s">
        <v>2822</v>
      </c>
      <c r="K368" s="32">
        <v>45947</v>
      </c>
      <c r="L368" t="s">
        <v>227</v>
      </c>
      <c r="M368" t="s">
        <v>229</v>
      </c>
      <c r="N368" t="s">
        <v>2261</v>
      </c>
      <c r="O368" s="32">
        <v>45978</v>
      </c>
      <c r="P368" t="s">
        <v>99</v>
      </c>
      <c r="Q368" t="s">
        <v>228</v>
      </c>
      <c r="R368" t="s">
        <v>617</v>
      </c>
      <c r="S368" t="s">
        <v>100</v>
      </c>
    </row>
    <row r="369" spans="1:19" x14ac:dyDescent="0.25">
      <c r="A369">
        <v>46</v>
      </c>
      <c r="B369" s="32">
        <v>45971</v>
      </c>
      <c r="C369">
        <v>51</v>
      </c>
      <c r="D369" t="s">
        <v>223</v>
      </c>
      <c r="E369" t="s">
        <v>224</v>
      </c>
      <c r="F369" t="s">
        <v>140</v>
      </c>
      <c r="G369" t="s">
        <v>102</v>
      </c>
      <c r="H369" t="s">
        <v>103</v>
      </c>
      <c r="I369" t="s">
        <v>2823</v>
      </c>
      <c r="J369" t="s">
        <v>2824</v>
      </c>
      <c r="K369" s="32">
        <v>45974</v>
      </c>
      <c r="L369" t="s">
        <v>227</v>
      </c>
      <c r="M369" t="s">
        <v>229</v>
      </c>
      <c r="N369" t="s">
        <v>2557</v>
      </c>
      <c r="O369" s="32">
        <v>46006</v>
      </c>
      <c r="P369" t="s">
        <v>99</v>
      </c>
      <c r="Q369" t="s">
        <v>228</v>
      </c>
      <c r="R369" t="s">
        <v>617</v>
      </c>
      <c r="S369" t="s">
        <v>100</v>
      </c>
    </row>
    <row r="370" spans="1:19" x14ac:dyDescent="0.25">
      <c r="A370">
        <v>41</v>
      </c>
      <c r="B370" s="32">
        <v>45935</v>
      </c>
      <c r="C370">
        <v>43</v>
      </c>
      <c r="D370" t="s">
        <v>150</v>
      </c>
      <c r="E370" t="s">
        <v>8</v>
      </c>
      <c r="F370" t="s">
        <v>140</v>
      </c>
      <c r="G370" t="s">
        <v>102</v>
      </c>
      <c r="H370" t="s">
        <v>103</v>
      </c>
      <c r="I370" t="s">
        <v>2825</v>
      </c>
      <c r="J370" t="s">
        <v>2826</v>
      </c>
      <c r="K370" s="32">
        <v>45939</v>
      </c>
      <c r="L370" t="s">
        <v>186</v>
      </c>
      <c r="M370" t="s">
        <v>154</v>
      </c>
      <c r="N370" t="s">
        <v>2115</v>
      </c>
      <c r="O370" s="32">
        <v>45949</v>
      </c>
      <c r="P370" t="s">
        <v>99</v>
      </c>
      <c r="Q370" t="s">
        <v>972</v>
      </c>
      <c r="R370" t="s">
        <v>147</v>
      </c>
      <c r="S370" t="s">
        <v>100</v>
      </c>
    </row>
    <row r="371" spans="1:19" x14ac:dyDescent="0.25">
      <c r="A371">
        <v>32</v>
      </c>
      <c r="B371" s="32">
        <v>45873</v>
      </c>
      <c r="C371">
        <v>34</v>
      </c>
      <c r="D371" t="s">
        <v>150</v>
      </c>
      <c r="E371" t="s">
        <v>8</v>
      </c>
      <c r="F371" t="s">
        <v>140</v>
      </c>
      <c r="G371" t="s">
        <v>102</v>
      </c>
      <c r="H371" t="s">
        <v>1585</v>
      </c>
      <c r="I371" t="s">
        <v>2827</v>
      </c>
      <c r="J371" t="s">
        <v>2828</v>
      </c>
      <c r="K371" s="32">
        <v>45876</v>
      </c>
      <c r="L371" t="s">
        <v>186</v>
      </c>
      <c r="M371" t="s">
        <v>154</v>
      </c>
      <c r="N371" t="s">
        <v>2418</v>
      </c>
      <c r="O371" s="32">
        <v>45887</v>
      </c>
      <c r="P371" t="s">
        <v>99</v>
      </c>
      <c r="Q371" t="s">
        <v>813</v>
      </c>
      <c r="R371" t="s">
        <v>147</v>
      </c>
      <c r="S371" t="s">
        <v>608</v>
      </c>
    </row>
    <row r="372" spans="1:19" x14ac:dyDescent="0.25">
      <c r="A372">
        <v>40</v>
      </c>
      <c r="B372" s="32">
        <v>45934</v>
      </c>
      <c r="C372">
        <v>44</v>
      </c>
      <c r="D372" t="s">
        <v>423</v>
      </c>
      <c r="E372" t="s">
        <v>1265</v>
      </c>
      <c r="F372" t="s">
        <v>140</v>
      </c>
      <c r="G372" t="s">
        <v>102</v>
      </c>
      <c r="H372" t="s">
        <v>103</v>
      </c>
      <c r="I372" t="s">
        <v>2829</v>
      </c>
      <c r="J372" t="s">
        <v>2830</v>
      </c>
      <c r="K372" s="32">
        <v>45937</v>
      </c>
      <c r="L372" t="s">
        <v>427</v>
      </c>
      <c r="M372" t="s">
        <v>428</v>
      </c>
      <c r="N372" t="s">
        <v>2831</v>
      </c>
      <c r="O372" s="32">
        <v>45959</v>
      </c>
      <c r="P372" t="s">
        <v>99</v>
      </c>
      <c r="Q372" t="s">
        <v>2039</v>
      </c>
      <c r="R372" t="s">
        <v>428</v>
      </c>
      <c r="S372" t="s">
        <v>100</v>
      </c>
    </row>
    <row r="373" spans="1:19" x14ac:dyDescent="0.25">
      <c r="A373">
        <v>38</v>
      </c>
      <c r="B373" s="32">
        <v>45915</v>
      </c>
      <c r="C373">
        <v>40</v>
      </c>
      <c r="D373" t="s">
        <v>940</v>
      </c>
      <c r="E373" t="s">
        <v>14</v>
      </c>
      <c r="F373" t="s">
        <v>140</v>
      </c>
      <c r="G373" t="s">
        <v>102</v>
      </c>
      <c r="H373" t="s">
        <v>103</v>
      </c>
      <c r="I373" t="s">
        <v>2267</v>
      </c>
      <c r="J373" t="s">
        <v>2268</v>
      </c>
      <c r="K373" s="32">
        <v>45925</v>
      </c>
      <c r="L373" t="s">
        <v>943</v>
      </c>
      <c r="M373" t="s">
        <v>154</v>
      </c>
      <c r="N373" t="s">
        <v>2011</v>
      </c>
      <c r="O373" s="32">
        <v>45932</v>
      </c>
      <c r="P373" t="s">
        <v>99</v>
      </c>
      <c r="Q373" t="s">
        <v>972</v>
      </c>
      <c r="R373" t="s">
        <v>147</v>
      </c>
      <c r="S373" t="s">
        <v>608</v>
      </c>
    </row>
    <row r="374" spans="1:19" x14ac:dyDescent="0.25">
      <c r="A374">
        <v>36</v>
      </c>
      <c r="B374" s="32">
        <v>45902</v>
      </c>
      <c r="C374">
        <v>38</v>
      </c>
      <c r="D374" t="s">
        <v>150</v>
      </c>
      <c r="E374" t="s">
        <v>8</v>
      </c>
      <c r="F374" t="s">
        <v>140</v>
      </c>
      <c r="G374" t="s">
        <v>102</v>
      </c>
      <c r="H374" t="s">
        <v>103</v>
      </c>
      <c r="I374" t="s">
        <v>2832</v>
      </c>
      <c r="J374" t="s">
        <v>2833</v>
      </c>
      <c r="K374" s="32">
        <v>45904</v>
      </c>
      <c r="L374" t="s">
        <v>186</v>
      </c>
      <c r="M374" t="s">
        <v>154</v>
      </c>
      <c r="N374" t="s">
        <v>2181</v>
      </c>
      <c r="O374" s="32">
        <v>45914</v>
      </c>
      <c r="P374" t="s">
        <v>99</v>
      </c>
      <c r="Q374" t="s">
        <v>813</v>
      </c>
      <c r="R374" t="s">
        <v>147</v>
      </c>
      <c r="S374" t="s">
        <v>100</v>
      </c>
    </row>
    <row r="375" spans="1:19" x14ac:dyDescent="0.25">
      <c r="A375">
        <v>40</v>
      </c>
      <c r="B375" s="32">
        <v>45930</v>
      </c>
      <c r="C375">
        <v>43</v>
      </c>
      <c r="D375" t="s">
        <v>150</v>
      </c>
      <c r="E375" t="s">
        <v>8</v>
      </c>
      <c r="F375" t="s">
        <v>140</v>
      </c>
      <c r="G375" t="s">
        <v>102</v>
      </c>
      <c r="H375" t="s">
        <v>103</v>
      </c>
      <c r="I375" t="s">
        <v>2834</v>
      </c>
      <c r="J375" t="s">
        <v>2835</v>
      </c>
      <c r="K375" s="32">
        <v>45939</v>
      </c>
      <c r="L375" t="s">
        <v>186</v>
      </c>
      <c r="M375" t="s">
        <v>154</v>
      </c>
      <c r="N375" t="s">
        <v>2212</v>
      </c>
      <c r="O375" s="32">
        <v>45949</v>
      </c>
      <c r="P375" t="s">
        <v>99</v>
      </c>
      <c r="Q375" t="s">
        <v>153</v>
      </c>
      <c r="R375" t="s">
        <v>147</v>
      </c>
      <c r="S375" t="s">
        <v>100</v>
      </c>
    </row>
    <row r="376" spans="1:19" x14ac:dyDescent="0.25">
      <c r="A376">
        <v>28</v>
      </c>
      <c r="B376" s="32">
        <v>45847</v>
      </c>
      <c r="C376">
        <v>32</v>
      </c>
      <c r="D376" t="s">
        <v>223</v>
      </c>
      <c r="E376" t="s">
        <v>277</v>
      </c>
      <c r="F376" t="s">
        <v>140</v>
      </c>
      <c r="G376" t="s">
        <v>102</v>
      </c>
      <c r="H376" t="s">
        <v>103</v>
      </c>
      <c r="I376" t="s">
        <v>2836</v>
      </c>
      <c r="J376" t="s">
        <v>2837</v>
      </c>
      <c r="K376" s="32">
        <v>45850</v>
      </c>
      <c r="L376" t="s">
        <v>227</v>
      </c>
      <c r="M376" t="s">
        <v>145</v>
      </c>
      <c r="N376" t="s">
        <v>2838</v>
      </c>
      <c r="O376" s="32">
        <v>45875</v>
      </c>
      <c r="P376" t="s">
        <v>99</v>
      </c>
      <c r="Q376" t="s">
        <v>228</v>
      </c>
      <c r="R376" t="s">
        <v>147</v>
      </c>
      <c r="S376" t="s">
        <v>100</v>
      </c>
    </row>
    <row r="377" spans="1:19" x14ac:dyDescent="0.25">
      <c r="A377">
        <v>44</v>
      </c>
      <c r="B377" s="32">
        <v>45957</v>
      </c>
      <c r="C377">
        <v>46</v>
      </c>
      <c r="D377" t="s">
        <v>150</v>
      </c>
      <c r="E377" t="s">
        <v>23</v>
      </c>
      <c r="F377" t="s">
        <v>140</v>
      </c>
      <c r="G377" t="s">
        <v>102</v>
      </c>
      <c r="H377" t="s">
        <v>103</v>
      </c>
      <c r="I377" t="s">
        <v>2839</v>
      </c>
      <c r="J377" t="s">
        <v>2840</v>
      </c>
      <c r="K377" s="32">
        <v>45960</v>
      </c>
      <c r="L377" t="s">
        <v>186</v>
      </c>
      <c r="M377" t="s">
        <v>154</v>
      </c>
      <c r="N377" t="s">
        <v>2034</v>
      </c>
      <c r="O377" s="32">
        <v>45972</v>
      </c>
      <c r="P377" t="s">
        <v>99</v>
      </c>
      <c r="Q377" t="s">
        <v>913</v>
      </c>
      <c r="R377" t="s">
        <v>147</v>
      </c>
      <c r="S377" t="s">
        <v>608</v>
      </c>
    </row>
    <row r="378" spans="1:19" x14ac:dyDescent="0.25">
      <c r="A378">
        <v>44</v>
      </c>
      <c r="B378" s="32">
        <v>45958</v>
      </c>
      <c r="C378">
        <v>44</v>
      </c>
      <c r="D378" t="s">
        <v>321</v>
      </c>
      <c r="E378" t="s">
        <v>2130</v>
      </c>
      <c r="F378" t="s">
        <v>101</v>
      </c>
      <c r="G378" t="s">
        <v>102</v>
      </c>
      <c r="H378" t="s">
        <v>103</v>
      </c>
      <c r="I378" t="s">
        <v>2841</v>
      </c>
      <c r="J378" t="s">
        <v>2842</v>
      </c>
      <c r="K378" s="32">
        <v>45959</v>
      </c>
      <c r="L378" t="s">
        <v>2133</v>
      </c>
      <c r="M378" t="s">
        <v>2500</v>
      </c>
      <c r="N378" t="s">
        <v>118</v>
      </c>
      <c r="O378" s="32">
        <v>45962</v>
      </c>
      <c r="P378" t="s">
        <v>2134</v>
      </c>
      <c r="Q378" t="s">
        <v>2135</v>
      </c>
      <c r="R378" t="s">
        <v>2136</v>
      </c>
      <c r="S378" t="s">
        <v>2137</v>
      </c>
    </row>
    <row r="379" spans="1:19" x14ac:dyDescent="0.25">
      <c r="A379">
        <v>34</v>
      </c>
      <c r="B379" s="32">
        <v>45891</v>
      </c>
      <c r="C379">
        <v>38</v>
      </c>
      <c r="D379" t="s">
        <v>423</v>
      </c>
      <c r="E379" t="s">
        <v>1265</v>
      </c>
      <c r="F379" t="s">
        <v>140</v>
      </c>
      <c r="G379" t="s">
        <v>102</v>
      </c>
      <c r="H379" t="s">
        <v>103</v>
      </c>
      <c r="I379" t="s">
        <v>2843</v>
      </c>
      <c r="J379" t="s">
        <v>2844</v>
      </c>
      <c r="K379" s="32">
        <v>45896</v>
      </c>
      <c r="L379" t="s">
        <v>427</v>
      </c>
      <c r="M379" t="s">
        <v>145</v>
      </c>
      <c r="N379" t="s">
        <v>2845</v>
      </c>
      <c r="O379" s="32">
        <v>45916</v>
      </c>
      <c r="P379" t="s">
        <v>99</v>
      </c>
      <c r="Q379" t="s">
        <v>2284</v>
      </c>
      <c r="R379" t="s">
        <v>428</v>
      </c>
      <c r="S379" t="s">
        <v>100</v>
      </c>
    </row>
    <row r="380" spans="1:19" x14ac:dyDescent="0.25">
      <c r="A380">
        <v>39</v>
      </c>
      <c r="B380" s="32">
        <v>45922</v>
      </c>
      <c r="C380">
        <v>41</v>
      </c>
      <c r="D380" t="s">
        <v>150</v>
      </c>
      <c r="E380" t="s">
        <v>8</v>
      </c>
      <c r="F380" t="s">
        <v>140</v>
      </c>
      <c r="G380" t="s">
        <v>102</v>
      </c>
      <c r="H380" t="s">
        <v>103</v>
      </c>
      <c r="I380" t="s">
        <v>2846</v>
      </c>
      <c r="J380" t="s">
        <v>2847</v>
      </c>
      <c r="K380" s="32">
        <v>45925</v>
      </c>
      <c r="L380" t="s">
        <v>186</v>
      </c>
      <c r="M380" t="s">
        <v>154</v>
      </c>
      <c r="N380" t="s">
        <v>2011</v>
      </c>
      <c r="O380" s="32">
        <v>45935</v>
      </c>
      <c r="P380" t="s">
        <v>99</v>
      </c>
      <c r="Q380" t="s">
        <v>2072</v>
      </c>
      <c r="R380" t="s">
        <v>147</v>
      </c>
      <c r="S380" t="s">
        <v>100</v>
      </c>
    </row>
    <row r="381" spans="1:19" x14ac:dyDescent="0.25">
      <c r="A381">
        <v>41</v>
      </c>
      <c r="B381" s="32">
        <v>45937</v>
      </c>
      <c r="C381">
        <v>46</v>
      </c>
      <c r="D381" t="s">
        <v>321</v>
      </c>
      <c r="E381" t="s">
        <v>855</v>
      </c>
      <c r="F381" t="s">
        <v>101</v>
      </c>
      <c r="G381" t="s">
        <v>102</v>
      </c>
      <c r="H381" t="s">
        <v>103</v>
      </c>
      <c r="I381" t="s">
        <v>2848</v>
      </c>
      <c r="J381" t="s">
        <v>2849</v>
      </c>
      <c r="K381" s="32">
        <v>45941</v>
      </c>
      <c r="L381" t="s">
        <v>864</v>
      </c>
      <c r="M381" t="s">
        <v>1336</v>
      </c>
      <c r="N381" t="s">
        <v>118</v>
      </c>
      <c r="O381" s="32">
        <v>45974</v>
      </c>
      <c r="P381" t="s">
        <v>99</v>
      </c>
      <c r="Q381" t="s">
        <v>865</v>
      </c>
      <c r="R381" t="s">
        <v>291</v>
      </c>
      <c r="S381" t="s">
        <v>100</v>
      </c>
    </row>
    <row r="382" spans="1:19" x14ac:dyDescent="0.25">
      <c r="A382">
        <v>42</v>
      </c>
      <c r="B382" s="32">
        <v>45943</v>
      </c>
      <c r="C382">
        <v>43</v>
      </c>
      <c r="D382" t="s">
        <v>150</v>
      </c>
      <c r="E382" t="s">
        <v>8</v>
      </c>
      <c r="F382" t="s">
        <v>140</v>
      </c>
      <c r="G382" t="s">
        <v>102</v>
      </c>
      <c r="H382" t="s">
        <v>103</v>
      </c>
      <c r="I382" t="s">
        <v>2140</v>
      </c>
      <c r="J382" t="s">
        <v>2141</v>
      </c>
      <c r="K382" s="32">
        <v>45946</v>
      </c>
      <c r="L382" t="s">
        <v>186</v>
      </c>
      <c r="M382" t="s">
        <v>154</v>
      </c>
      <c r="N382" t="s">
        <v>1988</v>
      </c>
      <c r="O382" s="32">
        <v>45955</v>
      </c>
      <c r="P382" t="s">
        <v>99</v>
      </c>
      <c r="Q382" t="s">
        <v>972</v>
      </c>
      <c r="R382" t="s">
        <v>147</v>
      </c>
      <c r="S382" t="s">
        <v>100</v>
      </c>
    </row>
    <row r="383" spans="1:19" x14ac:dyDescent="0.25">
      <c r="A383">
        <v>38</v>
      </c>
      <c r="B383" s="32">
        <v>45915</v>
      </c>
      <c r="C383">
        <v>40</v>
      </c>
      <c r="D383" t="s">
        <v>150</v>
      </c>
      <c r="E383" t="s">
        <v>8</v>
      </c>
      <c r="F383" t="s">
        <v>140</v>
      </c>
      <c r="G383" t="s">
        <v>102</v>
      </c>
      <c r="H383" t="s">
        <v>103</v>
      </c>
      <c r="I383" t="s">
        <v>2850</v>
      </c>
      <c r="J383" t="s">
        <v>2851</v>
      </c>
      <c r="K383" s="32">
        <v>45918</v>
      </c>
      <c r="L383" t="s">
        <v>186</v>
      </c>
      <c r="M383" t="s">
        <v>154</v>
      </c>
      <c r="N383" t="s">
        <v>2146</v>
      </c>
      <c r="O383" s="32">
        <v>45928</v>
      </c>
      <c r="P383" t="s">
        <v>99</v>
      </c>
      <c r="Q383" t="s">
        <v>2432</v>
      </c>
      <c r="R383" t="s">
        <v>147</v>
      </c>
      <c r="S383" t="s">
        <v>100</v>
      </c>
    </row>
    <row r="384" spans="1:19" x14ac:dyDescent="0.25">
      <c r="A384">
        <v>34</v>
      </c>
      <c r="B384" s="32">
        <v>45887</v>
      </c>
      <c r="C384">
        <v>36</v>
      </c>
      <c r="D384" t="s">
        <v>672</v>
      </c>
      <c r="E384" t="s">
        <v>17</v>
      </c>
      <c r="F384" t="s">
        <v>140</v>
      </c>
      <c r="G384" t="s">
        <v>102</v>
      </c>
      <c r="H384" t="s">
        <v>103</v>
      </c>
      <c r="I384" t="s">
        <v>2852</v>
      </c>
      <c r="J384" t="s">
        <v>2853</v>
      </c>
      <c r="K384" s="32">
        <v>45894</v>
      </c>
      <c r="L384" t="s">
        <v>675</v>
      </c>
      <c r="M384" t="s">
        <v>676</v>
      </c>
      <c r="N384" t="s">
        <v>2854</v>
      </c>
      <c r="O384" s="32">
        <v>45906</v>
      </c>
      <c r="P384" t="s">
        <v>99</v>
      </c>
      <c r="Q384" t="s">
        <v>934</v>
      </c>
      <c r="R384" t="s">
        <v>147</v>
      </c>
      <c r="S384" t="s">
        <v>608</v>
      </c>
    </row>
    <row r="385" spans="1:19" x14ac:dyDescent="0.25">
      <c r="A385">
        <v>31</v>
      </c>
      <c r="B385" s="32">
        <v>45865</v>
      </c>
      <c r="C385">
        <v>33</v>
      </c>
      <c r="D385" t="s">
        <v>150</v>
      </c>
      <c r="E385" t="s">
        <v>8</v>
      </c>
      <c r="F385" t="s">
        <v>140</v>
      </c>
      <c r="G385" t="s">
        <v>102</v>
      </c>
      <c r="H385" t="s">
        <v>103</v>
      </c>
      <c r="I385" t="s">
        <v>2855</v>
      </c>
      <c r="J385" t="s">
        <v>2401</v>
      </c>
      <c r="K385" s="32">
        <v>45869</v>
      </c>
      <c r="L385" t="s">
        <v>621</v>
      </c>
      <c r="M385" t="s">
        <v>191</v>
      </c>
      <c r="N385" t="s">
        <v>155</v>
      </c>
      <c r="O385" s="32">
        <v>45880</v>
      </c>
      <c r="P385" t="s">
        <v>99</v>
      </c>
      <c r="Q385" t="s">
        <v>2059</v>
      </c>
      <c r="S385" t="s">
        <v>2165</v>
      </c>
    </row>
    <row r="386" spans="1:19" x14ac:dyDescent="0.25">
      <c r="A386">
        <v>30</v>
      </c>
      <c r="B386" s="32">
        <v>45859</v>
      </c>
      <c r="C386">
        <v>30</v>
      </c>
      <c r="D386" t="s">
        <v>97</v>
      </c>
      <c r="E386" t="s">
        <v>98</v>
      </c>
      <c r="F386" t="s">
        <v>101</v>
      </c>
      <c r="G386" t="s">
        <v>102</v>
      </c>
      <c r="H386" t="s">
        <v>103</v>
      </c>
      <c r="I386" t="s">
        <v>2856</v>
      </c>
      <c r="J386" t="s">
        <v>2857</v>
      </c>
      <c r="K386" s="32">
        <v>45862</v>
      </c>
      <c r="L386" t="s">
        <v>106</v>
      </c>
      <c r="M386" t="s">
        <v>359</v>
      </c>
      <c r="N386" t="s">
        <v>118</v>
      </c>
      <c r="O386" s="32">
        <v>45862</v>
      </c>
      <c r="P386" t="s">
        <v>99</v>
      </c>
      <c r="Q386" t="s">
        <v>123</v>
      </c>
      <c r="R386" t="s">
        <v>109</v>
      </c>
      <c r="S386" t="s">
        <v>100</v>
      </c>
    </row>
    <row r="387" spans="1:19" x14ac:dyDescent="0.25">
      <c r="A387">
        <v>38</v>
      </c>
      <c r="B387" s="32">
        <v>45914</v>
      </c>
      <c r="C387">
        <v>40</v>
      </c>
      <c r="D387" t="s">
        <v>150</v>
      </c>
      <c r="E387" t="s">
        <v>8</v>
      </c>
      <c r="F387" t="s">
        <v>140</v>
      </c>
      <c r="G387" t="s">
        <v>102</v>
      </c>
      <c r="H387" t="s">
        <v>103</v>
      </c>
      <c r="I387" t="s">
        <v>2858</v>
      </c>
      <c r="J387" t="s">
        <v>2859</v>
      </c>
      <c r="K387" s="32">
        <v>45918</v>
      </c>
      <c r="L387" t="s">
        <v>186</v>
      </c>
      <c r="M387" t="s">
        <v>154</v>
      </c>
      <c r="N387" t="s">
        <v>2146</v>
      </c>
      <c r="O387" s="32">
        <v>45928</v>
      </c>
      <c r="P387" t="s">
        <v>99</v>
      </c>
      <c r="Q387" t="s">
        <v>813</v>
      </c>
      <c r="R387" t="s">
        <v>147</v>
      </c>
      <c r="S387" t="s">
        <v>100</v>
      </c>
    </row>
    <row r="388" spans="1:19" x14ac:dyDescent="0.25">
      <c r="A388">
        <v>39</v>
      </c>
      <c r="B388" s="32">
        <v>45922</v>
      </c>
      <c r="C388">
        <v>41</v>
      </c>
      <c r="D388" t="s">
        <v>150</v>
      </c>
      <c r="E388" t="s">
        <v>8</v>
      </c>
      <c r="F388" t="s">
        <v>140</v>
      </c>
      <c r="G388" t="s">
        <v>102</v>
      </c>
      <c r="H388" t="s">
        <v>103</v>
      </c>
      <c r="I388" t="s">
        <v>2860</v>
      </c>
      <c r="J388" t="s">
        <v>2861</v>
      </c>
      <c r="K388" s="32">
        <v>45925</v>
      </c>
      <c r="L388" t="s">
        <v>1312</v>
      </c>
      <c r="M388" t="s">
        <v>154</v>
      </c>
      <c r="N388" t="s">
        <v>2011</v>
      </c>
      <c r="O388" s="32">
        <v>45935</v>
      </c>
      <c r="P388" t="s">
        <v>99</v>
      </c>
      <c r="Q388" t="s">
        <v>972</v>
      </c>
      <c r="R388" t="s">
        <v>147</v>
      </c>
      <c r="S388" t="s">
        <v>100</v>
      </c>
    </row>
    <row r="389" spans="1:19" x14ac:dyDescent="0.25">
      <c r="A389">
        <v>43</v>
      </c>
      <c r="B389" s="32">
        <v>45950</v>
      </c>
      <c r="C389">
        <v>46</v>
      </c>
      <c r="D389" t="s">
        <v>940</v>
      </c>
      <c r="E389" t="s">
        <v>14</v>
      </c>
      <c r="F389" t="s">
        <v>140</v>
      </c>
      <c r="G389" t="s">
        <v>102</v>
      </c>
      <c r="H389" t="s">
        <v>103</v>
      </c>
      <c r="I389" t="s">
        <v>2862</v>
      </c>
      <c r="J389" t="s">
        <v>2863</v>
      </c>
      <c r="K389" s="32">
        <v>45960</v>
      </c>
      <c r="L389" t="s">
        <v>943</v>
      </c>
      <c r="M389" t="s">
        <v>154</v>
      </c>
      <c r="N389" t="s">
        <v>2034</v>
      </c>
      <c r="O389" s="32">
        <v>45971</v>
      </c>
      <c r="P389" t="s">
        <v>99</v>
      </c>
      <c r="Q389" t="s">
        <v>813</v>
      </c>
      <c r="R389" t="s">
        <v>147</v>
      </c>
      <c r="S389" t="s">
        <v>100</v>
      </c>
    </row>
    <row r="390" spans="1:19" x14ac:dyDescent="0.25">
      <c r="A390">
        <v>35</v>
      </c>
      <c r="B390" s="32">
        <v>45894</v>
      </c>
      <c r="C390">
        <v>37</v>
      </c>
      <c r="D390" t="s">
        <v>150</v>
      </c>
      <c r="E390" t="s">
        <v>8</v>
      </c>
      <c r="F390" t="s">
        <v>140</v>
      </c>
      <c r="G390" t="s">
        <v>102</v>
      </c>
      <c r="H390" t="s">
        <v>103</v>
      </c>
      <c r="I390" t="s">
        <v>2681</v>
      </c>
      <c r="J390" t="s">
        <v>2682</v>
      </c>
      <c r="K390" s="32">
        <v>45897</v>
      </c>
      <c r="L390" t="s">
        <v>186</v>
      </c>
      <c r="M390" t="s">
        <v>154</v>
      </c>
      <c r="N390" t="s">
        <v>2445</v>
      </c>
      <c r="O390" s="32">
        <v>45907</v>
      </c>
      <c r="P390" t="s">
        <v>99</v>
      </c>
      <c r="Q390" t="s">
        <v>934</v>
      </c>
      <c r="R390" t="s">
        <v>147</v>
      </c>
      <c r="S390" t="s">
        <v>100</v>
      </c>
    </row>
    <row r="391" spans="1:19" x14ac:dyDescent="0.25">
      <c r="A391">
        <v>41</v>
      </c>
      <c r="B391" s="32">
        <v>45937</v>
      </c>
      <c r="C391">
        <v>46</v>
      </c>
      <c r="D391" t="s">
        <v>321</v>
      </c>
      <c r="E391" t="s">
        <v>855</v>
      </c>
      <c r="F391" t="s">
        <v>101</v>
      </c>
      <c r="G391" t="s">
        <v>102</v>
      </c>
      <c r="H391" t="s">
        <v>103</v>
      </c>
      <c r="I391" t="s">
        <v>2864</v>
      </c>
      <c r="J391" t="s">
        <v>2865</v>
      </c>
      <c r="K391" s="32">
        <v>45941</v>
      </c>
      <c r="L391" t="s">
        <v>858</v>
      </c>
      <c r="M391" t="s">
        <v>1336</v>
      </c>
      <c r="N391" t="s">
        <v>118</v>
      </c>
      <c r="O391" s="32">
        <v>45974</v>
      </c>
      <c r="P391" t="s">
        <v>99</v>
      </c>
      <c r="Q391" t="s">
        <v>859</v>
      </c>
      <c r="R391" t="s">
        <v>291</v>
      </c>
      <c r="S391" t="s">
        <v>100</v>
      </c>
    </row>
    <row r="392" spans="1:19" x14ac:dyDescent="0.25">
      <c r="A392">
        <v>41</v>
      </c>
      <c r="B392" s="32">
        <v>45937</v>
      </c>
      <c r="C392">
        <v>41</v>
      </c>
      <c r="D392" t="s">
        <v>423</v>
      </c>
      <c r="E392" t="s">
        <v>2446</v>
      </c>
      <c r="F392" t="s">
        <v>101</v>
      </c>
      <c r="G392" t="s">
        <v>102</v>
      </c>
      <c r="H392" t="s">
        <v>103</v>
      </c>
      <c r="I392" t="s">
        <v>2866</v>
      </c>
      <c r="J392" t="s">
        <v>2867</v>
      </c>
      <c r="K392" s="32">
        <v>45939</v>
      </c>
      <c r="L392" t="s">
        <v>427</v>
      </c>
      <c r="M392" t="s">
        <v>1621</v>
      </c>
      <c r="N392" t="s">
        <v>118</v>
      </c>
      <c r="O392" s="32">
        <v>45940</v>
      </c>
      <c r="P392" t="s">
        <v>99</v>
      </c>
      <c r="Q392" t="s">
        <v>601</v>
      </c>
      <c r="R392" t="s">
        <v>109</v>
      </c>
      <c r="S392" t="s">
        <v>100</v>
      </c>
    </row>
    <row r="393" spans="1:19" x14ac:dyDescent="0.25">
      <c r="A393">
        <v>42</v>
      </c>
      <c r="B393" s="32">
        <v>45943</v>
      </c>
      <c r="C393">
        <v>43</v>
      </c>
      <c r="D393" t="s">
        <v>150</v>
      </c>
      <c r="E393" t="s">
        <v>8</v>
      </c>
      <c r="F393" t="s">
        <v>140</v>
      </c>
      <c r="G393" t="s">
        <v>102</v>
      </c>
      <c r="H393" t="s">
        <v>103</v>
      </c>
      <c r="I393" t="s">
        <v>2530</v>
      </c>
      <c r="J393" t="s">
        <v>2531</v>
      </c>
      <c r="K393" s="32">
        <v>45946</v>
      </c>
      <c r="L393" t="s">
        <v>186</v>
      </c>
      <c r="M393" t="s">
        <v>154</v>
      </c>
      <c r="N393" t="s">
        <v>1988</v>
      </c>
      <c r="O393" s="32">
        <v>45955</v>
      </c>
      <c r="P393" t="s">
        <v>99</v>
      </c>
      <c r="Q393" t="s">
        <v>2012</v>
      </c>
      <c r="R393" t="s">
        <v>147</v>
      </c>
      <c r="S393" t="s">
        <v>100</v>
      </c>
    </row>
    <row r="394" spans="1:19" x14ac:dyDescent="0.25">
      <c r="A394">
        <v>45</v>
      </c>
      <c r="B394" s="32">
        <v>45968</v>
      </c>
      <c r="C394">
        <v>46</v>
      </c>
      <c r="D394" t="s">
        <v>321</v>
      </c>
      <c r="E394" t="s">
        <v>855</v>
      </c>
      <c r="F394" t="s">
        <v>101</v>
      </c>
      <c r="G394" t="s">
        <v>102</v>
      </c>
      <c r="H394" t="s">
        <v>103</v>
      </c>
      <c r="I394" t="s">
        <v>2868</v>
      </c>
      <c r="J394" t="s">
        <v>2869</v>
      </c>
      <c r="K394" s="32">
        <v>45970</v>
      </c>
      <c r="L394" t="s">
        <v>864</v>
      </c>
      <c r="M394" t="s">
        <v>1336</v>
      </c>
      <c r="N394" t="s">
        <v>118</v>
      </c>
      <c r="O394" s="32">
        <v>45972</v>
      </c>
      <c r="P394" t="s">
        <v>99</v>
      </c>
      <c r="Q394" t="s">
        <v>865</v>
      </c>
      <c r="R394" t="s">
        <v>291</v>
      </c>
      <c r="S394" t="s">
        <v>100</v>
      </c>
    </row>
    <row r="395" spans="1:19" x14ac:dyDescent="0.25">
      <c r="A395">
        <v>25</v>
      </c>
      <c r="B395" s="32">
        <v>45825</v>
      </c>
      <c r="C395">
        <v>29</v>
      </c>
      <c r="D395" t="s">
        <v>223</v>
      </c>
      <c r="E395" t="s">
        <v>224</v>
      </c>
      <c r="F395" t="s">
        <v>140</v>
      </c>
      <c r="G395" t="s">
        <v>102</v>
      </c>
      <c r="H395" t="s">
        <v>103</v>
      </c>
      <c r="I395" t="s">
        <v>2870</v>
      </c>
      <c r="J395" t="s">
        <v>2871</v>
      </c>
      <c r="K395" s="32">
        <v>45827</v>
      </c>
      <c r="L395" t="s">
        <v>227</v>
      </c>
      <c r="M395" t="s">
        <v>229</v>
      </c>
      <c r="N395" t="s">
        <v>2872</v>
      </c>
      <c r="O395" s="32">
        <v>45857</v>
      </c>
      <c r="P395" t="s">
        <v>99</v>
      </c>
      <c r="Q395" t="s">
        <v>228</v>
      </c>
      <c r="S395" t="s">
        <v>135</v>
      </c>
    </row>
    <row r="396" spans="1:19" x14ac:dyDescent="0.25">
      <c r="A396">
        <v>36</v>
      </c>
      <c r="B396" s="32">
        <v>45901</v>
      </c>
      <c r="C396">
        <v>38</v>
      </c>
      <c r="D396" t="s">
        <v>150</v>
      </c>
      <c r="E396" t="s">
        <v>8</v>
      </c>
      <c r="F396" t="s">
        <v>140</v>
      </c>
      <c r="G396" t="s">
        <v>102</v>
      </c>
      <c r="H396" t="s">
        <v>103</v>
      </c>
      <c r="I396" t="s">
        <v>2163</v>
      </c>
      <c r="J396" t="s">
        <v>2164</v>
      </c>
      <c r="K396" s="32">
        <v>45904</v>
      </c>
      <c r="L396" t="s">
        <v>621</v>
      </c>
      <c r="M396" t="s">
        <v>191</v>
      </c>
      <c r="N396" t="s">
        <v>192</v>
      </c>
      <c r="O396" s="32">
        <v>45915</v>
      </c>
      <c r="P396" t="s">
        <v>99</v>
      </c>
      <c r="Q396" t="s">
        <v>813</v>
      </c>
      <c r="S396" t="s">
        <v>2165</v>
      </c>
    </row>
    <row r="397" spans="1:19" x14ac:dyDescent="0.25">
      <c r="A397">
        <v>40</v>
      </c>
      <c r="B397" s="32">
        <v>45929</v>
      </c>
      <c r="C397">
        <v>43</v>
      </c>
      <c r="D397" t="s">
        <v>150</v>
      </c>
      <c r="E397" t="s">
        <v>8</v>
      </c>
      <c r="F397" t="s">
        <v>140</v>
      </c>
      <c r="G397" t="s">
        <v>102</v>
      </c>
      <c r="H397" t="s">
        <v>103</v>
      </c>
      <c r="I397" t="s">
        <v>2873</v>
      </c>
      <c r="J397" t="s">
        <v>2874</v>
      </c>
      <c r="K397" s="32">
        <v>45939</v>
      </c>
      <c r="L397" t="s">
        <v>186</v>
      </c>
      <c r="M397" t="s">
        <v>154</v>
      </c>
      <c r="N397" t="s">
        <v>2212</v>
      </c>
      <c r="O397" s="32">
        <v>45949</v>
      </c>
      <c r="P397" t="s">
        <v>99</v>
      </c>
      <c r="Q397" t="s">
        <v>153</v>
      </c>
      <c r="R397" t="s">
        <v>147</v>
      </c>
      <c r="S397" t="s">
        <v>100</v>
      </c>
    </row>
    <row r="398" spans="1:19" x14ac:dyDescent="0.25">
      <c r="A398">
        <v>45</v>
      </c>
      <c r="B398" s="32">
        <v>45968</v>
      </c>
      <c r="C398">
        <v>46</v>
      </c>
      <c r="D398" t="s">
        <v>321</v>
      </c>
      <c r="E398" t="s">
        <v>612</v>
      </c>
      <c r="F398" t="s">
        <v>101</v>
      </c>
      <c r="G398" t="s">
        <v>102</v>
      </c>
      <c r="H398" t="s">
        <v>103</v>
      </c>
      <c r="I398" t="s">
        <v>2875</v>
      </c>
      <c r="J398" t="s">
        <v>2876</v>
      </c>
      <c r="K398" s="32">
        <v>45971</v>
      </c>
      <c r="L398" t="s">
        <v>2230</v>
      </c>
      <c r="M398" t="s">
        <v>303</v>
      </c>
      <c r="N398" t="s">
        <v>118</v>
      </c>
      <c r="O398" s="32">
        <v>45972</v>
      </c>
      <c r="P398" t="s">
        <v>99</v>
      </c>
      <c r="Q398" t="s">
        <v>616</v>
      </c>
      <c r="R398" t="s">
        <v>1964</v>
      </c>
      <c r="S398" t="s">
        <v>100</v>
      </c>
    </row>
    <row r="399" spans="1:19" x14ac:dyDescent="0.25">
      <c r="A399">
        <v>39</v>
      </c>
      <c r="B399" s="32">
        <v>45922</v>
      </c>
      <c r="C399">
        <v>41</v>
      </c>
      <c r="D399" t="s">
        <v>150</v>
      </c>
      <c r="E399" t="s">
        <v>8</v>
      </c>
      <c r="F399" t="s">
        <v>140</v>
      </c>
      <c r="G399" t="s">
        <v>102</v>
      </c>
      <c r="H399" t="s">
        <v>103</v>
      </c>
      <c r="I399" t="s">
        <v>2877</v>
      </c>
      <c r="J399" t="s">
        <v>2878</v>
      </c>
      <c r="K399" s="32">
        <v>45925</v>
      </c>
      <c r="L399" t="s">
        <v>186</v>
      </c>
      <c r="M399" t="s">
        <v>154</v>
      </c>
      <c r="N399" t="s">
        <v>2011</v>
      </c>
      <c r="O399" s="32">
        <v>45935</v>
      </c>
      <c r="P399" t="s">
        <v>99</v>
      </c>
      <c r="Q399" t="s">
        <v>934</v>
      </c>
      <c r="R399" t="s">
        <v>147</v>
      </c>
      <c r="S399" t="s">
        <v>608</v>
      </c>
    </row>
    <row r="400" spans="1:19" x14ac:dyDescent="0.25">
      <c r="A400">
        <v>35</v>
      </c>
      <c r="B400" s="32">
        <v>45898</v>
      </c>
      <c r="C400">
        <v>38</v>
      </c>
      <c r="D400" t="s">
        <v>423</v>
      </c>
      <c r="E400" t="s">
        <v>1067</v>
      </c>
      <c r="F400" t="s">
        <v>140</v>
      </c>
      <c r="G400" t="s">
        <v>102</v>
      </c>
      <c r="H400" t="s">
        <v>1585</v>
      </c>
      <c r="I400" t="s">
        <v>2879</v>
      </c>
      <c r="J400" t="s">
        <v>2880</v>
      </c>
      <c r="K400" s="32">
        <v>45900</v>
      </c>
      <c r="L400" t="s">
        <v>1775</v>
      </c>
      <c r="M400" t="s">
        <v>260</v>
      </c>
      <c r="N400" t="s">
        <v>2744</v>
      </c>
      <c r="O400" s="32">
        <v>45917</v>
      </c>
      <c r="P400" t="s">
        <v>99</v>
      </c>
      <c r="Q400" t="s">
        <v>1776</v>
      </c>
      <c r="R400" t="s">
        <v>262</v>
      </c>
      <c r="S400" t="s">
        <v>608</v>
      </c>
    </row>
    <row r="401" spans="1:19" x14ac:dyDescent="0.25">
      <c r="A401">
        <v>43</v>
      </c>
      <c r="B401" s="32">
        <v>45955</v>
      </c>
      <c r="C401">
        <v>46</v>
      </c>
      <c r="D401" t="s">
        <v>672</v>
      </c>
      <c r="E401" t="s">
        <v>17</v>
      </c>
      <c r="F401" t="s">
        <v>140</v>
      </c>
      <c r="G401" t="s">
        <v>102</v>
      </c>
      <c r="H401" t="s">
        <v>103</v>
      </c>
      <c r="I401" t="s">
        <v>2881</v>
      </c>
      <c r="J401" t="s">
        <v>2882</v>
      </c>
      <c r="K401" s="32">
        <v>45964</v>
      </c>
      <c r="L401" t="s">
        <v>675</v>
      </c>
      <c r="M401" t="s">
        <v>676</v>
      </c>
      <c r="N401" t="s">
        <v>2203</v>
      </c>
      <c r="O401" s="32">
        <v>45974</v>
      </c>
      <c r="P401" t="s">
        <v>99</v>
      </c>
      <c r="Q401" t="s">
        <v>934</v>
      </c>
      <c r="R401" t="s">
        <v>147</v>
      </c>
      <c r="S401" t="s">
        <v>100</v>
      </c>
    </row>
    <row r="402" spans="1:19" x14ac:dyDescent="0.25">
      <c r="A402">
        <v>43</v>
      </c>
      <c r="B402" s="32">
        <v>45949</v>
      </c>
      <c r="C402">
        <v>45</v>
      </c>
      <c r="D402" t="s">
        <v>150</v>
      </c>
      <c r="E402" t="s">
        <v>8</v>
      </c>
      <c r="F402" t="s">
        <v>140</v>
      </c>
      <c r="G402" t="s">
        <v>102</v>
      </c>
      <c r="H402" t="s">
        <v>103</v>
      </c>
      <c r="I402" t="s">
        <v>2883</v>
      </c>
      <c r="J402" t="s">
        <v>2884</v>
      </c>
      <c r="K402" s="32">
        <v>45953</v>
      </c>
      <c r="L402" t="s">
        <v>186</v>
      </c>
      <c r="M402" t="s">
        <v>154</v>
      </c>
      <c r="N402" t="s">
        <v>2086</v>
      </c>
      <c r="O402" s="32">
        <v>45963</v>
      </c>
      <c r="P402" t="s">
        <v>99</v>
      </c>
      <c r="Q402" t="s">
        <v>153</v>
      </c>
      <c r="R402" t="s">
        <v>147</v>
      </c>
      <c r="S402" t="s">
        <v>100</v>
      </c>
    </row>
    <row r="403" spans="1:19" x14ac:dyDescent="0.25">
      <c r="A403">
        <v>42</v>
      </c>
      <c r="B403" s="32">
        <v>45948</v>
      </c>
      <c r="C403">
        <v>45</v>
      </c>
      <c r="D403" t="s">
        <v>150</v>
      </c>
      <c r="E403" t="s">
        <v>8</v>
      </c>
      <c r="F403" t="s">
        <v>140</v>
      </c>
      <c r="G403" t="s">
        <v>102</v>
      </c>
      <c r="H403" t="s">
        <v>103</v>
      </c>
      <c r="I403" t="s">
        <v>2885</v>
      </c>
      <c r="J403" t="s">
        <v>2886</v>
      </c>
      <c r="K403" s="32">
        <v>45953</v>
      </c>
      <c r="L403" t="s">
        <v>186</v>
      </c>
      <c r="M403" t="s">
        <v>154</v>
      </c>
      <c r="N403" t="s">
        <v>1967</v>
      </c>
      <c r="O403" s="32">
        <v>45963</v>
      </c>
      <c r="P403" t="s">
        <v>99</v>
      </c>
      <c r="Q403" t="s">
        <v>153</v>
      </c>
      <c r="R403" t="s">
        <v>147</v>
      </c>
      <c r="S403" t="s">
        <v>100</v>
      </c>
    </row>
    <row r="404" spans="1:19" x14ac:dyDescent="0.25">
      <c r="A404">
        <v>43</v>
      </c>
      <c r="B404" s="32">
        <v>45955</v>
      </c>
      <c r="C404">
        <v>47</v>
      </c>
      <c r="D404" t="s">
        <v>423</v>
      </c>
      <c r="E404" t="s">
        <v>1265</v>
      </c>
      <c r="F404" t="s">
        <v>140</v>
      </c>
      <c r="G404" t="s">
        <v>102</v>
      </c>
      <c r="H404" t="s">
        <v>103</v>
      </c>
      <c r="I404" t="s">
        <v>2887</v>
      </c>
      <c r="J404" t="s">
        <v>2888</v>
      </c>
      <c r="K404" s="32">
        <v>45958</v>
      </c>
      <c r="L404" t="s">
        <v>2217</v>
      </c>
      <c r="M404" t="s">
        <v>428</v>
      </c>
      <c r="N404" t="s">
        <v>1977</v>
      </c>
      <c r="O404" s="32">
        <v>45978</v>
      </c>
      <c r="P404" t="s">
        <v>99</v>
      </c>
      <c r="Q404" t="s">
        <v>2218</v>
      </c>
      <c r="R404" t="s">
        <v>428</v>
      </c>
      <c r="S404" t="s">
        <v>100</v>
      </c>
    </row>
    <row r="405" spans="1:19" x14ac:dyDescent="0.25">
      <c r="A405">
        <v>46</v>
      </c>
      <c r="B405" s="32">
        <v>45975</v>
      </c>
      <c r="C405">
        <v>49</v>
      </c>
      <c r="D405" t="s">
        <v>254</v>
      </c>
      <c r="E405" t="s">
        <v>255</v>
      </c>
      <c r="F405" t="s">
        <v>140</v>
      </c>
      <c r="G405" t="s">
        <v>102</v>
      </c>
      <c r="H405" t="s">
        <v>1585</v>
      </c>
      <c r="I405" t="s">
        <v>2889</v>
      </c>
      <c r="J405" t="s">
        <v>1774</v>
      </c>
      <c r="K405" s="32">
        <v>45976</v>
      </c>
      <c r="L405" t="s">
        <v>1781</v>
      </c>
      <c r="M405" t="s">
        <v>260</v>
      </c>
      <c r="N405" t="s">
        <v>2103</v>
      </c>
      <c r="O405" s="32">
        <v>45993</v>
      </c>
      <c r="P405" t="s">
        <v>99</v>
      </c>
      <c r="Q405" t="s">
        <v>259</v>
      </c>
      <c r="R405" t="s">
        <v>262</v>
      </c>
      <c r="S405" t="s">
        <v>608</v>
      </c>
    </row>
    <row r="406" spans="1:19" x14ac:dyDescent="0.25">
      <c r="A406">
        <v>34</v>
      </c>
      <c r="B406" s="32">
        <v>45887</v>
      </c>
      <c r="C406">
        <v>36</v>
      </c>
      <c r="D406" t="s">
        <v>150</v>
      </c>
      <c r="E406" t="s">
        <v>8</v>
      </c>
      <c r="F406" t="s">
        <v>140</v>
      </c>
      <c r="G406" t="s">
        <v>102</v>
      </c>
      <c r="H406" t="s">
        <v>103</v>
      </c>
      <c r="I406" t="s">
        <v>2593</v>
      </c>
      <c r="J406" t="s">
        <v>2594</v>
      </c>
      <c r="K406" s="32">
        <v>45890</v>
      </c>
      <c r="L406" t="s">
        <v>186</v>
      </c>
      <c r="M406" t="s">
        <v>154</v>
      </c>
      <c r="N406" t="s">
        <v>2152</v>
      </c>
      <c r="O406" s="32">
        <v>45900</v>
      </c>
      <c r="P406" t="s">
        <v>99</v>
      </c>
      <c r="Q406" t="s">
        <v>1411</v>
      </c>
      <c r="R406" t="s">
        <v>147</v>
      </c>
      <c r="S406" t="s">
        <v>100</v>
      </c>
    </row>
    <row r="407" spans="1:19" x14ac:dyDescent="0.25">
      <c r="A407">
        <v>38</v>
      </c>
      <c r="B407" s="32">
        <v>45917</v>
      </c>
      <c r="C407">
        <v>41</v>
      </c>
      <c r="D407" t="s">
        <v>423</v>
      </c>
      <c r="E407" t="s">
        <v>424</v>
      </c>
      <c r="F407" t="s">
        <v>140</v>
      </c>
      <c r="G407" t="s">
        <v>102</v>
      </c>
      <c r="H407" t="s">
        <v>103</v>
      </c>
      <c r="I407" t="s">
        <v>2890</v>
      </c>
      <c r="J407" t="s">
        <v>2891</v>
      </c>
      <c r="K407" s="32">
        <v>45920</v>
      </c>
      <c r="L407" t="s">
        <v>427</v>
      </c>
      <c r="M407" t="s">
        <v>428</v>
      </c>
      <c r="N407" t="s">
        <v>2658</v>
      </c>
      <c r="O407" s="32">
        <v>45938</v>
      </c>
      <c r="P407" t="s">
        <v>99</v>
      </c>
      <c r="Q407" t="s">
        <v>2221</v>
      </c>
      <c r="R407" t="s">
        <v>428</v>
      </c>
      <c r="S407" t="s">
        <v>100</v>
      </c>
    </row>
    <row r="408" spans="1:19" x14ac:dyDescent="0.25">
      <c r="A408">
        <v>45</v>
      </c>
      <c r="B408" s="32">
        <v>45963</v>
      </c>
      <c r="C408">
        <v>50</v>
      </c>
      <c r="D408" t="s">
        <v>223</v>
      </c>
      <c r="E408" t="s">
        <v>224</v>
      </c>
      <c r="F408" t="s">
        <v>140</v>
      </c>
      <c r="G408" t="s">
        <v>102</v>
      </c>
      <c r="H408" t="s">
        <v>103</v>
      </c>
      <c r="I408" t="s">
        <v>2892</v>
      </c>
      <c r="J408" t="s">
        <v>2893</v>
      </c>
      <c r="K408" s="32">
        <v>45968</v>
      </c>
      <c r="L408" t="s">
        <v>227</v>
      </c>
      <c r="M408" t="s">
        <v>229</v>
      </c>
      <c r="N408" t="s">
        <v>2149</v>
      </c>
      <c r="O408" s="32">
        <v>45999</v>
      </c>
      <c r="P408" t="s">
        <v>99</v>
      </c>
      <c r="Q408" t="s">
        <v>228</v>
      </c>
      <c r="R408" t="s">
        <v>617</v>
      </c>
      <c r="S408" t="s">
        <v>100</v>
      </c>
    </row>
    <row r="409" spans="1:19" x14ac:dyDescent="0.25">
      <c r="A409">
        <v>42</v>
      </c>
      <c r="B409" s="32">
        <v>45945</v>
      </c>
      <c r="C409">
        <v>45</v>
      </c>
      <c r="D409" t="s">
        <v>150</v>
      </c>
      <c r="E409" t="s">
        <v>8</v>
      </c>
      <c r="F409" t="s">
        <v>140</v>
      </c>
      <c r="G409" t="s">
        <v>102</v>
      </c>
      <c r="H409" t="s">
        <v>103</v>
      </c>
      <c r="I409" t="s">
        <v>2894</v>
      </c>
      <c r="J409" t="s">
        <v>2895</v>
      </c>
      <c r="K409" s="32">
        <v>45953</v>
      </c>
      <c r="L409" t="s">
        <v>621</v>
      </c>
      <c r="M409" t="s">
        <v>191</v>
      </c>
      <c r="N409" t="s">
        <v>2896</v>
      </c>
      <c r="O409" s="32">
        <v>45964</v>
      </c>
      <c r="P409" t="s">
        <v>99</v>
      </c>
      <c r="Q409" t="s">
        <v>813</v>
      </c>
      <c r="S409" t="s">
        <v>135</v>
      </c>
    </row>
    <row r="410" spans="1:19" x14ac:dyDescent="0.25">
      <c r="A410">
        <v>43</v>
      </c>
      <c r="B410" s="32">
        <v>45954</v>
      </c>
      <c r="C410">
        <v>47</v>
      </c>
      <c r="D410" t="s">
        <v>423</v>
      </c>
      <c r="E410" t="s">
        <v>1265</v>
      </c>
      <c r="F410" t="s">
        <v>140</v>
      </c>
      <c r="G410" t="s">
        <v>102</v>
      </c>
      <c r="H410" t="s">
        <v>103</v>
      </c>
      <c r="I410" t="s">
        <v>2897</v>
      </c>
      <c r="J410" t="s">
        <v>2898</v>
      </c>
      <c r="K410" s="32">
        <v>45958</v>
      </c>
      <c r="L410" t="s">
        <v>1983</v>
      </c>
      <c r="M410" t="s">
        <v>145</v>
      </c>
      <c r="N410" t="s">
        <v>2642</v>
      </c>
      <c r="O410" s="32">
        <v>45979</v>
      </c>
      <c r="P410" t="s">
        <v>99</v>
      </c>
      <c r="Q410" t="s">
        <v>1985</v>
      </c>
      <c r="R410" t="s">
        <v>428</v>
      </c>
      <c r="S410" t="s">
        <v>100</v>
      </c>
    </row>
    <row r="411" spans="1:19" x14ac:dyDescent="0.25">
      <c r="A411">
        <v>44</v>
      </c>
      <c r="B411" s="32">
        <v>45957</v>
      </c>
      <c r="C411">
        <v>49</v>
      </c>
      <c r="D411" t="s">
        <v>321</v>
      </c>
      <c r="E411" t="s">
        <v>322</v>
      </c>
      <c r="F411" t="s">
        <v>140</v>
      </c>
      <c r="G411" t="s">
        <v>102</v>
      </c>
      <c r="H411" t="s">
        <v>103</v>
      </c>
      <c r="I411" t="s">
        <v>2899</v>
      </c>
      <c r="J411" t="s">
        <v>2900</v>
      </c>
      <c r="K411" s="32">
        <v>45960</v>
      </c>
      <c r="L411" t="s">
        <v>411</v>
      </c>
      <c r="M411" t="s">
        <v>229</v>
      </c>
      <c r="N411" t="s">
        <v>2304</v>
      </c>
      <c r="O411" s="32">
        <v>45995</v>
      </c>
      <c r="P411" t="s">
        <v>99</v>
      </c>
      <c r="Q411" t="s">
        <v>412</v>
      </c>
      <c r="R411" t="s">
        <v>617</v>
      </c>
      <c r="S411" t="s">
        <v>100</v>
      </c>
    </row>
    <row r="412" spans="1:19" x14ac:dyDescent="0.25">
      <c r="A412">
        <v>45</v>
      </c>
      <c r="B412" s="32">
        <v>45964</v>
      </c>
      <c r="C412">
        <v>45</v>
      </c>
      <c r="D412" t="s">
        <v>321</v>
      </c>
      <c r="E412" t="s">
        <v>2488</v>
      </c>
      <c r="F412" t="s">
        <v>101</v>
      </c>
      <c r="G412" t="s">
        <v>102</v>
      </c>
      <c r="H412" t="s">
        <v>103</v>
      </c>
      <c r="I412" t="s">
        <v>2901</v>
      </c>
      <c r="J412" t="s">
        <v>2902</v>
      </c>
      <c r="K412" s="32">
        <v>45964</v>
      </c>
      <c r="L412" t="s">
        <v>1503</v>
      </c>
      <c r="M412" t="s">
        <v>2491</v>
      </c>
      <c r="N412" t="s">
        <v>118</v>
      </c>
      <c r="O412" s="32">
        <v>45968</v>
      </c>
      <c r="P412" t="s">
        <v>2134</v>
      </c>
      <c r="Q412" t="s">
        <v>1504</v>
      </c>
      <c r="R412" t="s">
        <v>2136</v>
      </c>
      <c r="S412" t="s">
        <v>2137</v>
      </c>
    </row>
    <row r="413" spans="1:19" x14ac:dyDescent="0.25">
      <c r="A413">
        <v>44</v>
      </c>
      <c r="B413" s="32">
        <v>45959</v>
      </c>
      <c r="C413">
        <v>47</v>
      </c>
      <c r="D413" t="s">
        <v>150</v>
      </c>
      <c r="E413" t="s">
        <v>8</v>
      </c>
      <c r="F413" t="s">
        <v>140</v>
      </c>
      <c r="G413" t="s">
        <v>102</v>
      </c>
      <c r="H413" t="s">
        <v>103</v>
      </c>
      <c r="I413" t="s">
        <v>2903</v>
      </c>
      <c r="J413" t="s">
        <v>2904</v>
      </c>
      <c r="K413" s="32">
        <v>45967</v>
      </c>
      <c r="L413" t="s">
        <v>621</v>
      </c>
      <c r="M413" t="s">
        <v>191</v>
      </c>
      <c r="N413" t="s">
        <v>737</v>
      </c>
      <c r="O413" s="32">
        <v>45978</v>
      </c>
      <c r="P413" t="s">
        <v>99</v>
      </c>
      <c r="Q413" t="s">
        <v>153</v>
      </c>
      <c r="S413" t="s">
        <v>135</v>
      </c>
    </row>
    <row r="414" spans="1:19" x14ac:dyDescent="0.25">
      <c r="A414">
        <v>37</v>
      </c>
      <c r="B414" s="32">
        <v>45911</v>
      </c>
      <c r="C414">
        <v>38</v>
      </c>
      <c r="D414" t="s">
        <v>150</v>
      </c>
      <c r="E414" t="s">
        <v>194</v>
      </c>
      <c r="F414" t="s">
        <v>101</v>
      </c>
      <c r="G414" t="s">
        <v>102</v>
      </c>
      <c r="H414" t="s">
        <v>103</v>
      </c>
      <c r="I414" t="s">
        <v>2905</v>
      </c>
      <c r="J414" t="s">
        <v>2906</v>
      </c>
      <c r="K414" s="32">
        <v>45915</v>
      </c>
      <c r="L414" t="s">
        <v>186</v>
      </c>
      <c r="M414" t="s">
        <v>2907</v>
      </c>
      <c r="N414" t="s">
        <v>118</v>
      </c>
      <c r="O414" s="32">
        <v>45915</v>
      </c>
      <c r="P414" t="s">
        <v>99</v>
      </c>
      <c r="Q414" t="s">
        <v>572</v>
      </c>
      <c r="R414" t="s">
        <v>218</v>
      </c>
      <c r="S414" t="s">
        <v>100</v>
      </c>
    </row>
    <row r="415" spans="1:19" x14ac:dyDescent="0.25">
      <c r="A415">
        <v>42</v>
      </c>
      <c r="B415" s="32">
        <v>45944</v>
      </c>
      <c r="C415">
        <v>45</v>
      </c>
      <c r="D415" t="s">
        <v>672</v>
      </c>
      <c r="E415" t="s">
        <v>17</v>
      </c>
      <c r="F415" t="s">
        <v>140</v>
      </c>
      <c r="G415" t="s">
        <v>102</v>
      </c>
      <c r="H415" t="s">
        <v>103</v>
      </c>
      <c r="I415" t="s">
        <v>2908</v>
      </c>
      <c r="J415" t="s">
        <v>2909</v>
      </c>
      <c r="K415" s="32">
        <v>45947</v>
      </c>
      <c r="L415" t="s">
        <v>1362</v>
      </c>
      <c r="M415" t="s">
        <v>428</v>
      </c>
      <c r="N415" t="s">
        <v>2910</v>
      </c>
      <c r="O415" s="32">
        <v>45964</v>
      </c>
      <c r="P415" t="s">
        <v>99</v>
      </c>
      <c r="Q415" t="s">
        <v>972</v>
      </c>
      <c r="R415" t="s">
        <v>428</v>
      </c>
      <c r="S415" t="s">
        <v>100</v>
      </c>
    </row>
    <row r="416" spans="1:19" x14ac:dyDescent="0.25">
      <c r="A416">
        <v>46</v>
      </c>
      <c r="B416" s="32">
        <v>45976</v>
      </c>
      <c r="C416">
        <v>49</v>
      </c>
      <c r="D416" t="s">
        <v>150</v>
      </c>
      <c r="E416" t="s">
        <v>8</v>
      </c>
      <c r="F416" t="s">
        <v>140</v>
      </c>
      <c r="G416" t="s">
        <v>102</v>
      </c>
      <c r="H416" t="s">
        <v>103</v>
      </c>
      <c r="I416" t="s">
        <v>2911</v>
      </c>
      <c r="J416" t="s">
        <v>2912</v>
      </c>
      <c r="K416" s="32">
        <v>45981</v>
      </c>
      <c r="L416" t="s">
        <v>186</v>
      </c>
      <c r="M416" t="s">
        <v>154</v>
      </c>
      <c r="N416" t="s">
        <v>2068</v>
      </c>
      <c r="O416" s="32">
        <v>45992</v>
      </c>
      <c r="P416" t="s">
        <v>99</v>
      </c>
      <c r="Q416" t="s">
        <v>934</v>
      </c>
      <c r="R416" t="s">
        <v>147</v>
      </c>
      <c r="S416" t="s">
        <v>608</v>
      </c>
    </row>
    <row r="417" spans="1:19" x14ac:dyDescent="0.25">
      <c r="A417">
        <v>43</v>
      </c>
      <c r="B417" s="32">
        <v>45952</v>
      </c>
      <c r="C417">
        <v>46</v>
      </c>
      <c r="D417" t="s">
        <v>423</v>
      </c>
      <c r="E417" t="s">
        <v>424</v>
      </c>
      <c r="F417" t="s">
        <v>140</v>
      </c>
      <c r="G417" t="s">
        <v>102</v>
      </c>
      <c r="H417" t="s">
        <v>103</v>
      </c>
      <c r="I417" t="s">
        <v>2913</v>
      </c>
      <c r="J417" t="s">
        <v>2914</v>
      </c>
      <c r="K417" s="32">
        <v>45955</v>
      </c>
      <c r="L417" t="s">
        <v>427</v>
      </c>
      <c r="M417" t="s">
        <v>428</v>
      </c>
      <c r="N417" t="s">
        <v>2196</v>
      </c>
      <c r="O417" s="32">
        <v>45973</v>
      </c>
      <c r="P417" t="s">
        <v>99</v>
      </c>
      <c r="Q417" t="s">
        <v>2915</v>
      </c>
      <c r="R417" t="s">
        <v>428</v>
      </c>
      <c r="S417" t="s">
        <v>100</v>
      </c>
    </row>
    <row r="418" spans="1:19" x14ac:dyDescent="0.25">
      <c r="A418">
        <v>40</v>
      </c>
      <c r="B418" s="32">
        <v>45930</v>
      </c>
      <c r="C418">
        <v>43</v>
      </c>
      <c r="D418" t="s">
        <v>150</v>
      </c>
      <c r="E418" t="s">
        <v>8</v>
      </c>
      <c r="F418" t="s">
        <v>140</v>
      </c>
      <c r="G418" t="s">
        <v>102</v>
      </c>
      <c r="H418" t="s">
        <v>103</v>
      </c>
      <c r="I418" t="s">
        <v>2649</v>
      </c>
      <c r="J418" t="s">
        <v>2650</v>
      </c>
      <c r="K418" s="32">
        <v>45939</v>
      </c>
      <c r="L418" t="s">
        <v>186</v>
      </c>
      <c r="M418" t="s">
        <v>154</v>
      </c>
      <c r="N418" t="s">
        <v>2212</v>
      </c>
      <c r="O418" s="32">
        <v>45949</v>
      </c>
      <c r="P418" t="s">
        <v>99</v>
      </c>
      <c r="Q418" t="s">
        <v>688</v>
      </c>
      <c r="R418" t="s">
        <v>147</v>
      </c>
      <c r="S418" t="s">
        <v>100</v>
      </c>
    </row>
    <row r="419" spans="1:19" x14ac:dyDescent="0.25">
      <c r="A419">
        <v>39</v>
      </c>
      <c r="B419" s="32">
        <v>45923</v>
      </c>
      <c r="C419">
        <v>39</v>
      </c>
      <c r="D419" t="s">
        <v>150</v>
      </c>
      <c r="E419" t="s">
        <v>194</v>
      </c>
      <c r="F419" t="s">
        <v>101</v>
      </c>
      <c r="G419" t="s">
        <v>102</v>
      </c>
      <c r="H419" t="s">
        <v>103</v>
      </c>
      <c r="I419" t="s">
        <v>2916</v>
      </c>
      <c r="J419" t="s">
        <v>2917</v>
      </c>
      <c r="K419" s="32">
        <v>45927</v>
      </c>
      <c r="L419" t="s">
        <v>186</v>
      </c>
      <c r="M419" t="s">
        <v>2077</v>
      </c>
      <c r="N419" t="s">
        <v>118</v>
      </c>
      <c r="O419" s="32">
        <v>45927</v>
      </c>
      <c r="P419" t="s">
        <v>99</v>
      </c>
      <c r="Q419" t="s">
        <v>153</v>
      </c>
      <c r="R419" t="s">
        <v>218</v>
      </c>
      <c r="S419" t="s">
        <v>100</v>
      </c>
    </row>
    <row r="420" spans="1:19" x14ac:dyDescent="0.25">
      <c r="A420">
        <v>36</v>
      </c>
      <c r="B420" s="32">
        <v>45901</v>
      </c>
      <c r="C420">
        <v>38</v>
      </c>
      <c r="D420" t="s">
        <v>150</v>
      </c>
      <c r="E420" t="s">
        <v>8</v>
      </c>
      <c r="F420" t="s">
        <v>140</v>
      </c>
      <c r="G420" t="s">
        <v>102</v>
      </c>
      <c r="H420" t="s">
        <v>1585</v>
      </c>
      <c r="I420" t="s">
        <v>2918</v>
      </c>
      <c r="J420" t="s">
        <v>2919</v>
      </c>
      <c r="K420" s="32">
        <v>45904</v>
      </c>
      <c r="L420" t="s">
        <v>186</v>
      </c>
      <c r="M420" t="s">
        <v>154</v>
      </c>
      <c r="N420" t="s">
        <v>2181</v>
      </c>
      <c r="O420" s="32">
        <v>45914</v>
      </c>
      <c r="P420" t="s">
        <v>99</v>
      </c>
      <c r="Q420" t="s">
        <v>934</v>
      </c>
      <c r="R420" t="s">
        <v>147</v>
      </c>
      <c r="S420" t="s">
        <v>608</v>
      </c>
    </row>
    <row r="421" spans="1:19" x14ac:dyDescent="0.25">
      <c r="A421">
        <v>38</v>
      </c>
      <c r="B421" s="32">
        <v>45915</v>
      </c>
      <c r="C421">
        <v>40</v>
      </c>
      <c r="D421" t="s">
        <v>672</v>
      </c>
      <c r="E421" t="s">
        <v>17</v>
      </c>
      <c r="F421" t="s">
        <v>140</v>
      </c>
      <c r="G421" t="s">
        <v>102</v>
      </c>
      <c r="H421" t="s">
        <v>103</v>
      </c>
      <c r="I421" t="s">
        <v>2920</v>
      </c>
      <c r="J421" t="s">
        <v>2921</v>
      </c>
      <c r="K421" s="32">
        <v>45922</v>
      </c>
      <c r="L421" t="s">
        <v>675</v>
      </c>
      <c r="M421" t="s">
        <v>676</v>
      </c>
      <c r="N421" t="s">
        <v>1991</v>
      </c>
      <c r="O421" s="32">
        <v>45933</v>
      </c>
      <c r="P421" t="s">
        <v>99</v>
      </c>
      <c r="Q421" t="s">
        <v>913</v>
      </c>
      <c r="R421" t="s">
        <v>147</v>
      </c>
      <c r="S421" t="s">
        <v>608</v>
      </c>
    </row>
    <row r="422" spans="1:19" x14ac:dyDescent="0.25">
      <c r="A422">
        <v>37</v>
      </c>
      <c r="B422" s="32">
        <v>45912</v>
      </c>
      <c r="C422">
        <v>40</v>
      </c>
      <c r="D422" t="s">
        <v>423</v>
      </c>
      <c r="E422" t="s">
        <v>1067</v>
      </c>
      <c r="F422" t="s">
        <v>140</v>
      </c>
      <c r="G422" t="s">
        <v>102</v>
      </c>
      <c r="H422" t="s">
        <v>103</v>
      </c>
      <c r="I422" t="s">
        <v>2922</v>
      </c>
      <c r="J422" t="s">
        <v>2923</v>
      </c>
      <c r="K422" s="32">
        <v>45914</v>
      </c>
      <c r="L422" t="s">
        <v>427</v>
      </c>
      <c r="M422" t="s">
        <v>260</v>
      </c>
      <c r="N422" t="s">
        <v>2206</v>
      </c>
      <c r="O422" s="32">
        <v>45930</v>
      </c>
      <c r="P422" t="s">
        <v>99</v>
      </c>
      <c r="Q422" t="s">
        <v>2156</v>
      </c>
      <c r="R422" t="s">
        <v>262</v>
      </c>
      <c r="S422" t="s">
        <v>100</v>
      </c>
    </row>
    <row r="423" spans="1:19" x14ac:dyDescent="0.25">
      <c r="A423">
        <v>42</v>
      </c>
      <c r="B423" s="32">
        <v>45946</v>
      </c>
      <c r="C423">
        <v>45</v>
      </c>
      <c r="D423" t="s">
        <v>423</v>
      </c>
      <c r="E423" t="s">
        <v>1067</v>
      </c>
      <c r="F423" t="s">
        <v>140</v>
      </c>
      <c r="G423" t="s">
        <v>102</v>
      </c>
      <c r="H423" t="s">
        <v>103</v>
      </c>
      <c r="I423" t="s">
        <v>2924</v>
      </c>
      <c r="J423" t="s">
        <v>2925</v>
      </c>
      <c r="K423" s="32">
        <v>45949</v>
      </c>
      <c r="L423" t="s">
        <v>1775</v>
      </c>
      <c r="M423" t="s">
        <v>260</v>
      </c>
      <c r="N423" t="s">
        <v>1973</v>
      </c>
      <c r="O423" s="32">
        <v>45965</v>
      </c>
      <c r="P423" t="s">
        <v>99</v>
      </c>
      <c r="Q423" t="s">
        <v>1776</v>
      </c>
      <c r="R423" t="s">
        <v>262</v>
      </c>
      <c r="S423" t="s">
        <v>608</v>
      </c>
    </row>
    <row r="424" spans="1:19" x14ac:dyDescent="0.25">
      <c r="A424">
        <v>46</v>
      </c>
      <c r="B424" s="32">
        <v>45974</v>
      </c>
      <c r="C424">
        <v>48</v>
      </c>
      <c r="D424" t="s">
        <v>150</v>
      </c>
      <c r="E424" t="s">
        <v>8</v>
      </c>
      <c r="F424" t="s">
        <v>140</v>
      </c>
      <c r="G424" t="s">
        <v>102</v>
      </c>
      <c r="H424" t="s">
        <v>1585</v>
      </c>
      <c r="I424" t="s">
        <v>2926</v>
      </c>
      <c r="J424" t="s">
        <v>2927</v>
      </c>
      <c r="K424" s="32">
        <v>45976</v>
      </c>
      <c r="L424" t="s">
        <v>186</v>
      </c>
      <c r="M424" t="s">
        <v>869</v>
      </c>
      <c r="N424" t="s">
        <v>2250</v>
      </c>
      <c r="O424" s="32">
        <v>45989</v>
      </c>
      <c r="P424" t="s">
        <v>99</v>
      </c>
      <c r="Q424" t="s">
        <v>934</v>
      </c>
      <c r="R424" t="s">
        <v>147</v>
      </c>
      <c r="S424" t="s">
        <v>608</v>
      </c>
    </row>
    <row r="425" spans="1:19" x14ac:dyDescent="0.25">
      <c r="A425">
        <v>47</v>
      </c>
      <c r="B425" s="32">
        <v>45977</v>
      </c>
      <c r="C425">
        <v>49</v>
      </c>
      <c r="D425" t="s">
        <v>150</v>
      </c>
      <c r="E425" t="s">
        <v>8</v>
      </c>
      <c r="F425" t="s">
        <v>140</v>
      </c>
      <c r="G425" t="s">
        <v>102</v>
      </c>
      <c r="H425" t="s">
        <v>103</v>
      </c>
      <c r="I425" t="s">
        <v>2928</v>
      </c>
      <c r="J425" t="s">
        <v>2929</v>
      </c>
      <c r="K425" s="32">
        <v>45981</v>
      </c>
      <c r="L425" t="s">
        <v>186</v>
      </c>
      <c r="M425" t="s">
        <v>154</v>
      </c>
      <c r="N425" t="s">
        <v>2068</v>
      </c>
      <c r="O425" s="32">
        <v>45992</v>
      </c>
      <c r="P425" t="s">
        <v>99</v>
      </c>
      <c r="Q425" t="s">
        <v>153</v>
      </c>
      <c r="R425" t="s">
        <v>147</v>
      </c>
      <c r="S425" t="s">
        <v>100</v>
      </c>
    </row>
    <row r="426" spans="1:19" x14ac:dyDescent="0.25">
      <c r="A426">
        <v>45</v>
      </c>
      <c r="B426" s="32">
        <v>45967</v>
      </c>
      <c r="C426">
        <v>48</v>
      </c>
      <c r="D426" t="s">
        <v>423</v>
      </c>
      <c r="E426" t="s">
        <v>1067</v>
      </c>
      <c r="F426" t="s">
        <v>140</v>
      </c>
      <c r="G426" t="s">
        <v>102</v>
      </c>
      <c r="H426" t="s">
        <v>103</v>
      </c>
      <c r="I426" t="s">
        <v>2930</v>
      </c>
      <c r="J426" t="s">
        <v>2931</v>
      </c>
      <c r="K426" s="32">
        <v>45970</v>
      </c>
      <c r="L426" t="s">
        <v>427</v>
      </c>
      <c r="M426" t="s">
        <v>260</v>
      </c>
      <c r="N426" t="s">
        <v>1994</v>
      </c>
      <c r="O426" s="32">
        <v>45986</v>
      </c>
      <c r="P426" t="s">
        <v>99</v>
      </c>
      <c r="Q426" t="s">
        <v>2552</v>
      </c>
      <c r="R426" t="s">
        <v>262</v>
      </c>
      <c r="S426" t="s">
        <v>100</v>
      </c>
    </row>
    <row r="427" spans="1:19" x14ac:dyDescent="0.25">
      <c r="A427">
        <v>42</v>
      </c>
      <c r="B427" s="32">
        <v>45948</v>
      </c>
      <c r="C427">
        <v>43</v>
      </c>
      <c r="D427" t="s">
        <v>321</v>
      </c>
      <c r="E427" t="s">
        <v>2488</v>
      </c>
      <c r="F427" t="s">
        <v>101</v>
      </c>
      <c r="G427" t="s">
        <v>102</v>
      </c>
      <c r="H427" t="s">
        <v>103</v>
      </c>
      <c r="I427" t="s">
        <v>2932</v>
      </c>
      <c r="J427" t="s">
        <v>2933</v>
      </c>
      <c r="K427" s="32">
        <v>45949</v>
      </c>
      <c r="L427" t="s">
        <v>1503</v>
      </c>
      <c r="M427" t="s">
        <v>2491</v>
      </c>
      <c r="N427" t="s">
        <v>118</v>
      </c>
      <c r="O427" s="32">
        <v>45952</v>
      </c>
      <c r="P427" t="s">
        <v>2134</v>
      </c>
      <c r="Q427" t="s">
        <v>1504</v>
      </c>
      <c r="R427" t="s">
        <v>2136</v>
      </c>
      <c r="S427" t="s">
        <v>2137</v>
      </c>
    </row>
    <row r="428" spans="1:19" x14ac:dyDescent="0.25">
      <c r="A428">
        <v>41</v>
      </c>
      <c r="B428" s="32">
        <v>45941</v>
      </c>
      <c r="C428">
        <v>43</v>
      </c>
      <c r="D428" t="s">
        <v>150</v>
      </c>
      <c r="E428" t="s">
        <v>8</v>
      </c>
      <c r="F428" t="s">
        <v>140</v>
      </c>
      <c r="G428" t="s">
        <v>102</v>
      </c>
      <c r="H428" t="s">
        <v>103</v>
      </c>
      <c r="I428" t="s">
        <v>2934</v>
      </c>
      <c r="J428" t="s">
        <v>2935</v>
      </c>
      <c r="K428" s="32">
        <v>45946</v>
      </c>
      <c r="L428" t="s">
        <v>186</v>
      </c>
      <c r="M428" t="s">
        <v>154</v>
      </c>
      <c r="N428" t="s">
        <v>1988</v>
      </c>
      <c r="O428" s="32">
        <v>45955</v>
      </c>
      <c r="P428" t="s">
        <v>99</v>
      </c>
      <c r="Q428" t="s">
        <v>2012</v>
      </c>
      <c r="R428" t="s">
        <v>147</v>
      </c>
      <c r="S428" t="s">
        <v>100</v>
      </c>
    </row>
    <row r="429" spans="1:19" x14ac:dyDescent="0.25">
      <c r="A429">
        <v>40</v>
      </c>
      <c r="B429" s="32">
        <v>45928</v>
      </c>
      <c r="C429">
        <v>42</v>
      </c>
      <c r="D429" t="s">
        <v>150</v>
      </c>
      <c r="E429" t="s">
        <v>8</v>
      </c>
      <c r="F429" t="s">
        <v>140</v>
      </c>
      <c r="G429" t="s">
        <v>102</v>
      </c>
      <c r="H429" t="s">
        <v>103</v>
      </c>
      <c r="I429" t="s">
        <v>2936</v>
      </c>
      <c r="J429" t="s">
        <v>2577</v>
      </c>
      <c r="K429" s="32">
        <v>45932</v>
      </c>
      <c r="L429" t="s">
        <v>621</v>
      </c>
      <c r="M429" t="s">
        <v>191</v>
      </c>
      <c r="N429" t="s">
        <v>192</v>
      </c>
      <c r="O429" s="32">
        <v>45943</v>
      </c>
      <c r="P429" t="s">
        <v>99</v>
      </c>
      <c r="Q429" t="s">
        <v>972</v>
      </c>
      <c r="S429" t="s">
        <v>2165</v>
      </c>
    </row>
    <row r="430" spans="1:19" x14ac:dyDescent="0.25">
      <c r="A430">
        <v>39</v>
      </c>
      <c r="B430" s="32">
        <v>45921</v>
      </c>
      <c r="C430">
        <v>41</v>
      </c>
      <c r="D430" t="s">
        <v>672</v>
      </c>
      <c r="E430" t="s">
        <v>17</v>
      </c>
      <c r="F430" t="s">
        <v>140</v>
      </c>
      <c r="G430" t="s">
        <v>102</v>
      </c>
      <c r="H430" t="s">
        <v>103</v>
      </c>
      <c r="I430" t="s">
        <v>2937</v>
      </c>
      <c r="J430" t="s">
        <v>2938</v>
      </c>
      <c r="K430" s="32">
        <v>45931</v>
      </c>
      <c r="L430" t="s">
        <v>1362</v>
      </c>
      <c r="M430" t="s">
        <v>676</v>
      </c>
      <c r="N430" t="s">
        <v>2015</v>
      </c>
      <c r="O430" s="32">
        <v>45941</v>
      </c>
      <c r="P430" t="s">
        <v>99</v>
      </c>
      <c r="Q430" t="s">
        <v>2016</v>
      </c>
      <c r="R430" t="s">
        <v>147</v>
      </c>
      <c r="S430" t="s">
        <v>100</v>
      </c>
    </row>
    <row r="431" spans="1:19" x14ac:dyDescent="0.25">
      <c r="A431">
        <v>42</v>
      </c>
      <c r="B431" s="32">
        <v>45947</v>
      </c>
      <c r="C431">
        <v>43</v>
      </c>
      <c r="D431" t="s">
        <v>321</v>
      </c>
      <c r="E431" t="s">
        <v>2130</v>
      </c>
      <c r="F431" t="s">
        <v>101</v>
      </c>
      <c r="G431" t="s">
        <v>102</v>
      </c>
      <c r="H431" t="s">
        <v>103</v>
      </c>
      <c r="I431" t="s">
        <v>2939</v>
      </c>
      <c r="J431" t="s">
        <v>2940</v>
      </c>
      <c r="K431" s="32">
        <v>45948</v>
      </c>
      <c r="L431" t="s">
        <v>2133</v>
      </c>
      <c r="M431" t="s">
        <v>2266</v>
      </c>
      <c r="N431" t="s">
        <v>118</v>
      </c>
      <c r="O431" s="32">
        <v>45950</v>
      </c>
      <c r="P431" t="s">
        <v>2134</v>
      </c>
      <c r="Q431" t="s">
        <v>2135</v>
      </c>
      <c r="R431" t="s">
        <v>2136</v>
      </c>
      <c r="S431" t="s">
        <v>2137</v>
      </c>
    </row>
    <row r="432" spans="1:19" x14ac:dyDescent="0.25">
      <c r="A432">
        <v>34</v>
      </c>
      <c r="B432" s="32">
        <v>45886</v>
      </c>
      <c r="C432">
        <v>36</v>
      </c>
      <c r="D432" t="s">
        <v>672</v>
      </c>
      <c r="E432" t="s">
        <v>17</v>
      </c>
      <c r="F432" t="s">
        <v>140</v>
      </c>
      <c r="G432" t="s">
        <v>102</v>
      </c>
      <c r="H432" t="s">
        <v>103</v>
      </c>
      <c r="I432" t="s">
        <v>2941</v>
      </c>
      <c r="J432" t="s">
        <v>2942</v>
      </c>
      <c r="K432" s="32">
        <v>45894</v>
      </c>
      <c r="L432" t="s">
        <v>1362</v>
      </c>
      <c r="M432" t="s">
        <v>676</v>
      </c>
      <c r="N432" t="s">
        <v>2854</v>
      </c>
      <c r="O432" s="32">
        <v>45906</v>
      </c>
      <c r="P432" t="s">
        <v>99</v>
      </c>
      <c r="Q432" t="s">
        <v>1313</v>
      </c>
      <c r="R432" t="s">
        <v>147</v>
      </c>
      <c r="S432" t="s">
        <v>100</v>
      </c>
    </row>
    <row r="433" spans="1:19" x14ac:dyDescent="0.25">
      <c r="A433">
        <v>37</v>
      </c>
      <c r="B433" s="32">
        <v>45911</v>
      </c>
      <c r="C433">
        <v>37</v>
      </c>
      <c r="D433" t="s">
        <v>150</v>
      </c>
      <c r="E433" t="s">
        <v>194</v>
      </c>
      <c r="F433" t="s">
        <v>101</v>
      </c>
      <c r="G433" t="s">
        <v>102</v>
      </c>
      <c r="H433" t="s">
        <v>103</v>
      </c>
      <c r="I433" t="s">
        <v>2943</v>
      </c>
      <c r="J433" t="s">
        <v>2944</v>
      </c>
      <c r="K433" s="32">
        <v>45913</v>
      </c>
      <c r="L433" t="s">
        <v>186</v>
      </c>
      <c r="M433" t="s">
        <v>2907</v>
      </c>
      <c r="N433" t="s">
        <v>118</v>
      </c>
      <c r="O433" s="32">
        <v>45913</v>
      </c>
      <c r="P433" t="s">
        <v>99</v>
      </c>
      <c r="Q433" t="s">
        <v>572</v>
      </c>
      <c r="R433" t="s">
        <v>1964</v>
      </c>
      <c r="S433" t="s">
        <v>100</v>
      </c>
    </row>
    <row r="434" spans="1:19" x14ac:dyDescent="0.25">
      <c r="A434">
        <v>40</v>
      </c>
      <c r="B434" s="32">
        <v>45934</v>
      </c>
      <c r="C434">
        <v>46</v>
      </c>
      <c r="D434" t="s">
        <v>223</v>
      </c>
      <c r="E434" t="s">
        <v>224</v>
      </c>
      <c r="F434" t="s">
        <v>140</v>
      </c>
      <c r="G434" t="s">
        <v>102</v>
      </c>
      <c r="H434" t="s">
        <v>103</v>
      </c>
      <c r="I434" t="s">
        <v>2945</v>
      </c>
      <c r="J434" t="s">
        <v>2946</v>
      </c>
      <c r="K434" s="32">
        <v>45940</v>
      </c>
      <c r="L434" t="s">
        <v>227</v>
      </c>
      <c r="M434" t="s">
        <v>338</v>
      </c>
      <c r="N434" t="s">
        <v>2947</v>
      </c>
      <c r="O434" s="32">
        <v>45971</v>
      </c>
      <c r="P434" t="s">
        <v>99</v>
      </c>
      <c r="Q434" t="s">
        <v>228</v>
      </c>
      <c r="R434" t="s">
        <v>617</v>
      </c>
      <c r="S434" t="s">
        <v>100</v>
      </c>
    </row>
    <row r="435" spans="1:19" x14ac:dyDescent="0.25">
      <c r="A435">
        <v>44</v>
      </c>
      <c r="B435" s="32">
        <v>45961</v>
      </c>
      <c r="C435">
        <v>48</v>
      </c>
      <c r="D435" t="s">
        <v>423</v>
      </c>
      <c r="E435" t="s">
        <v>1265</v>
      </c>
      <c r="F435" t="s">
        <v>140</v>
      </c>
      <c r="G435" t="s">
        <v>102</v>
      </c>
      <c r="H435" t="s">
        <v>103</v>
      </c>
      <c r="I435" t="s">
        <v>2948</v>
      </c>
      <c r="J435" t="s">
        <v>2949</v>
      </c>
      <c r="K435" s="32">
        <v>45965</v>
      </c>
      <c r="L435" t="s">
        <v>427</v>
      </c>
      <c r="M435" t="s">
        <v>2037</v>
      </c>
      <c r="N435" t="s">
        <v>2950</v>
      </c>
      <c r="O435" s="32">
        <v>45986</v>
      </c>
      <c r="P435" t="s">
        <v>99</v>
      </c>
      <c r="Q435" t="s">
        <v>2221</v>
      </c>
      <c r="R435" t="s">
        <v>617</v>
      </c>
      <c r="S435" t="s">
        <v>100</v>
      </c>
    </row>
    <row r="436" spans="1:19" x14ac:dyDescent="0.25">
      <c r="A436">
        <v>43</v>
      </c>
      <c r="B436" s="32">
        <v>45950</v>
      </c>
      <c r="C436">
        <v>46</v>
      </c>
      <c r="D436" t="s">
        <v>672</v>
      </c>
      <c r="E436" t="s">
        <v>17</v>
      </c>
      <c r="F436" t="s">
        <v>140</v>
      </c>
      <c r="G436" t="s">
        <v>102</v>
      </c>
      <c r="H436" t="s">
        <v>103</v>
      </c>
      <c r="I436" t="s">
        <v>2951</v>
      </c>
      <c r="J436" t="s">
        <v>2952</v>
      </c>
      <c r="K436" s="32">
        <v>45955</v>
      </c>
      <c r="L436" t="s">
        <v>675</v>
      </c>
      <c r="M436" t="s">
        <v>428</v>
      </c>
      <c r="N436" t="s">
        <v>2224</v>
      </c>
      <c r="O436" s="32">
        <v>45972</v>
      </c>
      <c r="P436" t="s">
        <v>99</v>
      </c>
      <c r="Q436" t="s">
        <v>153</v>
      </c>
      <c r="R436" t="s">
        <v>428</v>
      </c>
      <c r="S436" t="s">
        <v>100</v>
      </c>
    </row>
    <row r="437" spans="1:19" x14ac:dyDescent="0.25">
      <c r="A437">
        <v>39</v>
      </c>
      <c r="B437" s="32">
        <v>45921</v>
      </c>
      <c r="C437">
        <v>41</v>
      </c>
      <c r="D437" t="s">
        <v>672</v>
      </c>
      <c r="E437" t="s">
        <v>17</v>
      </c>
      <c r="F437" t="s">
        <v>140</v>
      </c>
      <c r="G437" t="s">
        <v>102</v>
      </c>
      <c r="H437" t="s">
        <v>103</v>
      </c>
      <c r="I437" t="s">
        <v>2953</v>
      </c>
      <c r="J437" t="s">
        <v>2954</v>
      </c>
      <c r="K437" s="32">
        <v>45931</v>
      </c>
      <c r="L437" t="s">
        <v>675</v>
      </c>
      <c r="M437" t="s">
        <v>676</v>
      </c>
      <c r="N437" t="s">
        <v>2015</v>
      </c>
      <c r="O437" s="32">
        <v>45941</v>
      </c>
      <c r="P437" t="s">
        <v>99</v>
      </c>
      <c r="Q437" t="s">
        <v>688</v>
      </c>
      <c r="R437" t="s">
        <v>147</v>
      </c>
      <c r="S437" t="s">
        <v>100</v>
      </c>
    </row>
    <row r="438" spans="1:19" x14ac:dyDescent="0.25">
      <c r="A438">
        <v>28</v>
      </c>
      <c r="B438" s="32">
        <v>45849</v>
      </c>
      <c r="C438">
        <v>31</v>
      </c>
      <c r="D438" t="s">
        <v>150</v>
      </c>
      <c r="E438" t="s">
        <v>8</v>
      </c>
      <c r="F438" t="s">
        <v>140</v>
      </c>
      <c r="G438" t="s">
        <v>102</v>
      </c>
      <c r="H438" t="s">
        <v>103</v>
      </c>
      <c r="I438" t="s">
        <v>2955</v>
      </c>
      <c r="J438" t="s">
        <v>2496</v>
      </c>
      <c r="K438" s="32">
        <v>45855</v>
      </c>
      <c r="L438" t="s">
        <v>621</v>
      </c>
      <c r="M438" t="s">
        <v>191</v>
      </c>
      <c r="N438" t="s">
        <v>622</v>
      </c>
      <c r="O438" s="32">
        <v>45866</v>
      </c>
      <c r="P438" t="s">
        <v>99</v>
      </c>
      <c r="Q438" t="s">
        <v>1411</v>
      </c>
      <c r="S438" t="s">
        <v>2165</v>
      </c>
    </row>
    <row r="439" spans="1:19" x14ac:dyDescent="0.25">
      <c r="A439">
        <v>39</v>
      </c>
      <c r="B439" s="32">
        <v>45925</v>
      </c>
      <c r="C439">
        <v>42</v>
      </c>
      <c r="D439" t="s">
        <v>254</v>
      </c>
      <c r="E439" t="s">
        <v>255</v>
      </c>
      <c r="F439" t="s">
        <v>140</v>
      </c>
      <c r="G439" t="s">
        <v>102</v>
      </c>
      <c r="H439" t="s">
        <v>103</v>
      </c>
      <c r="I439" t="s">
        <v>2168</v>
      </c>
      <c r="J439" t="s">
        <v>2169</v>
      </c>
      <c r="K439" s="32">
        <v>45928</v>
      </c>
      <c r="L439" t="s">
        <v>258</v>
      </c>
      <c r="M439" t="s">
        <v>260</v>
      </c>
      <c r="N439" t="s">
        <v>2162</v>
      </c>
      <c r="O439" s="32">
        <v>45943</v>
      </c>
      <c r="P439" t="s">
        <v>99</v>
      </c>
      <c r="Q439" t="s">
        <v>1995</v>
      </c>
      <c r="R439" t="s">
        <v>262</v>
      </c>
      <c r="S439" t="s">
        <v>100</v>
      </c>
    </row>
    <row r="440" spans="1:19" x14ac:dyDescent="0.25">
      <c r="A440">
        <v>46</v>
      </c>
      <c r="B440" s="32">
        <v>45973</v>
      </c>
      <c r="C440">
        <v>49</v>
      </c>
      <c r="D440" t="s">
        <v>423</v>
      </c>
      <c r="E440" t="s">
        <v>424</v>
      </c>
      <c r="F440" t="s">
        <v>140</v>
      </c>
      <c r="G440" t="s">
        <v>102</v>
      </c>
      <c r="H440" t="s">
        <v>103</v>
      </c>
      <c r="I440" t="s">
        <v>2956</v>
      </c>
      <c r="J440" t="s">
        <v>2957</v>
      </c>
      <c r="K440" s="32">
        <v>45976</v>
      </c>
      <c r="L440" t="s">
        <v>427</v>
      </c>
      <c r="M440" t="s">
        <v>428</v>
      </c>
      <c r="N440" t="s">
        <v>2958</v>
      </c>
      <c r="O440" s="32">
        <v>45995</v>
      </c>
      <c r="P440" t="s">
        <v>99</v>
      </c>
      <c r="Q440" t="s">
        <v>1245</v>
      </c>
      <c r="R440" t="s">
        <v>428</v>
      </c>
      <c r="S440" t="s">
        <v>100</v>
      </c>
    </row>
    <row r="441" spans="1:19" x14ac:dyDescent="0.25">
      <c r="A441">
        <v>40</v>
      </c>
      <c r="B441" s="32">
        <v>45928</v>
      </c>
      <c r="C441">
        <v>42</v>
      </c>
      <c r="D441" t="s">
        <v>150</v>
      </c>
      <c r="E441" t="s">
        <v>8</v>
      </c>
      <c r="F441" t="s">
        <v>140</v>
      </c>
      <c r="G441" t="s">
        <v>102</v>
      </c>
      <c r="H441" t="s">
        <v>103</v>
      </c>
      <c r="I441" t="s">
        <v>2959</v>
      </c>
      <c r="J441" t="s">
        <v>2960</v>
      </c>
      <c r="K441" s="32">
        <v>45932</v>
      </c>
      <c r="L441" t="s">
        <v>186</v>
      </c>
      <c r="M441" t="s">
        <v>154</v>
      </c>
      <c r="N441" t="s">
        <v>2159</v>
      </c>
      <c r="O441" s="32">
        <v>45942</v>
      </c>
      <c r="P441" t="s">
        <v>99</v>
      </c>
      <c r="Q441" t="s">
        <v>2432</v>
      </c>
      <c r="R441" t="s">
        <v>147</v>
      </c>
      <c r="S441" t="s">
        <v>100</v>
      </c>
    </row>
    <row r="442" spans="1:19" x14ac:dyDescent="0.25">
      <c r="A442">
        <v>37</v>
      </c>
      <c r="B442" s="32">
        <v>45910</v>
      </c>
      <c r="C442">
        <v>37</v>
      </c>
      <c r="D442" t="s">
        <v>97</v>
      </c>
      <c r="E442" t="s">
        <v>98</v>
      </c>
      <c r="F442" t="s">
        <v>101</v>
      </c>
      <c r="G442" t="s">
        <v>102</v>
      </c>
      <c r="H442" t="s">
        <v>103</v>
      </c>
      <c r="I442" t="s">
        <v>2961</v>
      </c>
      <c r="J442" t="s">
        <v>2962</v>
      </c>
      <c r="K442" s="32">
        <v>45913</v>
      </c>
      <c r="L442" t="s">
        <v>106</v>
      </c>
      <c r="M442" t="s">
        <v>107</v>
      </c>
      <c r="N442" t="s">
        <v>118</v>
      </c>
      <c r="O442" s="32">
        <v>45913</v>
      </c>
      <c r="P442" t="s">
        <v>99</v>
      </c>
      <c r="Q442" t="s">
        <v>123</v>
      </c>
      <c r="R442" t="s">
        <v>109</v>
      </c>
      <c r="S442" t="s">
        <v>100</v>
      </c>
    </row>
    <row r="443" spans="1:19" x14ac:dyDescent="0.25">
      <c r="A443">
        <v>38</v>
      </c>
      <c r="B443" s="32">
        <v>45920</v>
      </c>
      <c r="C443">
        <v>41</v>
      </c>
      <c r="D443" t="s">
        <v>150</v>
      </c>
      <c r="E443" t="s">
        <v>8</v>
      </c>
      <c r="F443" t="s">
        <v>140</v>
      </c>
      <c r="G443" t="s">
        <v>102</v>
      </c>
      <c r="H443" t="s">
        <v>103</v>
      </c>
      <c r="I443" t="s">
        <v>2963</v>
      </c>
      <c r="J443" t="s">
        <v>2964</v>
      </c>
      <c r="K443" s="32">
        <v>45924</v>
      </c>
      <c r="L443" t="s">
        <v>186</v>
      </c>
      <c r="M443" t="s">
        <v>893</v>
      </c>
      <c r="N443" t="s">
        <v>2019</v>
      </c>
      <c r="O443" s="32">
        <v>45938</v>
      </c>
      <c r="P443" t="s">
        <v>99</v>
      </c>
      <c r="Q443" t="s">
        <v>1411</v>
      </c>
      <c r="R443" t="s">
        <v>617</v>
      </c>
      <c r="S443" t="s">
        <v>100</v>
      </c>
    </row>
    <row r="444" spans="1:19" x14ac:dyDescent="0.25">
      <c r="A444">
        <v>43</v>
      </c>
      <c r="B444" s="32">
        <v>45950</v>
      </c>
      <c r="C444">
        <v>46</v>
      </c>
      <c r="D444" t="s">
        <v>940</v>
      </c>
      <c r="E444" t="s">
        <v>14</v>
      </c>
      <c r="F444" t="s">
        <v>140</v>
      </c>
      <c r="G444" t="s">
        <v>102</v>
      </c>
      <c r="H444" t="s">
        <v>103</v>
      </c>
      <c r="I444" t="s">
        <v>2965</v>
      </c>
      <c r="J444" t="s">
        <v>2966</v>
      </c>
      <c r="K444" s="32">
        <v>45960</v>
      </c>
      <c r="L444" t="s">
        <v>943</v>
      </c>
      <c r="M444" t="s">
        <v>154</v>
      </c>
      <c r="N444" t="s">
        <v>2034</v>
      </c>
      <c r="O444" s="32">
        <v>45971</v>
      </c>
      <c r="P444" t="s">
        <v>99</v>
      </c>
      <c r="Q444" t="s">
        <v>820</v>
      </c>
      <c r="R444" t="s">
        <v>147</v>
      </c>
      <c r="S444" t="s">
        <v>100</v>
      </c>
    </row>
    <row r="445" spans="1:19" x14ac:dyDescent="0.25">
      <c r="A445">
        <v>44</v>
      </c>
      <c r="B445" s="32">
        <v>45960</v>
      </c>
      <c r="C445">
        <v>47</v>
      </c>
      <c r="D445" t="s">
        <v>423</v>
      </c>
      <c r="E445" t="s">
        <v>1067</v>
      </c>
      <c r="F445" t="s">
        <v>140</v>
      </c>
      <c r="G445" t="s">
        <v>102</v>
      </c>
      <c r="H445" t="s">
        <v>103</v>
      </c>
      <c r="I445" t="s">
        <v>2281</v>
      </c>
      <c r="J445" t="s">
        <v>2282</v>
      </c>
      <c r="K445" s="32">
        <v>45963</v>
      </c>
      <c r="L445" t="s">
        <v>427</v>
      </c>
      <c r="M445" t="s">
        <v>260</v>
      </c>
      <c r="N445" t="s">
        <v>2283</v>
      </c>
      <c r="O445" s="32">
        <v>45980</v>
      </c>
      <c r="P445" t="s">
        <v>99</v>
      </c>
      <c r="Q445" t="s">
        <v>2678</v>
      </c>
      <c r="R445" t="s">
        <v>262</v>
      </c>
      <c r="S445" t="s">
        <v>100</v>
      </c>
    </row>
    <row r="446" spans="1:19" x14ac:dyDescent="0.25">
      <c r="A446">
        <v>45</v>
      </c>
      <c r="B446" s="32">
        <v>45969</v>
      </c>
      <c r="C446">
        <v>48</v>
      </c>
      <c r="D446" t="s">
        <v>150</v>
      </c>
      <c r="E446" t="s">
        <v>8</v>
      </c>
      <c r="F446" t="s">
        <v>140</v>
      </c>
      <c r="G446" t="s">
        <v>102</v>
      </c>
      <c r="H446" t="s">
        <v>103</v>
      </c>
      <c r="I446" t="s">
        <v>2967</v>
      </c>
      <c r="J446" t="s">
        <v>2968</v>
      </c>
      <c r="K446" s="32">
        <v>45972</v>
      </c>
      <c r="L446" t="s">
        <v>1312</v>
      </c>
      <c r="M446" t="s">
        <v>428</v>
      </c>
      <c r="N446" t="s">
        <v>2969</v>
      </c>
      <c r="O446" s="32">
        <v>45985</v>
      </c>
      <c r="P446" t="s">
        <v>99</v>
      </c>
      <c r="Q446" t="s">
        <v>153</v>
      </c>
      <c r="R446" t="s">
        <v>428</v>
      </c>
      <c r="S446" t="s">
        <v>100</v>
      </c>
    </row>
    <row r="447" spans="1:19" x14ac:dyDescent="0.25">
      <c r="A447">
        <v>38</v>
      </c>
      <c r="B447" s="32">
        <v>45920</v>
      </c>
      <c r="C447">
        <v>41</v>
      </c>
      <c r="D447" t="s">
        <v>150</v>
      </c>
      <c r="E447" t="s">
        <v>8</v>
      </c>
      <c r="F447" t="s">
        <v>140</v>
      </c>
      <c r="G447" t="s">
        <v>102</v>
      </c>
      <c r="H447" t="s">
        <v>103</v>
      </c>
      <c r="I447" t="s">
        <v>2970</v>
      </c>
      <c r="J447" t="s">
        <v>2971</v>
      </c>
      <c r="K447" s="32">
        <v>45925</v>
      </c>
      <c r="L447" t="s">
        <v>186</v>
      </c>
      <c r="M447" t="s">
        <v>154</v>
      </c>
      <c r="N447" t="s">
        <v>2011</v>
      </c>
      <c r="O447" s="32">
        <v>45935</v>
      </c>
      <c r="P447" t="s">
        <v>99</v>
      </c>
      <c r="Q447" t="s">
        <v>2012</v>
      </c>
      <c r="R447" t="s">
        <v>147</v>
      </c>
      <c r="S447" t="s">
        <v>100</v>
      </c>
    </row>
    <row r="448" spans="1:19" x14ac:dyDescent="0.25">
      <c r="A448">
        <v>29</v>
      </c>
      <c r="B448" s="32">
        <v>45852</v>
      </c>
      <c r="C448">
        <v>31</v>
      </c>
      <c r="D448" t="s">
        <v>150</v>
      </c>
      <c r="E448" t="s">
        <v>8</v>
      </c>
      <c r="F448" t="s">
        <v>140</v>
      </c>
      <c r="G448" t="s">
        <v>102</v>
      </c>
      <c r="H448" t="s">
        <v>103</v>
      </c>
      <c r="I448" t="s">
        <v>2972</v>
      </c>
      <c r="J448" t="s">
        <v>2973</v>
      </c>
      <c r="K448" s="32">
        <v>45855</v>
      </c>
      <c r="L448" t="s">
        <v>186</v>
      </c>
      <c r="M448" t="s">
        <v>154</v>
      </c>
      <c r="N448" t="s">
        <v>2497</v>
      </c>
      <c r="O448" s="32">
        <v>45867</v>
      </c>
      <c r="P448" t="s">
        <v>99</v>
      </c>
      <c r="Q448" t="s">
        <v>153</v>
      </c>
      <c r="R448" t="s">
        <v>147</v>
      </c>
      <c r="S448" t="s">
        <v>100</v>
      </c>
    </row>
    <row r="449" spans="1:19" x14ac:dyDescent="0.25">
      <c r="A449">
        <v>39</v>
      </c>
      <c r="B449" s="32">
        <v>45924</v>
      </c>
      <c r="C449">
        <v>42</v>
      </c>
      <c r="D449" t="s">
        <v>423</v>
      </c>
      <c r="E449" t="s">
        <v>424</v>
      </c>
      <c r="F449" t="s">
        <v>140</v>
      </c>
      <c r="G449" t="s">
        <v>102</v>
      </c>
      <c r="H449" t="s">
        <v>103</v>
      </c>
      <c r="I449" t="s">
        <v>2974</v>
      </c>
      <c r="J449" t="s">
        <v>2975</v>
      </c>
      <c r="K449" s="32">
        <v>45927</v>
      </c>
      <c r="L449" t="s">
        <v>258</v>
      </c>
      <c r="M449" t="s">
        <v>428</v>
      </c>
      <c r="N449" t="s">
        <v>2976</v>
      </c>
      <c r="O449" s="32">
        <v>45946</v>
      </c>
      <c r="P449" t="s">
        <v>99</v>
      </c>
      <c r="Q449" t="s">
        <v>601</v>
      </c>
      <c r="R449" t="s">
        <v>428</v>
      </c>
      <c r="S449" t="s">
        <v>100</v>
      </c>
    </row>
    <row r="450" spans="1:19" x14ac:dyDescent="0.25">
      <c r="A450">
        <v>45</v>
      </c>
      <c r="B450" s="32">
        <v>45968</v>
      </c>
      <c r="C450">
        <v>49</v>
      </c>
      <c r="D450" t="s">
        <v>423</v>
      </c>
      <c r="E450" t="s">
        <v>1265</v>
      </c>
      <c r="F450" t="s">
        <v>140</v>
      </c>
      <c r="G450" t="s">
        <v>102</v>
      </c>
      <c r="H450" t="s">
        <v>103</v>
      </c>
      <c r="I450" t="s">
        <v>2977</v>
      </c>
      <c r="J450" t="s">
        <v>2978</v>
      </c>
      <c r="K450" s="32">
        <v>45972</v>
      </c>
      <c r="L450" t="s">
        <v>427</v>
      </c>
      <c r="M450" t="s">
        <v>145</v>
      </c>
      <c r="N450" t="s">
        <v>2979</v>
      </c>
      <c r="O450" s="32">
        <v>45993</v>
      </c>
      <c r="P450" t="s">
        <v>99</v>
      </c>
      <c r="Q450" t="s">
        <v>2221</v>
      </c>
      <c r="R450" t="s">
        <v>428</v>
      </c>
      <c r="S450" t="s">
        <v>100</v>
      </c>
    </row>
    <row r="451" spans="1:19" x14ac:dyDescent="0.25">
      <c r="A451">
        <v>39</v>
      </c>
      <c r="B451" s="32">
        <v>45921</v>
      </c>
      <c r="C451">
        <v>41</v>
      </c>
      <c r="D451" t="s">
        <v>672</v>
      </c>
      <c r="E451" t="s">
        <v>17</v>
      </c>
      <c r="F451" t="s">
        <v>140</v>
      </c>
      <c r="G451" t="s">
        <v>102</v>
      </c>
      <c r="H451" t="s">
        <v>103</v>
      </c>
      <c r="I451" t="s">
        <v>2980</v>
      </c>
      <c r="J451" t="s">
        <v>2981</v>
      </c>
      <c r="K451" s="32">
        <v>45931</v>
      </c>
      <c r="L451" t="s">
        <v>675</v>
      </c>
      <c r="M451" t="s">
        <v>676</v>
      </c>
      <c r="N451" t="s">
        <v>2015</v>
      </c>
      <c r="O451" s="32">
        <v>45941</v>
      </c>
      <c r="P451" t="s">
        <v>99</v>
      </c>
      <c r="Q451" t="s">
        <v>972</v>
      </c>
      <c r="R451" t="s">
        <v>147</v>
      </c>
      <c r="S451" t="s">
        <v>100</v>
      </c>
    </row>
    <row r="452" spans="1:19" x14ac:dyDescent="0.25">
      <c r="A452">
        <v>33</v>
      </c>
      <c r="B452" s="32">
        <v>45884</v>
      </c>
      <c r="C452">
        <v>36</v>
      </c>
      <c r="D452" t="s">
        <v>423</v>
      </c>
      <c r="E452" t="s">
        <v>1067</v>
      </c>
      <c r="F452" t="s">
        <v>140</v>
      </c>
      <c r="G452" t="s">
        <v>102</v>
      </c>
      <c r="H452" t="s">
        <v>103</v>
      </c>
      <c r="I452" t="s">
        <v>2982</v>
      </c>
      <c r="J452" t="s">
        <v>2983</v>
      </c>
      <c r="K452" s="32">
        <v>45886</v>
      </c>
      <c r="L452" t="s">
        <v>427</v>
      </c>
      <c r="M452" t="s">
        <v>260</v>
      </c>
      <c r="N452" t="s">
        <v>2518</v>
      </c>
      <c r="O452" s="32">
        <v>45902</v>
      </c>
      <c r="P452" t="s">
        <v>99</v>
      </c>
      <c r="Q452" t="s">
        <v>1245</v>
      </c>
      <c r="R452" t="s">
        <v>262</v>
      </c>
      <c r="S452" t="s">
        <v>100</v>
      </c>
    </row>
    <row r="453" spans="1:19" x14ac:dyDescent="0.25">
      <c r="A453">
        <v>40</v>
      </c>
      <c r="B453" s="32">
        <v>45932</v>
      </c>
      <c r="C453">
        <v>43</v>
      </c>
      <c r="D453" t="s">
        <v>423</v>
      </c>
      <c r="E453" t="s">
        <v>1067</v>
      </c>
      <c r="F453" t="s">
        <v>140</v>
      </c>
      <c r="G453" t="s">
        <v>102</v>
      </c>
      <c r="H453" t="s">
        <v>103</v>
      </c>
      <c r="I453" t="s">
        <v>2984</v>
      </c>
      <c r="J453" t="s">
        <v>2985</v>
      </c>
      <c r="K453" s="32">
        <v>45935</v>
      </c>
      <c r="L453" t="s">
        <v>427</v>
      </c>
      <c r="M453" t="s">
        <v>260</v>
      </c>
      <c r="N453" t="s">
        <v>2054</v>
      </c>
      <c r="O453" s="32">
        <v>45951</v>
      </c>
      <c r="P453" t="s">
        <v>99</v>
      </c>
      <c r="Q453" t="s">
        <v>2221</v>
      </c>
      <c r="R453" t="s">
        <v>262</v>
      </c>
      <c r="S453" t="s">
        <v>100</v>
      </c>
    </row>
    <row r="454" spans="1:19" x14ac:dyDescent="0.25">
      <c r="A454">
        <v>43</v>
      </c>
      <c r="B454" s="32">
        <v>45949</v>
      </c>
      <c r="C454">
        <v>46</v>
      </c>
      <c r="D454" t="s">
        <v>940</v>
      </c>
      <c r="E454" t="s">
        <v>14</v>
      </c>
      <c r="F454" t="s">
        <v>140</v>
      </c>
      <c r="G454" t="s">
        <v>102</v>
      </c>
      <c r="H454" t="s">
        <v>103</v>
      </c>
      <c r="I454" t="s">
        <v>2986</v>
      </c>
      <c r="J454" t="s">
        <v>2987</v>
      </c>
      <c r="K454" s="32">
        <v>45960</v>
      </c>
      <c r="L454" t="s">
        <v>943</v>
      </c>
      <c r="M454" t="s">
        <v>154</v>
      </c>
      <c r="N454" t="s">
        <v>2034</v>
      </c>
      <c r="O454" s="32">
        <v>45971</v>
      </c>
      <c r="P454" t="s">
        <v>99</v>
      </c>
      <c r="Q454" t="s">
        <v>813</v>
      </c>
      <c r="R454" t="s">
        <v>147</v>
      </c>
      <c r="S454" t="s">
        <v>100</v>
      </c>
    </row>
    <row r="455" spans="1:19" x14ac:dyDescent="0.25">
      <c r="A455">
        <v>44</v>
      </c>
      <c r="B455" s="32">
        <v>45956</v>
      </c>
      <c r="C455">
        <v>46</v>
      </c>
      <c r="D455" t="s">
        <v>940</v>
      </c>
      <c r="E455" t="s">
        <v>14</v>
      </c>
      <c r="F455" t="s">
        <v>140</v>
      </c>
      <c r="G455" t="s">
        <v>102</v>
      </c>
      <c r="H455" t="s">
        <v>103</v>
      </c>
      <c r="I455" t="s">
        <v>2988</v>
      </c>
      <c r="J455" t="s">
        <v>2989</v>
      </c>
      <c r="K455" s="32">
        <v>45967</v>
      </c>
      <c r="L455" t="s">
        <v>943</v>
      </c>
      <c r="M455" t="s">
        <v>154</v>
      </c>
      <c r="N455" t="s">
        <v>2046</v>
      </c>
      <c r="O455" s="32">
        <v>45974</v>
      </c>
      <c r="P455" t="s">
        <v>99</v>
      </c>
      <c r="Q455" t="s">
        <v>572</v>
      </c>
      <c r="R455" t="s">
        <v>147</v>
      </c>
      <c r="S455" t="s">
        <v>100</v>
      </c>
    </row>
    <row r="456" spans="1:19" x14ac:dyDescent="0.25">
      <c r="A456">
        <v>46</v>
      </c>
      <c r="B456" s="32">
        <v>45976</v>
      </c>
      <c r="C456">
        <v>52</v>
      </c>
      <c r="D456" t="s">
        <v>223</v>
      </c>
      <c r="E456" t="s">
        <v>224</v>
      </c>
      <c r="F456" t="s">
        <v>140</v>
      </c>
      <c r="G456" t="s">
        <v>102</v>
      </c>
      <c r="H456" t="s">
        <v>103</v>
      </c>
      <c r="I456" t="s">
        <v>2990</v>
      </c>
      <c r="J456" t="s">
        <v>2991</v>
      </c>
      <c r="K456" s="32">
        <v>45981</v>
      </c>
      <c r="L456" t="s">
        <v>227</v>
      </c>
      <c r="M456" t="s">
        <v>338</v>
      </c>
      <c r="N456" t="s">
        <v>2025</v>
      </c>
      <c r="O456" s="32">
        <v>46013</v>
      </c>
      <c r="P456" t="s">
        <v>99</v>
      </c>
      <c r="Q456" t="s">
        <v>228</v>
      </c>
      <c r="R456" t="s">
        <v>617</v>
      </c>
      <c r="S456" t="s">
        <v>100</v>
      </c>
    </row>
    <row r="457" spans="1:19" x14ac:dyDescent="0.25">
      <c r="A457">
        <v>41</v>
      </c>
      <c r="B457" s="32">
        <v>45941</v>
      </c>
      <c r="C457">
        <v>42</v>
      </c>
      <c r="D457" t="s">
        <v>321</v>
      </c>
      <c r="E457" t="s">
        <v>919</v>
      </c>
      <c r="F457" t="s">
        <v>101</v>
      </c>
      <c r="G457" t="s">
        <v>102</v>
      </c>
      <c r="H457" t="s">
        <v>103</v>
      </c>
      <c r="I457" t="s">
        <v>2992</v>
      </c>
      <c r="J457" t="s">
        <v>2993</v>
      </c>
      <c r="K457" s="32">
        <v>45943</v>
      </c>
      <c r="L457" t="s">
        <v>2230</v>
      </c>
      <c r="M457" t="s">
        <v>298</v>
      </c>
      <c r="N457" t="s">
        <v>118</v>
      </c>
      <c r="O457" s="32">
        <v>45945</v>
      </c>
      <c r="P457" t="s">
        <v>99</v>
      </c>
      <c r="Q457" t="s">
        <v>616</v>
      </c>
      <c r="R457" t="s">
        <v>291</v>
      </c>
      <c r="S457" t="s">
        <v>100</v>
      </c>
    </row>
    <row r="458" spans="1:19" x14ac:dyDescent="0.25">
      <c r="A458">
        <v>39</v>
      </c>
      <c r="B458" s="32">
        <v>45925</v>
      </c>
      <c r="C458">
        <v>42</v>
      </c>
      <c r="D458" t="s">
        <v>423</v>
      </c>
      <c r="E458" t="s">
        <v>1067</v>
      </c>
      <c r="F458" t="s">
        <v>140</v>
      </c>
      <c r="G458" t="s">
        <v>102</v>
      </c>
      <c r="H458" t="s">
        <v>103</v>
      </c>
      <c r="I458" t="s">
        <v>2994</v>
      </c>
      <c r="J458" t="s">
        <v>2995</v>
      </c>
      <c r="K458" s="32">
        <v>45928</v>
      </c>
      <c r="L458" t="s">
        <v>427</v>
      </c>
      <c r="M458" t="s">
        <v>260</v>
      </c>
      <c r="N458" t="s">
        <v>2162</v>
      </c>
      <c r="O458" s="32">
        <v>45944</v>
      </c>
      <c r="P458" t="s">
        <v>99</v>
      </c>
      <c r="Q458" t="s">
        <v>2197</v>
      </c>
      <c r="R458" t="s">
        <v>262</v>
      </c>
      <c r="S458" t="s">
        <v>100</v>
      </c>
    </row>
    <row r="459" spans="1:19" x14ac:dyDescent="0.25">
      <c r="A459">
        <v>43</v>
      </c>
      <c r="B459" s="32">
        <v>45951</v>
      </c>
      <c r="C459">
        <v>48</v>
      </c>
      <c r="D459" t="s">
        <v>672</v>
      </c>
      <c r="E459" t="s">
        <v>17</v>
      </c>
      <c r="F459" t="s">
        <v>140</v>
      </c>
      <c r="G459" t="s">
        <v>102</v>
      </c>
      <c r="H459" t="s">
        <v>103</v>
      </c>
      <c r="I459" t="s">
        <v>2996</v>
      </c>
      <c r="J459" t="s">
        <v>2997</v>
      </c>
      <c r="K459" s="32">
        <v>45955</v>
      </c>
      <c r="L459" t="s">
        <v>675</v>
      </c>
      <c r="M459" t="s">
        <v>428</v>
      </c>
      <c r="N459" t="s">
        <v>2224</v>
      </c>
      <c r="O459" s="32">
        <v>45986</v>
      </c>
      <c r="P459" t="s">
        <v>99</v>
      </c>
      <c r="Q459" t="s">
        <v>153</v>
      </c>
      <c r="R459" t="s">
        <v>428</v>
      </c>
      <c r="S459" t="s">
        <v>100</v>
      </c>
    </row>
    <row r="460" spans="1:19" x14ac:dyDescent="0.25">
      <c r="A460">
        <v>36</v>
      </c>
      <c r="B460" s="32">
        <v>45902</v>
      </c>
      <c r="C460">
        <v>36</v>
      </c>
      <c r="D460" t="s">
        <v>97</v>
      </c>
      <c r="E460" t="s">
        <v>98</v>
      </c>
      <c r="F460" t="s">
        <v>101</v>
      </c>
      <c r="G460" t="s">
        <v>102</v>
      </c>
      <c r="H460" t="s">
        <v>103</v>
      </c>
      <c r="I460" t="s">
        <v>2998</v>
      </c>
      <c r="J460" t="s">
        <v>2999</v>
      </c>
      <c r="K460" s="32">
        <v>45904</v>
      </c>
      <c r="L460" t="s">
        <v>106</v>
      </c>
      <c r="M460" t="s">
        <v>107</v>
      </c>
      <c r="N460" t="s">
        <v>118</v>
      </c>
      <c r="O460" s="32">
        <v>45904</v>
      </c>
      <c r="P460" t="s">
        <v>99</v>
      </c>
      <c r="Q460" t="s">
        <v>123</v>
      </c>
      <c r="R460" t="s">
        <v>1964</v>
      </c>
      <c r="S460" t="s">
        <v>100</v>
      </c>
    </row>
    <row r="461" spans="1:19" x14ac:dyDescent="0.25">
      <c r="A461">
        <v>38</v>
      </c>
      <c r="B461" s="32">
        <v>45916</v>
      </c>
      <c r="C461">
        <v>40</v>
      </c>
      <c r="D461" t="s">
        <v>150</v>
      </c>
      <c r="E461" t="s">
        <v>8</v>
      </c>
      <c r="F461" t="s">
        <v>140</v>
      </c>
      <c r="G461" t="s">
        <v>102</v>
      </c>
      <c r="H461" t="s">
        <v>103</v>
      </c>
      <c r="I461" t="s">
        <v>3000</v>
      </c>
      <c r="J461" t="s">
        <v>3001</v>
      </c>
      <c r="K461" s="32">
        <v>45918</v>
      </c>
      <c r="L461" t="s">
        <v>186</v>
      </c>
      <c r="M461" t="s">
        <v>154</v>
      </c>
      <c r="N461" t="s">
        <v>2146</v>
      </c>
      <c r="O461" s="32">
        <v>45928</v>
      </c>
      <c r="P461" t="s">
        <v>99</v>
      </c>
      <c r="Q461" t="s">
        <v>2432</v>
      </c>
      <c r="R461" t="s">
        <v>147</v>
      </c>
      <c r="S461" t="s">
        <v>100</v>
      </c>
    </row>
    <row r="462" spans="1:19" x14ac:dyDescent="0.25">
      <c r="A462">
        <v>42</v>
      </c>
      <c r="B462" s="32">
        <v>45948</v>
      </c>
      <c r="C462">
        <v>45</v>
      </c>
      <c r="D462" t="s">
        <v>150</v>
      </c>
      <c r="E462" t="s">
        <v>8</v>
      </c>
      <c r="F462" t="s">
        <v>140</v>
      </c>
      <c r="G462" t="s">
        <v>102</v>
      </c>
      <c r="H462" t="s">
        <v>103</v>
      </c>
      <c r="I462" t="s">
        <v>3002</v>
      </c>
      <c r="J462" t="s">
        <v>3003</v>
      </c>
      <c r="K462" s="32">
        <v>45953</v>
      </c>
      <c r="L462" t="s">
        <v>186</v>
      </c>
      <c r="M462" t="s">
        <v>154</v>
      </c>
      <c r="N462" t="s">
        <v>1967</v>
      </c>
      <c r="O462" s="32">
        <v>45963</v>
      </c>
      <c r="P462" t="s">
        <v>99</v>
      </c>
      <c r="Q462" t="s">
        <v>972</v>
      </c>
      <c r="R462" t="s">
        <v>147</v>
      </c>
      <c r="S462" t="s">
        <v>100</v>
      </c>
    </row>
    <row r="463" spans="1:19" x14ac:dyDescent="0.25">
      <c r="A463">
        <v>44</v>
      </c>
      <c r="B463" s="32">
        <v>45956</v>
      </c>
      <c r="C463">
        <v>46</v>
      </c>
      <c r="D463" t="s">
        <v>150</v>
      </c>
      <c r="E463" t="s">
        <v>8</v>
      </c>
      <c r="F463" t="s">
        <v>140</v>
      </c>
      <c r="G463" t="s">
        <v>102</v>
      </c>
      <c r="H463" t="s">
        <v>103</v>
      </c>
      <c r="I463" t="s">
        <v>3004</v>
      </c>
      <c r="J463" t="s">
        <v>3005</v>
      </c>
      <c r="K463" s="32">
        <v>45960</v>
      </c>
      <c r="L463" t="s">
        <v>186</v>
      </c>
      <c r="M463" t="s">
        <v>154</v>
      </c>
      <c r="N463" t="s">
        <v>2034</v>
      </c>
      <c r="O463" s="32">
        <v>45972</v>
      </c>
      <c r="P463" t="s">
        <v>99</v>
      </c>
      <c r="Q463" t="s">
        <v>688</v>
      </c>
      <c r="R463" t="s">
        <v>147</v>
      </c>
      <c r="S463" t="s">
        <v>100</v>
      </c>
    </row>
    <row r="464" spans="1:19" x14ac:dyDescent="0.25">
      <c r="A464">
        <v>25</v>
      </c>
      <c r="B464" s="32">
        <v>45829</v>
      </c>
      <c r="C464">
        <v>26</v>
      </c>
      <c r="D464" t="s">
        <v>97</v>
      </c>
      <c r="E464" t="s">
        <v>98</v>
      </c>
      <c r="F464" t="s">
        <v>101</v>
      </c>
      <c r="G464" t="s">
        <v>102</v>
      </c>
      <c r="H464" t="s">
        <v>103</v>
      </c>
      <c r="I464" t="s">
        <v>3006</v>
      </c>
      <c r="J464" t="s">
        <v>3007</v>
      </c>
      <c r="K464" s="32">
        <v>45832</v>
      </c>
      <c r="L464" t="s">
        <v>106</v>
      </c>
      <c r="M464" t="s">
        <v>359</v>
      </c>
      <c r="N464" t="s">
        <v>118</v>
      </c>
      <c r="O464" s="32">
        <v>45832</v>
      </c>
      <c r="P464" t="s">
        <v>99</v>
      </c>
      <c r="Q464" t="s">
        <v>123</v>
      </c>
      <c r="R464" t="s">
        <v>1964</v>
      </c>
      <c r="S464" t="s">
        <v>100</v>
      </c>
    </row>
    <row r="465" spans="1:19" x14ac:dyDescent="0.25">
      <c r="A465">
        <v>37</v>
      </c>
      <c r="B465" s="32">
        <v>45908</v>
      </c>
      <c r="C465">
        <v>39</v>
      </c>
      <c r="D465" t="s">
        <v>150</v>
      </c>
      <c r="E465" t="s">
        <v>8</v>
      </c>
      <c r="F465" t="s">
        <v>140</v>
      </c>
      <c r="G465" t="s">
        <v>102</v>
      </c>
      <c r="H465" t="s">
        <v>103</v>
      </c>
      <c r="I465" t="s">
        <v>3008</v>
      </c>
      <c r="J465" t="s">
        <v>2098</v>
      </c>
      <c r="K465" s="32">
        <v>45911</v>
      </c>
      <c r="L465" t="s">
        <v>186</v>
      </c>
      <c r="M465" t="s">
        <v>154</v>
      </c>
      <c r="N465" t="s">
        <v>2022</v>
      </c>
      <c r="O465" s="32">
        <v>45922</v>
      </c>
      <c r="P465" t="s">
        <v>99</v>
      </c>
      <c r="Q465" t="s">
        <v>934</v>
      </c>
      <c r="R465" t="s">
        <v>147</v>
      </c>
      <c r="S465" t="s">
        <v>608</v>
      </c>
    </row>
    <row r="466" spans="1:19" x14ac:dyDescent="0.25">
      <c r="A466">
        <v>32</v>
      </c>
      <c r="B466" s="32">
        <v>45878</v>
      </c>
      <c r="C466">
        <v>36</v>
      </c>
      <c r="D466" t="s">
        <v>423</v>
      </c>
      <c r="E466" t="s">
        <v>1265</v>
      </c>
      <c r="F466" t="s">
        <v>140</v>
      </c>
      <c r="G466" t="s">
        <v>102</v>
      </c>
      <c r="H466" t="s">
        <v>103</v>
      </c>
      <c r="I466" t="s">
        <v>3009</v>
      </c>
      <c r="J466" t="s">
        <v>3010</v>
      </c>
      <c r="K466" s="32">
        <v>45882</v>
      </c>
      <c r="L466" t="s">
        <v>526</v>
      </c>
      <c r="M466" t="s">
        <v>2172</v>
      </c>
      <c r="N466" t="s">
        <v>3011</v>
      </c>
      <c r="O466" s="32">
        <v>45901</v>
      </c>
      <c r="P466" t="s">
        <v>99</v>
      </c>
      <c r="Q466" t="s">
        <v>527</v>
      </c>
      <c r="R466" t="s">
        <v>617</v>
      </c>
      <c r="S466" t="s">
        <v>100</v>
      </c>
    </row>
    <row r="467" spans="1:19" x14ac:dyDescent="0.25">
      <c r="A467">
        <v>35</v>
      </c>
      <c r="B467" s="32">
        <v>45894</v>
      </c>
      <c r="C467">
        <v>37</v>
      </c>
      <c r="D467" t="s">
        <v>150</v>
      </c>
      <c r="E467" t="s">
        <v>8</v>
      </c>
      <c r="F467" t="s">
        <v>140</v>
      </c>
      <c r="G467" t="s">
        <v>102</v>
      </c>
      <c r="H467" t="s">
        <v>103</v>
      </c>
      <c r="I467" t="s">
        <v>3012</v>
      </c>
      <c r="J467" t="s">
        <v>3013</v>
      </c>
      <c r="K467" s="32">
        <v>45897</v>
      </c>
      <c r="L467" t="s">
        <v>186</v>
      </c>
      <c r="M467" t="s">
        <v>154</v>
      </c>
      <c r="N467" t="s">
        <v>2445</v>
      </c>
      <c r="O467" s="32">
        <v>45907</v>
      </c>
      <c r="P467" t="s">
        <v>99</v>
      </c>
      <c r="Q467" t="s">
        <v>153</v>
      </c>
      <c r="R467" t="s">
        <v>147</v>
      </c>
      <c r="S467" t="s">
        <v>608</v>
      </c>
    </row>
    <row r="468" spans="1:19" x14ac:dyDescent="0.25">
      <c r="A468">
        <v>46</v>
      </c>
      <c r="B468" s="32">
        <v>45972</v>
      </c>
      <c r="C468">
        <v>48</v>
      </c>
      <c r="D468" t="s">
        <v>150</v>
      </c>
      <c r="E468" t="s">
        <v>8</v>
      </c>
      <c r="F468" t="s">
        <v>140</v>
      </c>
      <c r="G468" t="s">
        <v>102</v>
      </c>
      <c r="H468" t="s">
        <v>103</v>
      </c>
      <c r="I468" t="s">
        <v>3014</v>
      </c>
      <c r="J468" t="s">
        <v>3015</v>
      </c>
      <c r="K468" s="32">
        <v>45974</v>
      </c>
      <c r="L468" t="s">
        <v>186</v>
      </c>
      <c r="M468" t="s">
        <v>154</v>
      </c>
      <c r="N468" t="s">
        <v>2193</v>
      </c>
      <c r="O468" s="32">
        <v>45985</v>
      </c>
      <c r="P468" t="s">
        <v>99</v>
      </c>
      <c r="Q468" t="s">
        <v>1411</v>
      </c>
      <c r="R468" t="s">
        <v>147</v>
      </c>
      <c r="S468" t="s">
        <v>100</v>
      </c>
    </row>
    <row r="469" spans="1:19" x14ac:dyDescent="0.25">
      <c r="A469">
        <v>35</v>
      </c>
      <c r="B469" s="32">
        <v>45894</v>
      </c>
      <c r="C469">
        <v>37</v>
      </c>
      <c r="D469" t="s">
        <v>150</v>
      </c>
      <c r="E469" t="s">
        <v>8</v>
      </c>
      <c r="F469" t="s">
        <v>140</v>
      </c>
      <c r="G469" t="s">
        <v>102</v>
      </c>
      <c r="H469" t="s">
        <v>103</v>
      </c>
      <c r="I469" t="s">
        <v>3016</v>
      </c>
      <c r="J469" t="s">
        <v>3017</v>
      </c>
      <c r="K469" s="32">
        <v>45897</v>
      </c>
      <c r="L469" t="s">
        <v>186</v>
      </c>
      <c r="M469" t="s">
        <v>154</v>
      </c>
      <c r="N469" t="s">
        <v>2445</v>
      </c>
      <c r="O469" s="32">
        <v>45907</v>
      </c>
      <c r="P469" t="s">
        <v>99</v>
      </c>
      <c r="Q469" t="s">
        <v>2072</v>
      </c>
      <c r="R469" t="s">
        <v>147</v>
      </c>
      <c r="S469" t="s">
        <v>100</v>
      </c>
    </row>
    <row r="470" spans="1:19" x14ac:dyDescent="0.25">
      <c r="A470">
        <v>41</v>
      </c>
      <c r="B470" s="32">
        <v>45941</v>
      </c>
      <c r="C470">
        <v>42</v>
      </c>
      <c r="D470" t="s">
        <v>321</v>
      </c>
      <c r="E470" t="s">
        <v>2622</v>
      </c>
      <c r="F470" t="s">
        <v>101</v>
      </c>
      <c r="G470" t="s">
        <v>102</v>
      </c>
      <c r="H470" t="s">
        <v>103</v>
      </c>
      <c r="I470" t="s">
        <v>3018</v>
      </c>
      <c r="J470" t="s">
        <v>3019</v>
      </c>
      <c r="K470" s="32">
        <v>45943</v>
      </c>
      <c r="L470" t="s">
        <v>2230</v>
      </c>
      <c r="M470" t="s">
        <v>298</v>
      </c>
      <c r="N470" t="s">
        <v>118</v>
      </c>
      <c r="O470" s="32">
        <v>45945</v>
      </c>
      <c r="P470" t="s">
        <v>99</v>
      </c>
      <c r="Q470" t="s">
        <v>616</v>
      </c>
      <c r="R470" t="s">
        <v>291</v>
      </c>
      <c r="S470" t="s">
        <v>100</v>
      </c>
    </row>
    <row r="471" spans="1:19" x14ac:dyDescent="0.25">
      <c r="A471">
        <v>41</v>
      </c>
      <c r="B471" s="32">
        <v>45935</v>
      </c>
      <c r="C471">
        <v>43</v>
      </c>
      <c r="D471" t="s">
        <v>672</v>
      </c>
      <c r="E471" t="s">
        <v>17</v>
      </c>
      <c r="F471" t="s">
        <v>140</v>
      </c>
      <c r="G471" t="s">
        <v>102</v>
      </c>
      <c r="H471" t="s">
        <v>103</v>
      </c>
      <c r="I471" t="s">
        <v>3020</v>
      </c>
      <c r="J471" t="s">
        <v>3021</v>
      </c>
      <c r="K471" s="32">
        <v>45942</v>
      </c>
      <c r="L471" t="s">
        <v>675</v>
      </c>
      <c r="M471" t="s">
        <v>676</v>
      </c>
      <c r="N471" t="s">
        <v>2127</v>
      </c>
      <c r="O471" s="32">
        <v>45954</v>
      </c>
      <c r="P471" t="s">
        <v>99</v>
      </c>
      <c r="Q471" t="s">
        <v>972</v>
      </c>
      <c r="R471" t="s">
        <v>147</v>
      </c>
      <c r="S471" t="s">
        <v>100</v>
      </c>
    </row>
    <row r="472" spans="1:19" x14ac:dyDescent="0.25">
      <c r="A472">
        <v>36</v>
      </c>
      <c r="B472" s="32">
        <v>45902</v>
      </c>
      <c r="C472">
        <v>38</v>
      </c>
      <c r="D472" t="s">
        <v>150</v>
      </c>
      <c r="E472" t="s">
        <v>8</v>
      </c>
      <c r="F472" t="s">
        <v>140</v>
      </c>
      <c r="G472" t="s">
        <v>102</v>
      </c>
      <c r="H472" t="s">
        <v>103</v>
      </c>
      <c r="I472" t="s">
        <v>3022</v>
      </c>
      <c r="J472" t="s">
        <v>3023</v>
      </c>
      <c r="K472" s="32">
        <v>45904</v>
      </c>
      <c r="L472" t="s">
        <v>186</v>
      </c>
      <c r="M472" t="s">
        <v>154</v>
      </c>
      <c r="N472" t="s">
        <v>2181</v>
      </c>
      <c r="O472" s="32">
        <v>45914</v>
      </c>
      <c r="P472" t="s">
        <v>99</v>
      </c>
      <c r="Q472" t="s">
        <v>153</v>
      </c>
      <c r="R472" t="s">
        <v>147</v>
      </c>
      <c r="S472" t="s">
        <v>608</v>
      </c>
    </row>
    <row r="473" spans="1:19" x14ac:dyDescent="0.25">
      <c r="A473">
        <v>37</v>
      </c>
      <c r="B473" s="32">
        <v>45909</v>
      </c>
      <c r="C473">
        <v>39</v>
      </c>
      <c r="D473" t="s">
        <v>150</v>
      </c>
      <c r="E473" t="s">
        <v>8</v>
      </c>
      <c r="F473" t="s">
        <v>140</v>
      </c>
      <c r="G473" t="s">
        <v>102</v>
      </c>
      <c r="H473" t="s">
        <v>103</v>
      </c>
      <c r="I473" t="s">
        <v>3024</v>
      </c>
      <c r="J473" t="s">
        <v>3025</v>
      </c>
      <c r="K473" s="32">
        <v>45911</v>
      </c>
      <c r="L473" t="s">
        <v>186</v>
      </c>
      <c r="M473" t="s">
        <v>154</v>
      </c>
      <c r="N473" t="s">
        <v>2022</v>
      </c>
      <c r="O473" s="32">
        <v>45922</v>
      </c>
      <c r="P473" t="s">
        <v>99</v>
      </c>
      <c r="Q473" t="s">
        <v>934</v>
      </c>
      <c r="R473" t="s">
        <v>147</v>
      </c>
      <c r="S473" t="s">
        <v>100</v>
      </c>
    </row>
    <row r="474" spans="1:19" x14ac:dyDescent="0.25">
      <c r="A474">
        <v>42</v>
      </c>
      <c r="B474" s="32">
        <v>45944</v>
      </c>
      <c r="C474">
        <v>43</v>
      </c>
      <c r="D474" t="s">
        <v>150</v>
      </c>
      <c r="E474" t="s">
        <v>8</v>
      </c>
      <c r="F474" t="s">
        <v>140</v>
      </c>
      <c r="G474" t="s">
        <v>102</v>
      </c>
      <c r="H474" t="s">
        <v>103</v>
      </c>
      <c r="I474" t="s">
        <v>3026</v>
      </c>
      <c r="J474" t="s">
        <v>3027</v>
      </c>
      <c r="K474" s="32">
        <v>45946</v>
      </c>
      <c r="L474" t="s">
        <v>186</v>
      </c>
      <c r="M474" t="s">
        <v>154</v>
      </c>
      <c r="N474" t="s">
        <v>1988</v>
      </c>
      <c r="O474" s="32">
        <v>45955</v>
      </c>
      <c r="P474" t="s">
        <v>99</v>
      </c>
      <c r="Q474" t="s">
        <v>934</v>
      </c>
      <c r="R474" t="s">
        <v>147</v>
      </c>
      <c r="S474" t="s">
        <v>100</v>
      </c>
    </row>
    <row r="475" spans="1:19" x14ac:dyDescent="0.25">
      <c r="A475">
        <v>43</v>
      </c>
      <c r="B475" s="32">
        <v>45950</v>
      </c>
      <c r="C475">
        <v>45</v>
      </c>
      <c r="D475" t="s">
        <v>150</v>
      </c>
      <c r="E475" t="s">
        <v>8</v>
      </c>
      <c r="F475" t="s">
        <v>140</v>
      </c>
      <c r="G475" t="s">
        <v>102</v>
      </c>
      <c r="H475" t="s">
        <v>103</v>
      </c>
      <c r="I475" t="s">
        <v>3028</v>
      </c>
      <c r="J475" t="s">
        <v>3029</v>
      </c>
      <c r="K475" s="32">
        <v>45953</v>
      </c>
      <c r="L475" t="s">
        <v>186</v>
      </c>
      <c r="M475" t="s">
        <v>154</v>
      </c>
      <c r="N475" t="s">
        <v>2086</v>
      </c>
      <c r="O475" s="32">
        <v>45963</v>
      </c>
      <c r="P475" t="s">
        <v>99</v>
      </c>
      <c r="Q475" t="s">
        <v>688</v>
      </c>
      <c r="R475" t="s">
        <v>147</v>
      </c>
      <c r="S475" t="s">
        <v>100</v>
      </c>
    </row>
    <row r="476" spans="1:19" x14ac:dyDescent="0.25">
      <c r="A476">
        <v>36</v>
      </c>
      <c r="B476" s="32">
        <v>45901</v>
      </c>
      <c r="C476">
        <v>36</v>
      </c>
      <c r="D476" t="s">
        <v>97</v>
      </c>
      <c r="E476" t="s">
        <v>98</v>
      </c>
      <c r="F476" t="s">
        <v>101</v>
      </c>
      <c r="G476" t="s">
        <v>102</v>
      </c>
      <c r="H476" t="s">
        <v>103</v>
      </c>
      <c r="I476" t="s">
        <v>3030</v>
      </c>
      <c r="J476" t="s">
        <v>3031</v>
      </c>
      <c r="K476" s="32">
        <v>45905</v>
      </c>
      <c r="L476" t="s">
        <v>106</v>
      </c>
      <c r="M476" t="s">
        <v>359</v>
      </c>
      <c r="N476" t="s">
        <v>118</v>
      </c>
      <c r="O476" s="32">
        <v>45905</v>
      </c>
      <c r="P476" t="s">
        <v>99</v>
      </c>
      <c r="Q476" t="s">
        <v>123</v>
      </c>
      <c r="R476" t="s">
        <v>109</v>
      </c>
      <c r="S476" t="s">
        <v>100</v>
      </c>
    </row>
    <row r="477" spans="1:19" x14ac:dyDescent="0.25">
      <c r="A477">
        <v>46</v>
      </c>
      <c r="B477" s="32">
        <v>45975</v>
      </c>
      <c r="C477">
        <v>50</v>
      </c>
      <c r="D477" t="s">
        <v>423</v>
      </c>
      <c r="E477" t="s">
        <v>1265</v>
      </c>
      <c r="F477" t="s">
        <v>140</v>
      </c>
      <c r="G477" t="s">
        <v>102</v>
      </c>
      <c r="H477" t="s">
        <v>103</v>
      </c>
      <c r="I477" t="s">
        <v>2572</v>
      </c>
      <c r="J477" t="s">
        <v>2573</v>
      </c>
      <c r="K477" s="32">
        <v>45979</v>
      </c>
      <c r="L477" t="s">
        <v>427</v>
      </c>
      <c r="M477" t="s">
        <v>145</v>
      </c>
      <c r="N477" t="s">
        <v>2574</v>
      </c>
      <c r="O477" s="32">
        <v>46000</v>
      </c>
      <c r="P477" t="s">
        <v>99</v>
      </c>
      <c r="Q477" t="s">
        <v>2221</v>
      </c>
      <c r="R477" t="s">
        <v>617</v>
      </c>
      <c r="S477" t="s">
        <v>100</v>
      </c>
    </row>
    <row r="478" spans="1:19" x14ac:dyDescent="0.25">
      <c r="A478">
        <v>36</v>
      </c>
      <c r="B478" s="32">
        <v>45905</v>
      </c>
      <c r="C478">
        <v>39</v>
      </c>
      <c r="D478" t="s">
        <v>423</v>
      </c>
      <c r="E478" t="s">
        <v>1067</v>
      </c>
      <c r="F478" t="s">
        <v>140</v>
      </c>
      <c r="G478" t="s">
        <v>102</v>
      </c>
      <c r="H478" t="s">
        <v>103</v>
      </c>
      <c r="I478" t="s">
        <v>3032</v>
      </c>
      <c r="J478" t="s">
        <v>3033</v>
      </c>
      <c r="K478" s="32">
        <v>45907</v>
      </c>
      <c r="L478" t="s">
        <v>1775</v>
      </c>
      <c r="M478" t="s">
        <v>260</v>
      </c>
      <c r="N478" t="s">
        <v>2360</v>
      </c>
      <c r="O478" s="32">
        <v>45923</v>
      </c>
      <c r="P478" t="s">
        <v>99</v>
      </c>
      <c r="Q478" t="s">
        <v>1776</v>
      </c>
      <c r="R478" t="s">
        <v>262</v>
      </c>
      <c r="S478" t="s">
        <v>608</v>
      </c>
    </row>
    <row r="479" spans="1:19" x14ac:dyDescent="0.25">
      <c r="A479">
        <v>30</v>
      </c>
      <c r="B479" s="32">
        <v>45863</v>
      </c>
      <c r="C479">
        <v>33</v>
      </c>
      <c r="D479" t="s">
        <v>423</v>
      </c>
      <c r="E479" t="s">
        <v>1067</v>
      </c>
      <c r="F479" t="s">
        <v>140</v>
      </c>
      <c r="G479" t="s">
        <v>102</v>
      </c>
      <c r="H479" t="s">
        <v>103</v>
      </c>
      <c r="I479" t="s">
        <v>3034</v>
      </c>
      <c r="J479" t="s">
        <v>3035</v>
      </c>
      <c r="K479" s="32">
        <v>45865</v>
      </c>
      <c r="L479" t="s">
        <v>526</v>
      </c>
      <c r="M479" t="s">
        <v>260</v>
      </c>
      <c r="N479" t="s">
        <v>3036</v>
      </c>
      <c r="O479" s="32">
        <v>45881</v>
      </c>
      <c r="P479" t="s">
        <v>99</v>
      </c>
      <c r="Q479" t="s">
        <v>527</v>
      </c>
      <c r="R479" t="s">
        <v>262</v>
      </c>
      <c r="S479" t="s">
        <v>100</v>
      </c>
    </row>
    <row r="480" spans="1:19" x14ac:dyDescent="0.25">
      <c r="A480">
        <v>39</v>
      </c>
      <c r="B480" s="32">
        <v>45927</v>
      </c>
      <c r="C480">
        <v>42</v>
      </c>
      <c r="D480" t="s">
        <v>150</v>
      </c>
      <c r="E480" t="s">
        <v>8</v>
      </c>
      <c r="F480" t="s">
        <v>140</v>
      </c>
      <c r="G480" t="s">
        <v>102</v>
      </c>
      <c r="H480" t="s">
        <v>103</v>
      </c>
      <c r="I480" t="s">
        <v>3037</v>
      </c>
      <c r="J480" t="s">
        <v>3038</v>
      </c>
      <c r="K480" s="32">
        <v>45932</v>
      </c>
      <c r="L480" t="s">
        <v>186</v>
      </c>
      <c r="M480" t="s">
        <v>145</v>
      </c>
      <c r="N480" t="s">
        <v>3039</v>
      </c>
      <c r="O480" s="32">
        <v>45946</v>
      </c>
      <c r="P480" t="s">
        <v>99</v>
      </c>
      <c r="Q480" t="s">
        <v>153</v>
      </c>
      <c r="R480" t="s">
        <v>617</v>
      </c>
      <c r="S480" t="s">
        <v>100</v>
      </c>
    </row>
    <row r="481" spans="1:19" x14ac:dyDescent="0.25">
      <c r="A481">
        <v>36</v>
      </c>
      <c r="B481" s="32">
        <v>45906</v>
      </c>
      <c r="C481">
        <v>39</v>
      </c>
      <c r="D481" t="s">
        <v>150</v>
      </c>
      <c r="E481" t="s">
        <v>8</v>
      </c>
      <c r="F481" t="s">
        <v>140</v>
      </c>
      <c r="G481" t="s">
        <v>102</v>
      </c>
      <c r="H481" t="s">
        <v>103</v>
      </c>
      <c r="I481" t="s">
        <v>3040</v>
      </c>
      <c r="J481" t="s">
        <v>3041</v>
      </c>
      <c r="K481" s="32">
        <v>45910</v>
      </c>
      <c r="L481" t="s">
        <v>186</v>
      </c>
      <c r="M481" t="s">
        <v>893</v>
      </c>
      <c r="N481" t="s">
        <v>3042</v>
      </c>
      <c r="O481" s="32">
        <v>45924</v>
      </c>
      <c r="P481" t="s">
        <v>99</v>
      </c>
      <c r="Q481" t="s">
        <v>688</v>
      </c>
      <c r="R481" t="s">
        <v>617</v>
      </c>
      <c r="S481" t="s">
        <v>100</v>
      </c>
    </row>
    <row r="482" spans="1:19" x14ac:dyDescent="0.25">
      <c r="A482">
        <v>32</v>
      </c>
      <c r="B482" s="32">
        <v>45878</v>
      </c>
      <c r="C482">
        <v>36</v>
      </c>
      <c r="D482" t="s">
        <v>423</v>
      </c>
      <c r="E482" t="s">
        <v>1265</v>
      </c>
      <c r="F482" t="s">
        <v>140</v>
      </c>
      <c r="G482" t="s">
        <v>102</v>
      </c>
      <c r="H482" t="s">
        <v>103</v>
      </c>
      <c r="I482" t="s">
        <v>3043</v>
      </c>
      <c r="J482" t="s">
        <v>3044</v>
      </c>
      <c r="K482" s="32">
        <v>45882</v>
      </c>
      <c r="L482" t="s">
        <v>427</v>
      </c>
      <c r="M482" t="s">
        <v>2172</v>
      </c>
      <c r="N482" t="s">
        <v>3011</v>
      </c>
      <c r="O482" s="32">
        <v>45901</v>
      </c>
      <c r="P482" t="s">
        <v>99</v>
      </c>
      <c r="Q482" t="s">
        <v>3045</v>
      </c>
      <c r="R482" t="s">
        <v>617</v>
      </c>
      <c r="S482" t="s">
        <v>100</v>
      </c>
    </row>
    <row r="483" spans="1:19" x14ac:dyDescent="0.25">
      <c r="A483">
        <v>44</v>
      </c>
      <c r="B483" s="32">
        <v>45962</v>
      </c>
      <c r="C483">
        <v>47</v>
      </c>
      <c r="D483" t="s">
        <v>150</v>
      </c>
      <c r="E483" t="s">
        <v>8</v>
      </c>
      <c r="F483" t="s">
        <v>140</v>
      </c>
      <c r="G483" t="s">
        <v>102</v>
      </c>
      <c r="H483" t="s">
        <v>103</v>
      </c>
      <c r="I483" t="s">
        <v>2672</v>
      </c>
      <c r="J483" t="s">
        <v>2673</v>
      </c>
      <c r="K483" s="32">
        <v>45967</v>
      </c>
      <c r="L483" t="s">
        <v>186</v>
      </c>
      <c r="M483" t="s">
        <v>154</v>
      </c>
      <c r="N483" t="s">
        <v>2046</v>
      </c>
      <c r="O483" s="32">
        <v>45977</v>
      </c>
      <c r="P483" t="s">
        <v>99</v>
      </c>
      <c r="Q483" t="s">
        <v>972</v>
      </c>
      <c r="R483" t="s">
        <v>147</v>
      </c>
      <c r="S483" t="s">
        <v>608</v>
      </c>
    </row>
    <row r="484" spans="1:19" x14ac:dyDescent="0.25">
      <c r="A484">
        <v>29</v>
      </c>
      <c r="B484" s="32">
        <v>45852</v>
      </c>
      <c r="C484">
        <v>29</v>
      </c>
      <c r="D484" t="s">
        <v>97</v>
      </c>
      <c r="E484" t="s">
        <v>98</v>
      </c>
      <c r="F484" t="s">
        <v>101</v>
      </c>
      <c r="G484" t="s">
        <v>102</v>
      </c>
      <c r="H484" t="s">
        <v>103</v>
      </c>
      <c r="I484" t="s">
        <v>3046</v>
      </c>
      <c r="J484" t="s">
        <v>3047</v>
      </c>
      <c r="K484" s="32">
        <v>45855</v>
      </c>
      <c r="L484" t="s">
        <v>106</v>
      </c>
      <c r="M484" t="s">
        <v>107</v>
      </c>
      <c r="N484" t="s">
        <v>118</v>
      </c>
      <c r="O484" s="32">
        <v>45855</v>
      </c>
      <c r="P484" t="s">
        <v>99</v>
      </c>
      <c r="Q484" t="s">
        <v>123</v>
      </c>
      <c r="R484" t="s">
        <v>1964</v>
      </c>
      <c r="S484" t="s">
        <v>100</v>
      </c>
    </row>
    <row r="485" spans="1:19" x14ac:dyDescent="0.25">
      <c r="A485">
        <v>34</v>
      </c>
      <c r="B485" s="32">
        <v>45888</v>
      </c>
      <c r="C485">
        <v>36</v>
      </c>
      <c r="D485" t="s">
        <v>150</v>
      </c>
      <c r="E485" t="s">
        <v>8</v>
      </c>
      <c r="F485" t="s">
        <v>140</v>
      </c>
      <c r="G485" t="s">
        <v>102</v>
      </c>
      <c r="H485" t="s">
        <v>103</v>
      </c>
      <c r="I485" t="s">
        <v>2150</v>
      </c>
      <c r="J485" t="s">
        <v>2151</v>
      </c>
      <c r="K485" s="32">
        <v>45890</v>
      </c>
      <c r="L485" t="s">
        <v>186</v>
      </c>
      <c r="M485" t="s">
        <v>154</v>
      </c>
      <c r="N485" t="s">
        <v>2152</v>
      </c>
      <c r="O485" s="32">
        <v>45900</v>
      </c>
      <c r="P485" t="s">
        <v>99</v>
      </c>
      <c r="Q485" t="s">
        <v>2012</v>
      </c>
      <c r="R485" t="s">
        <v>147</v>
      </c>
      <c r="S485" t="s">
        <v>100</v>
      </c>
    </row>
    <row r="486" spans="1:19" x14ac:dyDescent="0.25">
      <c r="A486">
        <v>44</v>
      </c>
      <c r="B486" s="32">
        <v>45959</v>
      </c>
      <c r="C486">
        <v>46</v>
      </c>
      <c r="D486" t="s">
        <v>150</v>
      </c>
      <c r="E486" t="s">
        <v>8</v>
      </c>
      <c r="F486" t="s">
        <v>140</v>
      </c>
      <c r="G486" t="s">
        <v>102</v>
      </c>
      <c r="H486" t="s">
        <v>103</v>
      </c>
      <c r="I486" t="s">
        <v>3048</v>
      </c>
      <c r="J486" t="s">
        <v>3049</v>
      </c>
      <c r="K486" s="32">
        <v>45961</v>
      </c>
      <c r="L486" t="s">
        <v>186</v>
      </c>
      <c r="M486" t="s">
        <v>154</v>
      </c>
      <c r="N486" t="s">
        <v>3050</v>
      </c>
      <c r="O486" s="32">
        <v>45970</v>
      </c>
      <c r="P486" t="s">
        <v>580</v>
      </c>
      <c r="Q486" t="s">
        <v>584</v>
      </c>
      <c r="R486" t="s">
        <v>586</v>
      </c>
      <c r="S486" t="s">
        <v>581</v>
      </c>
    </row>
    <row r="487" spans="1:19" x14ac:dyDescent="0.25">
      <c r="A487">
        <v>41</v>
      </c>
      <c r="B487" s="32">
        <v>45936</v>
      </c>
      <c r="C487">
        <v>46</v>
      </c>
      <c r="D487" t="s">
        <v>321</v>
      </c>
      <c r="E487" t="s">
        <v>322</v>
      </c>
      <c r="F487" t="s">
        <v>140</v>
      </c>
      <c r="G487" t="s">
        <v>102</v>
      </c>
      <c r="H487" t="s">
        <v>103</v>
      </c>
      <c r="I487" t="s">
        <v>3051</v>
      </c>
      <c r="J487" t="s">
        <v>3052</v>
      </c>
      <c r="K487" s="32">
        <v>45940</v>
      </c>
      <c r="L487" t="s">
        <v>411</v>
      </c>
      <c r="M487" t="s">
        <v>229</v>
      </c>
      <c r="N487" t="s">
        <v>3053</v>
      </c>
      <c r="O487" s="32">
        <v>45974</v>
      </c>
      <c r="P487" t="s">
        <v>99</v>
      </c>
      <c r="Q487" t="s">
        <v>412</v>
      </c>
      <c r="R487" t="s">
        <v>617</v>
      </c>
      <c r="S487" t="s">
        <v>100</v>
      </c>
    </row>
    <row r="488" spans="1:19" x14ac:dyDescent="0.25">
      <c r="A488">
        <v>39</v>
      </c>
      <c r="B488" s="32">
        <v>45921</v>
      </c>
      <c r="C488">
        <v>44</v>
      </c>
      <c r="D488" t="s">
        <v>223</v>
      </c>
      <c r="E488" t="s">
        <v>224</v>
      </c>
      <c r="F488" t="s">
        <v>140</v>
      </c>
      <c r="G488" t="s">
        <v>102</v>
      </c>
      <c r="H488" t="s">
        <v>103</v>
      </c>
      <c r="I488" t="s">
        <v>3054</v>
      </c>
      <c r="J488" t="s">
        <v>3055</v>
      </c>
      <c r="K488" s="32">
        <v>45925</v>
      </c>
      <c r="L488" t="s">
        <v>227</v>
      </c>
      <c r="M488" t="s">
        <v>229</v>
      </c>
      <c r="N488" t="s">
        <v>3056</v>
      </c>
      <c r="O488" s="32">
        <v>45956</v>
      </c>
      <c r="P488" t="s">
        <v>99</v>
      </c>
      <c r="Q488" t="s">
        <v>228</v>
      </c>
      <c r="R488" t="s">
        <v>617</v>
      </c>
      <c r="S488" t="s">
        <v>100</v>
      </c>
    </row>
    <row r="489" spans="1:19" x14ac:dyDescent="0.25">
      <c r="A489">
        <v>42</v>
      </c>
      <c r="B489" s="32">
        <v>45943</v>
      </c>
      <c r="C489">
        <v>44</v>
      </c>
      <c r="D489" t="s">
        <v>672</v>
      </c>
      <c r="E489" t="s">
        <v>17</v>
      </c>
      <c r="F489" t="s">
        <v>140</v>
      </c>
      <c r="G489" t="s">
        <v>102</v>
      </c>
      <c r="H489" t="s">
        <v>103</v>
      </c>
      <c r="I489" t="s">
        <v>3057</v>
      </c>
      <c r="J489" t="s">
        <v>3058</v>
      </c>
      <c r="K489" s="32">
        <v>45950</v>
      </c>
      <c r="L489" t="s">
        <v>675</v>
      </c>
      <c r="M489" t="s">
        <v>676</v>
      </c>
      <c r="N489" t="s">
        <v>2380</v>
      </c>
      <c r="O489" s="32">
        <v>45961</v>
      </c>
      <c r="P489" t="s">
        <v>99</v>
      </c>
      <c r="Q489" t="s">
        <v>972</v>
      </c>
      <c r="R489" t="s">
        <v>147</v>
      </c>
      <c r="S489" t="s">
        <v>100</v>
      </c>
    </row>
    <row r="490" spans="1:19" x14ac:dyDescent="0.25">
      <c r="A490">
        <v>46</v>
      </c>
      <c r="B490" s="32">
        <v>45973</v>
      </c>
      <c r="C490">
        <v>48</v>
      </c>
      <c r="D490" t="s">
        <v>150</v>
      </c>
      <c r="E490" t="s">
        <v>8</v>
      </c>
      <c r="F490" t="s">
        <v>140</v>
      </c>
      <c r="G490" t="s">
        <v>102</v>
      </c>
      <c r="H490" t="s">
        <v>103</v>
      </c>
      <c r="I490" t="s">
        <v>3059</v>
      </c>
      <c r="J490" t="s">
        <v>3060</v>
      </c>
      <c r="K490" s="32">
        <v>45976</v>
      </c>
      <c r="L490" t="s">
        <v>186</v>
      </c>
      <c r="M490" t="s">
        <v>869</v>
      </c>
      <c r="N490" t="s">
        <v>2250</v>
      </c>
      <c r="O490" s="32">
        <v>45989</v>
      </c>
      <c r="P490" t="s">
        <v>99</v>
      </c>
      <c r="Q490" t="s">
        <v>972</v>
      </c>
      <c r="R490" t="s">
        <v>147</v>
      </c>
      <c r="S490" t="s">
        <v>100</v>
      </c>
    </row>
    <row r="491" spans="1:19" x14ac:dyDescent="0.25">
      <c r="A491">
        <v>30</v>
      </c>
      <c r="B491" s="32">
        <v>45859</v>
      </c>
      <c r="C491">
        <v>32</v>
      </c>
      <c r="D491" t="s">
        <v>150</v>
      </c>
      <c r="E491" t="s">
        <v>8</v>
      </c>
      <c r="F491" t="s">
        <v>140</v>
      </c>
      <c r="G491" t="s">
        <v>102</v>
      </c>
      <c r="H491" t="s">
        <v>103</v>
      </c>
      <c r="I491" t="s">
        <v>2693</v>
      </c>
      <c r="J491" t="s">
        <v>2694</v>
      </c>
      <c r="K491" s="32">
        <v>45862</v>
      </c>
      <c r="L491" t="s">
        <v>186</v>
      </c>
      <c r="M491" t="s">
        <v>154</v>
      </c>
      <c r="N491" t="s">
        <v>2695</v>
      </c>
      <c r="O491" s="32">
        <v>45872</v>
      </c>
      <c r="P491" t="s">
        <v>99</v>
      </c>
      <c r="Q491" t="s">
        <v>153</v>
      </c>
      <c r="R491" t="s">
        <v>147</v>
      </c>
      <c r="S491" t="s">
        <v>100</v>
      </c>
    </row>
    <row r="492" spans="1:19" x14ac:dyDescent="0.25">
      <c r="A492">
        <v>45</v>
      </c>
      <c r="B492" s="32">
        <v>45963</v>
      </c>
      <c r="C492">
        <v>47</v>
      </c>
      <c r="D492" t="s">
        <v>672</v>
      </c>
      <c r="E492" t="s">
        <v>17</v>
      </c>
      <c r="F492" t="s">
        <v>140</v>
      </c>
      <c r="G492" t="s">
        <v>102</v>
      </c>
      <c r="H492" t="s">
        <v>103</v>
      </c>
      <c r="I492" t="s">
        <v>3061</v>
      </c>
      <c r="J492" t="s">
        <v>3062</v>
      </c>
      <c r="K492" s="32">
        <v>45971</v>
      </c>
      <c r="L492" t="s">
        <v>675</v>
      </c>
      <c r="M492" t="s">
        <v>676</v>
      </c>
      <c r="N492" t="s">
        <v>2481</v>
      </c>
      <c r="O492" s="32">
        <v>45982</v>
      </c>
      <c r="P492" t="s">
        <v>99</v>
      </c>
      <c r="Q492" t="s">
        <v>153</v>
      </c>
      <c r="R492" t="s">
        <v>147</v>
      </c>
      <c r="S492" t="s">
        <v>100</v>
      </c>
    </row>
    <row r="493" spans="1:19" x14ac:dyDescent="0.25">
      <c r="A493">
        <v>35</v>
      </c>
      <c r="B493" s="32">
        <v>45893</v>
      </c>
      <c r="C493">
        <v>37</v>
      </c>
      <c r="D493" t="s">
        <v>150</v>
      </c>
      <c r="E493" t="s">
        <v>8</v>
      </c>
      <c r="F493" t="s">
        <v>140</v>
      </c>
      <c r="G493" t="s">
        <v>102</v>
      </c>
      <c r="H493" t="s">
        <v>103</v>
      </c>
      <c r="I493" t="s">
        <v>3063</v>
      </c>
      <c r="J493" t="s">
        <v>3064</v>
      </c>
      <c r="K493" s="32">
        <v>45897</v>
      </c>
      <c r="L493" t="s">
        <v>186</v>
      </c>
      <c r="M493" t="s">
        <v>154</v>
      </c>
      <c r="N493" t="s">
        <v>2445</v>
      </c>
      <c r="O493" s="32">
        <v>45907</v>
      </c>
      <c r="P493" t="s">
        <v>99</v>
      </c>
      <c r="Q493" t="s">
        <v>820</v>
      </c>
      <c r="R493" t="s">
        <v>147</v>
      </c>
      <c r="S493" t="s">
        <v>100</v>
      </c>
    </row>
    <row r="494" spans="1:19" x14ac:dyDescent="0.25">
      <c r="A494">
        <v>40</v>
      </c>
      <c r="B494" s="32">
        <v>45933</v>
      </c>
      <c r="C494">
        <v>43</v>
      </c>
      <c r="D494" t="s">
        <v>423</v>
      </c>
      <c r="E494" t="s">
        <v>1067</v>
      </c>
      <c r="F494" t="s">
        <v>140</v>
      </c>
      <c r="G494" t="s">
        <v>102</v>
      </c>
      <c r="H494" t="s">
        <v>103</v>
      </c>
      <c r="I494" t="s">
        <v>3065</v>
      </c>
      <c r="J494" t="s">
        <v>3066</v>
      </c>
      <c r="K494" s="32">
        <v>45935</v>
      </c>
      <c r="L494" t="s">
        <v>1775</v>
      </c>
      <c r="M494" t="s">
        <v>260</v>
      </c>
      <c r="N494" t="s">
        <v>2054</v>
      </c>
      <c r="O494" s="32">
        <v>45951</v>
      </c>
      <c r="P494" t="s">
        <v>99</v>
      </c>
      <c r="Q494" t="s">
        <v>1776</v>
      </c>
      <c r="R494" t="s">
        <v>262</v>
      </c>
      <c r="S494" t="s">
        <v>608</v>
      </c>
    </row>
    <row r="495" spans="1:19" x14ac:dyDescent="0.25">
      <c r="A495">
        <v>44</v>
      </c>
      <c r="B495" s="32">
        <v>45961</v>
      </c>
      <c r="C495">
        <v>48</v>
      </c>
      <c r="D495" t="s">
        <v>423</v>
      </c>
      <c r="E495" t="s">
        <v>1265</v>
      </c>
      <c r="F495" t="s">
        <v>140</v>
      </c>
      <c r="G495" t="s">
        <v>102</v>
      </c>
      <c r="H495" t="s">
        <v>103</v>
      </c>
      <c r="I495" t="s">
        <v>3067</v>
      </c>
      <c r="J495" t="s">
        <v>3068</v>
      </c>
      <c r="K495" s="32">
        <v>45965</v>
      </c>
      <c r="L495" t="s">
        <v>2217</v>
      </c>
      <c r="M495" t="s">
        <v>428</v>
      </c>
      <c r="N495" t="s">
        <v>2273</v>
      </c>
      <c r="O495" s="32">
        <v>45984</v>
      </c>
      <c r="P495" t="s">
        <v>99</v>
      </c>
      <c r="Q495" t="s">
        <v>2218</v>
      </c>
      <c r="R495" t="s">
        <v>428</v>
      </c>
      <c r="S495" t="s">
        <v>100</v>
      </c>
    </row>
    <row r="496" spans="1:19" x14ac:dyDescent="0.25">
      <c r="A496">
        <v>43</v>
      </c>
      <c r="B496" s="32">
        <v>45954</v>
      </c>
      <c r="C496">
        <v>46</v>
      </c>
      <c r="D496" t="s">
        <v>254</v>
      </c>
      <c r="E496" t="s">
        <v>255</v>
      </c>
      <c r="F496" t="s">
        <v>140</v>
      </c>
      <c r="G496" t="s">
        <v>102</v>
      </c>
      <c r="H496" t="s">
        <v>1585</v>
      </c>
      <c r="I496" t="s">
        <v>3069</v>
      </c>
      <c r="J496" t="s">
        <v>3070</v>
      </c>
      <c r="K496" s="32">
        <v>45956</v>
      </c>
      <c r="L496" t="s">
        <v>1781</v>
      </c>
      <c r="M496" t="s">
        <v>260</v>
      </c>
      <c r="N496" t="s">
        <v>2083</v>
      </c>
      <c r="O496" s="32">
        <v>45971</v>
      </c>
      <c r="P496" t="s">
        <v>99</v>
      </c>
      <c r="Q496" t="s">
        <v>1995</v>
      </c>
      <c r="R496" t="s">
        <v>262</v>
      </c>
      <c r="S496" t="s">
        <v>608</v>
      </c>
    </row>
    <row r="497" spans="1:19" x14ac:dyDescent="0.25">
      <c r="A497">
        <v>41</v>
      </c>
      <c r="B497" s="32">
        <v>45941</v>
      </c>
      <c r="C497">
        <v>47</v>
      </c>
      <c r="D497" t="s">
        <v>223</v>
      </c>
      <c r="E497" t="s">
        <v>224</v>
      </c>
      <c r="F497" t="s">
        <v>140</v>
      </c>
      <c r="G497" t="s">
        <v>102</v>
      </c>
      <c r="H497" t="s">
        <v>103</v>
      </c>
      <c r="I497" t="s">
        <v>3071</v>
      </c>
      <c r="J497" t="s">
        <v>3072</v>
      </c>
      <c r="K497" s="32">
        <v>45947</v>
      </c>
      <c r="L497" t="s">
        <v>227</v>
      </c>
      <c r="M497" t="s">
        <v>229</v>
      </c>
      <c r="N497" t="s">
        <v>2261</v>
      </c>
      <c r="O497" s="32">
        <v>45978</v>
      </c>
      <c r="P497" t="s">
        <v>99</v>
      </c>
      <c r="Q497" t="s">
        <v>228</v>
      </c>
      <c r="R497" t="s">
        <v>617</v>
      </c>
      <c r="S497" t="s">
        <v>100</v>
      </c>
    </row>
    <row r="498" spans="1:19" x14ac:dyDescent="0.25">
      <c r="A498">
        <v>45</v>
      </c>
      <c r="B498" s="32">
        <v>45965</v>
      </c>
      <c r="C498">
        <v>47</v>
      </c>
      <c r="D498" t="s">
        <v>150</v>
      </c>
      <c r="E498" t="s">
        <v>8</v>
      </c>
      <c r="F498" t="s">
        <v>140</v>
      </c>
      <c r="G498" t="s">
        <v>102</v>
      </c>
      <c r="H498" t="s">
        <v>103</v>
      </c>
      <c r="I498" t="s">
        <v>3073</v>
      </c>
      <c r="J498" t="s">
        <v>3074</v>
      </c>
      <c r="K498" s="32">
        <v>45967</v>
      </c>
      <c r="L498" t="s">
        <v>2275</v>
      </c>
      <c r="M498" t="s">
        <v>191</v>
      </c>
      <c r="N498" t="s">
        <v>622</v>
      </c>
      <c r="O498" s="32">
        <v>45978</v>
      </c>
      <c r="P498" t="s">
        <v>99</v>
      </c>
      <c r="Q498" t="s">
        <v>153</v>
      </c>
      <c r="S498" t="s">
        <v>2165</v>
      </c>
    </row>
    <row r="499" spans="1:19" x14ac:dyDescent="0.25">
      <c r="A499">
        <v>39</v>
      </c>
      <c r="B499" s="32">
        <v>45925</v>
      </c>
      <c r="C499">
        <v>42</v>
      </c>
      <c r="D499" t="s">
        <v>254</v>
      </c>
      <c r="E499" t="s">
        <v>255</v>
      </c>
      <c r="F499" t="s">
        <v>140</v>
      </c>
      <c r="G499" t="s">
        <v>102</v>
      </c>
      <c r="H499" t="s">
        <v>103</v>
      </c>
      <c r="I499" t="s">
        <v>3075</v>
      </c>
      <c r="J499" t="s">
        <v>3076</v>
      </c>
      <c r="K499" s="32">
        <v>45928</v>
      </c>
      <c r="L499" t="s">
        <v>258</v>
      </c>
      <c r="M499" t="s">
        <v>260</v>
      </c>
      <c r="N499" t="s">
        <v>2162</v>
      </c>
      <c r="O499" s="32">
        <v>45943</v>
      </c>
      <c r="P499" t="s">
        <v>99</v>
      </c>
      <c r="Q499" t="s">
        <v>259</v>
      </c>
      <c r="R499" t="s">
        <v>262</v>
      </c>
      <c r="S499" t="s">
        <v>100</v>
      </c>
    </row>
    <row r="500" spans="1:19" x14ac:dyDescent="0.25">
      <c r="A500">
        <v>46</v>
      </c>
      <c r="B500" s="32">
        <v>45970</v>
      </c>
      <c r="C500">
        <v>48</v>
      </c>
      <c r="D500" t="s">
        <v>940</v>
      </c>
      <c r="E500" t="s">
        <v>14</v>
      </c>
      <c r="F500" t="s">
        <v>140</v>
      </c>
      <c r="G500" t="s">
        <v>102</v>
      </c>
      <c r="H500" t="s">
        <v>103</v>
      </c>
      <c r="I500" t="s">
        <v>3077</v>
      </c>
      <c r="J500" t="s">
        <v>3078</v>
      </c>
      <c r="K500" s="32">
        <v>45981</v>
      </c>
      <c r="L500" t="s">
        <v>943</v>
      </c>
      <c r="M500" t="s">
        <v>154</v>
      </c>
      <c r="N500" t="s">
        <v>2124</v>
      </c>
      <c r="O500" s="32">
        <v>45988</v>
      </c>
      <c r="P500" t="s">
        <v>99</v>
      </c>
      <c r="Q500" t="s">
        <v>813</v>
      </c>
      <c r="R500" t="s">
        <v>147</v>
      </c>
      <c r="S500" t="s">
        <v>100</v>
      </c>
    </row>
    <row r="501" spans="1:19" x14ac:dyDescent="0.25">
      <c r="A501">
        <v>44</v>
      </c>
      <c r="B501" s="32">
        <v>45957</v>
      </c>
      <c r="C501">
        <v>46</v>
      </c>
      <c r="D501" t="s">
        <v>150</v>
      </c>
      <c r="E501" t="s">
        <v>8</v>
      </c>
      <c r="F501" t="s">
        <v>140</v>
      </c>
      <c r="G501" t="s">
        <v>102</v>
      </c>
      <c r="H501" t="s">
        <v>103</v>
      </c>
      <c r="I501" t="s">
        <v>2318</v>
      </c>
      <c r="J501" t="s">
        <v>2319</v>
      </c>
      <c r="K501" s="32">
        <v>45960</v>
      </c>
      <c r="L501" t="s">
        <v>621</v>
      </c>
      <c r="M501" t="s">
        <v>191</v>
      </c>
      <c r="N501" t="s">
        <v>192</v>
      </c>
      <c r="O501" s="32">
        <v>45971</v>
      </c>
      <c r="P501" t="s">
        <v>99</v>
      </c>
      <c r="Q501" t="s">
        <v>2072</v>
      </c>
      <c r="S501" t="s">
        <v>135</v>
      </c>
    </row>
    <row r="502" spans="1:19" x14ac:dyDescent="0.25">
      <c r="A502">
        <v>39</v>
      </c>
      <c r="B502" s="32">
        <v>45926</v>
      </c>
      <c r="C502">
        <v>43</v>
      </c>
      <c r="D502" t="s">
        <v>423</v>
      </c>
      <c r="E502" t="s">
        <v>1265</v>
      </c>
      <c r="F502" t="s">
        <v>140</v>
      </c>
      <c r="G502" t="s">
        <v>102</v>
      </c>
      <c r="H502" t="s">
        <v>103</v>
      </c>
      <c r="I502" t="s">
        <v>3079</v>
      </c>
      <c r="J502" t="s">
        <v>3080</v>
      </c>
      <c r="K502" s="32">
        <v>45931</v>
      </c>
      <c r="L502" t="s">
        <v>1983</v>
      </c>
      <c r="M502" t="s">
        <v>145</v>
      </c>
      <c r="N502" t="s">
        <v>1984</v>
      </c>
      <c r="O502" s="32">
        <v>45955</v>
      </c>
      <c r="P502" t="s">
        <v>99</v>
      </c>
      <c r="Q502" t="s">
        <v>1985</v>
      </c>
      <c r="R502" t="s">
        <v>428</v>
      </c>
      <c r="S502" t="s">
        <v>100</v>
      </c>
    </row>
    <row r="503" spans="1:19" x14ac:dyDescent="0.25">
      <c r="A503">
        <v>45</v>
      </c>
      <c r="B503" s="32">
        <v>45966</v>
      </c>
      <c r="C503">
        <v>48</v>
      </c>
      <c r="D503" t="s">
        <v>423</v>
      </c>
      <c r="E503" t="s">
        <v>424</v>
      </c>
      <c r="F503" t="s">
        <v>140</v>
      </c>
      <c r="G503" t="s">
        <v>102</v>
      </c>
      <c r="H503" t="s">
        <v>103</v>
      </c>
      <c r="I503" t="s">
        <v>3081</v>
      </c>
      <c r="J503" t="s">
        <v>3082</v>
      </c>
      <c r="K503" s="32">
        <v>45969</v>
      </c>
      <c r="L503" t="s">
        <v>427</v>
      </c>
      <c r="M503" t="s">
        <v>428</v>
      </c>
      <c r="N503" t="s">
        <v>2155</v>
      </c>
      <c r="O503" s="32">
        <v>45987</v>
      </c>
      <c r="P503" t="s">
        <v>99</v>
      </c>
      <c r="Q503" t="s">
        <v>3083</v>
      </c>
      <c r="R503" t="s">
        <v>428</v>
      </c>
      <c r="S503" t="s">
        <v>100</v>
      </c>
    </row>
    <row r="504" spans="1:19" x14ac:dyDescent="0.25">
      <c r="A504">
        <v>44</v>
      </c>
      <c r="B504" s="32">
        <v>45961</v>
      </c>
      <c r="C504">
        <v>47</v>
      </c>
      <c r="D504" t="s">
        <v>150</v>
      </c>
      <c r="E504" t="s">
        <v>8</v>
      </c>
      <c r="F504" t="s">
        <v>140</v>
      </c>
      <c r="G504" t="s">
        <v>102</v>
      </c>
      <c r="H504" t="s">
        <v>103</v>
      </c>
      <c r="I504" t="s">
        <v>3084</v>
      </c>
      <c r="J504" t="s">
        <v>3085</v>
      </c>
      <c r="K504" s="32">
        <v>45967</v>
      </c>
      <c r="L504" t="s">
        <v>2275</v>
      </c>
      <c r="M504" t="s">
        <v>191</v>
      </c>
      <c r="N504" t="s">
        <v>622</v>
      </c>
      <c r="O504" s="32">
        <v>45978</v>
      </c>
      <c r="P504" t="s">
        <v>99</v>
      </c>
      <c r="Q504" t="s">
        <v>972</v>
      </c>
      <c r="S504" t="s">
        <v>135</v>
      </c>
    </row>
    <row r="505" spans="1:19" x14ac:dyDescent="0.25">
      <c r="A505">
        <v>41</v>
      </c>
      <c r="B505" s="32">
        <v>45940</v>
      </c>
      <c r="C505">
        <v>44</v>
      </c>
      <c r="D505" t="s">
        <v>423</v>
      </c>
      <c r="E505" t="s">
        <v>1067</v>
      </c>
      <c r="F505" t="s">
        <v>140</v>
      </c>
      <c r="G505" t="s">
        <v>102</v>
      </c>
      <c r="H505" t="s">
        <v>1585</v>
      </c>
      <c r="I505" t="s">
        <v>3086</v>
      </c>
      <c r="J505" t="s">
        <v>3087</v>
      </c>
      <c r="K505" s="32">
        <v>45942</v>
      </c>
      <c r="L505" t="s">
        <v>1775</v>
      </c>
      <c r="M505" t="s">
        <v>260</v>
      </c>
      <c r="N505" t="s">
        <v>2064</v>
      </c>
      <c r="O505" s="32">
        <v>45958</v>
      </c>
      <c r="P505" t="s">
        <v>99</v>
      </c>
      <c r="Q505" t="s">
        <v>1776</v>
      </c>
      <c r="R505" t="s">
        <v>262</v>
      </c>
      <c r="S505" t="s">
        <v>608</v>
      </c>
    </row>
    <row r="506" spans="1:19" x14ac:dyDescent="0.25">
      <c r="A506">
        <v>45</v>
      </c>
      <c r="B506" s="32">
        <v>45968</v>
      </c>
      <c r="C506">
        <v>48</v>
      </c>
      <c r="D506" t="s">
        <v>254</v>
      </c>
      <c r="E506" t="s">
        <v>255</v>
      </c>
      <c r="F506" t="s">
        <v>140</v>
      </c>
      <c r="G506" t="s">
        <v>102</v>
      </c>
      <c r="H506" t="s">
        <v>1585</v>
      </c>
      <c r="I506" t="s">
        <v>3088</v>
      </c>
      <c r="J506" t="s">
        <v>3089</v>
      </c>
      <c r="K506" s="32">
        <v>45970</v>
      </c>
      <c r="L506" t="s">
        <v>1781</v>
      </c>
      <c r="M506" t="s">
        <v>260</v>
      </c>
      <c r="N506" t="s">
        <v>1994</v>
      </c>
      <c r="O506" s="32">
        <v>45984</v>
      </c>
      <c r="P506" t="s">
        <v>99</v>
      </c>
      <c r="Q506" t="s">
        <v>259</v>
      </c>
      <c r="R506" t="s">
        <v>262</v>
      </c>
      <c r="S506" t="s">
        <v>608</v>
      </c>
    </row>
    <row r="507" spans="1:19" x14ac:dyDescent="0.25">
      <c r="A507">
        <v>37</v>
      </c>
      <c r="B507" s="32">
        <v>45913</v>
      </c>
      <c r="C507">
        <v>38</v>
      </c>
      <c r="D507" t="s">
        <v>97</v>
      </c>
      <c r="E507" t="s">
        <v>98</v>
      </c>
      <c r="F507" t="s">
        <v>101</v>
      </c>
      <c r="G507" t="s">
        <v>102</v>
      </c>
      <c r="H507" t="s">
        <v>103</v>
      </c>
      <c r="I507" t="s">
        <v>3090</v>
      </c>
      <c r="J507" t="s">
        <v>3091</v>
      </c>
      <c r="K507" s="32">
        <v>45917</v>
      </c>
      <c r="L507" t="s">
        <v>106</v>
      </c>
      <c r="M507" t="s">
        <v>107</v>
      </c>
      <c r="N507" t="s">
        <v>118</v>
      </c>
      <c r="O507" s="32">
        <v>45917</v>
      </c>
      <c r="P507" t="s">
        <v>99</v>
      </c>
      <c r="Q507" t="s">
        <v>123</v>
      </c>
      <c r="R507" t="s">
        <v>109</v>
      </c>
      <c r="S507" t="s">
        <v>100</v>
      </c>
    </row>
    <row r="508" spans="1:19" x14ac:dyDescent="0.25">
      <c r="A508">
        <v>43</v>
      </c>
      <c r="B508" s="32">
        <v>45950</v>
      </c>
      <c r="C508">
        <v>48</v>
      </c>
      <c r="D508" t="s">
        <v>223</v>
      </c>
      <c r="E508" t="s">
        <v>800</v>
      </c>
      <c r="F508" t="s">
        <v>140</v>
      </c>
      <c r="G508" t="s">
        <v>102</v>
      </c>
      <c r="H508" t="s">
        <v>103</v>
      </c>
      <c r="I508" t="s">
        <v>3092</v>
      </c>
      <c r="J508" t="s">
        <v>3093</v>
      </c>
      <c r="K508" s="32">
        <v>45953</v>
      </c>
      <c r="L508" t="s">
        <v>803</v>
      </c>
      <c r="M508" t="s">
        <v>229</v>
      </c>
      <c r="N508" t="s">
        <v>3094</v>
      </c>
      <c r="O508" s="32">
        <v>45985</v>
      </c>
      <c r="P508" t="s">
        <v>99</v>
      </c>
      <c r="Q508" t="s">
        <v>804</v>
      </c>
      <c r="R508" t="s">
        <v>617</v>
      </c>
      <c r="S508" t="s">
        <v>100</v>
      </c>
    </row>
    <row r="509" spans="1:19" x14ac:dyDescent="0.25">
      <c r="A509">
        <v>35</v>
      </c>
      <c r="B509" s="32">
        <v>45899</v>
      </c>
      <c r="C509">
        <v>36</v>
      </c>
      <c r="D509" t="s">
        <v>321</v>
      </c>
      <c r="E509" t="s">
        <v>2622</v>
      </c>
      <c r="F509" t="s">
        <v>101</v>
      </c>
      <c r="G509" t="s">
        <v>102</v>
      </c>
      <c r="H509" t="s">
        <v>103</v>
      </c>
      <c r="I509" t="s">
        <v>3095</v>
      </c>
      <c r="J509" t="s">
        <v>3096</v>
      </c>
      <c r="K509" s="32">
        <v>45902</v>
      </c>
      <c r="L509" t="s">
        <v>2230</v>
      </c>
      <c r="M509" t="s">
        <v>917</v>
      </c>
      <c r="N509" t="s">
        <v>118</v>
      </c>
      <c r="O509" s="32">
        <v>45904</v>
      </c>
      <c r="P509" t="s">
        <v>99</v>
      </c>
      <c r="Q509" t="s">
        <v>616</v>
      </c>
      <c r="R509" t="s">
        <v>291</v>
      </c>
      <c r="S509" t="s">
        <v>100</v>
      </c>
    </row>
    <row r="510" spans="1:19" x14ac:dyDescent="0.25">
      <c r="A510">
        <v>29</v>
      </c>
      <c r="B510" s="32">
        <v>45854</v>
      </c>
      <c r="C510">
        <v>32</v>
      </c>
      <c r="D510" t="s">
        <v>423</v>
      </c>
      <c r="E510" t="s">
        <v>424</v>
      </c>
      <c r="F510" t="s">
        <v>140</v>
      </c>
      <c r="G510" t="s">
        <v>102</v>
      </c>
      <c r="H510" t="s">
        <v>103</v>
      </c>
      <c r="I510" t="s">
        <v>3097</v>
      </c>
      <c r="J510" t="s">
        <v>3098</v>
      </c>
      <c r="K510" s="32">
        <v>45856</v>
      </c>
      <c r="L510" t="s">
        <v>258</v>
      </c>
      <c r="M510" t="s">
        <v>428</v>
      </c>
      <c r="N510" t="s">
        <v>3099</v>
      </c>
      <c r="O510" s="32">
        <v>45874</v>
      </c>
      <c r="P510" t="s">
        <v>99</v>
      </c>
      <c r="Q510" t="s">
        <v>1245</v>
      </c>
      <c r="R510" t="s">
        <v>428</v>
      </c>
      <c r="S510" t="s">
        <v>100</v>
      </c>
    </row>
    <row r="511" spans="1:19" x14ac:dyDescent="0.25">
      <c r="A511">
        <v>41</v>
      </c>
      <c r="B511" s="32">
        <v>45941</v>
      </c>
      <c r="C511">
        <v>42</v>
      </c>
      <c r="D511" t="s">
        <v>97</v>
      </c>
      <c r="E511" t="s">
        <v>98</v>
      </c>
      <c r="F511" t="s">
        <v>101</v>
      </c>
      <c r="G511" t="s">
        <v>102</v>
      </c>
      <c r="H511" t="s">
        <v>103</v>
      </c>
      <c r="I511" t="s">
        <v>3100</v>
      </c>
      <c r="J511" t="s">
        <v>3101</v>
      </c>
      <c r="K511" s="32">
        <v>45944</v>
      </c>
      <c r="L511" t="s">
        <v>106</v>
      </c>
      <c r="M511" t="s">
        <v>107</v>
      </c>
      <c r="N511" t="s">
        <v>118</v>
      </c>
      <c r="O511" s="32">
        <v>45946</v>
      </c>
      <c r="P511" t="s">
        <v>99</v>
      </c>
      <c r="Q511" t="s">
        <v>123</v>
      </c>
      <c r="R511" t="s">
        <v>1964</v>
      </c>
      <c r="S511" t="s">
        <v>100</v>
      </c>
    </row>
    <row r="512" spans="1:19" x14ac:dyDescent="0.25">
      <c r="A512">
        <v>44</v>
      </c>
      <c r="B512" s="32">
        <v>45960</v>
      </c>
      <c r="C512">
        <v>47</v>
      </c>
      <c r="D512" t="s">
        <v>423</v>
      </c>
      <c r="E512" t="s">
        <v>1067</v>
      </c>
      <c r="F512" t="s">
        <v>140</v>
      </c>
      <c r="G512" t="s">
        <v>102</v>
      </c>
      <c r="H512" t="s">
        <v>103</v>
      </c>
      <c r="I512" t="s">
        <v>3102</v>
      </c>
      <c r="J512" t="s">
        <v>3103</v>
      </c>
      <c r="K512" s="32">
        <v>45963</v>
      </c>
      <c r="L512" t="s">
        <v>427</v>
      </c>
      <c r="M512" t="s">
        <v>260</v>
      </c>
      <c r="N512" t="s">
        <v>2283</v>
      </c>
      <c r="O512" s="32">
        <v>45980</v>
      </c>
      <c r="P512" t="s">
        <v>99</v>
      </c>
      <c r="Q512" t="s">
        <v>2505</v>
      </c>
      <c r="R512" t="s">
        <v>262</v>
      </c>
      <c r="S512" t="s">
        <v>608</v>
      </c>
    </row>
    <row r="513" spans="1:19" x14ac:dyDescent="0.25">
      <c r="A513">
        <v>45</v>
      </c>
      <c r="B513" s="32">
        <v>45968</v>
      </c>
      <c r="C513">
        <v>46</v>
      </c>
      <c r="D513" t="s">
        <v>97</v>
      </c>
      <c r="E513" t="s">
        <v>125</v>
      </c>
      <c r="F513" t="s">
        <v>101</v>
      </c>
      <c r="G513" t="s">
        <v>102</v>
      </c>
      <c r="H513" t="s">
        <v>103</v>
      </c>
      <c r="I513" t="s">
        <v>3104</v>
      </c>
      <c r="J513" t="s">
        <v>3105</v>
      </c>
      <c r="K513" s="32">
        <v>45970</v>
      </c>
      <c r="L513" t="s">
        <v>115</v>
      </c>
      <c r="M513" t="s">
        <v>2003</v>
      </c>
      <c r="N513" t="s">
        <v>118</v>
      </c>
      <c r="O513" s="32">
        <v>45970</v>
      </c>
      <c r="P513" t="s">
        <v>99</v>
      </c>
      <c r="Q513" t="s">
        <v>116</v>
      </c>
      <c r="R513" t="s">
        <v>1964</v>
      </c>
      <c r="S513" t="s">
        <v>100</v>
      </c>
    </row>
    <row r="514" spans="1:19" x14ac:dyDescent="0.25">
      <c r="A514">
        <v>39</v>
      </c>
      <c r="B514" s="32">
        <v>45924</v>
      </c>
      <c r="C514">
        <v>42</v>
      </c>
      <c r="D514" t="s">
        <v>423</v>
      </c>
      <c r="E514" t="s">
        <v>424</v>
      </c>
      <c r="F514" t="s">
        <v>140</v>
      </c>
      <c r="G514" t="s">
        <v>102</v>
      </c>
      <c r="H514" t="s">
        <v>103</v>
      </c>
      <c r="I514" t="s">
        <v>3106</v>
      </c>
      <c r="J514" t="s">
        <v>3107</v>
      </c>
      <c r="K514" s="32">
        <v>45927</v>
      </c>
      <c r="L514" t="s">
        <v>427</v>
      </c>
      <c r="M514" t="s">
        <v>428</v>
      </c>
      <c r="N514" t="s">
        <v>2976</v>
      </c>
      <c r="O514" s="32">
        <v>45946</v>
      </c>
      <c r="P514" t="s">
        <v>99</v>
      </c>
      <c r="Q514" t="s">
        <v>3108</v>
      </c>
      <c r="R514" t="s">
        <v>428</v>
      </c>
      <c r="S514" t="s">
        <v>100</v>
      </c>
    </row>
    <row r="515" spans="1:19" x14ac:dyDescent="0.25">
      <c r="A515">
        <v>42</v>
      </c>
      <c r="B515" s="32">
        <v>45945</v>
      </c>
      <c r="C515">
        <v>45</v>
      </c>
      <c r="D515" t="s">
        <v>423</v>
      </c>
      <c r="E515" t="s">
        <v>424</v>
      </c>
      <c r="F515" t="s">
        <v>140</v>
      </c>
      <c r="G515" t="s">
        <v>102</v>
      </c>
      <c r="H515" t="s">
        <v>103</v>
      </c>
      <c r="I515" t="s">
        <v>3109</v>
      </c>
      <c r="J515" t="s">
        <v>3110</v>
      </c>
      <c r="K515" s="32">
        <v>45948</v>
      </c>
      <c r="L515" t="s">
        <v>427</v>
      </c>
      <c r="M515" t="s">
        <v>428</v>
      </c>
      <c r="N515" t="s">
        <v>3111</v>
      </c>
      <c r="O515" s="32">
        <v>45965</v>
      </c>
      <c r="P515" t="s">
        <v>99</v>
      </c>
      <c r="Q515" t="s">
        <v>2221</v>
      </c>
      <c r="R515" t="s">
        <v>428</v>
      </c>
      <c r="S515" t="s">
        <v>100</v>
      </c>
    </row>
    <row r="516" spans="1:19" x14ac:dyDescent="0.25">
      <c r="A516">
        <v>46</v>
      </c>
      <c r="B516" s="32">
        <v>45971</v>
      </c>
      <c r="C516">
        <v>49</v>
      </c>
      <c r="D516" t="s">
        <v>672</v>
      </c>
      <c r="E516" t="s">
        <v>17</v>
      </c>
      <c r="F516" t="s">
        <v>140</v>
      </c>
      <c r="G516" t="s">
        <v>102</v>
      </c>
      <c r="H516" t="s">
        <v>103</v>
      </c>
      <c r="I516" t="s">
        <v>3112</v>
      </c>
      <c r="J516" t="s">
        <v>3113</v>
      </c>
      <c r="K516" s="32">
        <v>45976</v>
      </c>
      <c r="L516" t="s">
        <v>675</v>
      </c>
      <c r="M516" t="s">
        <v>428</v>
      </c>
      <c r="N516" t="s">
        <v>2155</v>
      </c>
      <c r="O516" s="32">
        <v>45992</v>
      </c>
      <c r="P516" t="s">
        <v>99</v>
      </c>
      <c r="Q516" t="s">
        <v>688</v>
      </c>
      <c r="R516" t="s">
        <v>428</v>
      </c>
      <c r="S516" t="s">
        <v>100</v>
      </c>
    </row>
    <row r="517" spans="1:19" x14ac:dyDescent="0.25">
      <c r="A517">
        <v>40</v>
      </c>
      <c r="B517" s="32">
        <v>45932</v>
      </c>
      <c r="C517">
        <v>43</v>
      </c>
      <c r="D517" t="s">
        <v>254</v>
      </c>
      <c r="E517" t="s">
        <v>255</v>
      </c>
      <c r="F517" t="s">
        <v>140</v>
      </c>
      <c r="G517" t="s">
        <v>102</v>
      </c>
      <c r="H517" t="s">
        <v>103</v>
      </c>
      <c r="I517" t="s">
        <v>3114</v>
      </c>
      <c r="J517" t="s">
        <v>3115</v>
      </c>
      <c r="K517" s="32">
        <v>45935</v>
      </c>
      <c r="L517" t="s">
        <v>1983</v>
      </c>
      <c r="M517" t="s">
        <v>260</v>
      </c>
      <c r="N517" t="s">
        <v>2054</v>
      </c>
      <c r="O517" s="32">
        <v>45950</v>
      </c>
      <c r="P517" t="s">
        <v>99</v>
      </c>
      <c r="Q517" t="s">
        <v>2628</v>
      </c>
      <c r="R517" t="s">
        <v>262</v>
      </c>
      <c r="S517" t="s">
        <v>100</v>
      </c>
    </row>
    <row r="518" spans="1:19" x14ac:dyDescent="0.25">
      <c r="A518">
        <v>47</v>
      </c>
      <c r="B518" s="32">
        <v>45977</v>
      </c>
      <c r="C518">
        <v>49</v>
      </c>
      <c r="D518" t="s">
        <v>150</v>
      </c>
      <c r="E518" t="s">
        <v>8</v>
      </c>
      <c r="F518" t="s">
        <v>140</v>
      </c>
      <c r="G518" t="s">
        <v>102</v>
      </c>
      <c r="H518" t="s">
        <v>103</v>
      </c>
      <c r="I518" t="s">
        <v>3116</v>
      </c>
      <c r="J518" t="s">
        <v>3117</v>
      </c>
      <c r="K518" s="32">
        <v>45981</v>
      </c>
      <c r="L518" t="s">
        <v>621</v>
      </c>
      <c r="M518" t="s">
        <v>191</v>
      </c>
      <c r="N518" t="s">
        <v>155</v>
      </c>
      <c r="O518" s="32">
        <v>45992</v>
      </c>
      <c r="P518" t="s">
        <v>99</v>
      </c>
      <c r="Q518" t="s">
        <v>153</v>
      </c>
      <c r="S518" t="s">
        <v>2165</v>
      </c>
    </row>
    <row r="519" spans="1:19" x14ac:dyDescent="0.25">
      <c r="A519">
        <v>34</v>
      </c>
      <c r="B519" s="32">
        <v>45887</v>
      </c>
      <c r="C519">
        <v>39</v>
      </c>
      <c r="D519" t="s">
        <v>223</v>
      </c>
      <c r="E519" t="s">
        <v>224</v>
      </c>
      <c r="F519" t="s">
        <v>140</v>
      </c>
      <c r="G519" t="s">
        <v>102</v>
      </c>
      <c r="H519" t="s">
        <v>103</v>
      </c>
      <c r="I519" t="s">
        <v>3118</v>
      </c>
      <c r="J519" t="s">
        <v>3119</v>
      </c>
      <c r="K519" s="32">
        <v>45890</v>
      </c>
      <c r="L519" t="s">
        <v>227</v>
      </c>
      <c r="M519" t="s">
        <v>229</v>
      </c>
      <c r="N519" t="s">
        <v>3120</v>
      </c>
      <c r="O519" s="32">
        <v>45927</v>
      </c>
      <c r="P519" t="s">
        <v>99</v>
      </c>
      <c r="Q519" t="s">
        <v>228</v>
      </c>
      <c r="R519" t="s">
        <v>617</v>
      </c>
      <c r="S519" t="s">
        <v>100</v>
      </c>
    </row>
    <row r="520" spans="1:19" x14ac:dyDescent="0.25">
      <c r="A520">
        <v>35</v>
      </c>
      <c r="B520" s="32">
        <v>45898</v>
      </c>
      <c r="C520">
        <v>36</v>
      </c>
      <c r="D520" t="s">
        <v>423</v>
      </c>
      <c r="E520" t="s">
        <v>2446</v>
      </c>
      <c r="F520" t="s">
        <v>101</v>
      </c>
      <c r="G520" t="s">
        <v>102</v>
      </c>
      <c r="H520" t="s">
        <v>103</v>
      </c>
      <c r="I520" t="s">
        <v>3121</v>
      </c>
      <c r="J520" t="s">
        <v>3122</v>
      </c>
      <c r="K520" s="32">
        <v>45900</v>
      </c>
      <c r="L520" t="s">
        <v>427</v>
      </c>
      <c r="M520" t="s">
        <v>2003</v>
      </c>
      <c r="N520" t="s">
        <v>118</v>
      </c>
      <c r="O520" s="32">
        <v>45901</v>
      </c>
      <c r="P520" t="s">
        <v>99</v>
      </c>
      <c r="Q520" t="s">
        <v>601</v>
      </c>
      <c r="R520" t="s">
        <v>109</v>
      </c>
      <c r="S520" t="s">
        <v>100</v>
      </c>
    </row>
    <row r="521" spans="1:19" x14ac:dyDescent="0.25">
      <c r="A521">
        <v>41</v>
      </c>
      <c r="B521" s="32">
        <v>45936</v>
      </c>
      <c r="C521">
        <v>44</v>
      </c>
      <c r="D521" t="s">
        <v>672</v>
      </c>
      <c r="E521" t="s">
        <v>17</v>
      </c>
      <c r="F521" t="s">
        <v>140</v>
      </c>
      <c r="G521" t="s">
        <v>102</v>
      </c>
      <c r="H521" t="s">
        <v>103</v>
      </c>
      <c r="I521" t="s">
        <v>2289</v>
      </c>
      <c r="J521" t="s">
        <v>2290</v>
      </c>
      <c r="K521" s="32">
        <v>45940</v>
      </c>
      <c r="L521" t="s">
        <v>1362</v>
      </c>
      <c r="M521" t="s">
        <v>428</v>
      </c>
      <c r="N521" t="s">
        <v>2291</v>
      </c>
      <c r="O521" s="32">
        <v>45957</v>
      </c>
      <c r="P521" t="s">
        <v>99</v>
      </c>
      <c r="Q521" t="s">
        <v>1313</v>
      </c>
      <c r="R521" t="s">
        <v>428</v>
      </c>
      <c r="S521" t="s">
        <v>100</v>
      </c>
    </row>
    <row r="522" spans="1:19" x14ac:dyDescent="0.25">
      <c r="A522">
        <v>43</v>
      </c>
      <c r="B522" s="32">
        <v>45951</v>
      </c>
      <c r="C522">
        <v>46</v>
      </c>
      <c r="D522" t="s">
        <v>672</v>
      </c>
      <c r="E522" t="s">
        <v>17</v>
      </c>
      <c r="F522" t="s">
        <v>140</v>
      </c>
      <c r="G522" t="s">
        <v>102</v>
      </c>
      <c r="H522" t="s">
        <v>103</v>
      </c>
      <c r="I522" t="s">
        <v>3123</v>
      </c>
      <c r="J522" t="s">
        <v>3124</v>
      </c>
      <c r="K522" s="32">
        <v>45955</v>
      </c>
      <c r="L522" t="s">
        <v>675</v>
      </c>
      <c r="M522" t="s">
        <v>428</v>
      </c>
      <c r="N522" t="s">
        <v>2224</v>
      </c>
      <c r="O522" s="32">
        <v>45972</v>
      </c>
      <c r="P522" t="s">
        <v>99</v>
      </c>
      <c r="Q522" t="s">
        <v>913</v>
      </c>
      <c r="R522" t="s">
        <v>428</v>
      </c>
      <c r="S522" t="s">
        <v>100</v>
      </c>
    </row>
    <row r="523" spans="1:19" x14ac:dyDescent="0.25">
      <c r="A523">
        <v>41</v>
      </c>
      <c r="B523" s="32">
        <v>45940</v>
      </c>
      <c r="C523">
        <v>44</v>
      </c>
      <c r="D523" t="s">
        <v>423</v>
      </c>
      <c r="E523" t="s">
        <v>1067</v>
      </c>
      <c r="F523" t="s">
        <v>140</v>
      </c>
      <c r="G523" t="s">
        <v>102</v>
      </c>
      <c r="H523" t="s">
        <v>103</v>
      </c>
      <c r="I523" t="s">
        <v>3125</v>
      </c>
      <c r="J523" t="s">
        <v>3126</v>
      </c>
      <c r="K523" s="32">
        <v>45942</v>
      </c>
      <c r="L523" t="s">
        <v>1983</v>
      </c>
      <c r="M523" t="s">
        <v>260</v>
      </c>
      <c r="N523" t="s">
        <v>2064</v>
      </c>
      <c r="O523" s="32">
        <v>45958</v>
      </c>
      <c r="P523" t="s">
        <v>99</v>
      </c>
      <c r="Q523" t="s">
        <v>1985</v>
      </c>
      <c r="R523" t="s">
        <v>262</v>
      </c>
      <c r="S523" t="s">
        <v>100</v>
      </c>
    </row>
    <row r="524" spans="1:19" x14ac:dyDescent="0.25">
      <c r="A524">
        <v>44</v>
      </c>
      <c r="B524" s="32">
        <v>45962</v>
      </c>
      <c r="C524">
        <v>47</v>
      </c>
      <c r="D524" t="s">
        <v>150</v>
      </c>
      <c r="E524" t="s">
        <v>8</v>
      </c>
      <c r="F524" t="s">
        <v>140</v>
      </c>
      <c r="G524" t="s">
        <v>102</v>
      </c>
      <c r="H524" t="s">
        <v>103</v>
      </c>
      <c r="I524" t="s">
        <v>3127</v>
      </c>
      <c r="J524" t="s">
        <v>3128</v>
      </c>
      <c r="K524" s="32">
        <v>45966</v>
      </c>
      <c r="L524" t="s">
        <v>186</v>
      </c>
      <c r="M524" t="s">
        <v>145</v>
      </c>
      <c r="N524" t="s">
        <v>2089</v>
      </c>
      <c r="O524" s="32">
        <v>45980</v>
      </c>
      <c r="P524" t="s">
        <v>99</v>
      </c>
      <c r="Q524" t="s">
        <v>1411</v>
      </c>
      <c r="R524" t="s">
        <v>428</v>
      </c>
      <c r="S524" t="s">
        <v>100</v>
      </c>
    </row>
    <row r="525" spans="1:19" x14ac:dyDescent="0.25">
      <c r="A525">
        <v>44</v>
      </c>
      <c r="B525" s="32">
        <v>45962</v>
      </c>
      <c r="C525">
        <v>48</v>
      </c>
      <c r="D525" t="s">
        <v>423</v>
      </c>
      <c r="E525" t="s">
        <v>1265</v>
      </c>
      <c r="F525" t="s">
        <v>140</v>
      </c>
      <c r="G525" t="s">
        <v>102</v>
      </c>
      <c r="H525" t="s">
        <v>103</v>
      </c>
      <c r="I525" t="s">
        <v>3129</v>
      </c>
      <c r="J525" t="s">
        <v>3130</v>
      </c>
      <c r="K525" s="32">
        <v>45965</v>
      </c>
      <c r="L525" t="s">
        <v>427</v>
      </c>
      <c r="M525" t="s">
        <v>428</v>
      </c>
      <c r="N525" t="s">
        <v>2273</v>
      </c>
      <c r="O525" s="32">
        <v>45985</v>
      </c>
      <c r="P525" t="s">
        <v>99</v>
      </c>
      <c r="Q525" t="s">
        <v>2713</v>
      </c>
      <c r="R525" t="s">
        <v>428</v>
      </c>
      <c r="S525" t="s">
        <v>100</v>
      </c>
    </row>
    <row r="526" spans="1:19" x14ac:dyDescent="0.25">
      <c r="A526">
        <v>43</v>
      </c>
      <c r="B526" s="32">
        <v>45953</v>
      </c>
      <c r="C526">
        <v>45</v>
      </c>
      <c r="D526" t="s">
        <v>150</v>
      </c>
      <c r="E526" t="s">
        <v>8</v>
      </c>
      <c r="F526" t="s">
        <v>140</v>
      </c>
      <c r="G526" t="s">
        <v>102</v>
      </c>
      <c r="H526" t="s">
        <v>103</v>
      </c>
      <c r="I526" t="s">
        <v>3131</v>
      </c>
      <c r="J526" t="s">
        <v>3132</v>
      </c>
      <c r="K526" s="32">
        <v>45956</v>
      </c>
      <c r="L526" t="s">
        <v>186</v>
      </c>
      <c r="M526" t="s">
        <v>2037</v>
      </c>
      <c r="N526" t="s">
        <v>3133</v>
      </c>
      <c r="O526" s="32">
        <v>45969</v>
      </c>
      <c r="P526" t="s">
        <v>99</v>
      </c>
      <c r="Q526" t="s">
        <v>2006</v>
      </c>
      <c r="R526" t="s">
        <v>147</v>
      </c>
      <c r="S526" t="s">
        <v>100</v>
      </c>
    </row>
    <row r="527" spans="1:19" x14ac:dyDescent="0.25">
      <c r="A527">
        <v>36</v>
      </c>
      <c r="B527" s="32">
        <v>45906</v>
      </c>
      <c r="C527">
        <v>39</v>
      </c>
      <c r="D527" t="s">
        <v>150</v>
      </c>
      <c r="E527" t="s">
        <v>8</v>
      </c>
      <c r="F527" t="s">
        <v>140</v>
      </c>
      <c r="G527" t="s">
        <v>102</v>
      </c>
      <c r="H527" t="s">
        <v>103</v>
      </c>
      <c r="I527" t="s">
        <v>3134</v>
      </c>
      <c r="J527" t="s">
        <v>3135</v>
      </c>
      <c r="K527" s="32">
        <v>45909</v>
      </c>
      <c r="L527" t="s">
        <v>186</v>
      </c>
      <c r="M527" t="s">
        <v>428</v>
      </c>
      <c r="N527" t="s">
        <v>3136</v>
      </c>
      <c r="O527" s="32">
        <v>45922</v>
      </c>
      <c r="P527" t="s">
        <v>99</v>
      </c>
      <c r="Q527" t="s">
        <v>813</v>
      </c>
      <c r="R527" t="s">
        <v>428</v>
      </c>
      <c r="S527" t="s">
        <v>100</v>
      </c>
    </row>
    <row r="528" spans="1:19" x14ac:dyDescent="0.25">
      <c r="A528">
        <v>43</v>
      </c>
      <c r="B528" s="32">
        <v>45950</v>
      </c>
      <c r="C528">
        <v>45</v>
      </c>
      <c r="D528" t="s">
        <v>223</v>
      </c>
      <c r="E528" t="s">
        <v>2118</v>
      </c>
      <c r="F528" t="s">
        <v>140</v>
      </c>
      <c r="G528" t="s">
        <v>102</v>
      </c>
      <c r="H528" t="s">
        <v>103</v>
      </c>
      <c r="I528" t="s">
        <v>3137</v>
      </c>
      <c r="J528" t="s">
        <v>3138</v>
      </c>
      <c r="K528" s="32">
        <v>45955</v>
      </c>
      <c r="L528" t="s">
        <v>227</v>
      </c>
      <c r="M528" t="s">
        <v>869</v>
      </c>
      <c r="N528" t="s">
        <v>2121</v>
      </c>
      <c r="O528" s="32">
        <v>45968</v>
      </c>
      <c r="P528" t="s">
        <v>99</v>
      </c>
      <c r="Q528" t="s">
        <v>228</v>
      </c>
      <c r="R528" t="s">
        <v>147</v>
      </c>
      <c r="S528" t="s">
        <v>100</v>
      </c>
    </row>
    <row r="529" spans="1:19" x14ac:dyDescent="0.25">
      <c r="A529">
        <v>43</v>
      </c>
      <c r="B529" s="32">
        <v>45954</v>
      </c>
      <c r="C529">
        <v>46</v>
      </c>
      <c r="D529" t="s">
        <v>254</v>
      </c>
      <c r="E529" t="s">
        <v>255</v>
      </c>
      <c r="F529" t="s">
        <v>140</v>
      </c>
      <c r="G529" t="s">
        <v>102</v>
      </c>
      <c r="H529" t="s">
        <v>1585</v>
      </c>
      <c r="I529" t="s">
        <v>3069</v>
      </c>
      <c r="J529" t="s">
        <v>3070</v>
      </c>
      <c r="K529" s="32">
        <v>45956</v>
      </c>
      <c r="L529" t="s">
        <v>1781</v>
      </c>
      <c r="M529" t="s">
        <v>260</v>
      </c>
      <c r="N529" t="s">
        <v>2083</v>
      </c>
      <c r="O529" s="32">
        <v>45971</v>
      </c>
      <c r="P529" t="s">
        <v>99</v>
      </c>
      <c r="Q529" t="s">
        <v>259</v>
      </c>
      <c r="R529" t="s">
        <v>262</v>
      </c>
      <c r="S529" t="s">
        <v>608</v>
      </c>
    </row>
    <row r="530" spans="1:19" x14ac:dyDescent="0.25">
      <c r="A530">
        <v>36</v>
      </c>
      <c r="B530" s="32">
        <v>45900</v>
      </c>
      <c r="C530">
        <v>38</v>
      </c>
      <c r="D530" t="s">
        <v>150</v>
      </c>
      <c r="E530" t="s">
        <v>8</v>
      </c>
      <c r="F530" t="s">
        <v>140</v>
      </c>
      <c r="G530" t="s">
        <v>102</v>
      </c>
      <c r="H530" t="s">
        <v>103</v>
      </c>
      <c r="I530" t="s">
        <v>3139</v>
      </c>
      <c r="J530" t="s">
        <v>3140</v>
      </c>
      <c r="K530" s="32">
        <v>45904</v>
      </c>
      <c r="L530" t="s">
        <v>1312</v>
      </c>
      <c r="M530" t="s">
        <v>154</v>
      </c>
      <c r="N530" t="s">
        <v>2181</v>
      </c>
      <c r="O530" s="32">
        <v>45914</v>
      </c>
      <c r="P530" t="s">
        <v>99</v>
      </c>
      <c r="Q530" t="s">
        <v>1313</v>
      </c>
      <c r="R530" t="s">
        <v>147</v>
      </c>
      <c r="S530" t="s">
        <v>100</v>
      </c>
    </row>
    <row r="531" spans="1:19" x14ac:dyDescent="0.25">
      <c r="A531">
        <v>42</v>
      </c>
      <c r="B531" s="32">
        <v>45942</v>
      </c>
      <c r="C531">
        <v>43</v>
      </c>
      <c r="D531" t="s">
        <v>150</v>
      </c>
      <c r="E531" t="s">
        <v>8</v>
      </c>
      <c r="F531" t="s">
        <v>140</v>
      </c>
      <c r="G531" t="s">
        <v>102</v>
      </c>
      <c r="H531" t="s">
        <v>103</v>
      </c>
      <c r="I531" t="s">
        <v>3141</v>
      </c>
      <c r="J531" t="s">
        <v>3142</v>
      </c>
      <c r="K531" s="32">
        <v>45946</v>
      </c>
      <c r="L531" t="s">
        <v>186</v>
      </c>
      <c r="M531" t="s">
        <v>154</v>
      </c>
      <c r="N531" t="s">
        <v>1988</v>
      </c>
      <c r="O531" s="32">
        <v>45955</v>
      </c>
      <c r="P531" t="s">
        <v>99</v>
      </c>
      <c r="Q531" t="s">
        <v>934</v>
      </c>
      <c r="R531" t="s">
        <v>147</v>
      </c>
      <c r="S531" t="s">
        <v>100</v>
      </c>
    </row>
    <row r="532" spans="1:19" x14ac:dyDescent="0.25">
      <c r="A532">
        <v>44</v>
      </c>
      <c r="B532" s="32">
        <v>45962</v>
      </c>
      <c r="C532">
        <v>47</v>
      </c>
      <c r="D532" t="s">
        <v>672</v>
      </c>
      <c r="E532" t="s">
        <v>17</v>
      </c>
      <c r="F532" t="s">
        <v>140</v>
      </c>
      <c r="G532" t="s">
        <v>102</v>
      </c>
      <c r="H532" t="s">
        <v>103</v>
      </c>
      <c r="I532" t="s">
        <v>3143</v>
      </c>
      <c r="J532" t="s">
        <v>3144</v>
      </c>
      <c r="K532" s="32">
        <v>45971</v>
      </c>
      <c r="L532" t="s">
        <v>675</v>
      </c>
      <c r="M532" t="s">
        <v>676</v>
      </c>
      <c r="N532" t="s">
        <v>2481</v>
      </c>
      <c r="O532" s="32">
        <v>45982</v>
      </c>
      <c r="P532" t="s">
        <v>99</v>
      </c>
      <c r="Q532" t="s">
        <v>688</v>
      </c>
      <c r="R532" t="s">
        <v>147</v>
      </c>
      <c r="S532" t="s">
        <v>100</v>
      </c>
    </row>
    <row r="533" spans="1:19" x14ac:dyDescent="0.25">
      <c r="A533">
        <v>41</v>
      </c>
      <c r="B533" s="32">
        <v>45936</v>
      </c>
      <c r="C533">
        <v>44</v>
      </c>
      <c r="D533" t="s">
        <v>672</v>
      </c>
      <c r="E533" t="s">
        <v>17</v>
      </c>
      <c r="F533" t="s">
        <v>140</v>
      </c>
      <c r="G533" t="s">
        <v>102</v>
      </c>
      <c r="H533" t="s">
        <v>103</v>
      </c>
      <c r="I533" t="s">
        <v>3145</v>
      </c>
      <c r="J533" t="s">
        <v>3146</v>
      </c>
      <c r="K533" s="32">
        <v>45940</v>
      </c>
      <c r="L533" t="s">
        <v>675</v>
      </c>
      <c r="M533" t="s">
        <v>428</v>
      </c>
      <c r="N533" t="s">
        <v>2291</v>
      </c>
      <c r="O533" s="32">
        <v>45957</v>
      </c>
      <c r="P533" t="s">
        <v>99</v>
      </c>
      <c r="Q533" t="s">
        <v>972</v>
      </c>
      <c r="R533" t="s">
        <v>428</v>
      </c>
      <c r="S533" t="s">
        <v>608</v>
      </c>
    </row>
    <row r="534" spans="1:19" x14ac:dyDescent="0.25">
      <c r="A534">
        <v>39</v>
      </c>
      <c r="B534" s="32">
        <v>45921</v>
      </c>
      <c r="C534">
        <v>41</v>
      </c>
      <c r="D534" t="s">
        <v>672</v>
      </c>
      <c r="E534" t="s">
        <v>17</v>
      </c>
      <c r="F534" t="s">
        <v>140</v>
      </c>
      <c r="G534" t="s">
        <v>102</v>
      </c>
      <c r="H534" t="s">
        <v>103</v>
      </c>
      <c r="I534" t="s">
        <v>3147</v>
      </c>
      <c r="J534" t="s">
        <v>3148</v>
      </c>
      <c r="K534" s="32">
        <v>45931</v>
      </c>
      <c r="L534" t="s">
        <v>675</v>
      </c>
      <c r="M534" t="s">
        <v>676</v>
      </c>
      <c r="N534" t="s">
        <v>2015</v>
      </c>
      <c r="O534" s="32">
        <v>45941</v>
      </c>
      <c r="P534" t="s">
        <v>99</v>
      </c>
      <c r="Q534" t="s">
        <v>153</v>
      </c>
      <c r="R534" t="s">
        <v>147</v>
      </c>
      <c r="S534" t="s">
        <v>100</v>
      </c>
    </row>
    <row r="535" spans="1:19" x14ac:dyDescent="0.25">
      <c r="A535">
        <v>35</v>
      </c>
      <c r="B535" s="32">
        <v>45893</v>
      </c>
      <c r="C535">
        <v>37</v>
      </c>
      <c r="D535" t="s">
        <v>150</v>
      </c>
      <c r="E535" t="s">
        <v>8</v>
      </c>
      <c r="F535" t="s">
        <v>140</v>
      </c>
      <c r="G535" t="s">
        <v>102</v>
      </c>
      <c r="H535" t="s">
        <v>103</v>
      </c>
      <c r="I535" t="s">
        <v>3149</v>
      </c>
      <c r="J535" t="s">
        <v>3150</v>
      </c>
      <c r="K535" s="32">
        <v>45897</v>
      </c>
      <c r="L535" t="s">
        <v>186</v>
      </c>
      <c r="M535" t="s">
        <v>154</v>
      </c>
      <c r="N535" t="s">
        <v>2445</v>
      </c>
      <c r="O535" s="32">
        <v>45907</v>
      </c>
      <c r="P535" t="s">
        <v>99</v>
      </c>
      <c r="Q535" t="s">
        <v>153</v>
      </c>
      <c r="R535" t="s">
        <v>147</v>
      </c>
      <c r="S535" t="s">
        <v>100</v>
      </c>
    </row>
    <row r="536" spans="1:19" x14ac:dyDescent="0.25">
      <c r="A536">
        <v>40</v>
      </c>
      <c r="B536" s="32">
        <v>45931</v>
      </c>
      <c r="C536">
        <v>42</v>
      </c>
      <c r="D536" t="s">
        <v>150</v>
      </c>
      <c r="E536" t="s">
        <v>8</v>
      </c>
      <c r="F536" t="s">
        <v>140</v>
      </c>
      <c r="G536" t="s">
        <v>102</v>
      </c>
      <c r="H536" t="s">
        <v>103</v>
      </c>
      <c r="I536" t="s">
        <v>3151</v>
      </c>
      <c r="J536" t="s">
        <v>3152</v>
      </c>
      <c r="K536" s="32">
        <v>45934</v>
      </c>
      <c r="L536" t="s">
        <v>1312</v>
      </c>
      <c r="M536" t="s">
        <v>869</v>
      </c>
      <c r="N536" t="s">
        <v>3153</v>
      </c>
      <c r="O536" s="32">
        <v>45947</v>
      </c>
      <c r="P536" t="s">
        <v>99</v>
      </c>
      <c r="Q536" t="s">
        <v>153</v>
      </c>
      <c r="R536" t="s">
        <v>147</v>
      </c>
      <c r="S536" t="s">
        <v>100</v>
      </c>
    </row>
    <row r="537" spans="1:19" x14ac:dyDescent="0.25">
      <c r="A537">
        <v>42</v>
      </c>
      <c r="B537" s="32">
        <v>45942</v>
      </c>
      <c r="C537">
        <v>44</v>
      </c>
      <c r="D537" t="s">
        <v>672</v>
      </c>
      <c r="E537" t="s">
        <v>17</v>
      </c>
      <c r="F537" t="s">
        <v>140</v>
      </c>
      <c r="G537" t="s">
        <v>102</v>
      </c>
      <c r="H537" t="s">
        <v>103</v>
      </c>
      <c r="I537" t="s">
        <v>3154</v>
      </c>
      <c r="J537" t="s">
        <v>3155</v>
      </c>
      <c r="K537" s="32">
        <v>45950</v>
      </c>
      <c r="L537" t="s">
        <v>675</v>
      </c>
      <c r="M537" t="s">
        <v>676</v>
      </c>
      <c r="N537" t="s">
        <v>2380</v>
      </c>
      <c r="O537" s="32">
        <v>45961</v>
      </c>
      <c r="P537" t="s">
        <v>99</v>
      </c>
      <c r="Q537" t="s">
        <v>913</v>
      </c>
      <c r="R537" t="s">
        <v>147</v>
      </c>
      <c r="S537" t="s">
        <v>100</v>
      </c>
    </row>
    <row r="538" spans="1:19" x14ac:dyDescent="0.25">
      <c r="A538">
        <v>43</v>
      </c>
      <c r="B538" s="32">
        <v>45953</v>
      </c>
      <c r="C538">
        <v>46</v>
      </c>
      <c r="D538" t="s">
        <v>423</v>
      </c>
      <c r="E538" t="s">
        <v>1067</v>
      </c>
      <c r="F538" t="s">
        <v>140</v>
      </c>
      <c r="G538" t="s">
        <v>102</v>
      </c>
      <c r="H538" t="s">
        <v>103</v>
      </c>
      <c r="I538" t="s">
        <v>3156</v>
      </c>
      <c r="J538" t="s">
        <v>3157</v>
      </c>
      <c r="K538" s="32">
        <v>45956</v>
      </c>
      <c r="L538" t="s">
        <v>427</v>
      </c>
      <c r="M538" t="s">
        <v>260</v>
      </c>
      <c r="N538" t="s">
        <v>2083</v>
      </c>
      <c r="O538" s="32">
        <v>45972</v>
      </c>
      <c r="P538" t="s">
        <v>99</v>
      </c>
      <c r="Q538" t="s">
        <v>2221</v>
      </c>
      <c r="R538" t="s">
        <v>262</v>
      </c>
      <c r="S538" t="s">
        <v>100</v>
      </c>
    </row>
    <row r="539" spans="1:19" x14ac:dyDescent="0.25">
      <c r="A539">
        <v>41</v>
      </c>
      <c r="B539" s="32">
        <v>45936</v>
      </c>
      <c r="C539">
        <v>44</v>
      </c>
      <c r="D539" t="s">
        <v>672</v>
      </c>
      <c r="E539" t="s">
        <v>17</v>
      </c>
      <c r="F539" t="s">
        <v>140</v>
      </c>
      <c r="G539" t="s">
        <v>102</v>
      </c>
      <c r="H539" t="s">
        <v>103</v>
      </c>
      <c r="I539" t="s">
        <v>2347</v>
      </c>
      <c r="J539" t="s">
        <v>2348</v>
      </c>
      <c r="K539" s="32">
        <v>45940</v>
      </c>
      <c r="L539" t="s">
        <v>675</v>
      </c>
      <c r="M539" t="s">
        <v>428</v>
      </c>
      <c r="N539" t="s">
        <v>2291</v>
      </c>
      <c r="O539" s="32">
        <v>45957</v>
      </c>
      <c r="P539" t="s">
        <v>99</v>
      </c>
      <c r="Q539" t="s">
        <v>688</v>
      </c>
      <c r="R539" t="s">
        <v>428</v>
      </c>
      <c r="S539" t="s">
        <v>100</v>
      </c>
    </row>
    <row r="540" spans="1:19" x14ac:dyDescent="0.25">
      <c r="A540">
        <v>32</v>
      </c>
      <c r="B540" s="32">
        <v>45873</v>
      </c>
      <c r="C540">
        <v>34</v>
      </c>
      <c r="D540" t="s">
        <v>150</v>
      </c>
      <c r="E540" t="s">
        <v>8</v>
      </c>
      <c r="F540" t="s">
        <v>140</v>
      </c>
      <c r="G540" t="s">
        <v>102</v>
      </c>
      <c r="H540" t="s">
        <v>103</v>
      </c>
      <c r="I540" t="s">
        <v>3158</v>
      </c>
      <c r="J540" t="s">
        <v>3159</v>
      </c>
      <c r="K540" s="32">
        <v>45876</v>
      </c>
      <c r="L540" t="s">
        <v>186</v>
      </c>
      <c r="M540" t="s">
        <v>154</v>
      </c>
      <c r="N540" t="s">
        <v>2418</v>
      </c>
      <c r="O540" s="32">
        <v>45887</v>
      </c>
      <c r="P540" t="s">
        <v>99</v>
      </c>
      <c r="Q540" t="s">
        <v>934</v>
      </c>
      <c r="R540" t="s">
        <v>147</v>
      </c>
      <c r="S540" t="s">
        <v>100</v>
      </c>
    </row>
    <row r="541" spans="1:19" x14ac:dyDescent="0.25">
      <c r="A541">
        <v>38</v>
      </c>
      <c r="B541" s="32">
        <v>45915</v>
      </c>
      <c r="C541">
        <v>40</v>
      </c>
      <c r="D541" t="s">
        <v>150</v>
      </c>
      <c r="E541" t="s">
        <v>8</v>
      </c>
      <c r="F541" t="s">
        <v>140</v>
      </c>
      <c r="G541" t="s">
        <v>102</v>
      </c>
      <c r="H541" t="s">
        <v>103</v>
      </c>
      <c r="I541" t="s">
        <v>3160</v>
      </c>
      <c r="J541" t="s">
        <v>3161</v>
      </c>
      <c r="K541" s="32">
        <v>45918</v>
      </c>
      <c r="L541" t="s">
        <v>186</v>
      </c>
      <c r="M541" t="s">
        <v>154</v>
      </c>
      <c r="N541" t="s">
        <v>2146</v>
      </c>
      <c r="O541" s="32">
        <v>45928</v>
      </c>
      <c r="P541" t="s">
        <v>99</v>
      </c>
      <c r="Q541" t="s">
        <v>934</v>
      </c>
      <c r="R541" t="s">
        <v>147</v>
      </c>
      <c r="S541" t="s">
        <v>100</v>
      </c>
    </row>
    <row r="542" spans="1:19" x14ac:dyDescent="0.25">
      <c r="A542">
        <v>40</v>
      </c>
      <c r="B542" s="32">
        <v>45933</v>
      </c>
      <c r="C542">
        <v>43</v>
      </c>
      <c r="D542" t="s">
        <v>254</v>
      </c>
      <c r="E542" t="s">
        <v>255</v>
      </c>
      <c r="F542" t="s">
        <v>140</v>
      </c>
      <c r="G542" t="s">
        <v>102</v>
      </c>
      <c r="H542" t="s">
        <v>1585</v>
      </c>
      <c r="I542" t="s">
        <v>3162</v>
      </c>
      <c r="J542" t="s">
        <v>3163</v>
      </c>
      <c r="K542" s="32">
        <v>45935</v>
      </c>
      <c r="L542" t="s">
        <v>1781</v>
      </c>
      <c r="M542" t="s">
        <v>260</v>
      </c>
      <c r="N542" t="s">
        <v>2054</v>
      </c>
      <c r="O542" s="32">
        <v>45950</v>
      </c>
      <c r="P542" t="s">
        <v>99</v>
      </c>
      <c r="Q542" t="s">
        <v>1995</v>
      </c>
      <c r="R542" t="s">
        <v>262</v>
      </c>
      <c r="S542" t="s">
        <v>608</v>
      </c>
    </row>
    <row r="543" spans="1:19" x14ac:dyDescent="0.25">
      <c r="A543">
        <v>39</v>
      </c>
      <c r="B543" s="32">
        <v>45922</v>
      </c>
      <c r="C543">
        <v>41</v>
      </c>
      <c r="D543" t="s">
        <v>940</v>
      </c>
      <c r="E543" t="s">
        <v>14</v>
      </c>
      <c r="F543" t="s">
        <v>140</v>
      </c>
      <c r="G543" t="s">
        <v>102</v>
      </c>
      <c r="H543" t="s">
        <v>103</v>
      </c>
      <c r="I543" t="s">
        <v>3164</v>
      </c>
      <c r="J543" t="s">
        <v>3165</v>
      </c>
      <c r="K543" s="32">
        <v>45932</v>
      </c>
      <c r="L543" t="s">
        <v>943</v>
      </c>
      <c r="M543" t="s">
        <v>154</v>
      </c>
      <c r="N543" t="s">
        <v>2159</v>
      </c>
      <c r="O543" s="32">
        <v>45939</v>
      </c>
      <c r="P543" t="s">
        <v>99</v>
      </c>
      <c r="Q543" t="s">
        <v>2012</v>
      </c>
      <c r="R543" t="s">
        <v>147</v>
      </c>
      <c r="S543" t="s">
        <v>100</v>
      </c>
    </row>
    <row r="544" spans="1:19" x14ac:dyDescent="0.25">
      <c r="A544">
        <v>39</v>
      </c>
      <c r="B544" s="32">
        <v>45924</v>
      </c>
      <c r="C544">
        <v>42</v>
      </c>
      <c r="D544" t="s">
        <v>423</v>
      </c>
      <c r="E544" t="s">
        <v>424</v>
      </c>
      <c r="F544" t="s">
        <v>140</v>
      </c>
      <c r="G544" t="s">
        <v>102</v>
      </c>
      <c r="H544" t="s">
        <v>103</v>
      </c>
      <c r="I544" t="s">
        <v>3106</v>
      </c>
      <c r="J544" t="s">
        <v>3107</v>
      </c>
      <c r="K544" s="32">
        <v>45927</v>
      </c>
      <c r="L544" t="s">
        <v>427</v>
      </c>
      <c r="M544" t="s">
        <v>428</v>
      </c>
      <c r="N544" t="s">
        <v>2976</v>
      </c>
      <c r="O544" s="32">
        <v>45946</v>
      </c>
      <c r="P544" t="s">
        <v>99</v>
      </c>
      <c r="Q544" t="s">
        <v>2039</v>
      </c>
      <c r="R544" t="s">
        <v>428</v>
      </c>
      <c r="S544" t="s">
        <v>100</v>
      </c>
    </row>
    <row r="545" spans="1:19" x14ac:dyDescent="0.25">
      <c r="A545">
        <v>34</v>
      </c>
      <c r="B545" s="32">
        <v>45889</v>
      </c>
      <c r="C545">
        <v>37</v>
      </c>
      <c r="D545" t="s">
        <v>423</v>
      </c>
      <c r="E545" t="s">
        <v>424</v>
      </c>
      <c r="F545" t="s">
        <v>140</v>
      </c>
      <c r="G545" t="s">
        <v>102</v>
      </c>
      <c r="H545" t="s">
        <v>103</v>
      </c>
      <c r="I545" t="s">
        <v>3166</v>
      </c>
      <c r="J545" t="s">
        <v>3167</v>
      </c>
      <c r="K545" s="32">
        <v>45891</v>
      </c>
      <c r="L545" t="s">
        <v>258</v>
      </c>
      <c r="M545" t="s">
        <v>428</v>
      </c>
      <c r="N545" t="s">
        <v>2092</v>
      </c>
      <c r="O545" s="32">
        <v>45910</v>
      </c>
      <c r="P545" t="s">
        <v>99</v>
      </c>
      <c r="Q545" t="s">
        <v>2663</v>
      </c>
      <c r="R545" t="s">
        <v>428</v>
      </c>
      <c r="S545" t="s">
        <v>100</v>
      </c>
    </row>
    <row r="546" spans="1:19" x14ac:dyDescent="0.25">
      <c r="A546">
        <v>37</v>
      </c>
      <c r="B546" s="32">
        <v>45908</v>
      </c>
      <c r="C546">
        <v>39</v>
      </c>
      <c r="D546" t="s">
        <v>940</v>
      </c>
      <c r="E546" t="s">
        <v>14</v>
      </c>
      <c r="F546" t="s">
        <v>140</v>
      </c>
      <c r="G546" t="s">
        <v>102</v>
      </c>
      <c r="H546" t="s">
        <v>103</v>
      </c>
      <c r="I546" t="s">
        <v>3168</v>
      </c>
      <c r="J546" t="s">
        <v>3169</v>
      </c>
      <c r="K546" s="32">
        <v>45918</v>
      </c>
      <c r="L546" t="s">
        <v>943</v>
      </c>
      <c r="M546" t="s">
        <v>154</v>
      </c>
      <c r="N546" t="s">
        <v>2146</v>
      </c>
      <c r="O546" s="32">
        <v>45925</v>
      </c>
      <c r="P546" t="s">
        <v>99</v>
      </c>
      <c r="Q546" t="s">
        <v>2012</v>
      </c>
      <c r="R546" t="s">
        <v>147</v>
      </c>
      <c r="S546" t="s">
        <v>100</v>
      </c>
    </row>
    <row r="547" spans="1:19" x14ac:dyDescent="0.25">
      <c r="A547">
        <v>42</v>
      </c>
      <c r="B547" s="32">
        <v>45943</v>
      </c>
      <c r="C547">
        <v>42</v>
      </c>
      <c r="D547" t="s">
        <v>97</v>
      </c>
      <c r="E547" t="s">
        <v>98</v>
      </c>
      <c r="F547" t="s">
        <v>101</v>
      </c>
      <c r="G547" t="s">
        <v>102</v>
      </c>
      <c r="H547" t="s">
        <v>103</v>
      </c>
      <c r="I547" t="s">
        <v>3170</v>
      </c>
      <c r="J547" t="s">
        <v>3171</v>
      </c>
      <c r="K547" s="32">
        <v>45946</v>
      </c>
      <c r="L547" t="s">
        <v>106</v>
      </c>
      <c r="M547" t="s">
        <v>107</v>
      </c>
      <c r="N547" t="s">
        <v>118</v>
      </c>
      <c r="O547" s="32">
        <v>45946</v>
      </c>
      <c r="P547" t="s">
        <v>99</v>
      </c>
      <c r="Q547" t="s">
        <v>123</v>
      </c>
      <c r="R547" t="s">
        <v>109</v>
      </c>
      <c r="S547" t="s">
        <v>100</v>
      </c>
    </row>
    <row r="548" spans="1:19" x14ac:dyDescent="0.25">
      <c r="A548">
        <v>43</v>
      </c>
      <c r="B548" s="32">
        <v>45952</v>
      </c>
      <c r="C548">
        <v>46</v>
      </c>
      <c r="D548" t="s">
        <v>423</v>
      </c>
      <c r="E548" t="s">
        <v>424</v>
      </c>
      <c r="F548" t="s">
        <v>140</v>
      </c>
      <c r="G548" t="s">
        <v>102</v>
      </c>
      <c r="H548" t="s">
        <v>103</v>
      </c>
      <c r="I548" t="s">
        <v>2775</v>
      </c>
      <c r="J548" t="s">
        <v>2776</v>
      </c>
      <c r="K548" s="32">
        <v>45955</v>
      </c>
      <c r="L548" t="s">
        <v>427</v>
      </c>
      <c r="M548" t="s">
        <v>428</v>
      </c>
      <c r="N548" t="s">
        <v>2196</v>
      </c>
      <c r="O548" s="32">
        <v>45973</v>
      </c>
      <c r="P548" t="s">
        <v>99</v>
      </c>
      <c r="Q548" t="s">
        <v>3172</v>
      </c>
      <c r="R548" t="s">
        <v>428</v>
      </c>
      <c r="S548" t="s">
        <v>100</v>
      </c>
    </row>
    <row r="549" spans="1:19" x14ac:dyDescent="0.25">
      <c r="A549">
        <v>41</v>
      </c>
      <c r="B549" s="32">
        <v>45936</v>
      </c>
      <c r="C549">
        <v>43</v>
      </c>
      <c r="D549" t="s">
        <v>150</v>
      </c>
      <c r="E549" t="s">
        <v>8</v>
      </c>
      <c r="F549" t="s">
        <v>140</v>
      </c>
      <c r="G549" t="s">
        <v>102</v>
      </c>
      <c r="H549" t="s">
        <v>103</v>
      </c>
      <c r="I549" t="s">
        <v>3173</v>
      </c>
      <c r="J549" t="s">
        <v>3174</v>
      </c>
      <c r="K549" s="32">
        <v>45939</v>
      </c>
      <c r="L549" t="s">
        <v>186</v>
      </c>
      <c r="M549" t="s">
        <v>154</v>
      </c>
      <c r="N549" t="s">
        <v>2115</v>
      </c>
      <c r="O549" s="32">
        <v>45949</v>
      </c>
      <c r="P549" t="s">
        <v>99</v>
      </c>
      <c r="Q549" t="s">
        <v>934</v>
      </c>
      <c r="R549" t="s">
        <v>147</v>
      </c>
      <c r="S549" t="s">
        <v>100</v>
      </c>
    </row>
    <row r="550" spans="1:19" x14ac:dyDescent="0.25">
      <c r="A550">
        <v>45</v>
      </c>
      <c r="B550" s="32">
        <v>45966</v>
      </c>
      <c r="C550">
        <v>48</v>
      </c>
      <c r="D550" t="s">
        <v>423</v>
      </c>
      <c r="E550" t="s">
        <v>424</v>
      </c>
      <c r="F550" t="s">
        <v>140</v>
      </c>
      <c r="G550" t="s">
        <v>102</v>
      </c>
      <c r="H550" t="s">
        <v>103</v>
      </c>
      <c r="I550" t="s">
        <v>3175</v>
      </c>
      <c r="J550" t="s">
        <v>3176</v>
      </c>
      <c r="K550" s="32">
        <v>45969</v>
      </c>
      <c r="L550" t="s">
        <v>427</v>
      </c>
      <c r="M550" t="s">
        <v>428</v>
      </c>
      <c r="N550" t="s">
        <v>2155</v>
      </c>
      <c r="O550" s="32">
        <v>45987</v>
      </c>
      <c r="P550" t="s">
        <v>99</v>
      </c>
      <c r="Q550" t="s">
        <v>2795</v>
      </c>
      <c r="R550" t="s">
        <v>428</v>
      </c>
      <c r="S550" t="s">
        <v>100</v>
      </c>
    </row>
    <row r="551" spans="1:19" x14ac:dyDescent="0.25">
      <c r="A551">
        <v>45</v>
      </c>
      <c r="B551" s="32">
        <v>45966</v>
      </c>
      <c r="C551">
        <v>47</v>
      </c>
      <c r="D551" t="s">
        <v>150</v>
      </c>
      <c r="E551" t="s">
        <v>8</v>
      </c>
      <c r="F551" t="s">
        <v>140</v>
      </c>
      <c r="G551" t="s">
        <v>102</v>
      </c>
      <c r="H551" t="s">
        <v>103</v>
      </c>
      <c r="I551" t="s">
        <v>3177</v>
      </c>
      <c r="J551" t="s">
        <v>3178</v>
      </c>
      <c r="K551" s="32">
        <v>45968</v>
      </c>
      <c r="L551" t="s">
        <v>186</v>
      </c>
      <c r="M551" t="s">
        <v>154</v>
      </c>
      <c r="N551" t="s">
        <v>2046</v>
      </c>
      <c r="O551" s="32">
        <v>45977</v>
      </c>
      <c r="P551" t="s">
        <v>580</v>
      </c>
      <c r="Q551" t="s">
        <v>584</v>
      </c>
      <c r="R551" t="s">
        <v>586</v>
      </c>
      <c r="S551" t="s">
        <v>581</v>
      </c>
    </row>
    <row r="552" spans="1:19" x14ac:dyDescent="0.25">
      <c r="A552">
        <v>39</v>
      </c>
      <c r="B552" s="32">
        <v>45922</v>
      </c>
      <c r="C552">
        <v>41</v>
      </c>
      <c r="D552" t="s">
        <v>940</v>
      </c>
      <c r="E552" t="s">
        <v>14</v>
      </c>
      <c r="F552" t="s">
        <v>140</v>
      </c>
      <c r="G552" t="s">
        <v>102</v>
      </c>
      <c r="H552" t="s">
        <v>103</v>
      </c>
      <c r="I552" t="s">
        <v>3179</v>
      </c>
      <c r="J552" t="s">
        <v>3180</v>
      </c>
      <c r="K552" s="32">
        <v>45932</v>
      </c>
      <c r="L552" t="s">
        <v>943</v>
      </c>
      <c r="M552" t="s">
        <v>154</v>
      </c>
      <c r="N552" t="s">
        <v>2159</v>
      </c>
      <c r="O552" s="32">
        <v>45939</v>
      </c>
      <c r="P552" t="s">
        <v>99</v>
      </c>
      <c r="Q552" t="s">
        <v>2012</v>
      </c>
      <c r="R552" t="s">
        <v>147</v>
      </c>
      <c r="S552" t="s">
        <v>100</v>
      </c>
    </row>
    <row r="553" spans="1:19" x14ac:dyDescent="0.25">
      <c r="A553">
        <v>39</v>
      </c>
      <c r="B553" s="32">
        <v>45923</v>
      </c>
      <c r="C553">
        <v>39</v>
      </c>
      <c r="D553" t="s">
        <v>150</v>
      </c>
      <c r="E553" t="s">
        <v>194</v>
      </c>
      <c r="F553" t="s">
        <v>101</v>
      </c>
      <c r="G553" t="s">
        <v>102</v>
      </c>
      <c r="H553" t="s">
        <v>103</v>
      </c>
      <c r="I553" t="s">
        <v>3181</v>
      </c>
      <c r="J553" t="s">
        <v>3182</v>
      </c>
      <c r="K553" s="32">
        <v>45927</v>
      </c>
      <c r="L553" t="s">
        <v>186</v>
      </c>
      <c r="M553" t="s">
        <v>2077</v>
      </c>
      <c r="N553" t="s">
        <v>118</v>
      </c>
      <c r="O553" s="32">
        <v>45927</v>
      </c>
      <c r="P553" t="s">
        <v>99</v>
      </c>
      <c r="Q553" t="s">
        <v>153</v>
      </c>
      <c r="R553" t="s">
        <v>218</v>
      </c>
      <c r="S553" t="s">
        <v>100</v>
      </c>
    </row>
    <row r="554" spans="1:19" x14ac:dyDescent="0.25">
      <c r="A554">
        <v>43</v>
      </c>
      <c r="B554" s="32">
        <v>45951</v>
      </c>
      <c r="C554">
        <v>46</v>
      </c>
      <c r="D554" t="s">
        <v>672</v>
      </c>
      <c r="E554" t="s">
        <v>17</v>
      </c>
      <c r="F554" t="s">
        <v>140</v>
      </c>
      <c r="G554" t="s">
        <v>102</v>
      </c>
      <c r="H554" t="s">
        <v>103</v>
      </c>
      <c r="I554" t="s">
        <v>3183</v>
      </c>
      <c r="J554" t="s">
        <v>3184</v>
      </c>
      <c r="K554" s="32">
        <v>45955</v>
      </c>
      <c r="L554" t="s">
        <v>675</v>
      </c>
      <c r="M554" t="s">
        <v>428</v>
      </c>
      <c r="N554" t="s">
        <v>2224</v>
      </c>
      <c r="O554" s="32">
        <v>45972</v>
      </c>
      <c r="P554" t="s">
        <v>99</v>
      </c>
      <c r="Q554" t="s">
        <v>153</v>
      </c>
      <c r="R554" t="s">
        <v>428</v>
      </c>
      <c r="S554" t="s">
        <v>100</v>
      </c>
    </row>
    <row r="555" spans="1:19" x14ac:dyDescent="0.25">
      <c r="A555">
        <v>33</v>
      </c>
      <c r="B555" s="32">
        <v>45882</v>
      </c>
      <c r="C555">
        <v>39</v>
      </c>
      <c r="D555" t="s">
        <v>321</v>
      </c>
      <c r="E555" t="s">
        <v>322</v>
      </c>
      <c r="F555" t="s">
        <v>140</v>
      </c>
      <c r="G555" t="s">
        <v>102</v>
      </c>
      <c r="H555" t="s">
        <v>103</v>
      </c>
      <c r="I555" t="s">
        <v>3185</v>
      </c>
      <c r="J555" t="s">
        <v>3186</v>
      </c>
      <c r="K555" s="32">
        <v>45888</v>
      </c>
      <c r="L555" t="s">
        <v>325</v>
      </c>
      <c r="M555" t="s">
        <v>145</v>
      </c>
      <c r="N555" t="s">
        <v>3187</v>
      </c>
      <c r="O555" s="32">
        <v>45925</v>
      </c>
      <c r="P555" t="s">
        <v>99</v>
      </c>
      <c r="Q555" t="s">
        <v>325</v>
      </c>
      <c r="R555" t="s">
        <v>147</v>
      </c>
      <c r="S555" t="s">
        <v>100</v>
      </c>
    </row>
    <row r="556" spans="1:19" x14ac:dyDescent="0.25">
      <c r="A556">
        <v>38</v>
      </c>
      <c r="B556" s="32">
        <v>45914</v>
      </c>
      <c r="C556">
        <v>38</v>
      </c>
      <c r="D556" t="s">
        <v>97</v>
      </c>
      <c r="E556" t="s">
        <v>98</v>
      </c>
      <c r="F556" t="s">
        <v>101</v>
      </c>
      <c r="G556" t="s">
        <v>102</v>
      </c>
      <c r="H556" t="s">
        <v>103</v>
      </c>
      <c r="I556" t="s">
        <v>3188</v>
      </c>
      <c r="J556" t="s">
        <v>3189</v>
      </c>
      <c r="K556" s="32">
        <v>45916</v>
      </c>
      <c r="L556" t="s">
        <v>106</v>
      </c>
      <c r="M556" t="s">
        <v>107</v>
      </c>
      <c r="N556" t="s">
        <v>118</v>
      </c>
      <c r="O556" s="32">
        <v>45916</v>
      </c>
      <c r="P556" t="s">
        <v>99</v>
      </c>
      <c r="Q556" t="s">
        <v>123</v>
      </c>
      <c r="R556" t="s">
        <v>1964</v>
      </c>
      <c r="S556" t="s">
        <v>100</v>
      </c>
    </row>
    <row r="557" spans="1:19" x14ac:dyDescent="0.25">
      <c r="A557">
        <v>40</v>
      </c>
      <c r="B557" s="32">
        <v>45929</v>
      </c>
      <c r="C557">
        <v>43</v>
      </c>
      <c r="D557" t="s">
        <v>672</v>
      </c>
      <c r="E557" t="s">
        <v>17</v>
      </c>
      <c r="F557" t="s">
        <v>140</v>
      </c>
      <c r="G557" t="s">
        <v>102</v>
      </c>
      <c r="H557" t="s">
        <v>103</v>
      </c>
      <c r="I557" t="s">
        <v>3190</v>
      </c>
      <c r="J557" t="s">
        <v>3191</v>
      </c>
      <c r="K557" s="32">
        <v>45934</v>
      </c>
      <c r="L557" t="s">
        <v>675</v>
      </c>
      <c r="M557" t="s">
        <v>428</v>
      </c>
      <c r="N557" t="s">
        <v>2616</v>
      </c>
      <c r="O557" s="32">
        <v>45950</v>
      </c>
      <c r="P557" t="s">
        <v>99</v>
      </c>
      <c r="Q557" t="s">
        <v>688</v>
      </c>
      <c r="R557" t="s">
        <v>428</v>
      </c>
      <c r="S557" t="s">
        <v>100</v>
      </c>
    </row>
    <row r="558" spans="1:19" x14ac:dyDescent="0.25">
      <c r="A558">
        <v>43</v>
      </c>
      <c r="B558" s="32">
        <v>45954</v>
      </c>
      <c r="C558">
        <v>46</v>
      </c>
      <c r="D558" t="s">
        <v>254</v>
      </c>
      <c r="E558" t="s">
        <v>255</v>
      </c>
      <c r="F558" t="s">
        <v>140</v>
      </c>
      <c r="G558" t="s">
        <v>102</v>
      </c>
      <c r="H558" t="s">
        <v>103</v>
      </c>
      <c r="I558" t="s">
        <v>3192</v>
      </c>
      <c r="J558" t="s">
        <v>3193</v>
      </c>
      <c r="K558" s="32">
        <v>45956</v>
      </c>
      <c r="L558" t="s">
        <v>258</v>
      </c>
      <c r="M558" t="s">
        <v>260</v>
      </c>
      <c r="N558" t="s">
        <v>2083</v>
      </c>
      <c r="O558" s="32">
        <v>45971</v>
      </c>
      <c r="P558" t="s">
        <v>99</v>
      </c>
      <c r="Q558" t="s">
        <v>1995</v>
      </c>
      <c r="R558" t="s">
        <v>262</v>
      </c>
      <c r="S558" t="s">
        <v>100</v>
      </c>
    </row>
    <row r="559" spans="1:19" x14ac:dyDescent="0.25">
      <c r="A559">
        <v>40</v>
      </c>
      <c r="B559" s="32">
        <v>45929</v>
      </c>
      <c r="C559">
        <v>43</v>
      </c>
      <c r="D559" t="s">
        <v>672</v>
      </c>
      <c r="E559" t="s">
        <v>17</v>
      </c>
      <c r="F559" t="s">
        <v>140</v>
      </c>
      <c r="G559" t="s">
        <v>102</v>
      </c>
      <c r="H559" t="s">
        <v>103</v>
      </c>
      <c r="I559" t="s">
        <v>3194</v>
      </c>
      <c r="J559" t="s">
        <v>3195</v>
      </c>
      <c r="K559" s="32">
        <v>45934</v>
      </c>
      <c r="L559" t="s">
        <v>1362</v>
      </c>
      <c r="M559" t="s">
        <v>428</v>
      </c>
      <c r="N559" t="s">
        <v>2616</v>
      </c>
      <c r="O559" s="32">
        <v>45950</v>
      </c>
      <c r="P559" t="s">
        <v>99</v>
      </c>
      <c r="Q559" t="s">
        <v>153</v>
      </c>
      <c r="R559" t="s">
        <v>428</v>
      </c>
      <c r="S559" t="s">
        <v>100</v>
      </c>
    </row>
    <row r="560" spans="1:19" x14ac:dyDescent="0.25">
      <c r="A560">
        <v>37</v>
      </c>
      <c r="B560" s="32">
        <v>45907</v>
      </c>
      <c r="C560">
        <v>39</v>
      </c>
      <c r="D560" t="s">
        <v>150</v>
      </c>
      <c r="E560" t="s">
        <v>8</v>
      </c>
      <c r="F560" t="s">
        <v>140</v>
      </c>
      <c r="G560" t="s">
        <v>102</v>
      </c>
      <c r="H560" t="s">
        <v>103</v>
      </c>
      <c r="I560" t="s">
        <v>3196</v>
      </c>
      <c r="J560" t="s">
        <v>3197</v>
      </c>
      <c r="K560" s="32">
        <v>45911</v>
      </c>
      <c r="L560" t="s">
        <v>186</v>
      </c>
      <c r="M560" t="s">
        <v>154</v>
      </c>
      <c r="N560" t="s">
        <v>2022</v>
      </c>
      <c r="O560" s="32">
        <v>45922</v>
      </c>
      <c r="P560" t="s">
        <v>99</v>
      </c>
      <c r="Q560" t="s">
        <v>1411</v>
      </c>
      <c r="R560" t="s">
        <v>147</v>
      </c>
      <c r="S560" t="s">
        <v>100</v>
      </c>
    </row>
    <row r="561" spans="1:19" x14ac:dyDescent="0.25">
      <c r="A561">
        <v>45</v>
      </c>
      <c r="B561" s="32">
        <v>45969</v>
      </c>
      <c r="C561">
        <v>49</v>
      </c>
      <c r="D561" t="s">
        <v>423</v>
      </c>
      <c r="E561" t="s">
        <v>1265</v>
      </c>
      <c r="F561" t="s">
        <v>140</v>
      </c>
      <c r="G561" t="s">
        <v>102</v>
      </c>
      <c r="H561" t="s">
        <v>103</v>
      </c>
      <c r="I561" t="s">
        <v>3198</v>
      </c>
      <c r="J561" t="s">
        <v>3199</v>
      </c>
      <c r="K561" s="32">
        <v>45972</v>
      </c>
      <c r="L561" t="s">
        <v>427</v>
      </c>
      <c r="M561" t="s">
        <v>2172</v>
      </c>
      <c r="N561" t="s">
        <v>2341</v>
      </c>
      <c r="O561" s="32">
        <v>45993</v>
      </c>
      <c r="P561" t="s">
        <v>99</v>
      </c>
      <c r="Q561" t="s">
        <v>1070</v>
      </c>
      <c r="R561" t="s">
        <v>617</v>
      </c>
      <c r="S561" t="s">
        <v>100</v>
      </c>
    </row>
    <row r="562" spans="1:19" x14ac:dyDescent="0.25">
      <c r="A562">
        <v>40</v>
      </c>
      <c r="B562" s="32">
        <v>45929</v>
      </c>
      <c r="C562">
        <v>45</v>
      </c>
      <c r="D562" t="s">
        <v>223</v>
      </c>
      <c r="E562" t="s">
        <v>224</v>
      </c>
      <c r="F562" t="s">
        <v>140</v>
      </c>
      <c r="G562" t="s">
        <v>102</v>
      </c>
      <c r="H562" t="s">
        <v>103</v>
      </c>
      <c r="I562" t="s">
        <v>3200</v>
      </c>
      <c r="J562" t="s">
        <v>3201</v>
      </c>
      <c r="K562" s="32">
        <v>45932</v>
      </c>
      <c r="L562" t="s">
        <v>227</v>
      </c>
      <c r="M562" t="s">
        <v>338</v>
      </c>
      <c r="N562" t="s">
        <v>3202</v>
      </c>
      <c r="O562" s="32">
        <v>45963</v>
      </c>
      <c r="P562" t="s">
        <v>99</v>
      </c>
      <c r="Q562" t="s">
        <v>228</v>
      </c>
      <c r="R562" t="s">
        <v>617</v>
      </c>
      <c r="S562" t="s">
        <v>100</v>
      </c>
    </row>
    <row r="563" spans="1:19" x14ac:dyDescent="0.25">
      <c r="A563">
        <v>32</v>
      </c>
      <c r="B563" s="32">
        <v>45876</v>
      </c>
      <c r="C563">
        <v>35</v>
      </c>
      <c r="D563" t="s">
        <v>423</v>
      </c>
      <c r="E563" t="s">
        <v>1067</v>
      </c>
      <c r="F563" t="s">
        <v>140</v>
      </c>
      <c r="G563" t="s">
        <v>102</v>
      </c>
      <c r="H563" t="s">
        <v>103</v>
      </c>
      <c r="I563" t="s">
        <v>3203</v>
      </c>
      <c r="J563" t="s">
        <v>3204</v>
      </c>
      <c r="K563" s="32">
        <v>45879</v>
      </c>
      <c r="L563" t="s">
        <v>427</v>
      </c>
      <c r="M563" t="s">
        <v>260</v>
      </c>
      <c r="N563" t="s">
        <v>3205</v>
      </c>
      <c r="O563" s="32">
        <v>45895</v>
      </c>
      <c r="P563" t="s">
        <v>99</v>
      </c>
      <c r="Q563" t="s">
        <v>1245</v>
      </c>
      <c r="R563" t="s">
        <v>262</v>
      </c>
      <c r="S563" t="s">
        <v>100</v>
      </c>
    </row>
    <row r="564" spans="1:19" x14ac:dyDescent="0.25">
      <c r="A564">
        <v>41</v>
      </c>
      <c r="B564" s="32">
        <v>45938</v>
      </c>
      <c r="C564">
        <v>43</v>
      </c>
      <c r="D564" t="s">
        <v>150</v>
      </c>
      <c r="E564" t="s">
        <v>8</v>
      </c>
      <c r="F564" t="s">
        <v>140</v>
      </c>
      <c r="G564" t="s">
        <v>102</v>
      </c>
      <c r="H564" t="s">
        <v>103</v>
      </c>
      <c r="I564" t="s">
        <v>2603</v>
      </c>
      <c r="J564" t="s">
        <v>2604</v>
      </c>
      <c r="K564" s="32">
        <v>45942</v>
      </c>
      <c r="L564" t="s">
        <v>186</v>
      </c>
      <c r="M564" t="s">
        <v>869</v>
      </c>
      <c r="N564" t="s">
        <v>2560</v>
      </c>
      <c r="O564" s="32">
        <v>45954</v>
      </c>
      <c r="P564" t="s">
        <v>99</v>
      </c>
      <c r="Q564" t="s">
        <v>813</v>
      </c>
      <c r="R564" t="s">
        <v>147</v>
      </c>
      <c r="S564" t="s">
        <v>100</v>
      </c>
    </row>
    <row r="565" spans="1:19" x14ac:dyDescent="0.25">
      <c r="A565">
        <v>36</v>
      </c>
      <c r="B565" s="32">
        <v>45904</v>
      </c>
      <c r="C565">
        <v>39</v>
      </c>
      <c r="D565" t="s">
        <v>423</v>
      </c>
      <c r="E565" t="s">
        <v>1067</v>
      </c>
      <c r="F565" t="s">
        <v>140</v>
      </c>
      <c r="G565" t="s">
        <v>102</v>
      </c>
      <c r="H565" t="s">
        <v>103</v>
      </c>
      <c r="I565" t="s">
        <v>3206</v>
      </c>
      <c r="J565" t="s">
        <v>3207</v>
      </c>
      <c r="K565" s="32">
        <v>45907</v>
      </c>
      <c r="L565" t="s">
        <v>427</v>
      </c>
      <c r="M565" t="s">
        <v>260</v>
      </c>
      <c r="N565" t="s">
        <v>2360</v>
      </c>
      <c r="O565" s="32">
        <v>45923</v>
      </c>
      <c r="P565" t="s">
        <v>99</v>
      </c>
      <c r="Q565" t="s">
        <v>1245</v>
      </c>
      <c r="R565" t="s">
        <v>262</v>
      </c>
      <c r="S565" t="s">
        <v>100</v>
      </c>
    </row>
    <row r="566" spans="1:19" x14ac:dyDescent="0.25">
      <c r="A566">
        <v>43</v>
      </c>
      <c r="B566" s="32">
        <v>45949</v>
      </c>
      <c r="C566">
        <v>48</v>
      </c>
      <c r="D566" t="s">
        <v>223</v>
      </c>
      <c r="E566" t="s">
        <v>224</v>
      </c>
      <c r="F566" t="s">
        <v>140</v>
      </c>
      <c r="G566" t="s">
        <v>102</v>
      </c>
      <c r="H566" t="s">
        <v>103</v>
      </c>
      <c r="I566" t="s">
        <v>3208</v>
      </c>
      <c r="J566" t="s">
        <v>3209</v>
      </c>
      <c r="K566" s="32">
        <v>45953</v>
      </c>
      <c r="L566" t="s">
        <v>227</v>
      </c>
      <c r="M566" t="s">
        <v>338</v>
      </c>
      <c r="N566" t="s">
        <v>2809</v>
      </c>
      <c r="O566" s="32">
        <v>45985</v>
      </c>
      <c r="P566" t="s">
        <v>99</v>
      </c>
      <c r="Q566" t="s">
        <v>228</v>
      </c>
      <c r="R566" t="s">
        <v>617</v>
      </c>
      <c r="S566" t="s">
        <v>100</v>
      </c>
    </row>
    <row r="567" spans="1:19" x14ac:dyDescent="0.25">
      <c r="A567">
        <v>40</v>
      </c>
      <c r="B567" s="32">
        <v>45933</v>
      </c>
      <c r="C567">
        <v>43</v>
      </c>
      <c r="D567" t="s">
        <v>423</v>
      </c>
      <c r="E567" t="s">
        <v>1067</v>
      </c>
      <c r="F567" t="s">
        <v>140</v>
      </c>
      <c r="G567" t="s">
        <v>102</v>
      </c>
      <c r="H567" t="s">
        <v>103</v>
      </c>
      <c r="I567" t="s">
        <v>3210</v>
      </c>
      <c r="J567" t="s">
        <v>3211</v>
      </c>
      <c r="K567" s="32">
        <v>45935</v>
      </c>
      <c r="L567" t="s">
        <v>427</v>
      </c>
      <c r="M567" t="s">
        <v>260</v>
      </c>
      <c r="N567" t="s">
        <v>2054</v>
      </c>
      <c r="O567" s="32">
        <v>45951</v>
      </c>
      <c r="P567" t="s">
        <v>99</v>
      </c>
      <c r="Q567" t="s">
        <v>2110</v>
      </c>
      <c r="R567" t="s">
        <v>262</v>
      </c>
      <c r="S567" t="s">
        <v>100</v>
      </c>
    </row>
    <row r="568" spans="1:19" x14ac:dyDescent="0.25">
      <c r="A568">
        <v>35</v>
      </c>
      <c r="B568" s="32">
        <v>45894</v>
      </c>
      <c r="C568">
        <v>37</v>
      </c>
      <c r="D568" t="s">
        <v>150</v>
      </c>
      <c r="E568" t="s">
        <v>8</v>
      </c>
      <c r="F568" t="s">
        <v>140</v>
      </c>
      <c r="G568" t="s">
        <v>102</v>
      </c>
      <c r="H568" t="s">
        <v>103</v>
      </c>
      <c r="I568" t="s">
        <v>3212</v>
      </c>
      <c r="J568" t="s">
        <v>3213</v>
      </c>
      <c r="K568" s="32">
        <v>45897</v>
      </c>
      <c r="L568" t="s">
        <v>186</v>
      </c>
      <c r="M568" t="s">
        <v>154</v>
      </c>
      <c r="N568" t="s">
        <v>2445</v>
      </c>
      <c r="O568" s="32">
        <v>45907</v>
      </c>
      <c r="P568" t="s">
        <v>99</v>
      </c>
      <c r="Q568" t="s">
        <v>934</v>
      </c>
      <c r="R568" t="s">
        <v>147</v>
      </c>
      <c r="S568" t="s">
        <v>100</v>
      </c>
    </row>
    <row r="569" spans="1:19" x14ac:dyDescent="0.25">
      <c r="A569">
        <v>37</v>
      </c>
      <c r="B569" s="32">
        <v>45909</v>
      </c>
      <c r="C569">
        <v>39</v>
      </c>
      <c r="D569" t="s">
        <v>150</v>
      </c>
      <c r="E569" t="s">
        <v>8</v>
      </c>
      <c r="F569" t="s">
        <v>140</v>
      </c>
      <c r="G569" t="s">
        <v>102</v>
      </c>
      <c r="H569" t="s">
        <v>103</v>
      </c>
      <c r="I569" t="s">
        <v>3214</v>
      </c>
      <c r="J569" t="s">
        <v>3215</v>
      </c>
      <c r="K569" s="32">
        <v>45911</v>
      </c>
      <c r="L569" t="s">
        <v>186</v>
      </c>
      <c r="M569" t="s">
        <v>154</v>
      </c>
      <c r="N569" t="s">
        <v>2022</v>
      </c>
      <c r="O569" s="32">
        <v>45922</v>
      </c>
      <c r="P569" t="s">
        <v>99</v>
      </c>
      <c r="Q569" t="s">
        <v>813</v>
      </c>
      <c r="R569" t="s">
        <v>147</v>
      </c>
      <c r="S569" t="s">
        <v>100</v>
      </c>
    </row>
    <row r="570" spans="1:19" x14ac:dyDescent="0.25">
      <c r="A570">
        <v>43</v>
      </c>
      <c r="B570" s="32">
        <v>45949</v>
      </c>
      <c r="C570">
        <v>48</v>
      </c>
      <c r="D570" t="s">
        <v>223</v>
      </c>
      <c r="E570" t="s">
        <v>224</v>
      </c>
      <c r="F570" t="s">
        <v>140</v>
      </c>
      <c r="G570" t="s">
        <v>102</v>
      </c>
      <c r="H570" t="s">
        <v>103</v>
      </c>
      <c r="I570" t="s">
        <v>3216</v>
      </c>
      <c r="J570" t="s">
        <v>3217</v>
      </c>
      <c r="K570" s="32">
        <v>45953</v>
      </c>
      <c r="L570" t="s">
        <v>227</v>
      </c>
      <c r="M570" t="s">
        <v>338</v>
      </c>
      <c r="N570" t="s">
        <v>2809</v>
      </c>
      <c r="O570" s="32">
        <v>45985</v>
      </c>
      <c r="P570" t="s">
        <v>99</v>
      </c>
      <c r="Q570" t="s">
        <v>228</v>
      </c>
      <c r="R570" t="s">
        <v>617</v>
      </c>
      <c r="S570" t="s">
        <v>100</v>
      </c>
    </row>
    <row r="571" spans="1:19" x14ac:dyDescent="0.25">
      <c r="A571">
        <v>36</v>
      </c>
      <c r="B571" s="32">
        <v>45900</v>
      </c>
      <c r="C571">
        <v>39</v>
      </c>
      <c r="D571" t="s">
        <v>672</v>
      </c>
      <c r="E571" t="s">
        <v>17</v>
      </c>
      <c r="F571" t="s">
        <v>140</v>
      </c>
      <c r="G571" t="s">
        <v>102</v>
      </c>
      <c r="H571" t="s">
        <v>103</v>
      </c>
      <c r="I571" t="s">
        <v>3218</v>
      </c>
      <c r="J571" t="s">
        <v>3219</v>
      </c>
      <c r="K571" s="32">
        <v>45907</v>
      </c>
      <c r="L571" t="s">
        <v>675</v>
      </c>
      <c r="M571" t="s">
        <v>676</v>
      </c>
      <c r="N571" t="s">
        <v>3220</v>
      </c>
      <c r="O571" s="32">
        <v>45922</v>
      </c>
      <c r="P571" t="s">
        <v>99</v>
      </c>
      <c r="Q571" t="s">
        <v>153</v>
      </c>
      <c r="R571" t="s">
        <v>147</v>
      </c>
      <c r="S571" t="s">
        <v>100</v>
      </c>
    </row>
    <row r="572" spans="1:19" x14ac:dyDescent="0.25">
      <c r="A572">
        <v>39</v>
      </c>
      <c r="B572" s="32">
        <v>45927</v>
      </c>
      <c r="C572">
        <v>42</v>
      </c>
      <c r="D572" t="s">
        <v>150</v>
      </c>
      <c r="E572" t="s">
        <v>8</v>
      </c>
      <c r="F572" t="s">
        <v>140</v>
      </c>
      <c r="G572" t="s">
        <v>102</v>
      </c>
      <c r="H572" t="s">
        <v>103</v>
      </c>
      <c r="I572" t="s">
        <v>3221</v>
      </c>
      <c r="J572" t="s">
        <v>3222</v>
      </c>
      <c r="K572" s="32">
        <v>45932</v>
      </c>
      <c r="L572" t="s">
        <v>186</v>
      </c>
      <c r="M572" t="s">
        <v>154</v>
      </c>
      <c r="N572" t="s">
        <v>2159</v>
      </c>
      <c r="O572" s="32">
        <v>45942</v>
      </c>
      <c r="P572" t="s">
        <v>99</v>
      </c>
      <c r="Q572" t="s">
        <v>934</v>
      </c>
      <c r="R572" t="s">
        <v>147</v>
      </c>
      <c r="S572" t="s">
        <v>608</v>
      </c>
    </row>
    <row r="573" spans="1:19" x14ac:dyDescent="0.25">
      <c r="A573">
        <v>37</v>
      </c>
      <c r="B573" s="32">
        <v>45911</v>
      </c>
      <c r="C573">
        <v>40</v>
      </c>
      <c r="D573" t="s">
        <v>254</v>
      </c>
      <c r="E573" t="s">
        <v>255</v>
      </c>
      <c r="F573" t="s">
        <v>140</v>
      </c>
      <c r="G573" t="s">
        <v>102</v>
      </c>
      <c r="H573" t="s">
        <v>1585</v>
      </c>
      <c r="I573" t="s">
        <v>3223</v>
      </c>
      <c r="J573" t="s">
        <v>2686</v>
      </c>
      <c r="K573" s="32">
        <v>45914</v>
      </c>
      <c r="L573" t="s">
        <v>1781</v>
      </c>
      <c r="M573" t="s">
        <v>260</v>
      </c>
      <c r="N573" t="s">
        <v>2206</v>
      </c>
      <c r="O573" s="32">
        <v>45929</v>
      </c>
      <c r="P573" t="s">
        <v>99</v>
      </c>
      <c r="Q573" t="s">
        <v>1995</v>
      </c>
      <c r="R573" t="s">
        <v>262</v>
      </c>
      <c r="S573" t="s">
        <v>608</v>
      </c>
    </row>
    <row r="574" spans="1:19" x14ac:dyDescent="0.25">
      <c r="A574">
        <v>38</v>
      </c>
      <c r="B574" s="32">
        <v>45920</v>
      </c>
      <c r="C574">
        <v>41</v>
      </c>
      <c r="D574" t="s">
        <v>150</v>
      </c>
      <c r="E574" t="s">
        <v>8</v>
      </c>
      <c r="F574" t="s">
        <v>140</v>
      </c>
      <c r="G574" t="s">
        <v>102</v>
      </c>
      <c r="H574" t="s">
        <v>103</v>
      </c>
      <c r="I574" t="s">
        <v>3224</v>
      </c>
      <c r="J574" t="s">
        <v>3225</v>
      </c>
      <c r="K574" s="32">
        <v>45924</v>
      </c>
      <c r="L574" t="s">
        <v>186</v>
      </c>
      <c r="M574" t="s">
        <v>893</v>
      </c>
      <c r="N574" t="s">
        <v>2019</v>
      </c>
      <c r="O574" s="32">
        <v>45938</v>
      </c>
      <c r="P574" t="s">
        <v>99</v>
      </c>
      <c r="Q574" t="s">
        <v>1411</v>
      </c>
      <c r="R574" t="s">
        <v>617</v>
      </c>
      <c r="S574" t="s">
        <v>100</v>
      </c>
    </row>
    <row r="575" spans="1:19" x14ac:dyDescent="0.25">
      <c r="A575">
        <v>46</v>
      </c>
      <c r="B575" s="32">
        <v>45976</v>
      </c>
      <c r="C575">
        <v>49</v>
      </c>
      <c r="D575" t="s">
        <v>150</v>
      </c>
      <c r="E575" t="s">
        <v>8</v>
      </c>
      <c r="F575" t="s">
        <v>140</v>
      </c>
      <c r="G575" t="s">
        <v>102</v>
      </c>
      <c r="H575" t="s">
        <v>103</v>
      </c>
      <c r="I575" t="s">
        <v>3226</v>
      </c>
      <c r="J575" t="s">
        <v>3227</v>
      </c>
      <c r="K575" s="32">
        <v>45981</v>
      </c>
      <c r="L575" t="s">
        <v>186</v>
      </c>
      <c r="M575" t="s">
        <v>154</v>
      </c>
      <c r="N575" t="s">
        <v>2068</v>
      </c>
      <c r="O575" s="32">
        <v>45992</v>
      </c>
      <c r="P575" t="s">
        <v>99</v>
      </c>
      <c r="Q575" t="s">
        <v>153</v>
      </c>
      <c r="R575" t="s">
        <v>147</v>
      </c>
      <c r="S575" t="s">
        <v>608</v>
      </c>
    </row>
    <row r="576" spans="1:19" x14ac:dyDescent="0.25">
      <c r="A576">
        <v>42</v>
      </c>
      <c r="B576" s="32">
        <v>45945</v>
      </c>
      <c r="C576">
        <v>45</v>
      </c>
      <c r="D576" t="s">
        <v>423</v>
      </c>
      <c r="E576" t="s">
        <v>424</v>
      </c>
      <c r="F576" t="s">
        <v>140</v>
      </c>
      <c r="G576" t="s">
        <v>102</v>
      </c>
      <c r="H576" t="s">
        <v>103</v>
      </c>
      <c r="I576" t="s">
        <v>3228</v>
      </c>
      <c r="J576" t="s">
        <v>3110</v>
      </c>
      <c r="K576" s="32">
        <v>45948</v>
      </c>
      <c r="L576" t="s">
        <v>427</v>
      </c>
      <c r="M576" t="s">
        <v>428</v>
      </c>
      <c r="N576" t="s">
        <v>3229</v>
      </c>
      <c r="O576" s="32">
        <v>45965</v>
      </c>
      <c r="P576" t="s">
        <v>99</v>
      </c>
      <c r="Q576" t="s">
        <v>2221</v>
      </c>
      <c r="R576" t="s">
        <v>428</v>
      </c>
      <c r="S576" t="s">
        <v>100</v>
      </c>
    </row>
    <row r="577" spans="1:19" x14ac:dyDescent="0.25">
      <c r="A577">
        <v>43</v>
      </c>
      <c r="B577" s="32">
        <v>45949</v>
      </c>
      <c r="C577">
        <v>45</v>
      </c>
      <c r="D577" t="s">
        <v>150</v>
      </c>
      <c r="E577" t="s">
        <v>8</v>
      </c>
      <c r="F577" t="s">
        <v>140</v>
      </c>
      <c r="G577" t="s">
        <v>102</v>
      </c>
      <c r="H577" t="s">
        <v>103</v>
      </c>
      <c r="I577" t="s">
        <v>3230</v>
      </c>
      <c r="J577" t="s">
        <v>3231</v>
      </c>
      <c r="K577" s="32">
        <v>45953</v>
      </c>
      <c r="L577" t="s">
        <v>186</v>
      </c>
      <c r="M577" t="s">
        <v>154</v>
      </c>
      <c r="N577" t="s">
        <v>2086</v>
      </c>
      <c r="O577" s="32">
        <v>45963</v>
      </c>
      <c r="P577" t="s">
        <v>99</v>
      </c>
      <c r="Q577" t="s">
        <v>688</v>
      </c>
      <c r="R577" t="s">
        <v>147</v>
      </c>
      <c r="S577" t="s">
        <v>100</v>
      </c>
    </row>
    <row r="578" spans="1:19" x14ac:dyDescent="0.25">
      <c r="A578">
        <v>42</v>
      </c>
      <c r="B578" s="32">
        <v>45942</v>
      </c>
      <c r="C578">
        <v>47</v>
      </c>
      <c r="D578" t="s">
        <v>223</v>
      </c>
      <c r="E578" t="s">
        <v>224</v>
      </c>
      <c r="F578" t="s">
        <v>140</v>
      </c>
      <c r="G578" t="s">
        <v>102</v>
      </c>
      <c r="H578" t="s">
        <v>103</v>
      </c>
      <c r="I578" t="s">
        <v>3232</v>
      </c>
      <c r="J578" t="s">
        <v>3233</v>
      </c>
      <c r="K578" s="32">
        <v>45947</v>
      </c>
      <c r="L578" t="s">
        <v>227</v>
      </c>
      <c r="M578" t="s">
        <v>338</v>
      </c>
      <c r="N578" t="s">
        <v>2261</v>
      </c>
      <c r="O578" s="32">
        <v>45978</v>
      </c>
      <c r="P578" t="s">
        <v>99</v>
      </c>
      <c r="Q578" t="s">
        <v>228</v>
      </c>
      <c r="R578" t="s">
        <v>617</v>
      </c>
      <c r="S578" t="s">
        <v>100</v>
      </c>
    </row>
    <row r="579" spans="1:19" x14ac:dyDescent="0.25">
      <c r="A579">
        <v>38</v>
      </c>
      <c r="B579" s="32">
        <v>45917</v>
      </c>
      <c r="C579">
        <v>39</v>
      </c>
      <c r="D579" t="s">
        <v>150</v>
      </c>
      <c r="E579" t="s">
        <v>194</v>
      </c>
      <c r="F579" t="s">
        <v>101</v>
      </c>
      <c r="G579" t="s">
        <v>102</v>
      </c>
      <c r="H579" t="s">
        <v>103</v>
      </c>
      <c r="I579" t="s">
        <v>3234</v>
      </c>
      <c r="J579" t="s">
        <v>3235</v>
      </c>
      <c r="K579" s="32">
        <v>45922</v>
      </c>
      <c r="L579" t="s">
        <v>186</v>
      </c>
      <c r="M579" t="s">
        <v>1980</v>
      </c>
      <c r="N579" t="s">
        <v>118</v>
      </c>
      <c r="O579" s="32">
        <v>45922</v>
      </c>
      <c r="P579" t="s">
        <v>99</v>
      </c>
      <c r="Q579" t="s">
        <v>153</v>
      </c>
      <c r="R579" t="s">
        <v>617</v>
      </c>
      <c r="S579" t="s">
        <v>100</v>
      </c>
    </row>
    <row r="580" spans="1:19" x14ac:dyDescent="0.25">
      <c r="A580">
        <v>40</v>
      </c>
      <c r="B580" s="32">
        <v>45934</v>
      </c>
      <c r="C580">
        <v>44</v>
      </c>
      <c r="D580" t="s">
        <v>423</v>
      </c>
      <c r="E580" t="s">
        <v>1265</v>
      </c>
      <c r="F580" t="s">
        <v>140</v>
      </c>
      <c r="G580" t="s">
        <v>102</v>
      </c>
      <c r="H580" t="s">
        <v>103</v>
      </c>
      <c r="I580" t="s">
        <v>3236</v>
      </c>
      <c r="J580" t="s">
        <v>3237</v>
      </c>
      <c r="K580" s="32">
        <v>45937</v>
      </c>
      <c r="L580" t="s">
        <v>427</v>
      </c>
      <c r="M580" t="s">
        <v>428</v>
      </c>
      <c r="N580" t="s">
        <v>2831</v>
      </c>
      <c r="O580" s="32">
        <v>45959</v>
      </c>
      <c r="P580" t="s">
        <v>99</v>
      </c>
      <c r="Q580" t="s">
        <v>2190</v>
      </c>
      <c r="R580" t="s">
        <v>428</v>
      </c>
      <c r="S580" t="s">
        <v>100</v>
      </c>
    </row>
    <row r="581" spans="1:19" x14ac:dyDescent="0.25">
      <c r="A581">
        <v>46</v>
      </c>
      <c r="B581" s="32">
        <v>45975</v>
      </c>
      <c r="C581">
        <v>49</v>
      </c>
      <c r="D581" t="s">
        <v>150</v>
      </c>
      <c r="E581" t="s">
        <v>8</v>
      </c>
      <c r="F581" t="s">
        <v>140</v>
      </c>
      <c r="G581" t="s">
        <v>102</v>
      </c>
      <c r="H581" t="s">
        <v>103</v>
      </c>
      <c r="I581" t="s">
        <v>3238</v>
      </c>
      <c r="J581" t="s">
        <v>3239</v>
      </c>
      <c r="K581" s="32">
        <v>45979</v>
      </c>
      <c r="L581" t="s">
        <v>186</v>
      </c>
      <c r="M581" t="s">
        <v>154</v>
      </c>
      <c r="N581" t="s">
        <v>2068</v>
      </c>
      <c r="O581" s="32">
        <v>45992</v>
      </c>
      <c r="P581" t="s">
        <v>99</v>
      </c>
      <c r="Q581" t="s">
        <v>688</v>
      </c>
      <c r="R581" t="s">
        <v>147</v>
      </c>
      <c r="S581" t="s">
        <v>100</v>
      </c>
    </row>
    <row r="582" spans="1:19" x14ac:dyDescent="0.25">
      <c r="A582">
        <v>45</v>
      </c>
      <c r="B582" s="32">
        <v>45968</v>
      </c>
      <c r="C582">
        <v>49</v>
      </c>
      <c r="D582" t="s">
        <v>423</v>
      </c>
      <c r="E582" t="s">
        <v>1265</v>
      </c>
      <c r="F582" t="s">
        <v>140</v>
      </c>
      <c r="G582" t="s">
        <v>102</v>
      </c>
      <c r="H582" t="s">
        <v>103</v>
      </c>
      <c r="I582" t="s">
        <v>3240</v>
      </c>
      <c r="J582" t="s">
        <v>3241</v>
      </c>
      <c r="K582" s="32">
        <v>45972</v>
      </c>
      <c r="L582" t="s">
        <v>1983</v>
      </c>
      <c r="M582" t="s">
        <v>145</v>
      </c>
      <c r="N582" t="s">
        <v>2979</v>
      </c>
      <c r="O582" s="32">
        <v>45993</v>
      </c>
      <c r="P582" t="s">
        <v>99</v>
      </c>
      <c r="Q582" t="s">
        <v>1985</v>
      </c>
      <c r="R582" t="s">
        <v>428</v>
      </c>
      <c r="S582" t="s">
        <v>100</v>
      </c>
    </row>
    <row r="583" spans="1:19" x14ac:dyDescent="0.25">
      <c r="A583">
        <v>46</v>
      </c>
      <c r="B583" s="32">
        <v>45976</v>
      </c>
      <c r="C583">
        <v>49</v>
      </c>
      <c r="D583" t="s">
        <v>150</v>
      </c>
      <c r="E583" t="s">
        <v>8</v>
      </c>
      <c r="F583" t="s">
        <v>140</v>
      </c>
      <c r="G583" t="s">
        <v>102</v>
      </c>
      <c r="H583" t="s">
        <v>103</v>
      </c>
      <c r="I583" t="s">
        <v>3242</v>
      </c>
      <c r="J583" t="s">
        <v>3243</v>
      </c>
      <c r="K583" s="32">
        <v>45979</v>
      </c>
      <c r="L583" t="s">
        <v>186</v>
      </c>
      <c r="M583" t="s">
        <v>428</v>
      </c>
      <c r="N583" t="s">
        <v>3244</v>
      </c>
      <c r="O583" s="32">
        <v>45992</v>
      </c>
      <c r="P583" t="s">
        <v>99</v>
      </c>
      <c r="Q583" t="s">
        <v>934</v>
      </c>
      <c r="R583" t="s">
        <v>428</v>
      </c>
      <c r="S583" t="s">
        <v>100</v>
      </c>
    </row>
    <row r="584" spans="1:19" x14ac:dyDescent="0.25">
      <c r="A584">
        <v>32</v>
      </c>
      <c r="B584" s="32">
        <v>45877</v>
      </c>
      <c r="C584">
        <v>33</v>
      </c>
      <c r="D584" t="s">
        <v>321</v>
      </c>
      <c r="E584" t="s">
        <v>919</v>
      </c>
      <c r="F584" t="s">
        <v>101</v>
      </c>
      <c r="G584" t="s">
        <v>102</v>
      </c>
      <c r="H584" t="s">
        <v>103</v>
      </c>
      <c r="I584" t="s">
        <v>3245</v>
      </c>
      <c r="J584" t="s">
        <v>3246</v>
      </c>
      <c r="K584" s="32">
        <v>45881</v>
      </c>
      <c r="L584" t="s">
        <v>2230</v>
      </c>
      <c r="M584" t="s">
        <v>298</v>
      </c>
      <c r="N584" t="s">
        <v>118</v>
      </c>
      <c r="O584" s="32">
        <v>45882</v>
      </c>
      <c r="P584" t="s">
        <v>99</v>
      </c>
      <c r="Q584" t="s">
        <v>616</v>
      </c>
      <c r="R584" t="s">
        <v>291</v>
      </c>
      <c r="S584" t="s">
        <v>100</v>
      </c>
    </row>
    <row r="585" spans="1:19" x14ac:dyDescent="0.25">
      <c r="A585">
        <v>42</v>
      </c>
      <c r="B585" s="32">
        <v>45943</v>
      </c>
      <c r="C585">
        <v>43</v>
      </c>
      <c r="D585" t="s">
        <v>150</v>
      </c>
      <c r="E585" t="s">
        <v>8</v>
      </c>
      <c r="F585" t="s">
        <v>140</v>
      </c>
      <c r="G585" t="s">
        <v>102</v>
      </c>
      <c r="H585" t="s">
        <v>103</v>
      </c>
      <c r="I585" t="s">
        <v>2530</v>
      </c>
      <c r="J585" t="s">
        <v>2531</v>
      </c>
      <c r="K585" s="32">
        <v>45946</v>
      </c>
      <c r="L585" t="s">
        <v>186</v>
      </c>
      <c r="M585" t="s">
        <v>154</v>
      </c>
      <c r="N585" t="s">
        <v>1988</v>
      </c>
      <c r="O585" s="32">
        <v>45955</v>
      </c>
      <c r="P585" t="s">
        <v>99</v>
      </c>
      <c r="Q585" t="s">
        <v>934</v>
      </c>
      <c r="R585" t="s">
        <v>147</v>
      </c>
      <c r="S585" t="s">
        <v>100</v>
      </c>
    </row>
    <row r="586" spans="1:19" x14ac:dyDescent="0.25">
      <c r="A586">
        <v>36</v>
      </c>
      <c r="B586" s="32">
        <v>45904</v>
      </c>
      <c r="C586">
        <v>39</v>
      </c>
      <c r="D586" t="s">
        <v>254</v>
      </c>
      <c r="E586" t="s">
        <v>255</v>
      </c>
      <c r="F586" t="s">
        <v>140</v>
      </c>
      <c r="G586" t="s">
        <v>102</v>
      </c>
      <c r="H586" t="s">
        <v>103</v>
      </c>
      <c r="I586" t="s">
        <v>3247</v>
      </c>
      <c r="J586" t="s">
        <v>3248</v>
      </c>
      <c r="K586" s="32">
        <v>45907</v>
      </c>
      <c r="L586" t="s">
        <v>258</v>
      </c>
      <c r="M586" t="s">
        <v>260</v>
      </c>
      <c r="N586" t="s">
        <v>2360</v>
      </c>
      <c r="O586" s="32">
        <v>45922</v>
      </c>
      <c r="P586" t="s">
        <v>99</v>
      </c>
      <c r="Q586" t="s">
        <v>259</v>
      </c>
      <c r="R586" t="s">
        <v>262</v>
      </c>
      <c r="S586" t="s">
        <v>100</v>
      </c>
    </row>
    <row r="587" spans="1:19" x14ac:dyDescent="0.25">
      <c r="A587">
        <v>42</v>
      </c>
      <c r="B587" s="32">
        <v>45942</v>
      </c>
      <c r="C587">
        <v>43</v>
      </c>
      <c r="D587" t="s">
        <v>150</v>
      </c>
      <c r="E587" t="s">
        <v>8</v>
      </c>
      <c r="F587" t="s">
        <v>140</v>
      </c>
      <c r="G587" t="s">
        <v>102</v>
      </c>
      <c r="H587" t="s">
        <v>103</v>
      </c>
      <c r="I587" t="s">
        <v>3249</v>
      </c>
      <c r="J587" t="s">
        <v>3250</v>
      </c>
      <c r="K587" s="32">
        <v>45946</v>
      </c>
      <c r="L587" t="s">
        <v>186</v>
      </c>
      <c r="M587" t="s">
        <v>154</v>
      </c>
      <c r="N587" t="s">
        <v>1988</v>
      </c>
      <c r="O587" s="32">
        <v>45955</v>
      </c>
      <c r="P587" t="s">
        <v>99</v>
      </c>
      <c r="Q587" t="s">
        <v>2006</v>
      </c>
      <c r="R587" t="s">
        <v>147</v>
      </c>
      <c r="S587" t="s">
        <v>100</v>
      </c>
    </row>
    <row r="588" spans="1:19" x14ac:dyDescent="0.25">
      <c r="A588">
        <v>33</v>
      </c>
      <c r="B588" s="32">
        <v>45882</v>
      </c>
      <c r="C588">
        <v>37</v>
      </c>
      <c r="D588" t="s">
        <v>223</v>
      </c>
      <c r="E588" t="s">
        <v>277</v>
      </c>
      <c r="F588" t="s">
        <v>140</v>
      </c>
      <c r="G588" t="s">
        <v>102</v>
      </c>
      <c r="H588" t="s">
        <v>103</v>
      </c>
      <c r="I588" t="s">
        <v>3251</v>
      </c>
      <c r="J588" t="s">
        <v>3252</v>
      </c>
      <c r="K588" s="32">
        <v>45886</v>
      </c>
      <c r="L588" t="s">
        <v>3253</v>
      </c>
      <c r="M588" t="s">
        <v>3254</v>
      </c>
      <c r="N588" t="s">
        <v>2758</v>
      </c>
      <c r="O588" s="32">
        <v>45910</v>
      </c>
      <c r="P588" t="s">
        <v>99</v>
      </c>
      <c r="Q588" t="s">
        <v>228</v>
      </c>
      <c r="S588" t="s">
        <v>135</v>
      </c>
    </row>
    <row r="589" spans="1:19" x14ac:dyDescent="0.25">
      <c r="A589">
        <v>39</v>
      </c>
      <c r="B589" s="32">
        <v>45922</v>
      </c>
      <c r="C589">
        <v>41</v>
      </c>
      <c r="D589" t="s">
        <v>150</v>
      </c>
      <c r="E589" t="s">
        <v>8</v>
      </c>
      <c r="F589" t="s">
        <v>140</v>
      </c>
      <c r="G589" t="s">
        <v>102</v>
      </c>
      <c r="H589" t="s">
        <v>103</v>
      </c>
      <c r="I589" t="s">
        <v>3255</v>
      </c>
      <c r="J589" t="s">
        <v>3256</v>
      </c>
      <c r="K589" s="32">
        <v>45925</v>
      </c>
      <c r="L589" t="s">
        <v>186</v>
      </c>
      <c r="M589" t="s">
        <v>154</v>
      </c>
      <c r="N589" t="s">
        <v>2011</v>
      </c>
      <c r="O589" s="32">
        <v>45935</v>
      </c>
      <c r="P589" t="s">
        <v>99</v>
      </c>
      <c r="Q589" t="s">
        <v>153</v>
      </c>
      <c r="R589" t="s">
        <v>147</v>
      </c>
      <c r="S589" t="s">
        <v>100</v>
      </c>
    </row>
    <row r="590" spans="1:19" x14ac:dyDescent="0.25">
      <c r="A590">
        <v>42</v>
      </c>
      <c r="B590" s="32">
        <v>45944</v>
      </c>
      <c r="C590">
        <v>45</v>
      </c>
      <c r="D590" t="s">
        <v>672</v>
      </c>
      <c r="E590" t="s">
        <v>17</v>
      </c>
      <c r="F590" t="s">
        <v>140</v>
      </c>
      <c r="G590" t="s">
        <v>102</v>
      </c>
      <c r="H590" t="s">
        <v>103</v>
      </c>
      <c r="I590" t="s">
        <v>2908</v>
      </c>
      <c r="J590" t="s">
        <v>2909</v>
      </c>
      <c r="K590" s="32">
        <v>45947</v>
      </c>
      <c r="L590" t="s">
        <v>1362</v>
      </c>
      <c r="M590" t="s">
        <v>428</v>
      </c>
      <c r="N590" t="s">
        <v>2910</v>
      </c>
      <c r="O590" s="32">
        <v>45964</v>
      </c>
      <c r="P590" t="s">
        <v>99</v>
      </c>
      <c r="Q590" t="s">
        <v>1313</v>
      </c>
      <c r="R590" t="s">
        <v>428</v>
      </c>
      <c r="S590" t="s">
        <v>100</v>
      </c>
    </row>
    <row r="591" spans="1:19" x14ac:dyDescent="0.25">
      <c r="A591">
        <v>38</v>
      </c>
      <c r="B591" s="32">
        <v>45919</v>
      </c>
      <c r="C591">
        <v>41</v>
      </c>
      <c r="D591" t="s">
        <v>254</v>
      </c>
      <c r="E591" t="s">
        <v>255</v>
      </c>
      <c r="F591" t="s">
        <v>140</v>
      </c>
      <c r="G591" t="s">
        <v>102</v>
      </c>
      <c r="H591" t="s">
        <v>103</v>
      </c>
      <c r="I591" t="s">
        <v>3257</v>
      </c>
      <c r="J591" t="s">
        <v>3258</v>
      </c>
      <c r="K591" s="32">
        <v>45921</v>
      </c>
      <c r="L591" t="s">
        <v>258</v>
      </c>
      <c r="M591" t="s">
        <v>260</v>
      </c>
      <c r="N591" t="s">
        <v>2109</v>
      </c>
      <c r="O591" s="32">
        <v>45936</v>
      </c>
      <c r="P591" t="s">
        <v>99</v>
      </c>
      <c r="Q591" t="s">
        <v>259</v>
      </c>
      <c r="R591" t="s">
        <v>262</v>
      </c>
      <c r="S591" t="s">
        <v>100</v>
      </c>
    </row>
    <row r="592" spans="1:19" x14ac:dyDescent="0.25">
      <c r="A592">
        <v>39</v>
      </c>
      <c r="B592" s="32">
        <v>45924</v>
      </c>
      <c r="C592">
        <v>42</v>
      </c>
      <c r="D592" t="s">
        <v>423</v>
      </c>
      <c r="E592" t="s">
        <v>424</v>
      </c>
      <c r="F592" t="s">
        <v>140</v>
      </c>
      <c r="G592" t="s">
        <v>102</v>
      </c>
      <c r="H592" t="s">
        <v>103</v>
      </c>
      <c r="I592" t="s">
        <v>3259</v>
      </c>
      <c r="J592" t="s">
        <v>3260</v>
      </c>
      <c r="K592" s="32">
        <v>45927</v>
      </c>
      <c r="L592" t="s">
        <v>427</v>
      </c>
      <c r="M592" t="s">
        <v>428</v>
      </c>
      <c r="N592" t="s">
        <v>2976</v>
      </c>
      <c r="O592" s="32">
        <v>45946</v>
      </c>
      <c r="P592" t="s">
        <v>99</v>
      </c>
      <c r="Q592" t="s">
        <v>2701</v>
      </c>
      <c r="R592" t="s">
        <v>428</v>
      </c>
      <c r="S592" t="s">
        <v>100</v>
      </c>
    </row>
    <row r="593" spans="1:19" x14ac:dyDescent="0.25">
      <c r="A593">
        <v>38</v>
      </c>
      <c r="B593" s="32">
        <v>45918</v>
      </c>
      <c r="C593">
        <v>41</v>
      </c>
      <c r="D593" t="s">
        <v>423</v>
      </c>
      <c r="E593" t="s">
        <v>1067</v>
      </c>
      <c r="F593" t="s">
        <v>140</v>
      </c>
      <c r="G593" t="s">
        <v>102</v>
      </c>
      <c r="H593" t="s">
        <v>103</v>
      </c>
      <c r="I593" t="s">
        <v>2501</v>
      </c>
      <c r="J593" t="s">
        <v>2502</v>
      </c>
      <c r="K593" s="32">
        <v>45921</v>
      </c>
      <c r="L593" t="s">
        <v>427</v>
      </c>
      <c r="M593" t="s">
        <v>260</v>
      </c>
      <c r="N593" t="s">
        <v>2109</v>
      </c>
      <c r="O593" s="32">
        <v>45937</v>
      </c>
      <c r="P593" t="s">
        <v>99</v>
      </c>
      <c r="Q593" t="s">
        <v>2719</v>
      </c>
      <c r="R593" t="s">
        <v>262</v>
      </c>
      <c r="S593" t="s">
        <v>100</v>
      </c>
    </row>
    <row r="594" spans="1:19" x14ac:dyDescent="0.25">
      <c r="A594">
        <v>46</v>
      </c>
      <c r="B594" s="32">
        <v>45972</v>
      </c>
      <c r="C594">
        <v>48</v>
      </c>
      <c r="D594" t="s">
        <v>150</v>
      </c>
      <c r="E594" t="s">
        <v>8</v>
      </c>
      <c r="F594" t="s">
        <v>140</v>
      </c>
      <c r="G594" t="s">
        <v>102</v>
      </c>
      <c r="H594" t="s">
        <v>103</v>
      </c>
      <c r="I594" t="s">
        <v>3261</v>
      </c>
      <c r="J594" t="s">
        <v>3015</v>
      </c>
      <c r="K594" s="32">
        <v>45974</v>
      </c>
      <c r="L594" t="s">
        <v>2275</v>
      </c>
      <c r="M594" t="s">
        <v>191</v>
      </c>
      <c r="N594" t="s">
        <v>737</v>
      </c>
      <c r="O594" s="32">
        <v>45985</v>
      </c>
      <c r="P594" t="s">
        <v>99</v>
      </c>
      <c r="Q594" t="s">
        <v>153</v>
      </c>
      <c r="S594" t="s">
        <v>2165</v>
      </c>
    </row>
    <row r="595" spans="1:19" x14ac:dyDescent="0.25">
      <c r="A595">
        <v>42</v>
      </c>
      <c r="B595" s="32">
        <v>45948</v>
      </c>
      <c r="C595">
        <v>48</v>
      </c>
      <c r="D595" t="s">
        <v>223</v>
      </c>
      <c r="E595" t="s">
        <v>224</v>
      </c>
      <c r="F595" t="s">
        <v>140</v>
      </c>
      <c r="G595" t="s">
        <v>102</v>
      </c>
      <c r="H595" t="s">
        <v>103</v>
      </c>
      <c r="I595" t="s">
        <v>3262</v>
      </c>
      <c r="J595" t="s">
        <v>3263</v>
      </c>
      <c r="K595" s="32">
        <v>45953</v>
      </c>
      <c r="L595" t="s">
        <v>227</v>
      </c>
      <c r="M595" t="s">
        <v>338</v>
      </c>
      <c r="N595" t="s">
        <v>3264</v>
      </c>
      <c r="O595" s="32">
        <v>45985</v>
      </c>
      <c r="P595" t="s">
        <v>99</v>
      </c>
      <c r="Q595" t="s">
        <v>228</v>
      </c>
      <c r="R595" t="s">
        <v>617</v>
      </c>
      <c r="S595" t="s">
        <v>100</v>
      </c>
    </row>
    <row r="596" spans="1:19" x14ac:dyDescent="0.25">
      <c r="A596">
        <v>44</v>
      </c>
      <c r="B596" s="32">
        <v>45957</v>
      </c>
      <c r="C596">
        <v>46</v>
      </c>
      <c r="D596" t="s">
        <v>940</v>
      </c>
      <c r="E596" t="s">
        <v>14</v>
      </c>
      <c r="F596" t="s">
        <v>140</v>
      </c>
      <c r="G596" t="s">
        <v>102</v>
      </c>
      <c r="H596" t="s">
        <v>103</v>
      </c>
      <c r="I596" t="s">
        <v>3265</v>
      </c>
      <c r="J596" t="s">
        <v>3266</v>
      </c>
      <c r="K596" s="32">
        <v>45967</v>
      </c>
      <c r="L596" t="s">
        <v>943</v>
      </c>
      <c r="M596" t="s">
        <v>154</v>
      </c>
      <c r="N596" t="s">
        <v>2046</v>
      </c>
      <c r="O596" s="32">
        <v>45974</v>
      </c>
      <c r="P596" t="s">
        <v>99</v>
      </c>
      <c r="Q596" t="s">
        <v>572</v>
      </c>
      <c r="R596" t="s">
        <v>147</v>
      </c>
      <c r="S596" t="s">
        <v>100</v>
      </c>
    </row>
    <row r="597" spans="1:19" x14ac:dyDescent="0.25">
      <c r="A597">
        <v>42</v>
      </c>
      <c r="B597" s="32">
        <v>45947</v>
      </c>
      <c r="C597">
        <v>45</v>
      </c>
      <c r="D597" t="s">
        <v>254</v>
      </c>
      <c r="E597" t="s">
        <v>255</v>
      </c>
      <c r="F597" t="s">
        <v>140</v>
      </c>
      <c r="G597" t="s">
        <v>102</v>
      </c>
      <c r="H597" t="s">
        <v>103</v>
      </c>
      <c r="I597" t="s">
        <v>3267</v>
      </c>
      <c r="J597" t="s">
        <v>3268</v>
      </c>
      <c r="K597" s="32">
        <v>45949</v>
      </c>
      <c r="L597" t="s">
        <v>288</v>
      </c>
      <c r="M597" t="s">
        <v>260</v>
      </c>
      <c r="N597" t="s">
        <v>1973</v>
      </c>
      <c r="O597" s="32">
        <v>45964</v>
      </c>
      <c r="P597" t="s">
        <v>99</v>
      </c>
      <c r="Q597" t="s">
        <v>289</v>
      </c>
      <c r="R597" t="s">
        <v>262</v>
      </c>
      <c r="S597" t="s">
        <v>608</v>
      </c>
    </row>
    <row r="598" spans="1:19" x14ac:dyDescent="0.25">
      <c r="A598">
        <v>41</v>
      </c>
      <c r="B598" s="32">
        <v>45937</v>
      </c>
      <c r="C598">
        <v>43</v>
      </c>
      <c r="D598" t="s">
        <v>150</v>
      </c>
      <c r="E598" t="s">
        <v>8</v>
      </c>
      <c r="F598" t="s">
        <v>140</v>
      </c>
      <c r="G598" t="s">
        <v>102</v>
      </c>
      <c r="H598" t="s">
        <v>103</v>
      </c>
      <c r="I598" t="s">
        <v>3269</v>
      </c>
      <c r="J598" t="s">
        <v>1540</v>
      </c>
      <c r="K598" s="32">
        <v>45939</v>
      </c>
      <c r="L598" t="s">
        <v>3253</v>
      </c>
      <c r="M598" t="s">
        <v>191</v>
      </c>
      <c r="N598" t="s">
        <v>2276</v>
      </c>
      <c r="O598" s="32">
        <v>45950</v>
      </c>
      <c r="P598" t="s">
        <v>99</v>
      </c>
      <c r="Q598" t="s">
        <v>972</v>
      </c>
      <c r="S598" t="s">
        <v>2165</v>
      </c>
    </row>
    <row r="599" spans="1:19" x14ac:dyDescent="0.25">
      <c r="A599">
        <v>41</v>
      </c>
      <c r="B599" s="32">
        <v>45937</v>
      </c>
      <c r="C599">
        <v>46</v>
      </c>
      <c r="D599" t="s">
        <v>321</v>
      </c>
      <c r="E599" t="s">
        <v>855</v>
      </c>
      <c r="F599" t="s">
        <v>101</v>
      </c>
      <c r="G599" t="s">
        <v>102</v>
      </c>
      <c r="H599" t="s">
        <v>103</v>
      </c>
      <c r="I599" t="s">
        <v>3270</v>
      </c>
      <c r="J599" t="s">
        <v>3271</v>
      </c>
      <c r="K599" s="32">
        <v>45939</v>
      </c>
      <c r="L599" t="s">
        <v>864</v>
      </c>
      <c r="M599" t="s">
        <v>1336</v>
      </c>
      <c r="N599" t="s">
        <v>118</v>
      </c>
      <c r="O599" s="32">
        <v>45972</v>
      </c>
      <c r="P599" t="s">
        <v>99</v>
      </c>
      <c r="Q599" t="s">
        <v>865</v>
      </c>
      <c r="R599" t="s">
        <v>291</v>
      </c>
      <c r="S599" t="s">
        <v>100</v>
      </c>
    </row>
    <row r="600" spans="1:19" x14ac:dyDescent="0.25">
      <c r="A600">
        <v>42</v>
      </c>
      <c r="B600" s="32">
        <v>45943</v>
      </c>
      <c r="C600">
        <v>43</v>
      </c>
      <c r="D600" t="s">
        <v>150</v>
      </c>
      <c r="E600" t="s">
        <v>8</v>
      </c>
      <c r="F600" t="s">
        <v>140</v>
      </c>
      <c r="G600" t="s">
        <v>102</v>
      </c>
      <c r="H600" t="s">
        <v>103</v>
      </c>
      <c r="I600" t="s">
        <v>2709</v>
      </c>
      <c r="J600" t="s">
        <v>2710</v>
      </c>
      <c r="K600" s="32">
        <v>45946</v>
      </c>
      <c r="L600" t="s">
        <v>186</v>
      </c>
      <c r="M600" t="s">
        <v>154</v>
      </c>
      <c r="N600" t="s">
        <v>1988</v>
      </c>
      <c r="O600" s="32">
        <v>45955</v>
      </c>
      <c r="P600" t="s">
        <v>99</v>
      </c>
      <c r="Q600" t="s">
        <v>972</v>
      </c>
      <c r="R600" t="s">
        <v>147</v>
      </c>
      <c r="S600" t="s">
        <v>100</v>
      </c>
    </row>
    <row r="601" spans="1:19" x14ac:dyDescent="0.25">
      <c r="A601">
        <v>40</v>
      </c>
      <c r="B601" s="32">
        <v>45932</v>
      </c>
      <c r="C601">
        <v>43</v>
      </c>
      <c r="D601" t="s">
        <v>254</v>
      </c>
      <c r="E601" t="s">
        <v>255</v>
      </c>
      <c r="F601" t="s">
        <v>140</v>
      </c>
      <c r="G601" t="s">
        <v>102</v>
      </c>
      <c r="H601" t="s">
        <v>103</v>
      </c>
      <c r="I601" t="s">
        <v>3272</v>
      </c>
      <c r="J601" t="s">
        <v>3273</v>
      </c>
      <c r="K601" s="32">
        <v>45935</v>
      </c>
      <c r="L601" t="s">
        <v>288</v>
      </c>
      <c r="M601" t="s">
        <v>260</v>
      </c>
      <c r="N601" t="s">
        <v>2054</v>
      </c>
      <c r="O601" s="32">
        <v>45950</v>
      </c>
      <c r="P601" t="s">
        <v>99</v>
      </c>
      <c r="Q601" t="s">
        <v>289</v>
      </c>
      <c r="R601" t="s">
        <v>262</v>
      </c>
      <c r="S601" t="s">
        <v>100</v>
      </c>
    </row>
    <row r="602" spans="1:19" x14ac:dyDescent="0.25">
      <c r="A602">
        <v>40</v>
      </c>
      <c r="B602" s="32">
        <v>45929</v>
      </c>
      <c r="C602">
        <v>42</v>
      </c>
      <c r="D602" t="s">
        <v>940</v>
      </c>
      <c r="E602" t="s">
        <v>14</v>
      </c>
      <c r="F602" t="s">
        <v>140</v>
      </c>
      <c r="G602" t="s">
        <v>102</v>
      </c>
      <c r="H602" t="s">
        <v>103</v>
      </c>
      <c r="I602" t="s">
        <v>3274</v>
      </c>
      <c r="J602" t="s">
        <v>3275</v>
      </c>
      <c r="K602" s="32">
        <v>45939</v>
      </c>
      <c r="L602" t="s">
        <v>943</v>
      </c>
      <c r="M602" t="s">
        <v>154</v>
      </c>
      <c r="N602" t="s">
        <v>2115</v>
      </c>
      <c r="O602" s="32">
        <v>45946</v>
      </c>
      <c r="P602" t="s">
        <v>99</v>
      </c>
      <c r="Q602" t="s">
        <v>3276</v>
      </c>
      <c r="R602" t="s">
        <v>147</v>
      </c>
      <c r="S602" t="s">
        <v>100</v>
      </c>
    </row>
    <row r="603" spans="1:19" x14ac:dyDescent="0.25">
      <c r="A603">
        <v>42</v>
      </c>
      <c r="B603" s="32">
        <v>45945</v>
      </c>
      <c r="C603">
        <v>47</v>
      </c>
      <c r="D603" t="s">
        <v>223</v>
      </c>
      <c r="E603" t="s">
        <v>277</v>
      </c>
      <c r="F603" t="s">
        <v>140</v>
      </c>
      <c r="G603" t="s">
        <v>102</v>
      </c>
      <c r="H603" t="s">
        <v>103</v>
      </c>
      <c r="I603" t="s">
        <v>3277</v>
      </c>
      <c r="J603" t="s">
        <v>3278</v>
      </c>
      <c r="K603" s="32">
        <v>45951</v>
      </c>
      <c r="L603" t="s">
        <v>227</v>
      </c>
      <c r="M603" t="s">
        <v>145</v>
      </c>
      <c r="N603" t="s">
        <v>2080</v>
      </c>
      <c r="O603" s="32">
        <v>45980</v>
      </c>
      <c r="P603" t="s">
        <v>99</v>
      </c>
      <c r="Q603" t="s">
        <v>228</v>
      </c>
      <c r="R603" t="s">
        <v>147</v>
      </c>
      <c r="S603" t="s">
        <v>100</v>
      </c>
    </row>
    <row r="604" spans="1:19" x14ac:dyDescent="0.25">
      <c r="A604">
        <v>39</v>
      </c>
      <c r="B604" s="32">
        <v>45922</v>
      </c>
      <c r="C604">
        <v>41</v>
      </c>
      <c r="D604" t="s">
        <v>940</v>
      </c>
      <c r="E604" t="s">
        <v>14</v>
      </c>
      <c r="F604" t="s">
        <v>140</v>
      </c>
      <c r="G604" t="s">
        <v>102</v>
      </c>
      <c r="H604" t="s">
        <v>103</v>
      </c>
      <c r="I604" t="s">
        <v>3164</v>
      </c>
      <c r="J604" t="s">
        <v>3165</v>
      </c>
      <c r="K604" s="32">
        <v>45932</v>
      </c>
      <c r="L604" t="s">
        <v>943</v>
      </c>
      <c r="M604" t="s">
        <v>154</v>
      </c>
      <c r="N604" t="s">
        <v>2159</v>
      </c>
      <c r="O604" s="32">
        <v>45939</v>
      </c>
      <c r="P604" t="s">
        <v>99</v>
      </c>
      <c r="Q604" t="s">
        <v>572</v>
      </c>
      <c r="R604" t="s">
        <v>147</v>
      </c>
      <c r="S604" t="s">
        <v>100</v>
      </c>
    </row>
    <row r="605" spans="1:19" x14ac:dyDescent="0.25">
      <c r="A605">
        <v>36</v>
      </c>
      <c r="B605" s="32">
        <v>45900</v>
      </c>
      <c r="C605">
        <v>38</v>
      </c>
      <c r="D605" t="s">
        <v>150</v>
      </c>
      <c r="E605" t="s">
        <v>8</v>
      </c>
      <c r="F605" t="s">
        <v>140</v>
      </c>
      <c r="G605" t="s">
        <v>102</v>
      </c>
      <c r="H605" t="s">
        <v>103</v>
      </c>
      <c r="I605" t="s">
        <v>3279</v>
      </c>
      <c r="J605" t="s">
        <v>3280</v>
      </c>
      <c r="K605" s="32">
        <v>45904</v>
      </c>
      <c r="L605" t="s">
        <v>186</v>
      </c>
      <c r="M605" t="s">
        <v>154</v>
      </c>
      <c r="N605" t="s">
        <v>2181</v>
      </c>
      <c r="O605" s="32">
        <v>45914</v>
      </c>
      <c r="P605" t="s">
        <v>99</v>
      </c>
      <c r="Q605" t="s">
        <v>1411</v>
      </c>
      <c r="R605" t="s">
        <v>147</v>
      </c>
      <c r="S605" t="s">
        <v>100</v>
      </c>
    </row>
    <row r="606" spans="1:19" x14ac:dyDescent="0.25">
      <c r="A606">
        <v>40</v>
      </c>
      <c r="B606" s="32">
        <v>45932</v>
      </c>
      <c r="C606">
        <v>43</v>
      </c>
      <c r="D606" t="s">
        <v>254</v>
      </c>
      <c r="E606" t="s">
        <v>255</v>
      </c>
      <c r="F606" t="s">
        <v>140</v>
      </c>
      <c r="G606" t="s">
        <v>102</v>
      </c>
      <c r="H606" t="s">
        <v>103</v>
      </c>
      <c r="I606" t="s">
        <v>3281</v>
      </c>
      <c r="J606" t="s">
        <v>3282</v>
      </c>
      <c r="K606" s="32">
        <v>45935</v>
      </c>
      <c r="L606" t="s">
        <v>288</v>
      </c>
      <c r="M606" t="s">
        <v>260</v>
      </c>
      <c r="N606" t="s">
        <v>2054</v>
      </c>
      <c r="O606" s="32">
        <v>45950</v>
      </c>
      <c r="P606" t="s">
        <v>99</v>
      </c>
      <c r="Q606" t="s">
        <v>289</v>
      </c>
      <c r="R606" t="s">
        <v>262</v>
      </c>
      <c r="S606" t="s">
        <v>100</v>
      </c>
    </row>
    <row r="607" spans="1:19" x14ac:dyDescent="0.25">
      <c r="A607">
        <v>44</v>
      </c>
      <c r="B607" s="32">
        <v>45958</v>
      </c>
      <c r="C607">
        <v>46</v>
      </c>
      <c r="D607" t="s">
        <v>150</v>
      </c>
      <c r="E607" t="s">
        <v>23</v>
      </c>
      <c r="F607" t="s">
        <v>140</v>
      </c>
      <c r="G607" t="s">
        <v>102</v>
      </c>
      <c r="H607" t="s">
        <v>103</v>
      </c>
      <c r="I607" t="s">
        <v>2032</v>
      </c>
      <c r="J607" t="s">
        <v>2033</v>
      </c>
      <c r="K607" s="32">
        <v>45960</v>
      </c>
      <c r="L607" t="s">
        <v>186</v>
      </c>
      <c r="M607" t="s">
        <v>154</v>
      </c>
      <c r="N607" t="s">
        <v>2034</v>
      </c>
      <c r="O607" s="32">
        <v>45972</v>
      </c>
      <c r="P607" t="s">
        <v>99</v>
      </c>
      <c r="Q607" t="s">
        <v>153</v>
      </c>
      <c r="R607" t="s">
        <v>147</v>
      </c>
      <c r="S607" t="s">
        <v>100</v>
      </c>
    </row>
    <row r="608" spans="1:19" x14ac:dyDescent="0.25">
      <c r="A608">
        <v>41</v>
      </c>
      <c r="B608" s="32">
        <v>45938</v>
      </c>
      <c r="C608">
        <v>43</v>
      </c>
      <c r="D608" t="s">
        <v>150</v>
      </c>
      <c r="E608" t="s">
        <v>8</v>
      </c>
      <c r="F608" t="s">
        <v>140</v>
      </c>
      <c r="G608" t="s">
        <v>102</v>
      </c>
      <c r="H608" t="s">
        <v>103</v>
      </c>
      <c r="I608" t="s">
        <v>3283</v>
      </c>
      <c r="J608" t="s">
        <v>3284</v>
      </c>
      <c r="K608" s="32">
        <v>45942</v>
      </c>
      <c r="L608" t="s">
        <v>186</v>
      </c>
      <c r="M608" t="s">
        <v>869</v>
      </c>
      <c r="N608" t="s">
        <v>2560</v>
      </c>
      <c r="O608" s="32">
        <v>45954</v>
      </c>
      <c r="P608" t="s">
        <v>99</v>
      </c>
      <c r="Q608" t="s">
        <v>153</v>
      </c>
      <c r="R608" t="s">
        <v>147</v>
      </c>
      <c r="S608" t="s">
        <v>100</v>
      </c>
    </row>
    <row r="609" spans="1:19" x14ac:dyDescent="0.25">
      <c r="A609">
        <v>39</v>
      </c>
      <c r="B609" s="32">
        <v>45925</v>
      </c>
      <c r="C609">
        <v>42</v>
      </c>
      <c r="D609" t="s">
        <v>423</v>
      </c>
      <c r="E609" t="s">
        <v>1067</v>
      </c>
      <c r="F609" t="s">
        <v>140</v>
      </c>
      <c r="G609" t="s">
        <v>102</v>
      </c>
      <c r="H609" t="s">
        <v>103</v>
      </c>
      <c r="I609" t="s">
        <v>3285</v>
      </c>
      <c r="J609" t="s">
        <v>3286</v>
      </c>
      <c r="K609" s="32">
        <v>45928</v>
      </c>
      <c r="L609" t="s">
        <v>427</v>
      </c>
      <c r="M609" t="s">
        <v>260</v>
      </c>
      <c r="N609" t="s">
        <v>2162</v>
      </c>
      <c r="O609" s="32">
        <v>45944</v>
      </c>
      <c r="P609" t="s">
        <v>99</v>
      </c>
      <c r="Q609" t="s">
        <v>2200</v>
      </c>
      <c r="R609" t="s">
        <v>262</v>
      </c>
      <c r="S609" t="s">
        <v>100</v>
      </c>
    </row>
    <row r="610" spans="1:19" x14ac:dyDescent="0.25">
      <c r="A610">
        <v>29</v>
      </c>
      <c r="B610" s="32">
        <v>45854</v>
      </c>
      <c r="C610">
        <v>32</v>
      </c>
      <c r="D610" t="s">
        <v>423</v>
      </c>
      <c r="E610" t="s">
        <v>424</v>
      </c>
      <c r="F610" t="s">
        <v>140</v>
      </c>
      <c r="G610" t="s">
        <v>102</v>
      </c>
      <c r="H610" t="s">
        <v>103</v>
      </c>
      <c r="I610" t="s">
        <v>3097</v>
      </c>
      <c r="J610" t="s">
        <v>3098</v>
      </c>
      <c r="K610" s="32">
        <v>45856</v>
      </c>
      <c r="L610" t="s">
        <v>258</v>
      </c>
      <c r="M610" t="s">
        <v>428</v>
      </c>
      <c r="N610" t="s">
        <v>3099</v>
      </c>
      <c r="O610" s="32">
        <v>45874</v>
      </c>
      <c r="P610" t="s">
        <v>99</v>
      </c>
      <c r="Q610" t="s">
        <v>2795</v>
      </c>
      <c r="R610" t="s">
        <v>428</v>
      </c>
      <c r="S610" t="s">
        <v>100</v>
      </c>
    </row>
    <row r="611" spans="1:19" x14ac:dyDescent="0.25">
      <c r="A611">
        <v>39</v>
      </c>
      <c r="B611" s="32">
        <v>45923</v>
      </c>
      <c r="C611">
        <v>41</v>
      </c>
      <c r="D611" t="s">
        <v>150</v>
      </c>
      <c r="E611" t="s">
        <v>8</v>
      </c>
      <c r="F611" t="s">
        <v>140</v>
      </c>
      <c r="G611" t="s">
        <v>102</v>
      </c>
      <c r="H611" t="s">
        <v>103</v>
      </c>
      <c r="I611" t="s">
        <v>2664</v>
      </c>
      <c r="J611" t="s">
        <v>2665</v>
      </c>
      <c r="K611" s="32">
        <v>45925</v>
      </c>
      <c r="L611" t="s">
        <v>186</v>
      </c>
      <c r="M611" t="s">
        <v>154</v>
      </c>
      <c r="N611" t="s">
        <v>2011</v>
      </c>
      <c r="O611" s="32">
        <v>45935</v>
      </c>
      <c r="P611" t="s">
        <v>99</v>
      </c>
      <c r="Q611" t="s">
        <v>1411</v>
      </c>
      <c r="R611" t="s">
        <v>147</v>
      </c>
      <c r="S611" t="s">
        <v>100</v>
      </c>
    </row>
    <row r="612" spans="1:19" x14ac:dyDescent="0.25">
      <c r="A612">
        <v>45</v>
      </c>
      <c r="B612" s="32">
        <v>45964</v>
      </c>
      <c r="C612">
        <v>47</v>
      </c>
      <c r="D612" t="s">
        <v>940</v>
      </c>
      <c r="E612" t="s">
        <v>14</v>
      </c>
      <c r="F612" t="s">
        <v>140</v>
      </c>
      <c r="G612" t="s">
        <v>102</v>
      </c>
      <c r="H612" t="s">
        <v>103</v>
      </c>
      <c r="I612" t="s">
        <v>3287</v>
      </c>
      <c r="J612" t="s">
        <v>3288</v>
      </c>
      <c r="K612" s="32">
        <v>45974</v>
      </c>
      <c r="L612" t="s">
        <v>943</v>
      </c>
      <c r="M612" t="s">
        <v>154</v>
      </c>
      <c r="N612" t="s">
        <v>2193</v>
      </c>
      <c r="O612" s="32">
        <v>45981</v>
      </c>
      <c r="P612" t="s">
        <v>99</v>
      </c>
      <c r="Q612" t="s">
        <v>153</v>
      </c>
      <c r="R612" t="s">
        <v>147</v>
      </c>
      <c r="S612" t="s">
        <v>100</v>
      </c>
    </row>
    <row r="613" spans="1:19" x14ac:dyDescent="0.25">
      <c r="A613">
        <v>35</v>
      </c>
      <c r="B613" s="32">
        <v>45894</v>
      </c>
      <c r="C613">
        <v>37</v>
      </c>
      <c r="D613" t="s">
        <v>150</v>
      </c>
      <c r="E613" t="s">
        <v>8</v>
      </c>
      <c r="F613" t="s">
        <v>140</v>
      </c>
      <c r="G613" t="s">
        <v>102</v>
      </c>
      <c r="H613" t="s">
        <v>103</v>
      </c>
      <c r="I613" t="s">
        <v>3289</v>
      </c>
      <c r="J613" t="s">
        <v>3290</v>
      </c>
      <c r="K613" s="32">
        <v>45897</v>
      </c>
      <c r="L613" t="s">
        <v>1312</v>
      </c>
      <c r="M613" t="s">
        <v>154</v>
      </c>
      <c r="N613" t="s">
        <v>2445</v>
      </c>
      <c r="O613" s="32">
        <v>45907</v>
      </c>
      <c r="P613" t="s">
        <v>99</v>
      </c>
      <c r="Q613" t="s">
        <v>1313</v>
      </c>
      <c r="R613" t="s">
        <v>147</v>
      </c>
      <c r="S613" t="s">
        <v>100</v>
      </c>
    </row>
    <row r="614" spans="1:19" x14ac:dyDescent="0.25">
      <c r="A614">
        <v>44</v>
      </c>
      <c r="B614" s="32">
        <v>45959</v>
      </c>
      <c r="C614">
        <v>44</v>
      </c>
      <c r="D614" t="s">
        <v>223</v>
      </c>
      <c r="E614" t="s">
        <v>3291</v>
      </c>
      <c r="F614" t="s">
        <v>101</v>
      </c>
      <c r="G614" t="s">
        <v>2737</v>
      </c>
      <c r="H614" t="s">
        <v>103</v>
      </c>
      <c r="I614" t="s">
        <v>3292</v>
      </c>
      <c r="J614" t="s">
        <v>3293</v>
      </c>
      <c r="K614" s="32">
        <v>45959</v>
      </c>
      <c r="L614" t="s">
        <v>3294</v>
      </c>
      <c r="M614" t="s">
        <v>3295</v>
      </c>
      <c r="N614" t="s">
        <v>118</v>
      </c>
      <c r="O614" s="32">
        <v>45961</v>
      </c>
      <c r="P614" t="s">
        <v>2134</v>
      </c>
      <c r="Q614" t="s">
        <v>3296</v>
      </c>
      <c r="R614" t="s">
        <v>3297</v>
      </c>
      <c r="S614" t="s">
        <v>2137</v>
      </c>
    </row>
    <row r="615" spans="1:19" x14ac:dyDescent="0.25">
      <c r="A615">
        <v>37</v>
      </c>
      <c r="B615" s="32">
        <v>45908</v>
      </c>
      <c r="C615">
        <v>39</v>
      </c>
      <c r="D615" t="s">
        <v>150</v>
      </c>
      <c r="E615" t="s">
        <v>8</v>
      </c>
      <c r="F615" t="s">
        <v>140</v>
      </c>
      <c r="G615" t="s">
        <v>102</v>
      </c>
      <c r="H615" t="s">
        <v>103</v>
      </c>
      <c r="I615" t="s">
        <v>3298</v>
      </c>
      <c r="J615" t="s">
        <v>3299</v>
      </c>
      <c r="K615" s="32">
        <v>45911</v>
      </c>
      <c r="L615" t="s">
        <v>1312</v>
      </c>
      <c r="M615" t="s">
        <v>154</v>
      </c>
      <c r="N615" t="s">
        <v>2022</v>
      </c>
      <c r="O615" s="32">
        <v>45922</v>
      </c>
      <c r="P615" t="s">
        <v>99</v>
      </c>
      <c r="Q615" t="s">
        <v>1313</v>
      </c>
      <c r="R615" t="s">
        <v>147</v>
      </c>
      <c r="S615" t="s">
        <v>100</v>
      </c>
    </row>
    <row r="616" spans="1:19" x14ac:dyDescent="0.25">
      <c r="A616">
        <v>44</v>
      </c>
      <c r="B616" s="32">
        <v>45957</v>
      </c>
      <c r="C616">
        <v>46</v>
      </c>
      <c r="D616" t="s">
        <v>940</v>
      </c>
      <c r="E616" t="s">
        <v>14</v>
      </c>
      <c r="F616" t="s">
        <v>140</v>
      </c>
      <c r="G616" t="s">
        <v>102</v>
      </c>
      <c r="H616" t="s">
        <v>103</v>
      </c>
      <c r="I616" t="s">
        <v>3300</v>
      </c>
      <c r="J616" t="s">
        <v>3301</v>
      </c>
      <c r="K616" s="32">
        <v>45967</v>
      </c>
      <c r="L616" t="s">
        <v>943</v>
      </c>
      <c r="M616" t="s">
        <v>154</v>
      </c>
      <c r="N616" t="s">
        <v>2046</v>
      </c>
      <c r="O616" s="32">
        <v>45974</v>
      </c>
      <c r="P616" t="s">
        <v>99</v>
      </c>
      <c r="Q616" t="s">
        <v>813</v>
      </c>
      <c r="R616" t="s">
        <v>147</v>
      </c>
      <c r="S616" t="s">
        <v>100</v>
      </c>
    </row>
    <row r="617" spans="1:19" x14ac:dyDescent="0.25">
      <c r="A617">
        <v>44</v>
      </c>
      <c r="B617" s="32">
        <v>45961</v>
      </c>
      <c r="C617">
        <v>47</v>
      </c>
      <c r="D617" t="s">
        <v>150</v>
      </c>
      <c r="E617" t="s">
        <v>8</v>
      </c>
      <c r="F617" t="s">
        <v>140</v>
      </c>
      <c r="G617" t="s">
        <v>102</v>
      </c>
      <c r="H617" t="s">
        <v>103</v>
      </c>
      <c r="I617" t="s">
        <v>3302</v>
      </c>
      <c r="J617" t="s">
        <v>3303</v>
      </c>
      <c r="K617" s="32">
        <v>45965</v>
      </c>
      <c r="L617" t="s">
        <v>186</v>
      </c>
      <c r="M617" t="s">
        <v>154</v>
      </c>
      <c r="N617" t="s">
        <v>2046</v>
      </c>
      <c r="O617" s="32">
        <v>45977</v>
      </c>
      <c r="P617" t="s">
        <v>99</v>
      </c>
      <c r="Q617" t="s">
        <v>688</v>
      </c>
      <c r="R617" t="s">
        <v>147</v>
      </c>
      <c r="S617" t="s">
        <v>100</v>
      </c>
    </row>
    <row r="618" spans="1:19" x14ac:dyDescent="0.25">
      <c r="A618">
        <v>38</v>
      </c>
      <c r="B618" s="32">
        <v>45917</v>
      </c>
      <c r="C618">
        <v>42</v>
      </c>
      <c r="D618" t="s">
        <v>223</v>
      </c>
      <c r="E618" t="s">
        <v>277</v>
      </c>
      <c r="F618" t="s">
        <v>140</v>
      </c>
      <c r="G618" t="s">
        <v>102</v>
      </c>
      <c r="H618" t="s">
        <v>103</v>
      </c>
      <c r="I618" t="s">
        <v>3304</v>
      </c>
      <c r="J618" t="s">
        <v>3305</v>
      </c>
      <c r="K618" s="32">
        <v>45921</v>
      </c>
      <c r="L618" t="s">
        <v>227</v>
      </c>
      <c r="M618" t="s">
        <v>145</v>
      </c>
      <c r="N618" t="s">
        <v>2405</v>
      </c>
      <c r="O618" s="32">
        <v>45944</v>
      </c>
      <c r="P618" t="s">
        <v>99</v>
      </c>
      <c r="Q618" t="s">
        <v>228</v>
      </c>
      <c r="R618" t="s">
        <v>147</v>
      </c>
      <c r="S618" t="s">
        <v>100</v>
      </c>
    </row>
    <row r="619" spans="1:19" x14ac:dyDescent="0.25">
      <c r="A619">
        <v>38</v>
      </c>
      <c r="B619" s="32">
        <v>45920</v>
      </c>
      <c r="C619">
        <v>39</v>
      </c>
      <c r="D619" t="s">
        <v>97</v>
      </c>
      <c r="E619" t="s">
        <v>98</v>
      </c>
      <c r="F619" t="s">
        <v>101</v>
      </c>
      <c r="G619" t="s">
        <v>102</v>
      </c>
      <c r="H619" t="s">
        <v>103</v>
      </c>
      <c r="I619" t="s">
        <v>3306</v>
      </c>
      <c r="J619" t="s">
        <v>3307</v>
      </c>
      <c r="K619" s="32">
        <v>45923</v>
      </c>
      <c r="L619" t="s">
        <v>106</v>
      </c>
      <c r="M619" t="s">
        <v>107</v>
      </c>
      <c r="N619" t="s">
        <v>118</v>
      </c>
      <c r="O619" s="32">
        <v>45923</v>
      </c>
      <c r="P619" t="s">
        <v>99</v>
      </c>
      <c r="Q619" t="s">
        <v>123</v>
      </c>
      <c r="R619" t="s">
        <v>109</v>
      </c>
      <c r="S619" t="s">
        <v>100</v>
      </c>
    </row>
    <row r="620" spans="1:19" x14ac:dyDescent="0.25">
      <c r="A620">
        <v>39</v>
      </c>
      <c r="B620" s="32">
        <v>45922</v>
      </c>
      <c r="C620">
        <v>41</v>
      </c>
      <c r="D620" t="s">
        <v>150</v>
      </c>
      <c r="E620" t="s">
        <v>8</v>
      </c>
      <c r="F620" t="s">
        <v>140</v>
      </c>
      <c r="G620" t="s">
        <v>102</v>
      </c>
      <c r="H620" t="s">
        <v>103</v>
      </c>
      <c r="I620" t="s">
        <v>3308</v>
      </c>
      <c r="J620" t="s">
        <v>3309</v>
      </c>
      <c r="K620" s="32">
        <v>45925</v>
      </c>
      <c r="L620" t="s">
        <v>186</v>
      </c>
      <c r="M620" t="s">
        <v>154</v>
      </c>
      <c r="N620" t="s">
        <v>2011</v>
      </c>
      <c r="O620" s="32">
        <v>45935</v>
      </c>
      <c r="P620" t="s">
        <v>99</v>
      </c>
      <c r="Q620" t="s">
        <v>2012</v>
      </c>
      <c r="R620" t="s">
        <v>147</v>
      </c>
      <c r="S620" t="s">
        <v>100</v>
      </c>
    </row>
    <row r="621" spans="1:19" x14ac:dyDescent="0.25">
      <c r="A621">
        <v>37</v>
      </c>
      <c r="B621" s="32">
        <v>45911</v>
      </c>
      <c r="C621">
        <v>40</v>
      </c>
      <c r="D621" t="s">
        <v>423</v>
      </c>
      <c r="E621" t="s">
        <v>1067</v>
      </c>
      <c r="F621" t="s">
        <v>140</v>
      </c>
      <c r="G621" t="s">
        <v>102</v>
      </c>
      <c r="H621" t="s">
        <v>103</v>
      </c>
      <c r="I621" t="s">
        <v>3310</v>
      </c>
      <c r="J621" t="s">
        <v>3311</v>
      </c>
      <c r="K621" s="32">
        <v>45914</v>
      </c>
      <c r="L621" t="s">
        <v>3312</v>
      </c>
      <c r="M621" t="s">
        <v>260</v>
      </c>
      <c r="N621" t="s">
        <v>2206</v>
      </c>
      <c r="O621" s="32">
        <v>45930</v>
      </c>
      <c r="P621" t="s">
        <v>99</v>
      </c>
      <c r="Q621" t="s">
        <v>2190</v>
      </c>
      <c r="R621" t="s">
        <v>262</v>
      </c>
      <c r="S621" t="s">
        <v>100</v>
      </c>
    </row>
    <row r="622" spans="1:19" x14ac:dyDescent="0.25">
      <c r="A622">
        <v>46</v>
      </c>
      <c r="B622" s="32">
        <v>45974</v>
      </c>
      <c r="C622">
        <v>49</v>
      </c>
      <c r="D622" t="s">
        <v>423</v>
      </c>
      <c r="E622" t="s">
        <v>1067</v>
      </c>
      <c r="F622" t="s">
        <v>140</v>
      </c>
      <c r="G622" t="s">
        <v>102</v>
      </c>
      <c r="H622" t="s">
        <v>103</v>
      </c>
      <c r="I622" t="s">
        <v>3313</v>
      </c>
      <c r="J622" t="s">
        <v>3314</v>
      </c>
      <c r="K622" s="32">
        <v>45976</v>
      </c>
      <c r="L622" t="s">
        <v>427</v>
      </c>
      <c r="M622" t="s">
        <v>260</v>
      </c>
      <c r="N622" t="s">
        <v>2103</v>
      </c>
      <c r="O622" s="32">
        <v>45992</v>
      </c>
      <c r="P622" t="s">
        <v>99</v>
      </c>
      <c r="Q622" t="s">
        <v>2713</v>
      </c>
      <c r="R622" t="s">
        <v>262</v>
      </c>
      <c r="S622" t="s">
        <v>608</v>
      </c>
    </row>
    <row r="623" spans="1:19" x14ac:dyDescent="0.25">
      <c r="A623">
        <v>39</v>
      </c>
      <c r="B623" s="32">
        <v>45922</v>
      </c>
      <c r="C623">
        <v>41</v>
      </c>
      <c r="D623" t="s">
        <v>672</v>
      </c>
      <c r="E623" t="s">
        <v>17</v>
      </c>
      <c r="F623" t="s">
        <v>140</v>
      </c>
      <c r="G623" t="s">
        <v>102</v>
      </c>
      <c r="H623" t="s">
        <v>103</v>
      </c>
      <c r="I623" t="s">
        <v>2410</v>
      </c>
      <c r="J623" t="s">
        <v>2411</v>
      </c>
      <c r="K623" s="32">
        <v>45931</v>
      </c>
      <c r="L623" t="s">
        <v>675</v>
      </c>
      <c r="M623" t="s">
        <v>676</v>
      </c>
      <c r="N623" t="s">
        <v>2015</v>
      </c>
      <c r="O623" s="32">
        <v>45941</v>
      </c>
      <c r="P623" t="s">
        <v>99</v>
      </c>
      <c r="Q623" t="s">
        <v>2432</v>
      </c>
      <c r="R623" t="s">
        <v>147</v>
      </c>
      <c r="S623" t="s">
        <v>100</v>
      </c>
    </row>
    <row r="624" spans="1:19" x14ac:dyDescent="0.25">
      <c r="A624">
        <v>31</v>
      </c>
      <c r="B624" s="32">
        <v>45869</v>
      </c>
      <c r="C624">
        <v>34</v>
      </c>
      <c r="D624" t="s">
        <v>423</v>
      </c>
      <c r="E624" t="s">
        <v>424</v>
      </c>
      <c r="F624" t="s">
        <v>140</v>
      </c>
      <c r="G624" t="s">
        <v>102</v>
      </c>
      <c r="H624" t="s">
        <v>103</v>
      </c>
      <c r="I624" t="s">
        <v>2421</v>
      </c>
      <c r="J624" t="s">
        <v>2422</v>
      </c>
      <c r="K624" s="32">
        <v>45871</v>
      </c>
      <c r="L624" t="s">
        <v>258</v>
      </c>
      <c r="M624" t="s">
        <v>428</v>
      </c>
      <c r="N624" t="s">
        <v>2423</v>
      </c>
      <c r="O624" s="32">
        <v>45889</v>
      </c>
      <c r="P624" t="s">
        <v>99</v>
      </c>
      <c r="Q624" t="s">
        <v>2795</v>
      </c>
      <c r="R624" t="s">
        <v>428</v>
      </c>
      <c r="S624" t="s">
        <v>100</v>
      </c>
    </row>
    <row r="625" spans="1:19" x14ac:dyDescent="0.25">
      <c r="A625">
        <v>45</v>
      </c>
      <c r="B625" s="32">
        <v>45963</v>
      </c>
      <c r="C625">
        <v>47</v>
      </c>
      <c r="D625" t="s">
        <v>672</v>
      </c>
      <c r="E625" t="s">
        <v>17</v>
      </c>
      <c r="F625" t="s">
        <v>140</v>
      </c>
      <c r="G625" t="s">
        <v>102</v>
      </c>
      <c r="H625" t="s">
        <v>103</v>
      </c>
      <c r="I625" t="s">
        <v>3315</v>
      </c>
      <c r="J625" t="s">
        <v>3316</v>
      </c>
      <c r="K625" s="32">
        <v>45971</v>
      </c>
      <c r="L625" t="s">
        <v>675</v>
      </c>
      <c r="M625" t="s">
        <v>676</v>
      </c>
      <c r="N625" t="s">
        <v>2481</v>
      </c>
      <c r="O625" s="32">
        <v>45982</v>
      </c>
      <c r="P625" t="s">
        <v>99</v>
      </c>
      <c r="Q625" t="s">
        <v>153</v>
      </c>
      <c r="R625" t="s">
        <v>147</v>
      </c>
      <c r="S625" t="s">
        <v>100</v>
      </c>
    </row>
    <row r="626" spans="1:19" x14ac:dyDescent="0.25">
      <c r="A626">
        <v>33</v>
      </c>
      <c r="B626" s="32">
        <v>45885</v>
      </c>
      <c r="C626">
        <v>34</v>
      </c>
      <c r="D626" t="s">
        <v>97</v>
      </c>
      <c r="E626" t="s">
        <v>98</v>
      </c>
      <c r="F626" t="s">
        <v>101</v>
      </c>
      <c r="G626" t="s">
        <v>102</v>
      </c>
      <c r="H626" t="s">
        <v>103</v>
      </c>
      <c r="I626" t="s">
        <v>3317</v>
      </c>
      <c r="J626" t="s">
        <v>3318</v>
      </c>
      <c r="K626" s="32">
        <v>45888</v>
      </c>
      <c r="L626" t="s">
        <v>106</v>
      </c>
      <c r="M626" t="s">
        <v>107</v>
      </c>
      <c r="N626" t="s">
        <v>118</v>
      </c>
      <c r="O626" s="32">
        <v>45889</v>
      </c>
      <c r="P626" t="s">
        <v>99</v>
      </c>
      <c r="Q626" t="s">
        <v>123</v>
      </c>
      <c r="R626" t="s">
        <v>1964</v>
      </c>
      <c r="S626" t="s">
        <v>100</v>
      </c>
    </row>
    <row r="627" spans="1:19" x14ac:dyDescent="0.25">
      <c r="A627">
        <v>39</v>
      </c>
      <c r="B627" s="32">
        <v>45927</v>
      </c>
      <c r="C627">
        <v>42</v>
      </c>
      <c r="D627" t="s">
        <v>321</v>
      </c>
      <c r="E627" t="s">
        <v>855</v>
      </c>
      <c r="F627" t="s">
        <v>101</v>
      </c>
      <c r="G627" t="s">
        <v>102</v>
      </c>
      <c r="H627" t="s">
        <v>103</v>
      </c>
      <c r="I627" t="s">
        <v>3319</v>
      </c>
      <c r="J627" t="s">
        <v>3320</v>
      </c>
      <c r="K627" s="32">
        <v>45946</v>
      </c>
      <c r="L627" t="s">
        <v>864</v>
      </c>
      <c r="M627" t="s">
        <v>860</v>
      </c>
      <c r="N627" t="s">
        <v>118</v>
      </c>
      <c r="O627" s="32">
        <v>45948</v>
      </c>
      <c r="P627" t="s">
        <v>99</v>
      </c>
      <c r="Q627" t="s">
        <v>865</v>
      </c>
      <c r="R627" t="s">
        <v>291</v>
      </c>
      <c r="S627" t="s">
        <v>100</v>
      </c>
    </row>
    <row r="628" spans="1:19" x14ac:dyDescent="0.25">
      <c r="A628">
        <v>41</v>
      </c>
      <c r="B628" s="32">
        <v>45936</v>
      </c>
      <c r="C628">
        <v>44</v>
      </c>
      <c r="D628" t="s">
        <v>672</v>
      </c>
      <c r="E628" t="s">
        <v>17</v>
      </c>
      <c r="F628" t="s">
        <v>140</v>
      </c>
      <c r="G628" t="s">
        <v>102</v>
      </c>
      <c r="H628" t="s">
        <v>103</v>
      </c>
      <c r="I628" t="s">
        <v>2289</v>
      </c>
      <c r="J628" t="s">
        <v>2290</v>
      </c>
      <c r="K628" s="32">
        <v>45940</v>
      </c>
      <c r="L628" t="s">
        <v>1362</v>
      </c>
      <c r="M628" t="s">
        <v>428</v>
      </c>
      <c r="N628" t="s">
        <v>2291</v>
      </c>
      <c r="O628" s="32">
        <v>45957</v>
      </c>
      <c r="P628" t="s">
        <v>99</v>
      </c>
      <c r="Q628" t="s">
        <v>913</v>
      </c>
      <c r="R628" t="s">
        <v>428</v>
      </c>
      <c r="S628" t="s">
        <v>100</v>
      </c>
    </row>
    <row r="629" spans="1:19" x14ac:dyDescent="0.25">
      <c r="A629">
        <v>40</v>
      </c>
      <c r="B629" s="32">
        <v>45928</v>
      </c>
      <c r="C629">
        <v>42</v>
      </c>
      <c r="D629" t="s">
        <v>150</v>
      </c>
      <c r="E629" t="s">
        <v>8</v>
      </c>
      <c r="F629" t="s">
        <v>140</v>
      </c>
      <c r="G629" t="s">
        <v>102</v>
      </c>
      <c r="H629" t="s">
        <v>103</v>
      </c>
      <c r="I629" t="s">
        <v>3321</v>
      </c>
      <c r="J629" t="s">
        <v>3322</v>
      </c>
      <c r="K629" s="32">
        <v>45932</v>
      </c>
      <c r="L629" t="s">
        <v>186</v>
      </c>
      <c r="M629" t="s">
        <v>154</v>
      </c>
      <c r="N629" t="s">
        <v>2159</v>
      </c>
      <c r="O629" s="32">
        <v>45942</v>
      </c>
      <c r="P629" t="s">
        <v>99</v>
      </c>
      <c r="Q629" t="s">
        <v>813</v>
      </c>
      <c r="R629" t="s">
        <v>147</v>
      </c>
      <c r="S629" t="s">
        <v>100</v>
      </c>
    </row>
    <row r="630" spans="1:19" x14ac:dyDescent="0.25">
      <c r="A630">
        <v>35</v>
      </c>
      <c r="B630" s="32">
        <v>45894</v>
      </c>
      <c r="C630">
        <v>37</v>
      </c>
      <c r="D630" t="s">
        <v>150</v>
      </c>
      <c r="E630" t="s">
        <v>8</v>
      </c>
      <c r="F630" t="s">
        <v>140</v>
      </c>
      <c r="G630" t="s">
        <v>102</v>
      </c>
      <c r="H630" t="s">
        <v>103</v>
      </c>
      <c r="I630" t="s">
        <v>3323</v>
      </c>
      <c r="J630" t="s">
        <v>3324</v>
      </c>
      <c r="K630" s="32">
        <v>45897</v>
      </c>
      <c r="L630" t="s">
        <v>186</v>
      </c>
      <c r="M630" t="s">
        <v>154</v>
      </c>
      <c r="N630" t="s">
        <v>2445</v>
      </c>
      <c r="O630" s="32">
        <v>45907</v>
      </c>
      <c r="P630" t="s">
        <v>99</v>
      </c>
      <c r="Q630" t="s">
        <v>813</v>
      </c>
      <c r="R630" t="s">
        <v>147</v>
      </c>
      <c r="S630" t="s">
        <v>100</v>
      </c>
    </row>
    <row r="631" spans="1:19" x14ac:dyDescent="0.25">
      <c r="A631">
        <v>44</v>
      </c>
      <c r="B631" s="32">
        <v>45958</v>
      </c>
      <c r="C631">
        <v>46</v>
      </c>
      <c r="D631" t="s">
        <v>150</v>
      </c>
      <c r="E631" t="s">
        <v>8</v>
      </c>
      <c r="F631" t="s">
        <v>140</v>
      </c>
      <c r="G631" t="s">
        <v>102</v>
      </c>
      <c r="H631" t="s">
        <v>103</v>
      </c>
      <c r="I631" t="s">
        <v>3325</v>
      </c>
      <c r="J631" t="s">
        <v>2319</v>
      </c>
      <c r="K631" s="32">
        <v>45960</v>
      </c>
      <c r="L631" t="s">
        <v>186</v>
      </c>
      <c r="M631" t="s">
        <v>154</v>
      </c>
      <c r="N631" t="s">
        <v>2034</v>
      </c>
      <c r="O631" s="32">
        <v>45972</v>
      </c>
      <c r="P631" t="s">
        <v>99</v>
      </c>
      <c r="Q631" t="s">
        <v>913</v>
      </c>
      <c r="R631" t="s">
        <v>147</v>
      </c>
      <c r="S631" t="s">
        <v>100</v>
      </c>
    </row>
    <row r="632" spans="1:19" x14ac:dyDescent="0.25">
      <c r="A632">
        <v>43</v>
      </c>
      <c r="B632" s="32">
        <v>45951</v>
      </c>
      <c r="C632">
        <v>46</v>
      </c>
      <c r="D632" t="s">
        <v>672</v>
      </c>
      <c r="E632" t="s">
        <v>17</v>
      </c>
      <c r="F632" t="s">
        <v>140</v>
      </c>
      <c r="G632" t="s">
        <v>102</v>
      </c>
      <c r="H632" t="s">
        <v>103</v>
      </c>
      <c r="I632" t="s">
        <v>3123</v>
      </c>
      <c r="J632" t="s">
        <v>3124</v>
      </c>
      <c r="K632" s="32">
        <v>45955</v>
      </c>
      <c r="L632" t="s">
        <v>675</v>
      </c>
      <c r="M632" t="s">
        <v>428</v>
      </c>
      <c r="N632" t="s">
        <v>2224</v>
      </c>
      <c r="O632" s="32">
        <v>45972</v>
      </c>
      <c r="P632" t="s">
        <v>99</v>
      </c>
      <c r="Q632" t="s">
        <v>153</v>
      </c>
      <c r="R632" t="s">
        <v>428</v>
      </c>
      <c r="S632" t="s">
        <v>100</v>
      </c>
    </row>
    <row r="633" spans="1:19" x14ac:dyDescent="0.25">
      <c r="A633">
        <v>36</v>
      </c>
      <c r="B633" s="32">
        <v>45906</v>
      </c>
      <c r="C633">
        <v>39</v>
      </c>
      <c r="D633" t="s">
        <v>150</v>
      </c>
      <c r="E633" t="s">
        <v>8</v>
      </c>
      <c r="F633" t="s">
        <v>140</v>
      </c>
      <c r="G633" t="s">
        <v>102</v>
      </c>
      <c r="H633" t="s">
        <v>103</v>
      </c>
      <c r="I633" t="s">
        <v>3326</v>
      </c>
      <c r="J633" t="s">
        <v>3327</v>
      </c>
      <c r="K633" s="32">
        <v>45911</v>
      </c>
      <c r="L633" t="s">
        <v>186</v>
      </c>
      <c r="M633" t="s">
        <v>154</v>
      </c>
      <c r="N633" t="s">
        <v>2022</v>
      </c>
      <c r="O633" s="32">
        <v>45922</v>
      </c>
      <c r="P633" t="s">
        <v>99</v>
      </c>
      <c r="Q633" t="s">
        <v>813</v>
      </c>
      <c r="R633" t="s">
        <v>147</v>
      </c>
      <c r="S633" t="s">
        <v>100</v>
      </c>
    </row>
    <row r="634" spans="1:19" x14ac:dyDescent="0.25">
      <c r="A634">
        <v>39</v>
      </c>
      <c r="B634" s="32">
        <v>45921</v>
      </c>
      <c r="C634">
        <v>41</v>
      </c>
      <c r="D634" t="s">
        <v>150</v>
      </c>
      <c r="E634" t="s">
        <v>8</v>
      </c>
      <c r="F634" t="s">
        <v>140</v>
      </c>
      <c r="G634" t="s">
        <v>102</v>
      </c>
      <c r="H634" t="s">
        <v>103</v>
      </c>
      <c r="I634" t="s">
        <v>3328</v>
      </c>
      <c r="J634" t="s">
        <v>3329</v>
      </c>
      <c r="K634" s="32">
        <v>45925</v>
      </c>
      <c r="L634" t="s">
        <v>186</v>
      </c>
      <c r="M634" t="s">
        <v>154</v>
      </c>
      <c r="N634" t="s">
        <v>2011</v>
      </c>
      <c r="O634" s="32">
        <v>45935</v>
      </c>
      <c r="P634" t="s">
        <v>99</v>
      </c>
      <c r="Q634" t="s">
        <v>2012</v>
      </c>
      <c r="R634" t="s">
        <v>147</v>
      </c>
      <c r="S634" t="s">
        <v>608</v>
      </c>
    </row>
    <row r="635" spans="1:19" x14ac:dyDescent="0.25">
      <c r="A635">
        <v>45</v>
      </c>
      <c r="B635" s="32">
        <v>45964</v>
      </c>
      <c r="C635">
        <v>51</v>
      </c>
      <c r="D635" t="s">
        <v>321</v>
      </c>
      <c r="E635" t="s">
        <v>2777</v>
      </c>
      <c r="F635" t="s">
        <v>140</v>
      </c>
      <c r="G635" t="s">
        <v>102</v>
      </c>
      <c r="H635" t="s">
        <v>103</v>
      </c>
      <c r="I635" t="s">
        <v>3330</v>
      </c>
      <c r="J635" t="s">
        <v>3331</v>
      </c>
      <c r="K635" s="32">
        <v>45967</v>
      </c>
      <c r="L635" t="s">
        <v>350</v>
      </c>
      <c r="M635" t="s">
        <v>2780</v>
      </c>
      <c r="N635" t="s">
        <v>2096</v>
      </c>
      <c r="O635" s="32">
        <v>46006</v>
      </c>
      <c r="P635" t="s">
        <v>99</v>
      </c>
      <c r="Q635" t="s">
        <v>351</v>
      </c>
      <c r="R635" t="s">
        <v>617</v>
      </c>
      <c r="S635" t="s">
        <v>100</v>
      </c>
    </row>
    <row r="636" spans="1:19" x14ac:dyDescent="0.25">
      <c r="A636">
        <v>43</v>
      </c>
      <c r="B636" s="32">
        <v>45950</v>
      </c>
      <c r="C636">
        <v>48</v>
      </c>
      <c r="D636" t="s">
        <v>223</v>
      </c>
      <c r="E636" t="s">
        <v>224</v>
      </c>
      <c r="F636" t="s">
        <v>140</v>
      </c>
      <c r="G636" t="s">
        <v>102</v>
      </c>
      <c r="H636" t="s">
        <v>103</v>
      </c>
      <c r="I636" t="s">
        <v>3332</v>
      </c>
      <c r="J636" t="s">
        <v>3333</v>
      </c>
      <c r="K636" s="32">
        <v>45953</v>
      </c>
      <c r="L636" t="s">
        <v>227</v>
      </c>
      <c r="M636" t="s">
        <v>229</v>
      </c>
      <c r="N636" t="s">
        <v>2809</v>
      </c>
      <c r="O636" s="32">
        <v>45985</v>
      </c>
      <c r="P636" t="s">
        <v>99</v>
      </c>
      <c r="Q636" t="s">
        <v>228</v>
      </c>
      <c r="R636" t="s">
        <v>617</v>
      </c>
      <c r="S636" t="s">
        <v>100</v>
      </c>
    </row>
    <row r="637" spans="1:19" x14ac:dyDescent="0.25">
      <c r="A637">
        <v>41</v>
      </c>
      <c r="B637" s="32">
        <v>45939</v>
      </c>
      <c r="C637">
        <v>44</v>
      </c>
      <c r="D637" t="s">
        <v>423</v>
      </c>
      <c r="E637" t="s">
        <v>1067</v>
      </c>
      <c r="F637" t="s">
        <v>140</v>
      </c>
      <c r="G637" t="s">
        <v>102</v>
      </c>
      <c r="H637" t="s">
        <v>103</v>
      </c>
      <c r="I637" t="s">
        <v>3334</v>
      </c>
      <c r="J637" t="s">
        <v>3335</v>
      </c>
      <c r="K637" s="32">
        <v>45942</v>
      </c>
      <c r="L637" t="s">
        <v>427</v>
      </c>
      <c r="M637" t="s">
        <v>260</v>
      </c>
      <c r="N637" t="s">
        <v>2064</v>
      </c>
      <c r="O637" s="32">
        <v>45958</v>
      </c>
      <c r="P637" t="s">
        <v>99</v>
      </c>
      <c r="Q637" t="s">
        <v>2039</v>
      </c>
      <c r="R637" t="s">
        <v>262</v>
      </c>
      <c r="S637" t="s">
        <v>100</v>
      </c>
    </row>
    <row r="638" spans="1:19" x14ac:dyDescent="0.25">
      <c r="A638">
        <v>45</v>
      </c>
      <c r="B638" s="32">
        <v>45963</v>
      </c>
      <c r="C638">
        <v>47</v>
      </c>
      <c r="D638" t="s">
        <v>940</v>
      </c>
      <c r="E638" t="s">
        <v>14</v>
      </c>
      <c r="F638" t="s">
        <v>140</v>
      </c>
      <c r="G638" t="s">
        <v>102</v>
      </c>
      <c r="H638" t="s">
        <v>103</v>
      </c>
      <c r="I638" t="s">
        <v>3336</v>
      </c>
      <c r="J638" t="s">
        <v>3337</v>
      </c>
      <c r="K638" s="32">
        <v>45974</v>
      </c>
      <c r="L638" t="s">
        <v>943</v>
      </c>
      <c r="M638" t="s">
        <v>154</v>
      </c>
      <c r="N638" t="s">
        <v>2193</v>
      </c>
      <c r="O638" s="32">
        <v>45981</v>
      </c>
      <c r="P638" t="s">
        <v>99</v>
      </c>
      <c r="Q638" t="s">
        <v>572</v>
      </c>
      <c r="R638" t="s">
        <v>147</v>
      </c>
      <c r="S638" t="s">
        <v>100</v>
      </c>
    </row>
    <row r="639" spans="1:19" x14ac:dyDescent="0.25">
      <c r="A639">
        <v>46</v>
      </c>
      <c r="B639" s="32">
        <v>45976</v>
      </c>
      <c r="C639">
        <v>52</v>
      </c>
      <c r="D639" t="s">
        <v>223</v>
      </c>
      <c r="E639" t="s">
        <v>224</v>
      </c>
      <c r="F639" t="s">
        <v>140</v>
      </c>
      <c r="G639" t="s">
        <v>102</v>
      </c>
      <c r="H639" t="s">
        <v>103</v>
      </c>
      <c r="I639" t="s">
        <v>3338</v>
      </c>
      <c r="J639" t="s">
        <v>3339</v>
      </c>
      <c r="K639" s="32">
        <v>45981</v>
      </c>
      <c r="L639" t="s">
        <v>227</v>
      </c>
      <c r="M639" t="s">
        <v>338</v>
      </c>
      <c r="N639" t="s">
        <v>2025</v>
      </c>
      <c r="O639" s="32">
        <v>46013</v>
      </c>
      <c r="P639" t="s">
        <v>99</v>
      </c>
      <c r="Q639" t="s">
        <v>228</v>
      </c>
      <c r="R639" t="s">
        <v>617</v>
      </c>
      <c r="S639" t="s">
        <v>100</v>
      </c>
    </row>
    <row r="640" spans="1:19" x14ac:dyDescent="0.25">
      <c r="A640">
        <v>38</v>
      </c>
      <c r="B640" s="32">
        <v>45918</v>
      </c>
      <c r="C640">
        <v>41</v>
      </c>
      <c r="D640" t="s">
        <v>423</v>
      </c>
      <c r="E640" t="s">
        <v>1067</v>
      </c>
      <c r="F640" t="s">
        <v>140</v>
      </c>
      <c r="G640" t="s">
        <v>102</v>
      </c>
      <c r="H640" t="s">
        <v>103</v>
      </c>
      <c r="I640" t="s">
        <v>3340</v>
      </c>
      <c r="J640" t="s">
        <v>3341</v>
      </c>
      <c r="K640" s="32">
        <v>45921</v>
      </c>
      <c r="L640" t="s">
        <v>427</v>
      </c>
      <c r="M640" t="s">
        <v>260</v>
      </c>
      <c r="N640" t="s">
        <v>2109</v>
      </c>
      <c r="O640" s="32">
        <v>45937</v>
      </c>
      <c r="P640" t="s">
        <v>99</v>
      </c>
      <c r="Q640" t="s">
        <v>2221</v>
      </c>
      <c r="R640" t="s">
        <v>262</v>
      </c>
      <c r="S640" t="s">
        <v>100</v>
      </c>
    </row>
    <row r="641" spans="1:19" x14ac:dyDescent="0.25">
      <c r="A641">
        <v>35</v>
      </c>
      <c r="B641" s="32">
        <v>45898</v>
      </c>
      <c r="C641">
        <v>36</v>
      </c>
      <c r="D641" t="s">
        <v>423</v>
      </c>
      <c r="E641" t="s">
        <v>2446</v>
      </c>
      <c r="F641" t="s">
        <v>101</v>
      </c>
      <c r="G641" t="s">
        <v>102</v>
      </c>
      <c r="H641" t="s">
        <v>103</v>
      </c>
      <c r="I641" t="s">
        <v>3342</v>
      </c>
      <c r="J641" t="s">
        <v>3343</v>
      </c>
      <c r="K641" s="32">
        <v>45902</v>
      </c>
      <c r="L641" t="s">
        <v>427</v>
      </c>
      <c r="M641" t="s">
        <v>2003</v>
      </c>
      <c r="N641" t="s">
        <v>118</v>
      </c>
      <c r="O641" s="32">
        <v>45900</v>
      </c>
      <c r="P641" t="s">
        <v>99</v>
      </c>
      <c r="Q641" t="s">
        <v>601</v>
      </c>
      <c r="R641" t="s">
        <v>1964</v>
      </c>
      <c r="S641" t="s">
        <v>100</v>
      </c>
    </row>
    <row r="642" spans="1:19" x14ac:dyDescent="0.25">
      <c r="A642">
        <v>44</v>
      </c>
      <c r="B642" s="32">
        <v>45956</v>
      </c>
      <c r="C642">
        <v>46</v>
      </c>
      <c r="D642" t="s">
        <v>672</v>
      </c>
      <c r="E642" t="s">
        <v>17</v>
      </c>
      <c r="F642" t="s">
        <v>140</v>
      </c>
      <c r="G642" t="s">
        <v>102</v>
      </c>
      <c r="H642" t="s">
        <v>103</v>
      </c>
      <c r="I642" t="s">
        <v>3344</v>
      </c>
      <c r="J642" t="s">
        <v>3345</v>
      </c>
      <c r="K642" s="32">
        <v>45964</v>
      </c>
      <c r="L642" t="s">
        <v>675</v>
      </c>
      <c r="M642" t="s">
        <v>676</v>
      </c>
      <c r="N642" t="s">
        <v>2203</v>
      </c>
      <c r="O642" s="32">
        <v>45974</v>
      </c>
      <c r="P642" t="s">
        <v>99</v>
      </c>
      <c r="Q642" t="s">
        <v>934</v>
      </c>
      <c r="R642" t="s">
        <v>147</v>
      </c>
      <c r="S642" t="s">
        <v>100</v>
      </c>
    </row>
    <row r="643" spans="1:19" x14ac:dyDescent="0.25">
      <c r="A643">
        <v>31</v>
      </c>
      <c r="B643" s="32">
        <v>45868</v>
      </c>
      <c r="C643">
        <v>34</v>
      </c>
      <c r="D643" t="s">
        <v>423</v>
      </c>
      <c r="E643" t="s">
        <v>424</v>
      </c>
      <c r="F643" t="s">
        <v>140</v>
      </c>
      <c r="G643" t="s">
        <v>102</v>
      </c>
      <c r="H643" t="s">
        <v>103</v>
      </c>
      <c r="I643" t="s">
        <v>3346</v>
      </c>
      <c r="J643" t="s">
        <v>3347</v>
      </c>
      <c r="K643" s="32">
        <v>45871</v>
      </c>
      <c r="L643" t="s">
        <v>258</v>
      </c>
      <c r="M643" t="s">
        <v>428</v>
      </c>
      <c r="N643" t="s">
        <v>3348</v>
      </c>
      <c r="O643" s="32">
        <v>45889</v>
      </c>
      <c r="P643" t="s">
        <v>99</v>
      </c>
      <c r="Q643" t="s">
        <v>601</v>
      </c>
      <c r="R643" t="s">
        <v>428</v>
      </c>
      <c r="S643" t="s">
        <v>100</v>
      </c>
    </row>
    <row r="644" spans="1:19" x14ac:dyDescent="0.25">
      <c r="A644">
        <v>46</v>
      </c>
      <c r="B644" s="32">
        <v>45975</v>
      </c>
      <c r="C644">
        <v>49</v>
      </c>
      <c r="D644" t="s">
        <v>150</v>
      </c>
      <c r="E644" t="s">
        <v>8</v>
      </c>
      <c r="F644" t="s">
        <v>140</v>
      </c>
      <c r="G644" t="s">
        <v>102</v>
      </c>
      <c r="H644" t="s">
        <v>103</v>
      </c>
      <c r="I644" t="s">
        <v>3349</v>
      </c>
      <c r="J644" t="s">
        <v>3350</v>
      </c>
      <c r="K644" s="32">
        <v>45981</v>
      </c>
      <c r="L644" t="s">
        <v>621</v>
      </c>
      <c r="M644" t="s">
        <v>191</v>
      </c>
      <c r="N644" t="s">
        <v>155</v>
      </c>
      <c r="O644" s="32">
        <v>45992</v>
      </c>
      <c r="P644" t="s">
        <v>99</v>
      </c>
      <c r="Q644" t="s">
        <v>2006</v>
      </c>
      <c r="S644" t="s">
        <v>135</v>
      </c>
    </row>
    <row r="645" spans="1:19" x14ac:dyDescent="0.25">
      <c r="A645">
        <v>37</v>
      </c>
      <c r="B645" s="32">
        <v>45912</v>
      </c>
      <c r="C645">
        <v>40</v>
      </c>
      <c r="D645" t="s">
        <v>423</v>
      </c>
      <c r="E645" t="s">
        <v>1067</v>
      </c>
      <c r="F645" t="s">
        <v>140</v>
      </c>
      <c r="G645" t="s">
        <v>102</v>
      </c>
      <c r="H645" t="s">
        <v>1585</v>
      </c>
      <c r="I645" t="s">
        <v>2387</v>
      </c>
      <c r="J645" t="s">
        <v>2388</v>
      </c>
      <c r="K645" s="32">
        <v>45914</v>
      </c>
      <c r="L645" t="s">
        <v>427</v>
      </c>
      <c r="M645" t="s">
        <v>260</v>
      </c>
      <c r="N645" t="s">
        <v>2206</v>
      </c>
      <c r="O645" s="32">
        <v>45930</v>
      </c>
      <c r="P645" t="s">
        <v>99</v>
      </c>
      <c r="Q645" t="s">
        <v>2370</v>
      </c>
      <c r="R645" t="s">
        <v>262</v>
      </c>
      <c r="S645" t="s">
        <v>608</v>
      </c>
    </row>
    <row r="646" spans="1:19" x14ac:dyDescent="0.25">
      <c r="A646">
        <v>36</v>
      </c>
      <c r="B646" s="32">
        <v>45905</v>
      </c>
      <c r="C646">
        <v>39</v>
      </c>
      <c r="D646" t="s">
        <v>254</v>
      </c>
      <c r="E646" t="s">
        <v>255</v>
      </c>
      <c r="F646" t="s">
        <v>140</v>
      </c>
      <c r="G646" t="s">
        <v>102</v>
      </c>
      <c r="H646" t="s">
        <v>103</v>
      </c>
      <c r="I646" t="s">
        <v>3351</v>
      </c>
      <c r="J646" t="s">
        <v>3352</v>
      </c>
      <c r="K646" s="32">
        <v>45907</v>
      </c>
      <c r="L646" t="s">
        <v>258</v>
      </c>
      <c r="M646" t="s">
        <v>260</v>
      </c>
      <c r="N646" t="s">
        <v>2360</v>
      </c>
      <c r="O646" s="32">
        <v>45922</v>
      </c>
      <c r="P646" t="s">
        <v>99</v>
      </c>
      <c r="Q646" t="s">
        <v>2055</v>
      </c>
      <c r="R646" t="s">
        <v>262</v>
      </c>
      <c r="S646" t="s">
        <v>100</v>
      </c>
    </row>
    <row r="647" spans="1:19" x14ac:dyDescent="0.25">
      <c r="A647">
        <v>39</v>
      </c>
      <c r="B647" s="32">
        <v>45927</v>
      </c>
      <c r="C647">
        <v>43</v>
      </c>
      <c r="D647" t="s">
        <v>423</v>
      </c>
      <c r="E647" t="s">
        <v>1265</v>
      </c>
      <c r="F647" t="s">
        <v>140</v>
      </c>
      <c r="G647" t="s">
        <v>102</v>
      </c>
      <c r="H647" t="s">
        <v>103</v>
      </c>
      <c r="I647" t="s">
        <v>3353</v>
      </c>
      <c r="J647" t="s">
        <v>3354</v>
      </c>
      <c r="K647" s="32">
        <v>45931</v>
      </c>
      <c r="L647" t="s">
        <v>1983</v>
      </c>
      <c r="M647" t="s">
        <v>2172</v>
      </c>
      <c r="N647" t="s">
        <v>1984</v>
      </c>
      <c r="O647" s="32">
        <v>45955</v>
      </c>
      <c r="P647" t="s">
        <v>99</v>
      </c>
      <c r="Q647" t="s">
        <v>1985</v>
      </c>
      <c r="R647" t="s">
        <v>428</v>
      </c>
      <c r="S647" t="s">
        <v>100</v>
      </c>
    </row>
    <row r="648" spans="1:19" x14ac:dyDescent="0.25">
      <c r="A648">
        <v>43</v>
      </c>
      <c r="B648" s="32">
        <v>45955</v>
      </c>
      <c r="C648">
        <v>47</v>
      </c>
      <c r="D648" t="s">
        <v>423</v>
      </c>
      <c r="E648" t="s">
        <v>1265</v>
      </c>
      <c r="F648" t="s">
        <v>140</v>
      </c>
      <c r="G648" t="s">
        <v>102</v>
      </c>
      <c r="H648" t="s">
        <v>103</v>
      </c>
      <c r="I648" t="s">
        <v>3355</v>
      </c>
      <c r="J648" t="s">
        <v>3356</v>
      </c>
      <c r="K648" s="32">
        <v>45958</v>
      </c>
      <c r="L648" t="s">
        <v>258</v>
      </c>
      <c r="M648" t="s">
        <v>2037</v>
      </c>
      <c r="N648" t="s">
        <v>3357</v>
      </c>
      <c r="O648" s="32">
        <v>45979</v>
      </c>
      <c r="P648" t="s">
        <v>99</v>
      </c>
      <c r="Q648" t="s">
        <v>2370</v>
      </c>
      <c r="R648" t="s">
        <v>428</v>
      </c>
      <c r="S648" t="s">
        <v>100</v>
      </c>
    </row>
    <row r="649" spans="1:19" x14ac:dyDescent="0.25">
      <c r="A649">
        <v>35</v>
      </c>
      <c r="B649" s="32">
        <v>45894</v>
      </c>
      <c r="C649">
        <v>37</v>
      </c>
      <c r="D649" t="s">
        <v>672</v>
      </c>
      <c r="E649" t="s">
        <v>17</v>
      </c>
      <c r="F649" t="s">
        <v>140</v>
      </c>
      <c r="G649" t="s">
        <v>102</v>
      </c>
      <c r="H649" t="s">
        <v>1585</v>
      </c>
      <c r="I649" t="s">
        <v>2687</v>
      </c>
      <c r="J649" t="s">
        <v>2688</v>
      </c>
      <c r="K649" s="32">
        <v>45901</v>
      </c>
      <c r="L649" t="s">
        <v>675</v>
      </c>
      <c r="M649" t="s">
        <v>676</v>
      </c>
      <c r="N649" t="s">
        <v>2689</v>
      </c>
      <c r="O649" s="32">
        <v>45912</v>
      </c>
      <c r="P649" t="s">
        <v>99</v>
      </c>
      <c r="Q649" t="s">
        <v>2012</v>
      </c>
      <c r="R649" t="s">
        <v>147</v>
      </c>
      <c r="S649" t="s">
        <v>608</v>
      </c>
    </row>
    <row r="650" spans="1:19" x14ac:dyDescent="0.25">
      <c r="A650">
        <v>31</v>
      </c>
      <c r="B650" s="32">
        <v>45871</v>
      </c>
      <c r="C650">
        <v>32</v>
      </c>
      <c r="D650" t="s">
        <v>97</v>
      </c>
      <c r="E650" t="s">
        <v>98</v>
      </c>
      <c r="F650" t="s">
        <v>101</v>
      </c>
      <c r="G650" t="s">
        <v>102</v>
      </c>
      <c r="H650" t="s">
        <v>103</v>
      </c>
      <c r="I650" t="s">
        <v>3358</v>
      </c>
      <c r="J650" t="s">
        <v>3359</v>
      </c>
      <c r="K650" s="32">
        <v>45874</v>
      </c>
      <c r="L650" t="s">
        <v>106</v>
      </c>
      <c r="M650" t="s">
        <v>107</v>
      </c>
      <c r="N650" t="s">
        <v>118</v>
      </c>
      <c r="O650" s="32">
        <v>45874</v>
      </c>
      <c r="P650" t="s">
        <v>99</v>
      </c>
      <c r="Q650" t="s">
        <v>123</v>
      </c>
      <c r="R650" t="s">
        <v>1964</v>
      </c>
      <c r="S650" t="s">
        <v>100</v>
      </c>
    </row>
    <row r="651" spans="1:19" x14ac:dyDescent="0.25">
      <c r="A651">
        <v>32</v>
      </c>
      <c r="B651" s="32">
        <v>45878</v>
      </c>
      <c r="C651">
        <v>33</v>
      </c>
      <c r="D651" t="s">
        <v>97</v>
      </c>
      <c r="E651" t="s">
        <v>98</v>
      </c>
      <c r="F651" t="s">
        <v>101</v>
      </c>
      <c r="G651" t="s">
        <v>102</v>
      </c>
      <c r="H651" t="s">
        <v>103</v>
      </c>
      <c r="I651" t="s">
        <v>3360</v>
      </c>
      <c r="J651" t="s">
        <v>3361</v>
      </c>
      <c r="K651" s="32">
        <v>45879</v>
      </c>
      <c r="L651" t="s">
        <v>106</v>
      </c>
      <c r="M651" t="s">
        <v>107</v>
      </c>
      <c r="N651" t="s">
        <v>118</v>
      </c>
      <c r="O651" s="32">
        <v>45879</v>
      </c>
      <c r="P651" t="s">
        <v>99</v>
      </c>
      <c r="Q651" t="s">
        <v>123</v>
      </c>
      <c r="R651" t="s">
        <v>1964</v>
      </c>
      <c r="S651" t="s">
        <v>100</v>
      </c>
    </row>
    <row r="652" spans="1:19" x14ac:dyDescent="0.25">
      <c r="A652">
        <v>38</v>
      </c>
      <c r="B652" s="32">
        <v>45918</v>
      </c>
      <c r="C652">
        <v>41</v>
      </c>
      <c r="D652" t="s">
        <v>423</v>
      </c>
      <c r="E652" t="s">
        <v>1067</v>
      </c>
      <c r="F652" t="s">
        <v>140</v>
      </c>
      <c r="G652" t="s">
        <v>102</v>
      </c>
      <c r="H652" t="s">
        <v>103</v>
      </c>
      <c r="I652" t="s">
        <v>2676</v>
      </c>
      <c r="J652" t="s">
        <v>2677</v>
      </c>
      <c r="K652" s="32">
        <v>45921</v>
      </c>
      <c r="L652" t="s">
        <v>427</v>
      </c>
      <c r="M652" t="s">
        <v>260</v>
      </c>
      <c r="N652" t="s">
        <v>2109</v>
      </c>
      <c r="O652" s="32">
        <v>45937</v>
      </c>
      <c r="P652" t="s">
        <v>99</v>
      </c>
      <c r="Q652" t="s">
        <v>2039</v>
      </c>
      <c r="R652" t="s">
        <v>262</v>
      </c>
      <c r="S652" t="s">
        <v>100</v>
      </c>
    </row>
    <row r="653" spans="1:19" x14ac:dyDescent="0.25">
      <c r="A653">
        <v>45</v>
      </c>
      <c r="B653" s="32">
        <v>45964</v>
      </c>
      <c r="C653">
        <v>47</v>
      </c>
      <c r="D653" t="s">
        <v>150</v>
      </c>
      <c r="E653" t="s">
        <v>8</v>
      </c>
      <c r="F653" t="s">
        <v>140</v>
      </c>
      <c r="G653" t="s">
        <v>102</v>
      </c>
      <c r="H653" t="s">
        <v>103</v>
      </c>
      <c r="I653" t="s">
        <v>2316</v>
      </c>
      <c r="J653" t="s">
        <v>2317</v>
      </c>
      <c r="K653" s="32">
        <v>45967</v>
      </c>
      <c r="L653" t="s">
        <v>186</v>
      </c>
      <c r="M653" t="s">
        <v>154</v>
      </c>
      <c r="N653" t="s">
        <v>2046</v>
      </c>
      <c r="O653" s="32">
        <v>45977</v>
      </c>
      <c r="P653" t="s">
        <v>99</v>
      </c>
      <c r="Q653" t="s">
        <v>972</v>
      </c>
      <c r="R653" t="s">
        <v>147</v>
      </c>
      <c r="S653" t="s">
        <v>100</v>
      </c>
    </row>
    <row r="654" spans="1:19" x14ac:dyDescent="0.25">
      <c r="A654">
        <v>37</v>
      </c>
      <c r="B654" s="32">
        <v>45913</v>
      </c>
      <c r="C654">
        <v>40</v>
      </c>
      <c r="D654" t="s">
        <v>150</v>
      </c>
      <c r="E654" t="s">
        <v>8</v>
      </c>
      <c r="F654" t="s">
        <v>140</v>
      </c>
      <c r="G654" t="s">
        <v>102</v>
      </c>
      <c r="H654" t="s">
        <v>103</v>
      </c>
      <c r="I654" t="s">
        <v>3362</v>
      </c>
      <c r="J654" t="s">
        <v>3363</v>
      </c>
      <c r="K654" s="32">
        <v>45917</v>
      </c>
      <c r="L654" t="s">
        <v>186</v>
      </c>
      <c r="M654" t="s">
        <v>893</v>
      </c>
      <c r="N654" t="s">
        <v>2000</v>
      </c>
      <c r="O654" s="32">
        <v>45934</v>
      </c>
      <c r="P654" t="s">
        <v>99</v>
      </c>
      <c r="Q654" t="s">
        <v>934</v>
      </c>
      <c r="R654" t="s">
        <v>617</v>
      </c>
      <c r="S654" t="s">
        <v>100</v>
      </c>
    </row>
    <row r="655" spans="1:19" x14ac:dyDescent="0.25">
      <c r="A655">
        <v>39</v>
      </c>
      <c r="B655" s="32">
        <v>45922</v>
      </c>
      <c r="C655">
        <v>41</v>
      </c>
      <c r="D655" t="s">
        <v>150</v>
      </c>
      <c r="E655" t="s">
        <v>8</v>
      </c>
      <c r="F655" t="s">
        <v>140</v>
      </c>
      <c r="G655" t="s">
        <v>102</v>
      </c>
      <c r="H655" t="s">
        <v>103</v>
      </c>
      <c r="I655" t="s">
        <v>3255</v>
      </c>
      <c r="J655" t="s">
        <v>3256</v>
      </c>
      <c r="K655" s="32">
        <v>45925</v>
      </c>
      <c r="L655" t="s">
        <v>186</v>
      </c>
      <c r="M655" t="s">
        <v>154</v>
      </c>
      <c r="N655" t="s">
        <v>2011</v>
      </c>
      <c r="O655" s="32">
        <v>45935</v>
      </c>
      <c r="P655" t="s">
        <v>99</v>
      </c>
      <c r="Q655" t="s">
        <v>813</v>
      </c>
      <c r="R655" t="s">
        <v>147</v>
      </c>
      <c r="S655" t="s">
        <v>100</v>
      </c>
    </row>
    <row r="656" spans="1:19" x14ac:dyDescent="0.25">
      <c r="A656">
        <v>40</v>
      </c>
      <c r="B656" s="32">
        <v>45929</v>
      </c>
      <c r="C656">
        <v>43</v>
      </c>
      <c r="D656" t="s">
        <v>150</v>
      </c>
      <c r="E656" t="s">
        <v>8</v>
      </c>
      <c r="F656" t="s">
        <v>140</v>
      </c>
      <c r="G656" t="s">
        <v>102</v>
      </c>
      <c r="H656" t="s">
        <v>103</v>
      </c>
      <c r="I656" t="s">
        <v>3364</v>
      </c>
      <c r="J656" t="s">
        <v>3365</v>
      </c>
      <c r="K656" s="32">
        <v>45939</v>
      </c>
      <c r="L656" t="s">
        <v>186</v>
      </c>
      <c r="M656" t="s">
        <v>154</v>
      </c>
      <c r="N656" t="s">
        <v>2212</v>
      </c>
      <c r="O656" s="32">
        <v>45949</v>
      </c>
      <c r="P656" t="s">
        <v>99</v>
      </c>
      <c r="Q656" t="s">
        <v>688</v>
      </c>
      <c r="R656" t="s">
        <v>147</v>
      </c>
      <c r="S656" t="s">
        <v>100</v>
      </c>
    </row>
    <row r="657" spans="1:19" x14ac:dyDescent="0.25">
      <c r="A657">
        <v>44</v>
      </c>
      <c r="B657" s="32">
        <v>45956</v>
      </c>
      <c r="C657">
        <v>49</v>
      </c>
      <c r="D657" t="s">
        <v>223</v>
      </c>
      <c r="E657" t="s">
        <v>224</v>
      </c>
      <c r="F657" t="s">
        <v>140</v>
      </c>
      <c r="G657" t="s">
        <v>102</v>
      </c>
      <c r="H657" t="s">
        <v>103</v>
      </c>
      <c r="I657" t="s">
        <v>3366</v>
      </c>
      <c r="J657" t="s">
        <v>3367</v>
      </c>
      <c r="K657" s="32">
        <v>45961</v>
      </c>
      <c r="L657" t="s">
        <v>227</v>
      </c>
      <c r="M657" t="s">
        <v>338</v>
      </c>
      <c r="N657" t="s">
        <v>3368</v>
      </c>
      <c r="O657" s="32">
        <v>45992</v>
      </c>
      <c r="P657" t="s">
        <v>99</v>
      </c>
      <c r="Q657" t="s">
        <v>228</v>
      </c>
      <c r="R657" t="s">
        <v>617</v>
      </c>
      <c r="S657" t="s">
        <v>100</v>
      </c>
    </row>
    <row r="658" spans="1:19" x14ac:dyDescent="0.25">
      <c r="A658">
        <v>35</v>
      </c>
      <c r="B658" s="32">
        <v>45895</v>
      </c>
      <c r="C658">
        <v>37</v>
      </c>
      <c r="D658" t="s">
        <v>150</v>
      </c>
      <c r="E658" t="s">
        <v>8</v>
      </c>
      <c r="F658" t="s">
        <v>140</v>
      </c>
      <c r="G658" t="s">
        <v>102</v>
      </c>
      <c r="H658" t="s">
        <v>103</v>
      </c>
      <c r="I658" t="s">
        <v>2443</v>
      </c>
      <c r="J658" t="s">
        <v>2444</v>
      </c>
      <c r="K658" s="32">
        <v>45897</v>
      </c>
      <c r="L658" t="s">
        <v>186</v>
      </c>
      <c r="M658" t="s">
        <v>154</v>
      </c>
      <c r="N658" t="s">
        <v>2445</v>
      </c>
      <c r="O658" s="32">
        <v>45907</v>
      </c>
      <c r="P658" t="s">
        <v>99</v>
      </c>
      <c r="Q658" t="s">
        <v>813</v>
      </c>
      <c r="R658" t="s">
        <v>147</v>
      </c>
      <c r="S658" t="s">
        <v>100</v>
      </c>
    </row>
    <row r="659" spans="1:19" x14ac:dyDescent="0.25">
      <c r="A659">
        <v>46</v>
      </c>
      <c r="B659" s="32">
        <v>45976</v>
      </c>
      <c r="C659">
        <v>47</v>
      </c>
      <c r="D659" t="s">
        <v>97</v>
      </c>
      <c r="E659" t="s">
        <v>125</v>
      </c>
      <c r="F659" t="s">
        <v>101</v>
      </c>
      <c r="G659" t="s">
        <v>102</v>
      </c>
      <c r="H659" t="s">
        <v>103</v>
      </c>
      <c r="I659" t="s">
        <v>3369</v>
      </c>
      <c r="J659" t="s">
        <v>3370</v>
      </c>
      <c r="K659" s="32">
        <v>45979</v>
      </c>
      <c r="L659" t="s">
        <v>115</v>
      </c>
      <c r="M659" t="s">
        <v>2003</v>
      </c>
      <c r="N659" t="s">
        <v>118</v>
      </c>
      <c r="O659" s="32">
        <v>45979</v>
      </c>
      <c r="P659" t="s">
        <v>99</v>
      </c>
      <c r="Q659" t="s">
        <v>116</v>
      </c>
      <c r="R659" t="s">
        <v>109</v>
      </c>
      <c r="S659" t="s">
        <v>100</v>
      </c>
    </row>
    <row r="660" spans="1:19" x14ac:dyDescent="0.25">
      <c r="A660">
        <v>42</v>
      </c>
      <c r="B660" s="32">
        <v>45942</v>
      </c>
      <c r="C660">
        <v>44</v>
      </c>
      <c r="D660" t="s">
        <v>672</v>
      </c>
      <c r="E660" t="s">
        <v>17</v>
      </c>
      <c r="F660" t="s">
        <v>140</v>
      </c>
      <c r="G660" t="s">
        <v>102</v>
      </c>
      <c r="H660" t="s">
        <v>103</v>
      </c>
      <c r="I660" t="s">
        <v>3371</v>
      </c>
      <c r="J660" t="s">
        <v>3372</v>
      </c>
      <c r="K660" s="32">
        <v>45950</v>
      </c>
      <c r="L660" t="s">
        <v>675</v>
      </c>
      <c r="M660" t="s">
        <v>676</v>
      </c>
      <c r="N660" t="s">
        <v>2380</v>
      </c>
      <c r="O660" s="32">
        <v>45961</v>
      </c>
      <c r="P660" t="s">
        <v>99</v>
      </c>
      <c r="Q660" t="s">
        <v>153</v>
      </c>
      <c r="R660" t="s">
        <v>147</v>
      </c>
      <c r="S660" t="s">
        <v>608</v>
      </c>
    </row>
    <row r="661" spans="1:19" x14ac:dyDescent="0.25">
      <c r="A661">
        <v>43</v>
      </c>
      <c r="B661" s="32">
        <v>45952</v>
      </c>
      <c r="C661">
        <v>45</v>
      </c>
      <c r="D661" t="s">
        <v>150</v>
      </c>
      <c r="E661" t="s">
        <v>8</v>
      </c>
      <c r="F661" t="s">
        <v>140</v>
      </c>
      <c r="G661" t="s">
        <v>102</v>
      </c>
      <c r="H661" t="s">
        <v>103</v>
      </c>
      <c r="I661" t="s">
        <v>3373</v>
      </c>
      <c r="J661" t="s">
        <v>3374</v>
      </c>
      <c r="K661" s="32">
        <v>45955</v>
      </c>
      <c r="L661" t="s">
        <v>186</v>
      </c>
      <c r="M661" t="s">
        <v>869</v>
      </c>
      <c r="N661" t="s">
        <v>3375</v>
      </c>
      <c r="O661" s="32">
        <v>45968</v>
      </c>
      <c r="P661" t="s">
        <v>99</v>
      </c>
      <c r="Q661" t="s">
        <v>934</v>
      </c>
      <c r="R661" t="s">
        <v>147</v>
      </c>
      <c r="S661" t="s">
        <v>100</v>
      </c>
    </row>
    <row r="662" spans="1:19" x14ac:dyDescent="0.25">
      <c r="A662">
        <v>37</v>
      </c>
      <c r="B662" s="32">
        <v>45910</v>
      </c>
      <c r="C662">
        <v>37</v>
      </c>
      <c r="D662" t="s">
        <v>97</v>
      </c>
      <c r="E662" t="s">
        <v>98</v>
      </c>
      <c r="F662" t="s">
        <v>101</v>
      </c>
      <c r="G662" t="s">
        <v>102</v>
      </c>
      <c r="H662" t="s">
        <v>103</v>
      </c>
      <c r="I662" t="s">
        <v>3376</v>
      </c>
      <c r="J662" t="s">
        <v>3377</v>
      </c>
      <c r="K662" s="32">
        <v>45913</v>
      </c>
      <c r="L662" t="s">
        <v>106</v>
      </c>
      <c r="M662" t="s">
        <v>107</v>
      </c>
      <c r="N662" t="s">
        <v>118</v>
      </c>
      <c r="O662" s="32">
        <v>45913</v>
      </c>
      <c r="P662" t="s">
        <v>99</v>
      </c>
      <c r="Q662" t="s">
        <v>123</v>
      </c>
      <c r="R662" t="s">
        <v>109</v>
      </c>
      <c r="S662" t="s">
        <v>100</v>
      </c>
    </row>
    <row r="663" spans="1:19" x14ac:dyDescent="0.25">
      <c r="A663">
        <v>39</v>
      </c>
      <c r="B663" s="32">
        <v>45927</v>
      </c>
      <c r="C663">
        <v>43</v>
      </c>
      <c r="D663" t="s">
        <v>423</v>
      </c>
      <c r="E663" t="s">
        <v>1265</v>
      </c>
      <c r="F663" t="s">
        <v>140</v>
      </c>
      <c r="G663" t="s">
        <v>102</v>
      </c>
      <c r="H663" t="s">
        <v>103</v>
      </c>
      <c r="I663" t="s">
        <v>3378</v>
      </c>
      <c r="J663" t="s">
        <v>3379</v>
      </c>
      <c r="K663" s="32">
        <v>45931</v>
      </c>
      <c r="L663" t="s">
        <v>2217</v>
      </c>
      <c r="M663" t="s">
        <v>2172</v>
      </c>
      <c r="N663" t="s">
        <v>1984</v>
      </c>
      <c r="O663" s="32">
        <v>45955</v>
      </c>
      <c r="P663" t="s">
        <v>99</v>
      </c>
      <c r="Q663" t="s">
        <v>2218</v>
      </c>
      <c r="R663" t="s">
        <v>428</v>
      </c>
      <c r="S663" t="s">
        <v>100</v>
      </c>
    </row>
    <row r="664" spans="1:19" x14ac:dyDescent="0.25">
      <c r="A664">
        <v>42</v>
      </c>
      <c r="B664" s="32">
        <v>45944</v>
      </c>
      <c r="C664">
        <v>43</v>
      </c>
      <c r="D664" t="s">
        <v>150</v>
      </c>
      <c r="E664" t="s">
        <v>8</v>
      </c>
      <c r="F664" t="s">
        <v>140</v>
      </c>
      <c r="G664" t="s">
        <v>102</v>
      </c>
      <c r="H664" t="s">
        <v>103</v>
      </c>
      <c r="I664" t="s">
        <v>3380</v>
      </c>
      <c r="J664" t="s">
        <v>3381</v>
      </c>
      <c r="K664" s="32">
        <v>45946</v>
      </c>
      <c r="L664" t="s">
        <v>1312</v>
      </c>
      <c r="M664" t="s">
        <v>154</v>
      </c>
      <c r="N664" t="s">
        <v>1988</v>
      </c>
      <c r="O664" s="32">
        <v>45955</v>
      </c>
      <c r="P664" t="s">
        <v>99</v>
      </c>
      <c r="Q664" t="s">
        <v>972</v>
      </c>
      <c r="R664" t="s">
        <v>147</v>
      </c>
      <c r="S664" t="s">
        <v>100</v>
      </c>
    </row>
    <row r="665" spans="1:19" x14ac:dyDescent="0.25">
      <c r="A665">
        <v>43</v>
      </c>
      <c r="B665" s="32">
        <v>45950</v>
      </c>
      <c r="C665">
        <v>45</v>
      </c>
      <c r="D665" t="s">
        <v>223</v>
      </c>
      <c r="E665" t="s">
        <v>2118</v>
      </c>
      <c r="F665" t="s">
        <v>140</v>
      </c>
      <c r="G665" t="s">
        <v>102</v>
      </c>
      <c r="H665" t="s">
        <v>103</v>
      </c>
      <c r="I665" t="s">
        <v>3382</v>
      </c>
      <c r="J665" t="s">
        <v>3383</v>
      </c>
      <c r="K665" s="32">
        <v>45955</v>
      </c>
      <c r="L665" t="s">
        <v>227</v>
      </c>
      <c r="M665" t="s">
        <v>869</v>
      </c>
      <c r="N665" t="s">
        <v>2121</v>
      </c>
      <c r="O665" s="32">
        <v>45968</v>
      </c>
      <c r="P665" t="s">
        <v>99</v>
      </c>
      <c r="Q665" t="s">
        <v>228</v>
      </c>
      <c r="R665" t="s">
        <v>147</v>
      </c>
      <c r="S665" t="s">
        <v>100</v>
      </c>
    </row>
    <row r="666" spans="1:19" x14ac:dyDescent="0.25">
      <c r="A666">
        <v>39</v>
      </c>
      <c r="B666" s="32">
        <v>45921</v>
      </c>
      <c r="C666">
        <v>39</v>
      </c>
      <c r="D666" t="s">
        <v>97</v>
      </c>
      <c r="E666" t="s">
        <v>125</v>
      </c>
      <c r="F666" t="s">
        <v>101</v>
      </c>
      <c r="G666" t="s">
        <v>102</v>
      </c>
      <c r="H666" t="s">
        <v>103</v>
      </c>
      <c r="I666" t="s">
        <v>3384</v>
      </c>
      <c r="J666" t="s">
        <v>3385</v>
      </c>
      <c r="K666" s="32">
        <v>45923</v>
      </c>
      <c r="L666" t="s">
        <v>115</v>
      </c>
      <c r="M666" t="s">
        <v>1621</v>
      </c>
      <c r="N666" t="s">
        <v>118</v>
      </c>
      <c r="O666" s="32">
        <v>45923</v>
      </c>
      <c r="P666" t="s">
        <v>99</v>
      </c>
      <c r="Q666" t="s">
        <v>116</v>
      </c>
      <c r="R666" t="s">
        <v>109</v>
      </c>
      <c r="S666" t="s">
        <v>100</v>
      </c>
    </row>
    <row r="667" spans="1:19" x14ac:dyDescent="0.25">
      <c r="A667">
        <v>45</v>
      </c>
      <c r="B667" s="32">
        <v>45968</v>
      </c>
      <c r="C667">
        <v>49</v>
      </c>
      <c r="D667" t="s">
        <v>423</v>
      </c>
      <c r="E667" t="s">
        <v>1265</v>
      </c>
      <c r="F667" t="s">
        <v>140</v>
      </c>
      <c r="G667" t="s">
        <v>102</v>
      </c>
      <c r="H667" t="s">
        <v>103</v>
      </c>
      <c r="I667" t="s">
        <v>3386</v>
      </c>
      <c r="J667" t="s">
        <v>3387</v>
      </c>
      <c r="K667" s="32">
        <v>45972</v>
      </c>
      <c r="L667" t="s">
        <v>427</v>
      </c>
      <c r="M667" t="s">
        <v>428</v>
      </c>
      <c r="N667" t="s">
        <v>2969</v>
      </c>
      <c r="O667" s="32">
        <v>45992</v>
      </c>
      <c r="P667" t="s">
        <v>99</v>
      </c>
      <c r="Q667" t="s">
        <v>3388</v>
      </c>
      <c r="R667" t="s">
        <v>428</v>
      </c>
      <c r="S667" t="s">
        <v>100</v>
      </c>
    </row>
    <row r="668" spans="1:19" x14ac:dyDescent="0.25">
      <c r="A668">
        <v>45</v>
      </c>
      <c r="B668" s="32">
        <v>45964</v>
      </c>
      <c r="C668">
        <v>47</v>
      </c>
      <c r="D668" t="s">
        <v>672</v>
      </c>
      <c r="E668" t="s">
        <v>17</v>
      </c>
      <c r="F668" t="s">
        <v>140</v>
      </c>
      <c r="G668" t="s">
        <v>102</v>
      </c>
      <c r="H668" t="s">
        <v>103</v>
      </c>
      <c r="I668" t="s">
        <v>3389</v>
      </c>
      <c r="J668" t="s">
        <v>3390</v>
      </c>
      <c r="K668" s="32">
        <v>45971</v>
      </c>
      <c r="L668" t="s">
        <v>675</v>
      </c>
      <c r="M668" t="s">
        <v>676</v>
      </c>
      <c r="N668" t="s">
        <v>2481</v>
      </c>
      <c r="O668" s="32">
        <v>45982</v>
      </c>
      <c r="P668" t="s">
        <v>99</v>
      </c>
      <c r="Q668" t="s">
        <v>153</v>
      </c>
      <c r="R668" t="s">
        <v>147</v>
      </c>
      <c r="S668" t="s">
        <v>608</v>
      </c>
    </row>
    <row r="669" spans="1:19" x14ac:dyDescent="0.25">
      <c r="A669">
        <v>32</v>
      </c>
      <c r="B669" s="32">
        <v>45874</v>
      </c>
      <c r="C669">
        <v>35</v>
      </c>
      <c r="D669" t="s">
        <v>150</v>
      </c>
      <c r="E669" t="s">
        <v>8</v>
      </c>
      <c r="F669" t="s">
        <v>140</v>
      </c>
      <c r="G669" t="s">
        <v>102</v>
      </c>
      <c r="H669" t="s">
        <v>103</v>
      </c>
      <c r="I669" t="s">
        <v>3391</v>
      </c>
      <c r="J669" t="s">
        <v>2461</v>
      </c>
      <c r="K669" s="32">
        <v>45883</v>
      </c>
      <c r="L669" t="s">
        <v>621</v>
      </c>
      <c r="M669" t="s">
        <v>191</v>
      </c>
      <c r="N669" t="s">
        <v>622</v>
      </c>
      <c r="O669" s="32">
        <v>45894</v>
      </c>
      <c r="P669" t="s">
        <v>99</v>
      </c>
      <c r="Q669" t="s">
        <v>688</v>
      </c>
      <c r="S669" t="s">
        <v>135</v>
      </c>
    </row>
    <row r="670" spans="1:19" x14ac:dyDescent="0.25">
      <c r="A670">
        <v>40</v>
      </c>
      <c r="B670" s="32">
        <v>45934</v>
      </c>
      <c r="C670">
        <v>43</v>
      </c>
      <c r="D670" t="s">
        <v>150</v>
      </c>
      <c r="E670" t="s">
        <v>8</v>
      </c>
      <c r="F670" t="s">
        <v>140</v>
      </c>
      <c r="G670" t="s">
        <v>102</v>
      </c>
      <c r="H670" t="s">
        <v>103</v>
      </c>
      <c r="I670" t="s">
        <v>3392</v>
      </c>
      <c r="J670" t="s">
        <v>3393</v>
      </c>
      <c r="K670" s="32">
        <v>45939</v>
      </c>
      <c r="L670" t="s">
        <v>186</v>
      </c>
      <c r="M670" t="s">
        <v>154</v>
      </c>
      <c r="N670" t="s">
        <v>2115</v>
      </c>
      <c r="O670" s="32">
        <v>45949</v>
      </c>
      <c r="P670" t="s">
        <v>99</v>
      </c>
      <c r="Q670" t="s">
        <v>153</v>
      </c>
      <c r="R670" t="s">
        <v>147</v>
      </c>
      <c r="S670" t="s">
        <v>100</v>
      </c>
    </row>
    <row r="671" spans="1:19" x14ac:dyDescent="0.25">
      <c r="A671">
        <v>43</v>
      </c>
      <c r="B671" s="32">
        <v>45949</v>
      </c>
      <c r="C671">
        <v>45</v>
      </c>
      <c r="D671" t="s">
        <v>150</v>
      </c>
      <c r="E671" t="s">
        <v>8</v>
      </c>
      <c r="F671" t="s">
        <v>140</v>
      </c>
      <c r="G671" t="s">
        <v>102</v>
      </c>
      <c r="H671" t="s">
        <v>103</v>
      </c>
      <c r="I671" t="s">
        <v>3394</v>
      </c>
      <c r="J671" t="s">
        <v>3395</v>
      </c>
      <c r="K671" s="32">
        <v>45953</v>
      </c>
      <c r="L671" t="s">
        <v>186</v>
      </c>
      <c r="M671" t="s">
        <v>154</v>
      </c>
      <c r="N671" t="s">
        <v>2086</v>
      </c>
      <c r="O671" s="32">
        <v>45963</v>
      </c>
      <c r="P671" t="s">
        <v>99</v>
      </c>
      <c r="Q671" t="s">
        <v>913</v>
      </c>
      <c r="R671" t="s">
        <v>147</v>
      </c>
      <c r="S671" t="s">
        <v>100</v>
      </c>
    </row>
    <row r="672" spans="1:19" x14ac:dyDescent="0.25">
      <c r="A672">
        <v>44</v>
      </c>
      <c r="B672" s="32">
        <v>45956</v>
      </c>
      <c r="C672">
        <v>46</v>
      </c>
      <c r="D672" t="s">
        <v>150</v>
      </c>
      <c r="E672" t="s">
        <v>8</v>
      </c>
      <c r="F672" t="s">
        <v>140</v>
      </c>
      <c r="G672" t="s">
        <v>102</v>
      </c>
      <c r="H672" t="s">
        <v>103</v>
      </c>
      <c r="I672" t="s">
        <v>3396</v>
      </c>
      <c r="J672" t="s">
        <v>3397</v>
      </c>
      <c r="K672" s="32">
        <v>45960</v>
      </c>
      <c r="L672" t="s">
        <v>621</v>
      </c>
      <c r="M672" t="s">
        <v>191</v>
      </c>
      <c r="N672" t="s">
        <v>192</v>
      </c>
      <c r="O672" s="32">
        <v>45971</v>
      </c>
      <c r="P672" t="s">
        <v>99</v>
      </c>
      <c r="Q672" t="s">
        <v>153</v>
      </c>
      <c r="S672" t="s">
        <v>2165</v>
      </c>
    </row>
    <row r="673" spans="1:19" x14ac:dyDescent="0.25">
      <c r="A673">
        <v>42</v>
      </c>
      <c r="B673" s="32">
        <v>45947</v>
      </c>
      <c r="C673">
        <v>45</v>
      </c>
      <c r="D673" t="s">
        <v>423</v>
      </c>
      <c r="E673" t="s">
        <v>1067</v>
      </c>
      <c r="F673" t="s">
        <v>140</v>
      </c>
      <c r="G673" t="s">
        <v>102</v>
      </c>
      <c r="H673" t="s">
        <v>1585</v>
      </c>
      <c r="I673" t="s">
        <v>3398</v>
      </c>
      <c r="J673" t="s">
        <v>3399</v>
      </c>
      <c r="K673" s="32">
        <v>45949</v>
      </c>
      <c r="L673" t="s">
        <v>1775</v>
      </c>
      <c r="M673" t="s">
        <v>260</v>
      </c>
      <c r="N673" t="s">
        <v>1973</v>
      </c>
      <c r="O673" s="32">
        <v>45965</v>
      </c>
      <c r="P673" t="s">
        <v>99</v>
      </c>
      <c r="Q673" t="s">
        <v>1776</v>
      </c>
      <c r="R673" t="s">
        <v>262</v>
      </c>
      <c r="S673" t="s">
        <v>608</v>
      </c>
    </row>
    <row r="674" spans="1:19" x14ac:dyDescent="0.25">
      <c r="A674">
        <v>45</v>
      </c>
      <c r="B674" s="32">
        <v>45964</v>
      </c>
      <c r="C674">
        <v>47</v>
      </c>
      <c r="D674" t="s">
        <v>150</v>
      </c>
      <c r="E674" t="s">
        <v>8</v>
      </c>
      <c r="F674" t="s">
        <v>140</v>
      </c>
      <c r="G674" t="s">
        <v>102</v>
      </c>
      <c r="H674" t="s">
        <v>103</v>
      </c>
      <c r="I674" t="s">
        <v>2316</v>
      </c>
      <c r="J674" t="s">
        <v>2317</v>
      </c>
      <c r="K674" s="32">
        <v>45967</v>
      </c>
      <c r="L674" t="s">
        <v>186</v>
      </c>
      <c r="M674" t="s">
        <v>154</v>
      </c>
      <c r="N674" t="s">
        <v>2046</v>
      </c>
      <c r="O674" s="32">
        <v>45977</v>
      </c>
      <c r="P674" t="s">
        <v>99</v>
      </c>
      <c r="Q674" t="s">
        <v>913</v>
      </c>
      <c r="R674" t="s">
        <v>147</v>
      </c>
      <c r="S674" t="s">
        <v>100</v>
      </c>
    </row>
    <row r="675" spans="1:19" x14ac:dyDescent="0.25">
      <c r="A675">
        <v>41</v>
      </c>
      <c r="B675" s="32">
        <v>45937</v>
      </c>
      <c r="C675">
        <v>43</v>
      </c>
      <c r="D675" t="s">
        <v>150</v>
      </c>
      <c r="E675" t="s">
        <v>8</v>
      </c>
      <c r="F675" t="s">
        <v>140</v>
      </c>
      <c r="G675" t="s">
        <v>102</v>
      </c>
      <c r="H675" t="s">
        <v>103</v>
      </c>
      <c r="I675" t="s">
        <v>3400</v>
      </c>
      <c r="J675" t="s">
        <v>3401</v>
      </c>
      <c r="K675" s="32">
        <v>45939</v>
      </c>
      <c r="L675" t="s">
        <v>186</v>
      </c>
      <c r="M675" t="s">
        <v>154</v>
      </c>
      <c r="N675" t="s">
        <v>2115</v>
      </c>
      <c r="O675" s="32">
        <v>45949</v>
      </c>
      <c r="P675" t="s">
        <v>99</v>
      </c>
      <c r="Q675" t="s">
        <v>2432</v>
      </c>
      <c r="R675" t="s">
        <v>147</v>
      </c>
      <c r="S675" t="s">
        <v>100</v>
      </c>
    </row>
    <row r="676" spans="1:19" x14ac:dyDescent="0.25">
      <c r="A676">
        <v>37</v>
      </c>
      <c r="B676" s="32">
        <v>45908</v>
      </c>
      <c r="C676">
        <v>39</v>
      </c>
      <c r="D676" t="s">
        <v>940</v>
      </c>
      <c r="E676" t="s">
        <v>14</v>
      </c>
      <c r="F676" t="s">
        <v>140</v>
      </c>
      <c r="G676" t="s">
        <v>102</v>
      </c>
      <c r="H676" t="s">
        <v>103</v>
      </c>
      <c r="I676" t="s">
        <v>3402</v>
      </c>
      <c r="J676" t="s">
        <v>3403</v>
      </c>
      <c r="K676" s="32">
        <v>45918</v>
      </c>
      <c r="L676" t="s">
        <v>943</v>
      </c>
      <c r="M676" t="s">
        <v>154</v>
      </c>
      <c r="N676" t="s">
        <v>2146</v>
      </c>
      <c r="O676" s="32">
        <v>45925</v>
      </c>
      <c r="P676" t="s">
        <v>99</v>
      </c>
      <c r="Q676" t="s">
        <v>2012</v>
      </c>
      <c r="R676" t="s">
        <v>147</v>
      </c>
      <c r="S676" t="s">
        <v>100</v>
      </c>
    </row>
    <row r="677" spans="1:19" x14ac:dyDescent="0.25">
      <c r="A677">
        <v>39</v>
      </c>
      <c r="B677" s="32">
        <v>45926</v>
      </c>
      <c r="C677">
        <v>42</v>
      </c>
      <c r="D677" t="s">
        <v>940</v>
      </c>
      <c r="E677" t="s">
        <v>14</v>
      </c>
      <c r="F677" t="s">
        <v>140</v>
      </c>
      <c r="G677" t="s">
        <v>102</v>
      </c>
      <c r="H677" t="s">
        <v>103</v>
      </c>
      <c r="I677" t="s">
        <v>2651</v>
      </c>
      <c r="J677" t="s">
        <v>2652</v>
      </c>
      <c r="K677" s="32">
        <v>45932</v>
      </c>
      <c r="L677" t="s">
        <v>621</v>
      </c>
      <c r="M677" t="s">
        <v>191</v>
      </c>
      <c r="N677" t="s">
        <v>192</v>
      </c>
      <c r="O677" s="32">
        <v>45943</v>
      </c>
      <c r="P677" t="s">
        <v>99</v>
      </c>
      <c r="Q677" t="s">
        <v>972</v>
      </c>
      <c r="S677" t="s">
        <v>135</v>
      </c>
    </row>
    <row r="678" spans="1:19" x14ac:dyDescent="0.25">
      <c r="A678">
        <v>45</v>
      </c>
      <c r="B678" s="32">
        <v>45968</v>
      </c>
      <c r="C678">
        <v>48</v>
      </c>
      <c r="D678" t="s">
        <v>254</v>
      </c>
      <c r="E678" t="s">
        <v>255</v>
      </c>
      <c r="F678" t="s">
        <v>140</v>
      </c>
      <c r="G678" t="s">
        <v>102</v>
      </c>
      <c r="H678" t="s">
        <v>103</v>
      </c>
      <c r="I678" t="s">
        <v>3404</v>
      </c>
      <c r="J678" t="s">
        <v>3405</v>
      </c>
      <c r="K678" s="32">
        <v>45970</v>
      </c>
      <c r="L678" t="s">
        <v>288</v>
      </c>
      <c r="M678" t="s">
        <v>260</v>
      </c>
      <c r="N678" t="s">
        <v>1994</v>
      </c>
      <c r="O678" s="32">
        <v>45984</v>
      </c>
      <c r="P678" t="s">
        <v>99</v>
      </c>
      <c r="Q678" t="s">
        <v>289</v>
      </c>
      <c r="R678" t="s">
        <v>262</v>
      </c>
      <c r="S678" t="s">
        <v>100</v>
      </c>
    </row>
    <row r="679" spans="1:19" x14ac:dyDescent="0.25">
      <c r="A679">
        <v>47</v>
      </c>
      <c r="B679" s="32">
        <v>45977</v>
      </c>
      <c r="C679">
        <v>49</v>
      </c>
      <c r="D679" t="s">
        <v>940</v>
      </c>
      <c r="E679" t="s">
        <v>14</v>
      </c>
      <c r="F679" t="s">
        <v>140</v>
      </c>
      <c r="G679" t="s">
        <v>102</v>
      </c>
      <c r="H679" t="s">
        <v>103</v>
      </c>
      <c r="I679" t="s">
        <v>3406</v>
      </c>
      <c r="J679" t="s">
        <v>3407</v>
      </c>
      <c r="K679" s="32">
        <v>45988</v>
      </c>
      <c r="L679" t="s">
        <v>943</v>
      </c>
      <c r="M679" t="s">
        <v>154</v>
      </c>
      <c r="N679" t="s">
        <v>2704</v>
      </c>
      <c r="O679" s="32">
        <v>45995</v>
      </c>
      <c r="P679" t="s">
        <v>99</v>
      </c>
      <c r="Q679" t="s">
        <v>813</v>
      </c>
      <c r="R679" t="s">
        <v>147</v>
      </c>
      <c r="S679" t="s">
        <v>100</v>
      </c>
    </row>
    <row r="680" spans="1:19" x14ac:dyDescent="0.25">
      <c r="A680">
        <v>45</v>
      </c>
      <c r="B680" s="32">
        <v>45967</v>
      </c>
      <c r="C680">
        <v>48</v>
      </c>
      <c r="D680" t="s">
        <v>254</v>
      </c>
      <c r="E680" t="s">
        <v>255</v>
      </c>
      <c r="F680" t="s">
        <v>140</v>
      </c>
      <c r="G680" t="s">
        <v>102</v>
      </c>
      <c r="H680" t="s">
        <v>103</v>
      </c>
      <c r="I680" t="s">
        <v>1992</v>
      </c>
      <c r="J680" t="s">
        <v>1993</v>
      </c>
      <c r="K680" s="32">
        <v>45970</v>
      </c>
      <c r="L680" t="s">
        <v>258</v>
      </c>
      <c r="M680" t="s">
        <v>260</v>
      </c>
      <c r="N680" t="s">
        <v>1994</v>
      </c>
      <c r="O680" s="32">
        <v>45984</v>
      </c>
      <c r="P680" t="s">
        <v>99</v>
      </c>
      <c r="Q680" t="s">
        <v>1974</v>
      </c>
      <c r="R680" t="s">
        <v>262</v>
      </c>
      <c r="S680" t="s">
        <v>100</v>
      </c>
    </row>
    <row r="681" spans="1:19" x14ac:dyDescent="0.25">
      <c r="A681">
        <v>28</v>
      </c>
      <c r="B681" s="32">
        <v>45845</v>
      </c>
      <c r="C681">
        <v>28</v>
      </c>
      <c r="D681" t="s">
        <v>97</v>
      </c>
      <c r="E681" t="s">
        <v>98</v>
      </c>
      <c r="F681" t="s">
        <v>101</v>
      </c>
      <c r="G681" t="s">
        <v>102</v>
      </c>
      <c r="H681" t="s">
        <v>103</v>
      </c>
      <c r="I681" t="s">
        <v>3408</v>
      </c>
      <c r="J681" t="s">
        <v>3409</v>
      </c>
      <c r="K681" s="32">
        <v>45848</v>
      </c>
      <c r="L681" t="s">
        <v>106</v>
      </c>
      <c r="M681" t="s">
        <v>359</v>
      </c>
      <c r="N681" t="s">
        <v>118</v>
      </c>
      <c r="O681" s="32">
        <v>45848</v>
      </c>
      <c r="P681" t="s">
        <v>99</v>
      </c>
      <c r="Q681" t="s">
        <v>123</v>
      </c>
      <c r="R681" t="s">
        <v>109</v>
      </c>
      <c r="S681" t="s">
        <v>100</v>
      </c>
    </row>
    <row r="682" spans="1:19" x14ac:dyDescent="0.25">
      <c r="A682">
        <v>33</v>
      </c>
      <c r="B682" s="32">
        <v>45884</v>
      </c>
      <c r="C682">
        <v>36</v>
      </c>
      <c r="D682" t="s">
        <v>423</v>
      </c>
      <c r="E682" t="s">
        <v>1067</v>
      </c>
      <c r="F682" t="s">
        <v>140</v>
      </c>
      <c r="G682" t="s">
        <v>102</v>
      </c>
      <c r="H682" t="s">
        <v>103</v>
      </c>
      <c r="I682" t="s">
        <v>3410</v>
      </c>
      <c r="J682" t="s">
        <v>3411</v>
      </c>
      <c r="K682" s="32">
        <v>45886</v>
      </c>
      <c r="L682" t="s">
        <v>427</v>
      </c>
      <c r="M682" t="s">
        <v>260</v>
      </c>
      <c r="N682" t="s">
        <v>2518</v>
      </c>
      <c r="O682" s="32">
        <v>45902</v>
      </c>
      <c r="P682" t="s">
        <v>99</v>
      </c>
      <c r="Q682" t="s">
        <v>2552</v>
      </c>
      <c r="R682" t="s">
        <v>262</v>
      </c>
      <c r="S682" t="s">
        <v>100</v>
      </c>
    </row>
    <row r="683" spans="1:19" x14ac:dyDescent="0.25">
      <c r="A683">
        <v>38</v>
      </c>
      <c r="B683" s="32">
        <v>45915</v>
      </c>
      <c r="C683">
        <v>38</v>
      </c>
      <c r="D683" t="s">
        <v>423</v>
      </c>
      <c r="E683" t="s">
        <v>3412</v>
      </c>
      <c r="F683" t="s">
        <v>101</v>
      </c>
      <c r="G683" t="s">
        <v>102</v>
      </c>
      <c r="H683" t="s">
        <v>1585</v>
      </c>
      <c r="I683" t="s">
        <v>3413</v>
      </c>
      <c r="J683" t="s">
        <v>3414</v>
      </c>
      <c r="K683" s="32">
        <v>45919</v>
      </c>
      <c r="L683" t="s">
        <v>1775</v>
      </c>
      <c r="M683" t="s">
        <v>917</v>
      </c>
      <c r="N683" t="s">
        <v>118</v>
      </c>
      <c r="O683" s="32">
        <v>45920</v>
      </c>
      <c r="P683" t="s">
        <v>99</v>
      </c>
      <c r="Q683" t="s">
        <v>1776</v>
      </c>
      <c r="R683" t="s">
        <v>109</v>
      </c>
      <c r="S683" t="s">
        <v>608</v>
      </c>
    </row>
    <row r="684" spans="1:19" x14ac:dyDescent="0.25">
      <c r="A684">
        <v>46</v>
      </c>
      <c r="B684" s="32">
        <v>45973</v>
      </c>
      <c r="C684">
        <v>48</v>
      </c>
      <c r="D684" t="s">
        <v>150</v>
      </c>
      <c r="E684" t="s">
        <v>8</v>
      </c>
      <c r="F684" t="s">
        <v>140</v>
      </c>
      <c r="G684" t="s">
        <v>102</v>
      </c>
      <c r="H684" t="s">
        <v>103</v>
      </c>
      <c r="I684" t="s">
        <v>3415</v>
      </c>
      <c r="J684" t="s">
        <v>3416</v>
      </c>
      <c r="K684" s="32">
        <v>45975</v>
      </c>
      <c r="L684" t="s">
        <v>186</v>
      </c>
      <c r="M684" t="s">
        <v>154</v>
      </c>
      <c r="N684" t="s">
        <v>2193</v>
      </c>
      <c r="O684" s="32">
        <v>45984</v>
      </c>
      <c r="P684" t="s">
        <v>580</v>
      </c>
      <c r="Q684" t="s">
        <v>584</v>
      </c>
      <c r="R684" t="s">
        <v>586</v>
      </c>
      <c r="S684" t="s">
        <v>581</v>
      </c>
    </row>
    <row r="685" spans="1:19" x14ac:dyDescent="0.25">
      <c r="A685">
        <v>45</v>
      </c>
      <c r="B685" s="32">
        <v>45964</v>
      </c>
      <c r="C685">
        <v>47</v>
      </c>
      <c r="D685" t="s">
        <v>150</v>
      </c>
      <c r="E685" t="s">
        <v>8</v>
      </c>
      <c r="F685" t="s">
        <v>140</v>
      </c>
      <c r="G685" t="s">
        <v>102</v>
      </c>
      <c r="H685" t="s">
        <v>103</v>
      </c>
      <c r="I685" t="s">
        <v>2773</v>
      </c>
      <c r="J685" t="s">
        <v>2774</v>
      </c>
      <c r="K685" s="32">
        <v>45967</v>
      </c>
      <c r="L685" t="s">
        <v>186</v>
      </c>
      <c r="M685" t="s">
        <v>154</v>
      </c>
      <c r="N685" t="s">
        <v>2046</v>
      </c>
      <c r="O685" s="32">
        <v>45977</v>
      </c>
      <c r="P685" t="s">
        <v>99</v>
      </c>
      <c r="Q685" t="s">
        <v>934</v>
      </c>
      <c r="R685" t="s">
        <v>147</v>
      </c>
      <c r="S685" t="s">
        <v>100</v>
      </c>
    </row>
    <row r="686" spans="1:19" x14ac:dyDescent="0.25">
      <c r="A686">
        <v>34</v>
      </c>
      <c r="B686" s="32">
        <v>45889</v>
      </c>
      <c r="C686">
        <v>37</v>
      </c>
      <c r="D686" t="s">
        <v>423</v>
      </c>
      <c r="E686" t="s">
        <v>424</v>
      </c>
      <c r="F686" t="s">
        <v>140</v>
      </c>
      <c r="G686" t="s">
        <v>102</v>
      </c>
      <c r="H686" t="s">
        <v>103</v>
      </c>
      <c r="I686" t="s">
        <v>2090</v>
      </c>
      <c r="J686" t="s">
        <v>2091</v>
      </c>
      <c r="K686" s="32">
        <v>45891</v>
      </c>
      <c r="L686" t="s">
        <v>258</v>
      </c>
      <c r="M686" t="s">
        <v>428</v>
      </c>
      <c r="N686" t="s">
        <v>2092</v>
      </c>
      <c r="O686" s="32">
        <v>45910</v>
      </c>
      <c r="P686" t="s">
        <v>99</v>
      </c>
      <c r="Q686" t="s">
        <v>601</v>
      </c>
      <c r="R686" t="s">
        <v>428</v>
      </c>
      <c r="S686" t="s">
        <v>100</v>
      </c>
    </row>
    <row r="687" spans="1:19" x14ac:dyDescent="0.25">
      <c r="A687">
        <v>43</v>
      </c>
      <c r="B687" s="32">
        <v>45949</v>
      </c>
      <c r="C687">
        <v>45</v>
      </c>
      <c r="D687" t="s">
        <v>150</v>
      </c>
      <c r="E687" t="s">
        <v>8</v>
      </c>
      <c r="F687" t="s">
        <v>140</v>
      </c>
      <c r="G687" t="s">
        <v>102</v>
      </c>
      <c r="H687" t="s">
        <v>103</v>
      </c>
      <c r="I687" t="s">
        <v>3417</v>
      </c>
      <c r="J687" t="s">
        <v>3418</v>
      </c>
      <c r="K687" s="32">
        <v>45953</v>
      </c>
      <c r="L687" t="s">
        <v>1312</v>
      </c>
      <c r="M687" t="s">
        <v>154</v>
      </c>
      <c r="N687" t="s">
        <v>2086</v>
      </c>
      <c r="O687" s="32">
        <v>45963</v>
      </c>
      <c r="P687" t="s">
        <v>99</v>
      </c>
      <c r="Q687" t="s">
        <v>972</v>
      </c>
      <c r="R687" t="s">
        <v>147</v>
      </c>
      <c r="S687" t="s">
        <v>100</v>
      </c>
    </row>
    <row r="688" spans="1:19" x14ac:dyDescent="0.25">
      <c r="A688">
        <v>45</v>
      </c>
      <c r="B688" s="32">
        <v>45967</v>
      </c>
      <c r="C688">
        <v>48</v>
      </c>
      <c r="D688" t="s">
        <v>254</v>
      </c>
      <c r="E688" t="s">
        <v>255</v>
      </c>
      <c r="F688" t="s">
        <v>140</v>
      </c>
      <c r="G688" t="s">
        <v>102</v>
      </c>
      <c r="H688" t="s">
        <v>103</v>
      </c>
      <c r="I688" t="s">
        <v>3419</v>
      </c>
      <c r="J688" t="s">
        <v>3420</v>
      </c>
      <c r="K688" s="32">
        <v>45970</v>
      </c>
      <c r="L688" t="s">
        <v>288</v>
      </c>
      <c r="M688" t="s">
        <v>260</v>
      </c>
      <c r="N688" t="s">
        <v>1994</v>
      </c>
      <c r="O688" s="32">
        <v>45984</v>
      </c>
      <c r="P688" t="s">
        <v>99</v>
      </c>
      <c r="Q688" t="s">
        <v>289</v>
      </c>
      <c r="R688" t="s">
        <v>262</v>
      </c>
      <c r="S688" t="s">
        <v>608</v>
      </c>
    </row>
    <row r="689" spans="1:19" x14ac:dyDescent="0.25">
      <c r="A689">
        <v>34</v>
      </c>
      <c r="B689" s="32">
        <v>45891</v>
      </c>
      <c r="C689">
        <v>38</v>
      </c>
      <c r="D689" t="s">
        <v>423</v>
      </c>
      <c r="E689" t="s">
        <v>1265</v>
      </c>
      <c r="F689" t="s">
        <v>140</v>
      </c>
      <c r="G689" t="s">
        <v>102</v>
      </c>
      <c r="H689" t="s">
        <v>103</v>
      </c>
      <c r="I689" t="s">
        <v>2843</v>
      </c>
      <c r="J689" t="s">
        <v>2844</v>
      </c>
      <c r="K689" s="32">
        <v>45896</v>
      </c>
      <c r="L689" t="s">
        <v>427</v>
      </c>
      <c r="M689" t="s">
        <v>145</v>
      </c>
      <c r="N689" t="s">
        <v>2845</v>
      </c>
      <c r="O689" s="32">
        <v>45916</v>
      </c>
      <c r="P689" t="s">
        <v>99</v>
      </c>
      <c r="Q689" t="s">
        <v>527</v>
      </c>
      <c r="R689" t="s">
        <v>428</v>
      </c>
      <c r="S689" t="s">
        <v>100</v>
      </c>
    </row>
    <row r="690" spans="1:19" x14ac:dyDescent="0.25">
      <c r="A690">
        <v>42</v>
      </c>
      <c r="B690" s="32">
        <v>45944</v>
      </c>
      <c r="C690">
        <v>43</v>
      </c>
      <c r="D690" t="s">
        <v>150</v>
      </c>
      <c r="E690" t="s">
        <v>8</v>
      </c>
      <c r="F690" t="s">
        <v>140</v>
      </c>
      <c r="G690" t="s">
        <v>102</v>
      </c>
      <c r="H690" t="s">
        <v>103</v>
      </c>
      <c r="I690" t="s">
        <v>3421</v>
      </c>
      <c r="J690" t="s">
        <v>3422</v>
      </c>
      <c r="K690" s="32">
        <v>45946</v>
      </c>
      <c r="L690" t="s">
        <v>186</v>
      </c>
      <c r="M690" t="s">
        <v>154</v>
      </c>
      <c r="N690" t="s">
        <v>1988</v>
      </c>
      <c r="O690" s="32">
        <v>45955</v>
      </c>
      <c r="P690" t="s">
        <v>99</v>
      </c>
      <c r="Q690" t="s">
        <v>972</v>
      </c>
      <c r="R690" t="s">
        <v>147</v>
      </c>
      <c r="S690" t="s">
        <v>100</v>
      </c>
    </row>
    <row r="691" spans="1:19" x14ac:dyDescent="0.25">
      <c r="A691">
        <v>37</v>
      </c>
      <c r="B691" s="32">
        <v>45912</v>
      </c>
      <c r="C691">
        <v>40</v>
      </c>
      <c r="D691" t="s">
        <v>423</v>
      </c>
      <c r="E691" t="s">
        <v>1067</v>
      </c>
      <c r="F691" t="s">
        <v>140</v>
      </c>
      <c r="G691" t="s">
        <v>102</v>
      </c>
      <c r="H691" t="s">
        <v>1585</v>
      </c>
      <c r="I691" t="s">
        <v>2387</v>
      </c>
      <c r="J691" t="s">
        <v>2388</v>
      </c>
      <c r="K691" s="32">
        <v>45914</v>
      </c>
      <c r="L691" t="s">
        <v>427</v>
      </c>
      <c r="M691" t="s">
        <v>260</v>
      </c>
      <c r="N691" t="s">
        <v>2206</v>
      </c>
      <c r="O691" s="32">
        <v>45930</v>
      </c>
      <c r="P691" t="s">
        <v>99</v>
      </c>
      <c r="Q691" t="s">
        <v>1985</v>
      </c>
      <c r="R691" t="s">
        <v>262</v>
      </c>
      <c r="S691" t="s">
        <v>608</v>
      </c>
    </row>
    <row r="692" spans="1:19" x14ac:dyDescent="0.25">
      <c r="A692">
        <v>32</v>
      </c>
      <c r="B692" s="32">
        <v>45878</v>
      </c>
      <c r="C692">
        <v>35</v>
      </c>
      <c r="D692" t="s">
        <v>150</v>
      </c>
      <c r="E692" t="s">
        <v>8</v>
      </c>
      <c r="F692" t="s">
        <v>140</v>
      </c>
      <c r="G692" t="s">
        <v>102</v>
      </c>
      <c r="H692" t="s">
        <v>103</v>
      </c>
      <c r="I692" t="s">
        <v>3423</v>
      </c>
      <c r="J692" t="s">
        <v>3424</v>
      </c>
      <c r="K692" s="32">
        <v>45883</v>
      </c>
      <c r="L692" t="s">
        <v>186</v>
      </c>
      <c r="M692" t="s">
        <v>154</v>
      </c>
      <c r="N692" t="s">
        <v>2731</v>
      </c>
      <c r="O692" s="32">
        <v>45893</v>
      </c>
      <c r="P692" t="s">
        <v>99</v>
      </c>
      <c r="Q692" t="s">
        <v>813</v>
      </c>
      <c r="R692" t="s">
        <v>147</v>
      </c>
      <c r="S692" t="s">
        <v>100</v>
      </c>
    </row>
    <row r="693" spans="1:19" x14ac:dyDescent="0.25">
      <c r="A693">
        <v>35</v>
      </c>
      <c r="B693" s="32">
        <v>45896</v>
      </c>
      <c r="C693">
        <v>37</v>
      </c>
      <c r="D693" t="s">
        <v>150</v>
      </c>
      <c r="E693" t="s">
        <v>8</v>
      </c>
      <c r="F693" t="s">
        <v>140</v>
      </c>
      <c r="G693" t="s">
        <v>102</v>
      </c>
      <c r="H693" t="s">
        <v>103</v>
      </c>
      <c r="I693" t="s">
        <v>3425</v>
      </c>
      <c r="J693" t="s">
        <v>3426</v>
      </c>
      <c r="K693" s="32">
        <v>45899</v>
      </c>
      <c r="L693" t="s">
        <v>186</v>
      </c>
      <c r="M693" t="s">
        <v>869</v>
      </c>
      <c r="N693" t="s">
        <v>3427</v>
      </c>
      <c r="O693" s="32">
        <v>45912</v>
      </c>
      <c r="P693" t="s">
        <v>99</v>
      </c>
      <c r="Q693" t="s">
        <v>934</v>
      </c>
      <c r="R693" t="s">
        <v>428</v>
      </c>
      <c r="S693" t="s">
        <v>100</v>
      </c>
    </row>
    <row r="694" spans="1:19" x14ac:dyDescent="0.25">
      <c r="A694">
        <v>43</v>
      </c>
      <c r="B694" s="32">
        <v>45949</v>
      </c>
      <c r="C694">
        <v>46</v>
      </c>
      <c r="D694" t="s">
        <v>940</v>
      </c>
      <c r="E694" t="s">
        <v>14</v>
      </c>
      <c r="F694" t="s">
        <v>140</v>
      </c>
      <c r="G694" t="s">
        <v>102</v>
      </c>
      <c r="H694" t="s">
        <v>103</v>
      </c>
      <c r="I694" t="s">
        <v>3428</v>
      </c>
      <c r="J694" t="s">
        <v>3429</v>
      </c>
      <c r="K694" s="32">
        <v>45960</v>
      </c>
      <c r="L694" t="s">
        <v>943</v>
      </c>
      <c r="M694" t="s">
        <v>154</v>
      </c>
      <c r="N694" t="s">
        <v>2034</v>
      </c>
      <c r="O694" s="32">
        <v>45971</v>
      </c>
      <c r="P694" t="s">
        <v>99</v>
      </c>
      <c r="Q694" t="s">
        <v>813</v>
      </c>
      <c r="R694" t="s">
        <v>147</v>
      </c>
      <c r="S694" t="s">
        <v>100</v>
      </c>
    </row>
    <row r="695" spans="1:19" x14ac:dyDescent="0.25">
      <c r="A695">
        <v>45</v>
      </c>
      <c r="B695" s="32">
        <v>45968</v>
      </c>
      <c r="C695">
        <v>48</v>
      </c>
      <c r="D695" t="s">
        <v>423</v>
      </c>
      <c r="E695" t="s">
        <v>1067</v>
      </c>
      <c r="F695" t="s">
        <v>140</v>
      </c>
      <c r="G695" t="s">
        <v>102</v>
      </c>
      <c r="H695" t="s">
        <v>103</v>
      </c>
      <c r="I695" t="s">
        <v>3430</v>
      </c>
      <c r="J695" t="s">
        <v>3431</v>
      </c>
      <c r="K695" s="32">
        <v>45970</v>
      </c>
      <c r="L695" t="s">
        <v>427</v>
      </c>
      <c r="M695" t="s">
        <v>260</v>
      </c>
      <c r="N695" t="s">
        <v>1994</v>
      </c>
      <c r="O695" s="32">
        <v>45986</v>
      </c>
      <c r="P695" t="s">
        <v>99</v>
      </c>
      <c r="Q695" t="s">
        <v>2039</v>
      </c>
      <c r="R695" t="s">
        <v>262</v>
      </c>
      <c r="S695" t="s">
        <v>608</v>
      </c>
    </row>
    <row r="696" spans="1:19" x14ac:dyDescent="0.25">
      <c r="A696">
        <v>38</v>
      </c>
      <c r="B696" s="32">
        <v>45917</v>
      </c>
      <c r="C696">
        <v>40</v>
      </c>
      <c r="D696" t="s">
        <v>150</v>
      </c>
      <c r="E696" t="s">
        <v>8</v>
      </c>
      <c r="F696" t="s">
        <v>140</v>
      </c>
      <c r="G696" t="s">
        <v>102</v>
      </c>
      <c r="H696" t="s">
        <v>103</v>
      </c>
      <c r="I696" t="s">
        <v>2726</v>
      </c>
      <c r="J696" t="s">
        <v>2727</v>
      </c>
      <c r="K696" s="32">
        <v>45919</v>
      </c>
      <c r="L696" t="s">
        <v>186</v>
      </c>
      <c r="M696" t="s">
        <v>869</v>
      </c>
      <c r="N696" t="s">
        <v>2728</v>
      </c>
      <c r="O696" s="32">
        <v>45934</v>
      </c>
      <c r="P696" t="s">
        <v>99</v>
      </c>
      <c r="Q696" t="s">
        <v>153</v>
      </c>
      <c r="R696" t="s">
        <v>147</v>
      </c>
      <c r="S696" t="s">
        <v>100</v>
      </c>
    </row>
    <row r="697" spans="1:19" x14ac:dyDescent="0.25">
      <c r="A697">
        <v>34</v>
      </c>
      <c r="B697" s="32">
        <v>45891</v>
      </c>
      <c r="C697">
        <v>37</v>
      </c>
      <c r="D697" t="s">
        <v>423</v>
      </c>
      <c r="E697" t="s">
        <v>1067</v>
      </c>
      <c r="F697" t="s">
        <v>140</v>
      </c>
      <c r="G697" t="s">
        <v>102</v>
      </c>
      <c r="H697" t="s">
        <v>103</v>
      </c>
      <c r="I697" t="s">
        <v>3432</v>
      </c>
      <c r="J697" t="s">
        <v>3433</v>
      </c>
      <c r="K697" s="32">
        <v>45894</v>
      </c>
      <c r="L697" t="s">
        <v>427</v>
      </c>
      <c r="M697" t="s">
        <v>260</v>
      </c>
      <c r="N697" t="s">
        <v>3434</v>
      </c>
      <c r="O697" s="32">
        <v>45910</v>
      </c>
      <c r="P697" t="s">
        <v>99</v>
      </c>
      <c r="Q697" t="s">
        <v>2221</v>
      </c>
      <c r="R697" t="s">
        <v>262</v>
      </c>
      <c r="S697" t="s">
        <v>100</v>
      </c>
    </row>
    <row r="698" spans="1:19" x14ac:dyDescent="0.25">
      <c r="A698">
        <v>38</v>
      </c>
      <c r="B698" s="32">
        <v>45914</v>
      </c>
      <c r="C698">
        <v>40</v>
      </c>
      <c r="D698" t="s">
        <v>150</v>
      </c>
      <c r="E698" t="s">
        <v>8</v>
      </c>
      <c r="F698" t="s">
        <v>140</v>
      </c>
      <c r="G698" t="s">
        <v>102</v>
      </c>
      <c r="H698" t="s">
        <v>103</v>
      </c>
      <c r="I698" t="s">
        <v>3435</v>
      </c>
      <c r="J698" t="s">
        <v>3436</v>
      </c>
      <c r="K698" s="32">
        <v>45918</v>
      </c>
      <c r="L698" t="s">
        <v>186</v>
      </c>
      <c r="M698" t="s">
        <v>154</v>
      </c>
      <c r="N698" t="s">
        <v>2146</v>
      </c>
      <c r="O698" s="32">
        <v>45928</v>
      </c>
      <c r="P698" t="s">
        <v>99</v>
      </c>
      <c r="Q698" t="s">
        <v>820</v>
      </c>
      <c r="R698" t="s">
        <v>147</v>
      </c>
      <c r="S698" t="s">
        <v>100</v>
      </c>
    </row>
    <row r="699" spans="1:19" x14ac:dyDescent="0.25">
      <c r="A699">
        <v>33</v>
      </c>
      <c r="B699" s="32">
        <v>45884</v>
      </c>
      <c r="C699">
        <v>36</v>
      </c>
      <c r="D699" t="s">
        <v>423</v>
      </c>
      <c r="E699" t="s">
        <v>1067</v>
      </c>
      <c r="F699" t="s">
        <v>140</v>
      </c>
      <c r="G699" t="s">
        <v>102</v>
      </c>
      <c r="H699" t="s">
        <v>103</v>
      </c>
      <c r="I699" t="s">
        <v>2982</v>
      </c>
      <c r="J699" t="s">
        <v>2983</v>
      </c>
      <c r="K699" s="32">
        <v>45886</v>
      </c>
      <c r="L699" t="s">
        <v>427</v>
      </c>
      <c r="M699" t="s">
        <v>260</v>
      </c>
      <c r="N699" t="s">
        <v>2518</v>
      </c>
      <c r="O699" s="32">
        <v>45902</v>
      </c>
      <c r="P699" t="s">
        <v>99</v>
      </c>
      <c r="Q699" t="s">
        <v>2284</v>
      </c>
      <c r="R699" t="s">
        <v>262</v>
      </c>
      <c r="S699" t="s">
        <v>100</v>
      </c>
    </row>
    <row r="700" spans="1:19" x14ac:dyDescent="0.25">
      <c r="A700">
        <v>40</v>
      </c>
      <c r="B700" s="32">
        <v>45928</v>
      </c>
      <c r="C700">
        <v>42</v>
      </c>
      <c r="D700" t="s">
        <v>940</v>
      </c>
      <c r="E700" t="s">
        <v>14</v>
      </c>
      <c r="F700" t="s">
        <v>140</v>
      </c>
      <c r="G700" t="s">
        <v>102</v>
      </c>
      <c r="H700" t="s">
        <v>103</v>
      </c>
      <c r="I700" t="s">
        <v>2631</v>
      </c>
      <c r="J700" t="s">
        <v>2632</v>
      </c>
      <c r="K700" s="32">
        <v>45939</v>
      </c>
      <c r="L700" t="s">
        <v>943</v>
      </c>
      <c r="M700" t="s">
        <v>154</v>
      </c>
      <c r="N700" t="s">
        <v>2115</v>
      </c>
      <c r="O700" s="32">
        <v>45946</v>
      </c>
      <c r="P700" t="s">
        <v>99</v>
      </c>
      <c r="Q700" t="s">
        <v>813</v>
      </c>
      <c r="R700" t="s">
        <v>147</v>
      </c>
      <c r="S700" t="s">
        <v>100</v>
      </c>
    </row>
    <row r="701" spans="1:19" x14ac:dyDescent="0.25">
      <c r="A701">
        <v>35</v>
      </c>
      <c r="B701" s="32">
        <v>45894</v>
      </c>
      <c r="C701">
        <v>37</v>
      </c>
      <c r="D701" t="s">
        <v>150</v>
      </c>
      <c r="E701" t="s">
        <v>8</v>
      </c>
      <c r="F701" t="s">
        <v>140</v>
      </c>
      <c r="G701" t="s">
        <v>102</v>
      </c>
      <c r="H701" t="s">
        <v>103</v>
      </c>
      <c r="I701" t="s">
        <v>3437</v>
      </c>
      <c r="J701" t="s">
        <v>3438</v>
      </c>
      <c r="K701" s="32">
        <v>45898</v>
      </c>
      <c r="L701" t="s">
        <v>186</v>
      </c>
      <c r="M701" t="s">
        <v>154</v>
      </c>
      <c r="N701" t="s">
        <v>3439</v>
      </c>
      <c r="O701" s="32">
        <v>45907</v>
      </c>
      <c r="P701" t="s">
        <v>580</v>
      </c>
      <c r="Q701" t="s">
        <v>584</v>
      </c>
      <c r="R701" t="s">
        <v>586</v>
      </c>
      <c r="S701" t="s">
        <v>581</v>
      </c>
    </row>
    <row r="702" spans="1:19" x14ac:dyDescent="0.25">
      <c r="A702">
        <v>39</v>
      </c>
      <c r="B702" s="32">
        <v>45926</v>
      </c>
      <c r="C702">
        <v>42</v>
      </c>
      <c r="D702" t="s">
        <v>423</v>
      </c>
      <c r="E702" t="s">
        <v>1067</v>
      </c>
      <c r="F702" t="s">
        <v>140</v>
      </c>
      <c r="G702" t="s">
        <v>102</v>
      </c>
      <c r="H702" t="s">
        <v>103</v>
      </c>
      <c r="I702" t="s">
        <v>3440</v>
      </c>
      <c r="J702" t="s">
        <v>3441</v>
      </c>
      <c r="K702" s="32">
        <v>45928</v>
      </c>
      <c r="L702" t="s">
        <v>1775</v>
      </c>
      <c r="M702" t="s">
        <v>260</v>
      </c>
      <c r="N702" t="s">
        <v>2162</v>
      </c>
      <c r="O702" s="32">
        <v>45944</v>
      </c>
      <c r="P702" t="s">
        <v>99</v>
      </c>
      <c r="Q702" t="s">
        <v>1776</v>
      </c>
      <c r="R702" t="s">
        <v>262</v>
      </c>
      <c r="S702" t="s">
        <v>608</v>
      </c>
    </row>
    <row r="703" spans="1:19" x14ac:dyDescent="0.25">
      <c r="A703">
        <v>37</v>
      </c>
      <c r="B703" s="32">
        <v>45908</v>
      </c>
      <c r="C703">
        <v>39</v>
      </c>
      <c r="D703" t="s">
        <v>150</v>
      </c>
      <c r="E703" t="s">
        <v>8</v>
      </c>
      <c r="F703" t="s">
        <v>140</v>
      </c>
      <c r="G703" t="s">
        <v>102</v>
      </c>
      <c r="H703" t="s">
        <v>103</v>
      </c>
      <c r="I703" t="s">
        <v>3442</v>
      </c>
      <c r="J703" t="s">
        <v>3443</v>
      </c>
      <c r="K703" s="32">
        <v>45911</v>
      </c>
      <c r="L703" t="s">
        <v>1312</v>
      </c>
      <c r="M703" t="s">
        <v>154</v>
      </c>
      <c r="N703" t="s">
        <v>2022</v>
      </c>
      <c r="O703" s="32">
        <v>45922</v>
      </c>
      <c r="P703" t="s">
        <v>99</v>
      </c>
      <c r="Q703" t="s">
        <v>153</v>
      </c>
      <c r="R703" t="s">
        <v>147</v>
      </c>
      <c r="S703" t="s">
        <v>100</v>
      </c>
    </row>
    <row r="704" spans="1:19" x14ac:dyDescent="0.25">
      <c r="A704">
        <v>40</v>
      </c>
      <c r="B704" s="32">
        <v>45934</v>
      </c>
      <c r="C704">
        <v>43</v>
      </c>
      <c r="D704" t="s">
        <v>150</v>
      </c>
      <c r="E704" t="s">
        <v>8</v>
      </c>
      <c r="F704" t="s">
        <v>140</v>
      </c>
      <c r="G704" t="s">
        <v>102</v>
      </c>
      <c r="H704" t="s">
        <v>103</v>
      </c>
      <c r="I704" t="s">
        <v>3392</v>
      </c>
      <c r="J704" t="s">
        <v>3393</v>
      </c>
      <c r="K704" s="32">
        <v>45939</v>
      </c>
      <c r="L704" t="s">
        <v>186</v>
      </c>
      <c r="M704" t="s">
        <v>154</v>
      </c>
      <c r="N704" t="s">
        <v>2115</v>
      </c>
      <c r="O704" s="32">
        <v>45949</v>
      </c>
      <c r="P704" t="s">
        <v>99</v>
      </c>
      <c r="Q704" t="s">
        <v>972</v>
      </c>
      <c r="R704" t="s">
        <v>147</v>
      </c>
      <c r="S704" t="s">
        <v>100</v>
      </c>
    </row>
    <row r="705" spans="1:19" x14ac:dyDescent="0.25">
      <c r="A705">
        <v>44</v>
      </c>
      <c r="B705" s="32">
        <v>45962</v>
      </c>
      <c r="C705">
        <v>47</v>
      </c>
      <c r="D705" t="s">
        <v>672</v>
      </c>
      <c r="E705" t="s">
        <v>17</v>
      </c>
      <c r="F705" t="s">
        <v>140</v>
      </c>
      <c r="G705" t="s">
        <v>102</v>
      </c>
      <c r="H705" t="s">
        <v>103</v>
      </c>
      <c r="I705" t="s">
        <v>3444</v>
      </c>
      <c r="J705" t="s">
        <v>3445</v>
      </c>
      <c r="K705" s="32">
        <v>45971</v>
      </c>
      <c r="L705" t="s">
        <v>675</v>
      </c>
      <c r="M705" t="s">
        <v>676</v>
      </c>
      <c r="N705" t="s">
        <v>2481</v>
      </c>
      <c r="O705" s="32">
        <v>45982</v>
      </c>
      <c r="P705" t="s">
        <v>99</v>
      </c>
      <c r="Q705" t="s">
        <v>688</v>
      </c>
      <c r="R705" t="s">
        <v>147</v>
      </c>
      <c r="S705" t="s">
        <v>100</v>
      </c>
    </row>
    <row r="706" spans="1:19" x14ac:dyDescent="0.25">
      <c r="A706">
        <v>33</v>
      </c>
      <c r="B706" s="32">
        <v>45882</v>
      </c>
      <c r="C706">
        <v>36</v>
      </c>
      <c r="D706" t="s">
        <v>423</v>
      </c>
      <c r="E706" t="s">
        <v>424</v>
      </c>
      <c r="F706" t="s">
        <v>140</v>
      </c>
      <c r="G706" t="s">
        <v>102</v>
      </c>
      <c r="H706" t="s">
        <v>103</v>
      </c>
      <c r="I706" t="s">
        <v>3446</v>
      </c>
      <c r="J706" t="s">
        <v>3447</v>
      </c>
      <c r="K706" s="32">
        <v>45885</v>
      </c>
      <c r="L706" t="s">
        <v>258</v>
      </c>
      <c r="M706" t="s">
        <v>428</v>
      </c>
      <c r="N706" t="s">
        <v>3448</v>
      </c>
      <c r="O706" s="32">
        <v>45904</v>
      </c>
      <c r="P706" t="s">
        <v>99</v>
      </c>
      <c r="Q706" t="s">
        <v>2795</v>
      </c>
      <c r="R706" t="s">
        <v>428</v>
      </c>
      <c r="S706" t="s">
        <v>100</v>
      </c>
    </row>
    <row r="707" spans="1:19" x14ac:dyDescent="0.25">
      <c r="A707">
        <v>44</v>
      </c>
      <c r="B707" s="32">
        <v>45962</v>
      </c>
      <c r="C707">
        <v>48</v>
      </c>
      <c r="D707" t="s">
        <v>423</v>
      </c>
      <c r="E707" t="s">
        <v>1265</v>
      </c>
      <c r="F707" t="s">
        <v>140</v>
      </c>
      <c r="G707" t="s">
        <v>102</v>
      </c>
      <c r="H707" t="s">
        <v>103</v>
      </c>
      <c r="I707" t="s">
        <v>3129</v>
      </c>
      <c r="J707" t="s">
        <v>3130</v>
      </c>
      <c r="K707" s="32">
        <v>45965</v>
      </c>
      <c r="L707" t="s">
        <v>427</v>
      </c>
      <c r="M707" t="s">
        <v>428</v>
      </c>
      <c r="N707" t="s">
        <v>2273</v>
      </c>
      <c r="O707" s="32">
        <v>45985</v>
      </c>
      <c r="P707" t="s">
        <v>99</v>
      </c>
      <c r="Q707" t="s">
        <v>3449</v>
      </c>
      <c r="R707" t="s">
        <v>428</v>
      </c>
      <c r="S707" t="s">
        <v>100</v>
      </c>
    </row>
    <row r="708" spans="1:19" x14ac:dyDescent="0.25">
      <c r="A708">
        <v>28</v>
      </c>
      <c r="B708" s="32">
        <v>45847</v>
      </c>
      <c r="C708">
        <v>31</v>
      </c>
      <c r="D708" t="s">
        <v>150</v>
      </c>
      <c r="E708" t="s">
        <v>8</v>
      </c>
      <c r="F708" t="s">
        <v>140</v>
      </c>
      <c r="G708" t="s">
        <v>102</v>
      </c>
      <c r="H708" t="s">
        <v>103</v>
      </c>
      <c r="I708" t="s">
        <v>3450</v>
      </c>
      <c r="J708" t="s">
        <v>2496</v>
      </c>
      <c r="K708" s="32">
        <v>45855</v>
      </c>
      <c r="L708" t="s">
        <v>621</v>
      </c>
      <c r="M708" t="s">
        <v>191</v>
      </c>
      <c r="N708" t="s">
        <v>622</v>
      </c>
      <c r="O708" s="32">
        <v>45866</v>
      </c>
      <c r="P708" t="s">
        <v>99</v>
      </c>
      <c r="Q708" t="s">
        <v>153</v>
      </c>
      <c r="S708" t="s">
        <v>135</v>
      </c>
    </row>
    <row r="709" spans="1:19" x14ac:dyDescent="0.25">
      <c r="A709">
        <v>46</v>
      </c>
      <c r="B709" s="32">
        <v>45976</v>
      </c>
      <c r="C709">
        <v>49</v>
      </c>
      <c r="D709" t="s">
        <v>150</v>
      </c>
      <c r="E709" t="s">
        <v>8</v>
      </c>
      <c r="F709" t="s">
        <v>140</v>
      </c>
      <c r="G709" t="s">
        <v>102</v>
      </c>
      <c r="H709" t="s">
        <v>103</v>
      </c>
      <c r="I709" t="s">
        <v>3451</v>
      </c>
      <c r="J709" t="s">
        <v>3452</v>
      </c>
      <c r="K709" s="32">
        <v>45979</v>
      </c>
      <c r="L709" t="s">
        <v>186</v>
      </c>
      <c r="M709" t="s">
        <v>428</v>
      </c>
      <c r="N709" t="s">
        <v>3244</v>
      </c>
      <c r="O709" s="32">
        <v>45992</v>
      </c>
      <c r="P709" t="s">
        <v>99</v>
      </c>
      <c r="Q709" t="s">
        <v>934</v>
      </c>
      <c r="R709" t="s">
        <v>428</v>
      </c>
      <c r="S709" t="s">
        <v>100</v>
      </c>
    </row>
    <row r="710" spans="1:19" x14ac:dyDescent="0.25">
      <c r="A710">
        <v>44</v>
      </c>
      <c r="B710" s="32">
        <v>45959</v>
      </c>
      <c r="C710">
        <v>48</v>
      </c>
      <c r="D710" t="s">
        <v>223</v>
      </c>
      <c r="E710" t="s">
        <v>277</v>
      </c>
      <c r="F710" t="s">
        <v>140</v>
      </c>
      <c r="G710" t="s">
        <v>102</v>
      </c>
      <c r="H710" t="s">
        <v>103</v>
      </c>
      <c r="I710" t="s">
        <v>3453</v>
      </c>
      <c r="J710" t="s">
        <v>3454</v>
      </c>
      <c r="K710" s="32">
        <v>45963</v>
      </c>
      <c r="L710" t="s">
        <v>227</v>
      </c>
      <c r="M710" t="s">
        <v>145</v>
      </c>
      <c r="N710" t="s">
        <v>2028</v>
      </c>
      <c r="O710" s="32">
        <v>45986</v>
      </c>
      <c r="P710" t="s">
        <v>99</v>
      </c>
      <c r="Q710" t="s">
        <v>228</v>
      </c>
      <c r="R710" t="s">
        <v>147</v>
      </c>
      <c r="S710" t="s">
        <v>100</v>
      </c>
    </row>
    <row r="711" spans="1:19" x14ac:dyDescent="0.25">
      <c r="A711">
        <v>46</v>
      </c>
      <c r="B711" s="32">
        <v>45975</v>
      </c>
      <c r="C711">
        <v>50</v>
      </c>
      <c r="D711" t="s">
        <v>423</v>
      </c>
      <c r="E711" t="s">
        <v>1265</v>
      </c>
      <c r="F711" t="s">
        <v>140</v>
      </c>
      <c r="G711" t="s">
        <v>102</v>
      </c>
      <c r="H711" t="s">
        <v>103</v>
      </c>
      <c r="I711" t="s">
        <v>3455</v>
      </c>
      <c r="J711" t="s">
        <v>3456</v>
      </c>
      <c r="K711" s="32">
        <v>45979</v>
      </c>
      <c r="L711" t="s">
        <v>1983</v>
      </c>
      <c r="M711" t="s">
        <v>2037</v>
      </c>
      <c r="N711" t="s">
        <v>2523</v>
      </c>
      <c r="O711" s="32">
        <v>46000</v>
      </c>
      <c r="P711" t="s">
        <v>99</v>
      </c>
      <c r="Q711" t="s">
        <v>1985</v>
      </c>
      <c r="R711" t="s">
        <v>617</v>
      </c>
      <c r="S711" t="s">
        <v>100</v>
      </c>
    </row>
    <row r="712" spans="1:19" x14ac:dyDescent="0.25">
      <c r="A712">
        <v>40</v>
      </c>
      <c r="B712" s="32">
        <v>45928</v>
      </c>
      <c r="C712">
        <v>42</v>
      </c>
      <c r="D712" t="s">
        <v>150</v>
      </c>
      <c r="E712" t="s">
        <v>8</v>
      </c>
      <c r="F712" t="s">
        <v>140</v>
      </c>
      <c r="G712" t="s">
        <v>102</v>
      </c>
      <c r="H712" t="s">
        <v>103</v>
      </c>
      <c r="I712" t="s">
        <v>3321</v>
      </c>
      <c r="J712" t="s">
        <v>3322</v>
      </c>
      <c r="K712" s="32">
        <v>45932</v>
      </c>
      <c r="L712" t="s">
        <v>186</v>
      </c>
      <c r="M712" t="s">
        <v>154</v>
      </c>
      <c r="N712" t="s">
        <v>2159</v>
      </c>
      <c r="O712" s="32">
        <v>45942</v>
      </c>
      <c r="P712" t="s">
        <v>99</v>
      </c>
      <c r="Q712" t="s">
        <v>3276</v>
      </c>
      <c r="R712" t="s">
        <v>147</v>
      </c>
      <c r="S712" t="s">
        <v>100</v>
      </c>
    </row>
    <row r="713" spans="1:19" x14ac:dyDescent="0.25">
      <c r="A713">
        <v>45</v>
      </c>
      <c r="B713" s="32">
        <v>45968</v>
      </c>
      <c r="C713">
        <v>48</v>
      </c>
      <c r="D713" t="s">
        <v>150</v>
      </c>
      <c r="E713" t="s">
        <v>8</v>
      </c>
      <c r="F713" t="s">
        <v>140</v>
      </c>
      <c r="G713" t="s">
        <v>102</v>
      </c>
      <c r="H713" t="s">
        <v>103</v>
      </c>
      <c r="I713" t="s">
        <v>3457</v>
      </c>
      <c r="J713" t="s">
        <v>3458</v>
      </c>
      <c r="K713" s="32">
        <v>45971</v>
      </c>
      <c r="L713" t="s">
        <v>186</v>
      </c>
      <c r="M713" t="s">
        <v>154</v>
      </c>
      <c r="N713" t="s">
        <v>2193</v>
      </c>
      <c r="O713" s="32">
        <v>45985</v>
      </c>
      <c r="P713" t="s">
        <v>99</v>
      </c>
      <c r="Q713" t="s">
        <v>972</v>
      </c>
      <c r="R713" t="s">
        <v>147</v>
      </c>
      <c r="S713" t="s">
        <v>100</v>
      </c>
    </row>
    <row r="714" spans="1:19" x14ac:dyDescent="0.25">
      <c r="A714">
        <v>41</v>
      </c>
      <c r="B714" s="32">
        <v>45936</v>
      </c>
      <c r="D714" t="s">
        <v>321</v>
      </c>
      <c r="E714" t="s">
        <v>2488</v>
      </c>
      <c r="F714" t="s">
        <v>101</v>
      </c>
      <c r="G714" t="s">
        <v>102</v>
      </c>
      <c r="H714" t="s">
        <v>103</v>
      </c>
      <c r="I714" t="s">
        <v>3459</v>
      </c>
      <c r="J714" t="s">
        <v>3460</v>
      </c>
      <c r="K714" s="32">
        <v>45937</v>
      </c>
      <c r="L714" t="s">
        <v>1503</v>
      </c>
      <c r="M714" t="s">
        <v>2491</v>
      </c>
      <c r="N714" t="s">
        <v>118</v>
      </c>
      <c r="P714" t="s">
        <v>2134</v>
      </c>
      <c r="Q714" t="s">
        <v>1504</v>
      </c>
      <c r="R714" t="s">
        <v>2136</v>
      </c>
      <c r="S714" t="s">
        <v>2137</v>
      </c>
    </row>
    <row r="715" spans="1:19" x14ac:dyDescent="0.25">
      <c r="A715">
        <v>45</v>
      </c>
      <c r="B715" s="32">
        <v>45965</v>
      </c>
      <c r="C715">
        <v>46</v>
      </c>
      <c r="D715" t="s">
        <v>321</v>
      </c>
      <c r="E715" t="s">
        <v>855</v>
      </c>
      <c r="F715" t="s">
        <v>101</v>
      </c>
      <c r="G715" t="s">
        <v>102</v>
      </c>
      <c r="H715" t="s">
        <v>103</v>
      </c>
      <c r="I715" t="s">
        <v>3461</v>
      </c>
      <c r="J715" t="s">
        <v>3462</v>
      </c>
      <c r="K715" s="32">
        <v>45968</v>
      </c>
      <c r="L715" t="s">
        <v>864</v>
      </c>
      <c r="M715" t="s">
        <v>303</v>
      </c>
      <c r="N715" t="s">
        <v>118</v>
      </c>
      <c r="O715" s="32">
        <v>45970</v>
      </c>
      <c r="P715" t="s">
        <v>99</v>
      </c>
      <c r="Q715" t="s">
        <v>865</v>
      </c>
      <c r="R715" t="s">
        <v>291</v>
      </c>
      <c r="S715" t="s">
        <v>100</v>
      </c>
    </row>
    <row r="716" spans="1:19" x14ac:dyDescent="0.25">
      <c r="A716">
        <v>44</v>
      </c>
      <c r="B716" s="32">
        <v>45962</v>
      </c>
      <c r="C716">
        <v>47</v>
      </c>
      <c r="D716" t="s">
        <v>150</v>
      </c>
      <c r="E716" t="s">
        <v>8</v>
      </c>
      <c r="F716" t="s">
        <v>140</v>
      </c>
      <c r="G716" t="s">
        <v>102</v>
      </c>
      <c r="H716" t="s">
        <v>103</v>
      </c>
      <c r="I716" t="s">
        <v>3463</v>
      </c>
      <c r="J716" t="s">
        <v>3464</v>
      </c>
      <c r="K716" s="32">
        <v>45967</v>
      </c>
      <c r="L716" t="s">
        <v>621</v>
      </c>
      <c r="M716" t="s">
        <v>191</v>
      </c>
      <c r="N716" t="s">
        <v>737</v>
      </c>
      <c r="O716" s="32">
        <v>45978</v>
      </c>
      <c r="P716" t="s">
        <v>99</v>
      </c>
      <c r="Q716" t="s">
        <v>153</v>
      </c>
      <c r="S716" t="s">
        <v>2165</v>
      </c>
    </row>
    <row r="717" spans="1:19" x14ac:dyDescent="0.25">
      <c r="A717">
        <v>29</v>
      </c>
      <c r="B717" s="32">
        <v>45854</v>
      </c>
      <c r="C717">
        <v>32</v>
      </c>
      <c r="D717" t="s">
        <v>423</v>
      </c>
      <c r="E717" t="s">
        <v>424</v>
      </c>
      <c r="F717" t="s">
        <v>140</v>
      </c>
      <c r="G717" t="s">
        <v>102</v>
      </c>
      <c r="H717" t="s">
        <v>103</v>
      </c>
      <c r="I717" t="s">
        <v>3465</v>
      </c>
      <c r="J717" t="s">
        <v>3466</v>
      </c>
      <c r="K717" s="32">
        <v>45856</v>
      </c>
      <c r="L717" t="s">
        <v>258</v>
      </c>
      <c r="M717" t="s">
        <v>428</v>
      </c>
      <c r="N717" t="s">
        <v>3099</v>
      </c>
      <c r="O717" s="32">
        <v>45874</v>
      </c>
      <c r="P717" t="s">
        <v>99</v>
      </c>
      <c r="Q717" t="s">
        <v>601</v>
      </c>
      <c r="R717" t="s">
        <v>428</v>
      </c>
      <c r="S717" t="s">
        <v>100</v>
      </c>
    </row>
    <row r="718" spans="1:19" x14ac:dyDescent="0.25">
      <c r="A718">
        <v>42</v>
      </c>
      <c r="B718" s="32">
        <v>45943</v>
      </c>
      <c r="C718">
        <v>47</v>
      </c>
      <c r="D718" t="s">
        <v>223</v>
      </c>
      <c r="E718" t="s">
        <v>224</v>
      </c>
      <c r="F718" t="s">
        <v>140</v>
      </c>
      <c r="G718" t="s">
        <v>102</v>
      </c>
      <c r="H718" t="s">
        <v>103</v>
      </c>
      <c r="I718" t="s">
        <v>3467</v>
      </c>
      <c r="J718" t="s">
        <v>3468</v>
      </c>
      <c r="K718" s="32">
        <v>45947</v>
      </c>
      <c r="L718" t="s">
        <v>227</v>
      </c>
      <c r="M718" t="s">
        <v>338</v>
      </c>
      <c r="N718" t="s">
        <v>2261</v>
      </c>
      <c r="O718" s="32">
        <v>45978</v>
      </c>
      <c r="P718" t="s">
        <v>99</v>
      </c>
      <c r="Q718" t="s">
        <v>228</v>
      </c>
      <c r="R718" t="s">
        <v>617</v>
      </c>
      <c r="S718" t="s">
        <v>100</v>
      </c>
    </row>
    <row r="719" spans="1:19" x14ac:dyDescent="0.25">
      <c r="A719">
        <v>41</v>
      </c>
      <c r="B719" s="32">
        <v>45941</v>
      </c>
      <c r="C719">
        <v>44</v>
      </c>
      <c r="D719" t="s">
        <v>321</v>
      </c>
      <c r="E719" t="s">
        <v>855</v>
      </c>
      <c r="F719" t="s">
        <v>101</v>
      </c>
      <c r="G719" t="s">
        <v>102</v>
      </c>
      <c r="H719" t="s">
        <v>103</v>
      </c>
      <c r="I719" t="s">
        <v>3469</v>
      </c>
      <c r="J719" t="s">
        <v>3470</v>
      </c>
      <c r="K719" s="32">
        <v>45960</v>
      </c>
      <c r="L719" t="s">
        <v>858</v>
      </c>
      <c r="M719" t="s">
        <v>1336</v>
      </c>
      <c r="N719" t="s">
        <v>118</v>
      </c>
      <c r="O719" s="32">
        <v>45962</v>
      </c>
      <c r="P719" t="s">
        <v>99</v>
      </c>
      <c r="Q719" t="s">
        <v>859</v>
      </c>
      <c r="R719" t="s">
        <v>291</v>
      </c>
      <c r="S719" t="s">
        <v>100</v>
      </c>
    </row>
    <row r="720" spans="1:19" x14ac:dyDescent="0.25">
      <c r="A720">
        <v>46</v>
      </c>
      <c r="B720" s="32">
        <v>45971</v>
      </c>
      <c r="C720">
        <v>48</v>
      </c>
      <c r="D720" t="s">
        <v>150</v>
      </c>
      <c r="E720" t="s">
        <v>8</v>
      </c>
      <c r="F720" t="s">
        <v>140</v>
      </c>
      <c r="G720" t="s">
        <v>102</v>
      </c>
      <c r="H720" t="s">
        <v>103</v>
      </c>
      <c r="I720" t="s">
        <v>3471</v>
      </c>
      <c r="J720" t="s">
        <v>3472</v>
      </c>
      <c r="K720" s="32">
        <v>45974</v>
      </c>
      <c r="L720" t="s">
        <v>186</v>
      </c>
      <c r="M720" t="s">
        <v>154</v>
      </c>
      <c r="N720" t="s">
        <v>2193</v>
      </c>
      <c r="O720" s="32">
        <v>45985</v>
      </c>
      <c r="P720" t="s">
        <v>99</v>
      </c>
      <c r="Q720" t="s">
        <v>972</v>
      </c>
      <c r="R720" t="s">
        <v>147</v>
      </c>
      <c r="S720" t="s">
        <v>100</v>
      </c>
    </row>
    <row r="721" spans="1:19" x14ac:dyDescent="0.25">
      <c r="A721">
        <v>35</v>
      </c>
      <c r="B721" s="32">
        <v>45896</v>
      </c>
      <c r="C721">
        <v>36</v>
      </c>
      <c r="D721" t="s">
        <v>223</v>
      </c>
      <c r="E721" t="s">
        <v>1756</v>
      </c>
      <c r="F721" t="s">
        <v>101</v>
      </c>
      <c r="G721" t="s">
        <v>102</v>
      </c>
      <c r="H721" t="s">
        <v>103</v>
      </c>
      <c r="I721" t="s">
        <v>3473</v>
      </c>
      <c r="J721" t="s">
        <v>3474</v>
      </c>
      <c r="K721" s="32">
        <v>45900</v>
      </c>
      <c r="L721" t="s">
        <v>3475</v>
      </c>
      <c r="M721" t="s">
        <v>1761</v>
      </c>
      <c r="N721" t="s">
        <v>118</v>
      </c>
      <c r="O721" s="32">
        <v>45901</v>
      </c>
      <c r="P721" t="s">
        <v>99</v>
      </c>
      <c r="Q721" t="s">
        <v>228</v>
      </c>
      <c r="R721" t="s">
        <v>1964</v>
      </c>
      <c r="S721" t="s">
        <v>100</v>
      </c>
    </row>
    <row r="722" spans="1:19" x14ac:dyDescent="0.25">
      <c r="A722">
        <v>34</v>
      </c>
      <c r="B722" s="32">
        <v>45888</v>
      </c>
      <c r="C722">
        <v>36</v>
      </c>
      <c r="D722" t="s">
        <v>150</v>
      </c>
      <c r="E722" t="s">
        <v>8</v>
      </c>
      <c r="F722" t="s">
        <v>140</v>
      </c>
      <c r="G722" t="s">
        <v>102</v>
      </c>
      <c r="H722" t="s">
        <v>103</v>
      </c>
      <c r="I722" t="s">
        <v>3476</v>
      </c>
      <c r="J722" t="s">
        <v>3477</v>
      </c>
      <c r="K722" s="32">
        <v>45890</v>
      </c>
      <c r="L722" t="s">
        <v>186</v>
      </c>
      <c r="M722" t="s">
        <v>154</v>
      </c>
      <c r="N722" t="s">
        <v>2152</v>
      </c>
      <c r="O722" s="32">
        <v>45900</v>
      </c>
      <c r="P722" t="s">
        <v>99</v>
      </c>
      <c r="Q722" t="s">
        <v>688</v>
      </c>
      <c r="R722" t="s">
        <v>147</v>
      </c>
      <c r="S722" t="s">
        <v>100</v>
      </c>
    </row>
    <row r="723" spans="1:19" x14ac:dyDescent="0.25">
      <c r="A723">
        <v>38</v>
      </c>
      <c r="B723" s="32">
        <v>45915</v>
      </c>
      <c r="C723">
        <v>40</v>
      </c>
      <c r="D723" t="s">
        <v>672</v>
      </c>
      <c r="E723" t="s">
        <v>17</v>
      </c>
      <c r="F723" t="s">
        <v>140</v>
      </c>
      <c r="G723" t="s">
        <v>102</v>
      </c>
      <c r="H723" t="s">
        <v>103</v>
      </c>
      <c r="I723" t="s">
        <v>3478</v>
      </c>
      <c r="J723" t="s">
        <v>3479</v>
      </c>
      <c r="K723" s="32">
        <v>45922</v>
      </c>
      <c r="L723" t="s">
        <v>1362</v>
      </c>
      <c r="M723" t="s">
        <v>676</v>
      </c>
      <c r="N723" t="s">
        <v>1991</v>
      </c>
      <c r="O723" s="32">
        <v>45933</v>
      </c>
      <c r="P723" t="s">
        <v>99</v>
      </c>
      <c r="Q723" t="s">
        <v>1313</v>
      </c>
      <c r="R723" t="s">
        <v>147</v>
      </c>
      <c r="S723" t="s">
        <v>100</v>
      </c>
    </row>
    <row r="724" spans="1:19" x14ac:dyDescent="0.25">
      <c r="A724">
        <v>44</v>
      </c>
      <c r="B724" s="32">
        <v>45962</v>
      </c>
      <c r="C724">
        <v>47</v>
      </c>
      <c r="D724" t="s">
        <v>672</v>
      </c>
      <c r="E724" t="s">
        <v>17</v>
      </c>
      <c r="F724" t="s">
        <v>140</v>
      </c>
      <c r="G724" t="s">
        <v>102</v>
      </c>
      <c r="H724" t="s">
        <v>103</v>
      </c>
      <c r="I724" t="s">
        <v>3143</v>
      </c>
      <c r="J724" t="s">
        <v>3144</v>
      </c>
      <c r="K724" s="32">
        <v>45971</v>
      </c>
      <c r="L724" t="s">
        <v>675</v>
      </c>
      <c r="M724" t="s">
        <v>676</v>
      </c>
      <c r="N724" t="s">
        <v>2481</v>
      </c>
      <c r="O724" s="32">
        <v>45982</v>
      </c>
      <c r="P724" t="s">
        <v>99</v>
      </c>
      <c r="Q724" t="s">
        <v>153</v>
      </c>
      <c r="R724" t="s">
        <v>147</v>
      </c>
      <c r="S724" t="s">
        <v>100</v>
      </c>
    </row>
    <row r="725" spans="1:19" x14ac:dyDescent="0.25">
      <c r="A725">
        <v>31</v>
      </c>
      <c r="B725" s="32">
        <v>45869</v>
      </c>
      <c r="C725">
        <v>34</v>
      </c>
      <c r="D725" t="s">
        <v>423</v>
      </c>
      <c r="E725" t="s">
        <v>424</v>
      </c>
      <c r="F725" t="s">
        <v>140</v>
      </c>
      <c r="G725" t="s">
        <v>102</v>
      </c>
      <c r="H725" t="s">
        <v>103</v>
      </c>
      <c r="I725" t="s">
        <v>2421</v>
      </c>
      <c r="J725" t="s">
        <v>2422</v>
      </c>
      <c r="K725" s="32">
        <v>45871</v>
      </c>
      <c r="L725" t="s">
        <v>258</v>
      </c>
      <c r="M725" t="s">
        <v>428</v>
      </c>
      <c r="N725" t="s">
        <v>2423</v>
      </c>
      <c r="O725" s="32">
        <v>45889</v>
      </c>
      <c r="P725" t="s">
        <v>99</v>
      </c>
      <c r="Q725" t="s">
        <v>2093</v>
      </c>
      <c r="R725" t="s">
        <v>428</v>
      </c>
      <c r="S725" t="s">
        <v>100</v>
      </c>
    </row>
    <row r="726" spans="1:19" x14ac:dyDescent="0.25">
      <c r="A726">
        <v>40</v>
      </c>
      <c r="B726" s="32">
        <v>45931</v>
      </c>
      <c r="C726">
        <v>43</v>
      </c>
      <c r="D726" t="s">
        <v>423</v>
      </c>
      <c r="E726" t="s">
        <v>424</v>
      </c>
      <c r="F726" t="s">
        <v>140</v>
      </c>
      <c r="G726" t="s">
        <v>102</v>
      </c>
      <c r="H726" t="s">
        <v>103</v>
      </c>
      <c r="I726" t="s">
        <v>3480</v>
      </c>
      <c r="J726" t="s">
        <v>3481</v>
      </c>
      <c r="K726" s="32">
        <v>45934</v>
      </c>
      <c r="L726" t="s">
        <v>427</v>
      </c>
      <c r="M726" t="s">
        <v>428</v>
      </c>
      <c r="N726" t="s">
        <v>2513</v>
      </c>
      <c r="O726" s="32">
        <v>45952</v>
      </c>
      <c r="P726" t="s">
        <v>99</v>
      </c>
      <c r="Q726" t="s">
        <v>2692</v>
      </c>
      <c r="R726" t="s">
        <v>428</v>
      </c>
      <c r="S726" t="s">
        <v>100</v>
      </c>
    </row>
    <row r="727" spans="1:19" x14ac:dyDescent="0.25">
      <c r="A727">
        <v>44</v>
      </c>
      <c r="B727" s="32">
        <v>45958</v>
      </c>
      <c r="C727">
        <v>46</v>
      </c>
      <c r="D727" t="s">
        <v>150</v>
      </c>
      <c r="E727" t="s">
        <v>23</v>
      </c>
      <c r="F727" t="s">
        <v>140</v>
      </c>
      <c r="G727" t="s">
        <v>102</v>
      </c>
      <c r="H727" t="s">
        <v>103</v>
      </c>
      <c r="I727" t="s">
        <v>3482</v>
      </c>
      <c r="J727" t="s">
        <v>3483</v>
      </c>
      <c r="K727" s="32">
        <v>45960</v>
      </c>
      <c r="L727" t="s">
        <v>1312</v>
      </c>
      <c r="M727" t="s">
        <v>154</v>
      </c>
      <c r="N727" t="s">
        <v>2034</v>
      </c>
      <c r="O727" s="32">
        <v>45972</v>
      </c>
      <c r="P727" t="s">
        <v>99</v>
      </c>
      <c r="Q727" t="s">
        <v>913</v>
      </c>
      <c r="R727" t="s">
        <v>147</v>
      </c>
      <c r="S727" t="s">
        <v>608</v>
      </c>
    </row>
    <row r="728" spans="1:19" x14ac:dyDescent="0.25">
      <c r="A728">
        <v>45</v>
      </c>
      <c r="B728" s="32">
        <v>45963</v>
      </c>
      <c r="C728">
        <v>47</v>
      </c>
      <c r="D728" t="s">
        <v>150</v>
      </c>
      <c r="E728" t="s">
        <v>8</v>
      </c>
      <c r="F728" t="s">
        <v>140</v>
      </c>
      <c r="G728" t="s">
        <v>102</v>
      </c>
      <c r="H728" t="s">
        <v>103</v>
      </c>
      <c r="I728" t="s">
        <v>3484</v>
      </c>
      <c r="J728" t="s">
        <v>3485</v>
      </c>
      <c r="K728" s="32">
        <v>45967</v>
      </c>
      <c r="L728" t="s">
        <v>186</v>
      </c>
      <c r="M728" t="s">
        <v>154</v>
      </c>
      <c r="N728" t="s">
        <v>2046</v>
      </c>
      <c r="O728" s="32">
        <v>45977</v>
      </c>
      <c r="P728" t="s">
        <v>99</v>
      </c>
      <c r="Q728" t="s">
        <v>153</v>
      </c>
      <c r="R728" t="s">
        <v>147</v>
      </c>
      <c r="S728" t="s">
        <v>100</v>
      </c>
    </row>
    <row r="729" spans="1:19" x14ac:dyDescent="0.25">
      <c r="A729">
        <v>41</v>
      </c>
      <c r="B729" s="32">
        <v>45935</v>
      </c>
      <c r="C729">
        <v>43</v>
      </c>
      <c r="D729" t="s">
        <v>672</v>
      </c>
      <c r="E729" t="s">
        <v>17</v>
      </c>
      <c r="F729" t="s">
        <v>140</v>
      </c>
      <c r="G729" t="s">
        <v>102</v>
      </c>
      <c r="H729" t="s">
        <v>103</v>
      </c>
      <c r="I729" t="s">
        <v>3486</v>
      </c>
      <c r="J729" t="s">
        <v>3487</v>
      </c>
      <c r="K729" s="32">
        <v>45942</v>
      </c>
      <c r="L729" t="s">
        <v>675</v>
      </c>
      <c r="M729" t="s">
        <v>676</v>
      </c>
      <c r="N729" t="s">
        <v>2127</v>
      </c>
      <c r="O729" s="32">
        <v>45954</v>
      </c>
      <c r="P729" t="s">
        <v>99</v>
      </c>
      <c r="Q729" t="s">
        <v>688</v>
      </c>
      <c r="R729" t="s">
        <v>147</v>
      </c>
      <c r="S729" t="s">
        <v>608</v>
      </c>
    </row>
    <row r="730" spans="1:19" x14ac:dyDescent="0.25">
      <c r="A730">
        <v>41</v>
      </c>
      <c r="B730" s="32">
        <v>45937</v>
      </c>
      <c r="C730">
        <v>43</v>
      </c>
      <c r="D730" t="s">
        <v>150</v>
      </c>
      <c r="E730" t="s">
        <v>8</v>
      </c>
      <c r="F730" t="s">
        <v>140</v>
      </c>
      <c r="G730" t="s">
        <v>102</v>
      </c>
      <c r="H730" t="s">
        <v>103</v>
      </c>
      <c r="I730" t="s">
        <v>2277</v>
      </c>
      <c r="J730" t="s">
        <v>2278</v>
      </c>
      <c r="K730" s="32">
        <v>45939</v>
      </c>
      <c r="L730" t="s">
        <v>1312</v>
      </c>
      <c r="M730" t="s">
        <v>154</v>
      </c>
      <c r="N730" t="s">
        <v>2115</v>
      </c>
      <c r="O730" s="32">
        <v>45949</v>
      </c>
      <c r="P730" t="s">
        <v>99</v>
      </c>
      <c r="Q730" t="s">
        <v>2016</v>
      </c>
      <c r="R730" t="s">
        <v>147</v>
      </c>
      <c r="S730" t="s">
        <v>100</v>
      </c>
    </row>
    <row r="731" spans="1:19" x14ac:dyDescent="0.25">
      <c r="A731">
        <v>44</v>
      </c>
      <c r="B731" s="32">
        <v>45959</v>
      </c>
      <c r="C731">
        <v>47</v>
      </c>
      <c r="D731" t="s">
        <v>423</v>
      </c>
      <c r="E731" t="s">
        <v>424</v>
      </c>
      <c r="F731" t="s">
        <v>140</v>
      </c>
      <c r="G731" t="s">
        <v>102</v>
      </c>
      <c r="H731" t="s">
        <v>103</v>
      </c>
      <c r="I731" t="s">
        <v>3488</v>
      </c>
      <c r="J731" t="s">
        <v>3489</v>
      </c>
      <c r="K731" s="32">
        <v>45961</v>
      </c>
      <c r="L731" t="s">
        <v>427</v>
      </c>
      <c r="M731" t="s">
        <v>428</v>
      </c>
      <c r="N731" t="s">
        <v>3490</v>
      </c>
      <c r="O731" s="32">
        <v>45980</v>
      </c>
      <c r="P731" t="s">
        <v>99</v>
      </c>
      <c r="Q731" t="s">
        <v>2701</v>
      </c>
      <c r="R731" t="s">
        <v>428</v>
      </c>
      <c r="S731" t="s">
        <v>100</v>
      </c>
    </row>
    <row r="732" spans="1:19" x14ac:dyDescent="0.25">
      <c r="A732">
        <v>44</v>
      </c>
      <c r="B732" s="32">
        <v>45962</v>
      </c>
      <c r="C732">
        <v>47</v>
      </c>
      <c r="D732" t="s">
        <v>150</v>
      </c>
      <c r="E732" t="s">
        <v>8</v>
      </c>
      <c r="F732" t="s">
        <v>140</v>
      </c>
      <c r="G732" t="s">
        <v>102</v>
      </c>
      <c r="H732" t="s">
        <v>103</v>
      </c>
      <c r="I732" t="s">
        <v>2213</v>
      </c>
      <c r="J732" t="s">
        <v>2214</v>
      </c>
      <c r="K732" s="32">
        <v>45967</v>
      </c>
      <c r="L732" t="s">
        <v>186</v>
      </c>
      <c r="M732" t="s">
        <v>154</v>
      </c>
      <c r="N732" t="s">
        <v>2046</v>
      </c>
      <c r="O732" s="32">
        <v>45977</v>
      </c>
      <c r="P732" t="s">
        <v>99</v>
      </c>
      <c r="Q732" t="s">
        <v>813</v>
      </c>
      <c r="R732" t="s">
        <v>147</v>
      </c>
      <c r="S732" t="s">
        <v>100</v>
      </c>
    </row>
    <row r="733" spans="1:19" x14ac:dyDescent="0.25">
      <c r="A733">
        <v>40</v>
      </c>
      <c r="B733" s="32">
        <v>45929</v>
      </c>
      <c r="C733">
        <v>43</v>
      </c>
      <c r="D733" t="s">
        <v>150</v>
      </c>
      <c r="E733" t="s">
        <v>8</v>
      </c>
      <c r="F733" t="s">
        <v>140</v>
      </c>
      <c r="G733" t="s">
        <v>102</v>
      </c>
      <c r="H733" t="s">
        <v>103</v>
      </c>
      <c r="I733" t="s">
        <v>3491</v>
      </c>
      <c r="J733" t="s">
        <v>3492</v>
      </c>
      <c r="K733" s="32">
        <v>45939</v>
      </c>
      <c r="L733" t="s">
        <v>1312</v>
      </c>
      <c r="M733" t="s">
        <v>154</v>
      </c>
      <c r="N733" t="s">
        <v>2212</v>
      </c>
      <c r="O733" s="32">
        <v>45949</v>
      </c>
      <c r="P733" t="s">
        <v>99</v>
      </c>
      <c r="Q733" t="s">
        <v>688</v>
      </c>
      <c r="R733" t="s">
        <v>147</v>
      </c>
      <c r="S733" t="s">
        <v>100</v>
      </c>
    </row>
    <row r="734" spans="1:19" x14ac:dyDescent="0.25">
      <c r="A734">
        <v>46</v>
      </c>
      <c r="B734" s="32">
        <v>45970</v>
      </c>
      <c r="C734">
        <v>48</v>
      </c>
      <c r="D734" t="s">
        <v>150</v>
      </c>
      <c r="E734" t="s">
        <v>8</v>
      </c>
      <c r="F734" t="s">
        <v>140</v>
      </c>
      <c r="G734" t="s">
        <v>102</v>
      </c>
      <c r="H734" t="s">
        <v>103</v>
      </c>
      <c r="I734" t="s">
        <v>3493</v>
      </c>
      <c r="J734" t="s">
        <v>3494</v>
      </c>
      <c r="K734" s="32">
        <v>45974</v>
      </c>
      <c r="L734" t="s">
        <v>186</v>
      </c>
      <c r="M734" t="s">
        <v>154</v>
      </c>
      <c r="N734" t="s">
        <v>2193</v>
      </c>
      <c r="O734" s="32">
        <v>45985</v>
      </c>
      <c r="P734" t="s">
        <v>99</v>
      </c>
      <c r="Q734" t="s">
        <v>934</v>
      </c>
      <c r="R734" t="s">
        <v>147</v>
      </c>
      <c r="S734" t="s">
        <v>100</v>
      </c>
    </row>
    <row r="735" spans="1:19" x14ac:dyDescent="0.25">
      <c r="A735">
        <v>44</v>
      </c>
      <c r="B735" s="32">
        <v>45962</v>
      </c>
      <c r="C735">
        <v>47</v>
      </c>
      <c r="D735" t="s">
        <v>150</v>
      </c>
      <c r="E735" t="s">
        <v>8</v>
      </c>
      <c r="F735" t="s">
        <v>140</v>
      </c>
      <c r="G735" t="s">
        <v>102</v>
      </c>
      <c r="H735" t="s">
        <v>103</v>
      </c>
      <c r="I735" t="s">
        <v>3495</v>
      </c>
      <c r="J735" t="s">
        <v>3496</v>
      </c>
      <c r="K735" s="32">
        <v>45967</v>
      </c>
      <c r="L735" t="s">
        <v>186</v>
      </c>
      <c r="M735" t="s">
        <v>154</v>
      </c>
      <c r="N735" t="s">
        <v>2046</v>
      </c>
      <c r="O735" s="32">
        <v>45977</v>
      </c>
      <c r="P735" t="s">
        <v>99</v>
      </c>
      <c r="Q735" t="s">
        <v>153</v>
      </c>
      <c r="R735" t="s">
        <v>147</v>
      </c>
      <c r="S735" t="s">
        <v>100</v>
      </c>
    </row>
    <row r="736" spans="1:19" x14ac:dyDescent="0.25">
      <c r="A736">
        <v>46</v>
      </c>
      <c r="B736" s="32">
        <v>45976</v>
      </c>
      <c r="C736">
        <v>49</v>
      </c>
      <c r="D736" t="s">
        <v>150</v>
      </c>
      <c r="E736" t="s">
        <v>8</v>
      </c>
      <c r="F736" t="s">
        <v>140</v>
      </c>
      <c r="G736" t="s">
        <v>102</v>
      </c>
      <c r="H736" t="s">
        <v>103</v>
      </c>
      <c r="I736" t="s">
        <v>2911</v>
      </c>
      <c r="J736" t="s">
        <v>2912</v>
      </c>
      <c r="K736" s="32">
        <v>45981</v>
      </c>
      <c r="L736" t="s">
        <v>186</v>
      </c>
      <c r="M736" t="s">
        <v>154</v>
      </c>
      <c r="N736" t="s">
        <v>2068</v>
      </c>
      <c r="O736" s="32">
        <v>45992</v>
      </c>
      <c r="P736" t="s">
        <v>99</v>
      </c>
      <c r="Q736" t="s">
        <v>153</v>
      </c>
      <c r="R736" t="s">
        <v>147</v>
      </c>
      <c r="S736" t="s">
        <v>608</v>
      </c>
    </row>
    <row r="737" spans="1:19" x14ac:dyDescent="0.25">
      <c r="A737">
        <v>43</v>
      </c>
      <c r="B737" s="32">
        <v>45950</v>
      </c>
      <c r="C737">
        <v>46</v>
      </c>
      <c r="D737" t="s">
        <v>940</v>
      </c>
      <c r="E737" t="s">
        <v>14</v>
      </c>
      <c r="F737" t="s">
        <v>140</v>
      </c>
      <c r="G737" t="s">
        <v>102</v>
      </c>
      <c r="H737" t="s">
        <v>103</v>
      </c>
      <c r="I737" t="s">
        <v>3497</v>
      </c>
      <c r="J737" t="s">
        <v>3498</v>
      </c>
      <c r="K737" s="32">
        <v>45960</v>
      </c>
      <c r="L737" t="s">
        <v>943</v>
      </c>
      <c r="M737" t="s">
        <v>154</v>
      </c>
      <c r="N737" t="s">
        <v>2034</v>
      </c>
      <c r="O737" s="32">
        <v>45971</v>
      </c>
      <c r="P737" t="s">
        <v>99</v>
      </c>
      <c r="Q737" t="s">
        <v>813</v>
      </c>
      <c r="R737" t="s">
        <v>147</v>
      </c>
      <c r="S737" t="s">
        <v>100</v>
      </c>
    </row>
    <row r="738" spans="1:19" x14ac:dyDescent="0.25">
      <c r="A738">
        <v>44</v>
      </c>
      <c r="B738" s="32">
        <v>45962</v>
      </c>
      <c r="C738">
        <v>47</v>
      </c>
      <c r="D738" t="s">
        <v>672</v>
      </c>
      <c r="E738" t="s">
        <v>17</v>
      </c>
      <c r="F738" t="s">
        <v>140</v>
      </c>
      <c r="G738" t="s">
        <v>102</v>
      </c>
      <c r="H738" t="s">
        <v>103</v>
      </c>
      <c r="I738" t="s">
        <v>3499</v>
      </c>
      <c r="J738" t="s">
        <v>3500</v>
      </c>
      <c r="K738" s="32">
        <v>45971</v>
      </c>
      <c r="L738" t="s">
        <v>675</v>
      </c>
      <c r="M738" t="s">
        <v>676</v>
      </c>
      <c r="N738" t="s">
        <v>2481</v>
      </c>
      <c r="O738" s="32">
        <v>45982</v>
      </c>
      <c r="P738" t="s">
        <v>99</v>
      </c>
      <c r="Q738" t="s">
        <v>688</v>
      </c>
      <c r="R738" t="s">
        <v>147</v>
      </c>
      <c r="S738" t="s">
        <v>100</v>
      </c>
    </row>
    <row r="739" spans="1:19" x14ac:dyDescent="0.25">
      <c r="A739">
        <v>32</v>
      </c>
      <c r="B739" s="32">
        <v>45875</v>
      </c>
      <c r="C739">
        <v>38</v>
      </c>
      <c r="D739" t="s">
        <v>321</v>
      </c>
      <c r="E739" t="s">
        <v>322</v>
      </c>
      <c r="F739" t="s">
        <v>140</v>
      </c>
      <c r="G739" t="s">
        <v>102</v>
      </c>
      <c r="H739" t="s">
        <v>103</v>
      </c>
      <c r="I739" t="s">
        <v>3501</v>
      </c>
      <c r="J739" t="s">
        <v>3502</v>
      </c>
      <c r="K739" s="32">
        <v>45882</v>
      </c>
      <c r="L739" t="s">
        <v>325</v>
      </c>
      <c r="M739" t="s">
        <v>145</v>
      </c>
      <c r="N739" t="s">
        <v>3503</v>
      </c>
      <c r="O739" s="32">
        <v>45916</v>
      </c>
      <c r="P739" t="s">
        <v>99</v>
      </c>
      <c r="Q739" t="s">
        <v>325</v>
      </c>
      <c r="R739" t="s">
        <v>147</v>
      </c>
      <c r="S739" t="s">
        <v>100</v>
      </c>
    </row>
    <row r="740" spans="1:19" x14ac:dyDescent="0.25">
      <c r="A740">
        <v>34</v>
      </c>
      <c r="B740" s="32">
        <v>45886</v>
      </c>
      <c r="C740">
        <v>36</v>
      </c>
      <c r="D740" t="s">
        <v>672</v>
      </c>
      <c r="E740" t="s">
        <v>17</v>
      </c>
      <c r="F740" t="s">
        <v>140</v>
      </c>
      <c r="G740" t="s">
        <v>102</v>
      </c>
      <c r="H740" t="s">
        <v>103</v>
      </c>
      <c r="I740" t="s">
        <v>3504</v>
      </c>
      <c r="J740" t="s">
        <v>3505</v>
      </c>
      <c r="K740" s="32">
        <v>45894</v>
      </c>
      <c r="L740" t="s">
        <v>675</v>
      </c>
      <c r="M740" t="s">
        <v>676</v>
      </c>
      <c r="N740" t="s">
        <v>2854</v>
      </c>
      <c r="O740" s="32">
        <v>45906</v>
      </c>
      <c r="P740" t="s">
        <v>99</v>
      </c>
      <c r="Q740" t="s">
        <v>153</v>
      </c>
      <c r="R740" t="s">
        <v>147</v>
      </c>
      <c r="S740" t="s">
        <v>100</v>
      </c>
    </row>
    <row r="741" spans="1:19" x14ac:dyDescent="0.25">
      <c r="A741">
        <v>38</v>
      </c>
      <c r="B741" s="32">
        <v>45917</v>
      </c>
      <c r="C741">
        <v>42</v>
      </c>
      <c r="D741" t="s">
        <v>223</v>
      </c>
      <c r="E741" t="s">
        <v>277</v>
      </c>
      <c r="F741" t="s">
        <v>140</v>
      </c>
      <c r="G741" t="s">
        <v>102</v>
      </c>
      <c r="H741" t="s">
        <v>103</v>
      </c>
      <c r="I741" t="s">
        <v>3506</v>
      </c>
      <c r="J741" t="s">
        <v>3507</v>
      </c>
      <c r="K741" s="32">
        <v>45921</v>
      </c>
      <c r="L741" t="s">
        <v>227</v>
      </c>
      <c r="M741" t="s">
        <v>145</v>
      </c>
      <c r="N741" t="s">
        <v>2405</v>
      </c>
      <c r="O741" s="32">
        <v>45944</v>
      </c>
      <c r="P741" t="s">
        <v>99</v>
      </c>
      <c r="Q741" t="s">
        <v>228</v>
      </c>
      <c r="R741" t="s">
        <v>147</v>
      </c>
      <c r="S741" t="s">
        <v>100</v>
      </c>
    </row>
    <row r="742" spans="1:19" x14ac:dyDescent="0.25">
      <c r="A742">
        <v>46</v>
      </c>
      <c r="B742" s="32">
        <v>45972</v>
      </c>
      <c r="C742">
        <v>48</v>
      </c>
      <c r="D742" t="s">
        <v>150</v>
      </c>
      <c r="E742" t="s">
        <v>8</v>
      </c>
      <c r="F742" t="s">
        <v>140</v>
      </c>
      <c r="G742" t="s">
        <v>102</v>
      </c>
      <c r="H742" t="s">
        <v>103</v>
      </c>
      <c r="I742" t="s">
        <v>3508</v>
      </c>
      <c r="J742" t="s">
        <v>3509</v>
      </c>
      <c r="K742" s="32">
        <v>45974</v>
      </c>
      <c r="L742" t="s">
        <v>186</v>
      </c>
      <c r="M742" t="s">
        <v>154</v>
      </c>
      <c r="N742" t="s">
        <v>2193</v>
      </c>
      <c r="O742" s="32">
        <v>45985</v>
      </c>
      <c r="P742" t="s">
        <v>99</v>
      </c>
      <c r="Q742" t="s">
        <v>972</v>
      </c>
      <c r="R742" t="s">
        <v>147</v>
      </c>
      <c r="S742" t="s">
        <v>100</v>
      </c>
    </row>
    <row r="743" spans="1:19" x14ac:dyDescent="0.25">
      <c r="A743">
        <v>46</v>
      </c>
      <c r="B743" s="32">
        <v>45970</v>
      </c>
      <c r="C743">
        <v>48</v>
      </c>
      <c r="D743" t="s">
        <v>940</v>
      </c>
      <c r="E743" t="s">
        <v>14</v>
      </c>
      <c r="F743" t="s">
        <v>140</v>
      </c>
      <c r="G743" t="s">
        <v>102</v>
      </c>
      <c r="H743" t="s">
        <v>103</v>
      </c>
      <c r="I743" t="s">
        <v>3077</v>
      </c>
      <c r="J743" t="s">
        <v>3078</v>
      </c>
      <c r="K743" s="32">
        <v>45981</v>
      </c>
      <c r="L743" t="s">
        <v>943</v>
      </c>
      <c r="M743" t="s">
        <v>154</v>
      </c>
      <c r="N743" t="s">
        <v>2124</v>
      </c>
      <c r="O743" s="32">
        <v>45988</v>
      </c>
      <c r="P743" t="s">
        <v>99</v>
      </c>
      <c r="Q743" t="s">
        <v>972</v>
      </c>
      <c r="R743" t="s">
        <v>147</v>
      </c>
      <c r="S743" t="s">
        <v>100</v>
      </c>
    </row>
    <row r="744" spans="1:19" x14ac:dyDescent="0.25">
      <c r="A744">
        <v>44</v>
      </c>
      <c r="B744" s="32">
        <v>45961</v>
      </c>
      <c r="C744">
        <v>47</v>
      </c>
      <c r="D744" t="s">
        <v>150</v>
      </c>
      <c r="E744" t="s">
        <v>8</v>
      </c>
      <c r="F744" t="s">
        <v>140</v>
      </c>
      <c r="G744" t="s">
        <v>102</v>
      </c>
      <c r="H744" t="s">
        <v>103</v>
      </c>
      <c r="I744" t="s">
        <v>2271</v>
      </c>
      <c r="J744" t="s">
        <v>2272</v>
      </c>
      <c r="K744" s="32">
        <v>45965</v>
      </c>
      <c r="L744" t="s">
        <v>1312</v>
      </c>
      <c r="M744" t="s">
        <v>428</v>
      </c>
      <c r="N744" t="s">
        <v>2273</v>
      </c>
      <c r="O744" s="32">
        <v>45978</v>
      </c>
      <c r="P744" t="s">
        <v>99</v>
      </c>
      <c r="Q744" t="s">
        <v>913</v>
      </c>
      <c r="R744" t="s">
        <v>428</v>
      </c>
      <c r="S744" t="s">
        <v>100</v>
      </c>
    </row>
    <row r="745" spans="1:19" x14ac:dyDescent="0.25">
      <c r="A745">
        <v>36</v>
      </c>
      <c r="B745" s="32">
        <v>45905</v>
      </c>
      <c r="C745">
        <v>39</v>
      </c>
      <c r="D745" t="s">
        <v>254</v>
      </c>
      <c r="E745" t="s">
        <v>255</v>
      </c>
      <c r="F745" t="s">
        <v>140</v>
      </c>
      <c r="G745" t="s">
        <v>102</v>
      </c>
      <c r="H745" t="s">
        <v>103</v>
      </c>
      <c r="I745" t="s">
        <v>2358</v>
      </c>
      <c r="J745" t="s">
        <v>2359</v>
      </c>
      <c r="K745" s="32">
        <v>45907</v>
      </c>
      <c r="L745" t="s">
        <v>258</v>
      </c>
      <c r="M745" t="s">
        <v>260</v>
      </c>
      <c r="N745" t="s">
        <v>2360</v>
      </c>
      <c r="O745" s="32">
        <v>45922</v>
      </c>
      <c r="P745" t="s">
        <v>99</v>
      </c>
      <c r="Q745" t="s">
        <v>2065</v>
      </c>
      <c r="R745" t="s">
        <v>262</v>
      </c>
      <c r="S745" t="s">
        <v>100</v>
      </c>
    </row>
    <row r="746" spans="1:19" x14ac:dyDescent="0.25">
      <c r="A746">
        <v>38</v>
      </c>
      <c r="B746" s="32">
        <v>45918</v>
      </c>
      <c r="C746">
        <v>41</v>
      </c>
      <c r="D746" t="s">
        <v>254</v>
      </c>
      <c r="E746" t="s">
        <v>255</v>
      </c>
      <c r="F746" t="s">
        <v>140</v>
      </c>
      <c r="G746" t="s">
        <v>102</v>
      </c>
      <c r="H746" t="s">
        <v>103</v>
      </c>
      <c r="I746" t="s">
        <v>3510</v>
      </c>
      <c r="J746" t="s">
        <v>3511</v>
      </c>
      <c r="K746" s="32">
        <v>45921</v>
      </c>
      <c r="L746" t="s">
        <v>288</v>
      </c>
      <c r="M746" t="s">
        <v>260</v>
      </c>
      <c r="N746" t="s">
        <v>2109</v>
      </c>
      <c r="O746" s="32">
        <v>45936</v>
      </c>
      <c r="P746" t="s">
        <v>99</v>
      </c>
      <c r="Q746" t="s">
        <v>289</v>
      </c>
      <c r="R746" t="s">
        <v>262</v>
      </c>
      <c r="S746" t="s">
        <v>608</v>
      </c>
    </row>
    <row r="747" spans="1:19" x14ac:dyDescent="0.25">
      <c r="A747">
        <v>41</v>
      </c>
      <c r="B747" s="32">
        <v>45935</v>
      </c>
      <c r="C747">
        <v>43</v>
      </c>
      <c r="D747" t="s">
        <v>150</v>
      </c>
      <c r="E747" t="s">
        <v>8</v>
      </c>
      <c r="F747" t="s">
        <v>140</v>
      </c>
      <c r="G747" t="s">
        <v>102</v>
      </c>
      <c r="H747" t="s">
        <v>103</v>
      </c>
      <c r="I747" t="s">
        <v>3512</v>
      </c>
      <c r="J747" t="s">
        <v>3513</v>
      </c>
      <c r="K747" s="32">
        <v>45939</v>
      </c>
      <c r="L747" t="s">
        <v>1312</v>
      </c>
      <c r="M747" t="s">
        <v>154</v>
      </c>
      <c r="N747" t="s">
        <v>2115</v>
      </c>
      <c r="O747" s="32">
        <v>45949</v>
      </c>
      <c r="P747" t="s">
        <v>99</v>
      </c>
      <c r="Q747" t="s">
        <v>972</v>
      </c>
      <c r="R747" t="s">
        <v>147</v>
      </c>
      <c r="S747" t="s">
        <v>100</v>
      </c>
    </row>
    <row r="748" spans="1:19" x14ac:dyDescent="0.25">
      <c r="A748">
        <v>35</v>
      </c>
      <c r="B748" s="32">
        <v>45896</v>
      </c>
      <c r="C748">
        <v>37</v>
      </c>
      <c r="D748" t="s">
        <v>150</v>
      </c>
      <c r="E748" t="s">
        <v>8</v>
      </c>
      <c r="F748" t="s">
        <v>140</v>
      </c>
      <c r="G748" t="s">
        <v>102</v>
      </c>
      <c r="H748" t="s">
        <v>103</v>
      </c>
      <c r="I748" t="s">
        <v>3425</v>
      </c>
      <c r="J748" t="s">
        <v>3426</v>
      </c>
      <c r="K748" s="32">
        <v>45899</v>
      </c>
      <c r="L748" t="s">
        <v>186</v>
      </c>
      <c r="M748" t="s">
        <v>869</v>
      </c>
      <c r="N748" t="s">
        <v>3427</v>
      </c>
      <c r="O748" s="32">
        <v>45912</v>
      </c>
      <c r="P748" t="s">
        <v>99</v>
      </c>
      <c r="Q748" t="s">
        <v>153</v>
      </c>
      <c r="R748" t="s">
        <v>428</v>
      </c>
      <c r="S748" t="s">
        <v>100</v>
      </c>
    </row>
    <row r="749" spans="1:19" x14ac:dyDescent="0.25">
      <c r="A749">
        <v>32</v>
      </c>
      <c r="B749" s="32">
        <v>45874</v>
      </c>
      <c r="C749">
        <v>34</v>
      </c>
      <c r="D749" t="s">
        <v>150</v>
      </c>
      <c r="E749" t="s">
        <v>8</v>
      </c>
      <c r="F749" t="s">
        <v>140</v>
      </c>
      <c r="G749" t="s">
        <v>102</v>
      </c>
      <c r="H749" t="s">
        <v>103</v>
      </c>
      <c r="I749" t="s">
        <v>2416</v>
      </c>
      <c r="J749" t="s">
        <v>2417</v>
      </c>
      <c r="K749" s="32">
        <v>45876</v>
      </c>
      <c r="L749" t="s">
        <v>1312</v>
      </c>
      <c r="M749" t="s">
        <v>154</v>
      </c>
      <c r="N749" t="s">
        <v>2418</v>
      </c>
      <c r="O749" s="32">
        <v>45887</v>
      </c>
      <c r="P749" t="s">
        <v>99</v>
      </c>
      <c r="Q749" t="s">
        <v>688</v>
      </c>
      <c r="R749" t="s">
        <v>147</v>
      </c>
      <c r="S749" t="s">
        <v>608</v>
      </c>
    </row>
    <row r="750" spans="1:19" x14ac:dyDescent="0.25">
      <c r="A750">
        <v>44</v>
      </c>
      <c r="B750" s="32">
        <v>45960</v>
      </c>
      <c r="C750">
        <v>44</v>
      </c>
      <c r="D750" t="s">
        <v>223</v>
      </c>
      <c r="E750" t="s">
        <v>3291</v>
      </c>
      <c r="F750" t="s">
        <v>101</v>
      </c>
      <c r="G750" t="s">
        <v>2737</v>
      </c>
      <c r="H750" t="s">
        <v>103</v>
      </c>
      <c r="I750" t="s">
        <v>3514</v>
      </c>
      <c r="J750" t="s">
        <v>3515</v>
      </c>
      <c r="K750" s="32">
        <v>45961</v>
      </c>
      <c r="L750" t="s">
        <v>3294</v>
      </c>
      <c r="M750" t="s">
        <v>3295</v>
      </c>
      <c r="N750" t="s">
        <v>118</v>
      </c>
      <c r="O750" s="32">
        <v>45962</v>
      </c>
      <c r="P750" t="s">
        <v>2134</v>
      </c>
      <c r="Q750" t="s">
        <v>3296</v>
      </c>
      <c r="R750" t="s">
        <v>3297</v>
      </c>
      <c r="S750" t="s">
        <v>2137</v>
      </c>
    </row>
    <row r="751" spans="1:19" x14ac:dyDescent="0.25">
      <c r="A751">
        <v>38</v>
      </c>
      <c r="B751" s="32">
        <v>45915</v>
      </c>
      <c r="C751">
        <v>40</v>
      </c>
      <c r="D751" t="s">
        <v>150</v>
      </c>
      <c r="E751" t="s">
        <v>8</v>
      </c>
      <c r="F751" t="s">
        <v>140</v>
      </c>
      <c r="G751" t="s">
        <v>102</v>
      </c>
      <c r="H751" t="s">
        <v>103</v>
      </c>
      <c r="I751" t="s">
        <v>3516</v>
      </c>
      <c r="J751" t="s">
        <v>3517</v>
      </c>
      <c r="K751" s="32">
        <v>45918</v>
      </c>
      <c r="L751" t="s">
        <v>186</v>
      </c>
      <c r="M751" t="s">
        <v>154</v>
      </c>
      <c r="N751" t="s">
        <v>2146</v>
      </c>
      <c r="O751" s="32">
        <v>45928</v>
      </c>
      <c r="P751" t="s">
        <v>99</v>
      </c>
      <c r="Q751" t="s">
        <v>934</v>
      </c>
      <c r="R751" t="s">
        <v>147</v>
      </c>
      <c r="S751" t="s">
        <v>608</v>
      </c>
    </row>
    <row r="752" spans="1:19" x14ac:dyDescent="0.25">
      <c r="A752">
        <v>43</v>
      </c>
      <c r="B752" s="32">
        <v>45952</v>
      </c>
      <c r="C752">
        <v>45</v>
      </c>
      <c r="D752" t="s">
        <v>150</v>
      </c>
      <c r="E752" t="s">
        <v>8</v>
      </c>
      <c r="F752" t="s">
        <v>140</v>
      </c>
      <c r="G752" t="s">
        <v>102</v>
      </c>
      <c r="H752" t="s">
        <v>103</v>
      </c>
      <c r="I752" t="s">
        <v>3518</v>
      </c>
      <c r="J752" t="s">
        <v>3519</v>
      </c>
      <c r="K752" s="32">
        <v>45955</v>
      </c>
      <c r="L752" t="s">
        <v>186</v>
      </c>
      <c r="M752" t="s">
        <v>869</v>
      </c>
      <c r="N752" t="s">
        <v>3375</v>
      </c>
      <c r="O752" s="32">
        <v>45968</v>
      </c>
      <c r="P752" t="s">
        <v>99</v>
      </c>
      <c r="Q752" t="s">
        <v>2012</v>
      </c>
      <c r="R752" t="s">
        <v>147</v>
      </c>
      <c r="S752" t="s">
        <v>100</v>
      </c>
    </row>
    <row r="753" spans="1:19" x14ac:dyDescent="0.25">
      <c r="A753">
        <v>31</v>
      </c>
      <c r="B753" s="32">
        <v>45870</v>
      </c>
      <c r="C753">
        <v>34</v>
      </c>
      <c r="D753" t="s">
        <v>254</v>
      </c>
      <c r="E753" t="s">
        <v>255</v>
      </c>
      <c r="F753" t="s">
        <v>140</v>
      </c>
      <c r="G753" t="s">
        <v>102</v>
      </c>
      <c r="H753" t="s">
        <v>103</v>
      </c>
      <c r="I753" t="s">
        <v>3520</v>
      </c>
      <c r="J753" t="s">
        <v>3521</v>
      </c>
      <c r="K753" s="32">
        <v>45872</v>
      </c>
      <c r="L753" t="s">
        <v>288</v>
      </c>
      <c r="M753" t="s">
        <v>260</v>
      </c>
      <c r="N753" t="s">
        <v>3522</v>
      </c>
      <c r="O753" s="32">
        <v>45887</v>
      </c>
      <c r="P753" t="s">
        <v>99</v>
      </c>
      <c r="Q753" t="s">
        <v>289</v>
      </c>
      <c r="R753" t="s">
        <v>262</v>
      </c>
      <c r="S753" t="s">
        <v>608</v>
      </c>
    </row>
    <row r="754" spans="1:19" x14ac:dyDescent="0.25">
      <c r="A754">
        <v>36</v>
      </c>
      <c r="B754" s="32">
        <v>45904</v>
      </c>
      <c r="C754">
        <v>39</v>
      </c>
      <c r="D754" t="s">
        <v>254</v>
      </c>
      <c r="E754" t="s">
        <v>255</v>
      </c>
      <c r="F754" t="s">
        <v>140</v>
      </c>
      <c r="G754" t="s">
        <v>102</v>
      </c>
      <c r="H754" t="s">
        <v>103</v>
      </c>
      <c r="I754" t="s">
        <v>3523</v>
      </c>
      <c r="J754" t="s">
        <v>3524</v>
      </c>
      <c r="K754" s="32">
        <v>45907</v>
      </c>
      <c r="L754" t="s">
        <v>288</v>
      </c>
      <c r="M754" t="s">
        <v>260</v>
      </c>
      <c r="N754" t="s">
        <v>2360</v>
      </c>
      <c r="O754" s="32">
        <v>45922</v>
      </c>
      <c r="P754" t="s">
        <v>99</v>
      </c>
      <c r="Q754" t="s">
        <v>289</v>
      </c>
      <c r="R754" t="s">
        <v>262</v>
      </c>
      <c r="S754" t="s">
        <v>608</v>
      </c>
    </row>
    <row r="755" spans="1:19" x14ac:dyDescent="0.25">
      <c r="A755">
        <v>39</v>
      </c>
      <c r="B755" s="32">
        <v>45921</v>
      </c>
      <c r="C755">
        <v>41</v>
      </c>
      <c r="D755" t="s">
        <v>150</v>
      </c>
      <c r="E755" t="s">
        <v>8</v>
      </c>
      <c r="F755" t="s">
        <v>140</v>
      </c>
      <c r="G755" t="s">
        <v>102</v>
      </c>
      <c r="H755" t="s">
        <v>103</v>
      </c>
      <c r="I755" t="s">
        <v>3525</v>
      </c>
      <c r="J755" t="s">
        <v>3526</v>
      </c>
      <c r="K755" s="32">
        <v>45925</v>
      </c>
      <c r="L755" t="s">
        <v>186</v>
      </c>
      <c r="M755" t="s">
        <v>154</v>
      </c>
      <c r="N755" t="s">
        <v>2011</v>
      </c>
      <c r="O755" s="32">
        <v>45935</v>
      </c>
      <c r="P755" t="s">
        <v>99</v>
      </c>
      <c r="Q755" t="s">
        <v>934</v>
      </c>
      <c r="R755" t="s">
        <v>147</v>
      </c>
      <c r="S755" t="s">
        <v>608</v>
      </c>
    </row>
    <row r="756" spans="1:19" x14ac:dyDescent="0.25">
      <c r="A756">
        <v>36</v>
      </c>
      <c r="B756" s="32">
        <v>45902</v>
      </c>
      <c r="C756">
        <v>38</v>
      </c>
      <c r="D756" t="s">
        <v>150</v>
      </c>
      <c r="E756" t="s">
        <v>8</v>
      </c>
      <c r="F756" t="s">
        <v>140</v>
      </c>
      <c r="G756" t="s">
        <v>102</v>
      </c>
      <c r="H756" t="s">
        <v>1585</v>
      </c>
      <c r="I756" t="s">
        <v>3022</v>
      </c>
      <c r="J756" t="s">
        <v>3023</v>
      </c>
      <c r="K756" s="32">
        <v>45904</v>
      </c>
      <c r="L756" t="s">
        <v>186</v>
      </c>
      <c r="M756" t="s">
        <v>154</v>
      </c>
      <c r="N756" t="s">
        <v>2181</v>
      </c>
      <c r="O756" s="32">
        <v>45914</v>
      </c>
      <c r="P756" t="s">
        <v>99</v>
      </c>
      <c r="Q756" t="s">
        <v>934</v>
      </c>
      <c r="R756" t="s">
        <v>147</v>
      </c>
      <c r="S756" t="s">
        <v>608</v>
      </c>
    </row>
    <row r="757" spans="1:19" x14ac:dyDescent="0.25">
      <c r="A757">
        <v>46</v>
      </c>
      <c r="B757" s="32">
        <v>45971</v>
      </c>
      <c r="C757">
        <v>48</v>
      </c>
      <c r="D757" t="s">
        <v>940</v>
      </c>
      <c r="E757" t="s">
        <v>14</v>
      </c>
      <c r="F757" t="s">
        <v>140</v>
      </c>
      <c r="G757" t="s">
        <v>102</v>
      </c>
      <c r="H757" t="s">
        <v>103</v>
      </c>
      <c r="I757" t="s">
        <v>3527</v>
      </c>
      <c r="J757" t="s">
        <v>3528</v>
      </c>
      <c r="K757" s="32">
        <v>45981</v>
      </c>
      <c r="L757" t="s">
        <v>3529</v>
      </c>
      <c r="M757" t="s">
        <v>154</v>
      </c>
      <c r="N757" t="s">
        <v>2124</v>
      </c>
      <c r="O757" s="32">
        <v>45988</v>
      </c>
      <c r="P757" t="s">
        <v>99</v>
      </c>
      <c r="Q757" t="s">
        <v>572</v>
      </c>
      <c r="R757" t="s">
        <v>147</v>
      </c>
      <c r="S757" t="s">
        <v>100</v>
      </c>
    </row>
    <row r="758" spans="1:19" x14ac:dyDescent="0.25">
      <c r="A758">
        <v>45</v>
      </c>
      <c r="B758" s="32">
        <v>45968</v>
      </c>
      <c r="C758">
        <v>48</v>
      </c>
      <c r="D758" t="s">
        <v>254</v>
      </c>
      <c r="E758" t="s">
        <v>255</v>
      </c>
      <c r="F758" t="s">
        <v>140</v>
      </c>
      <c r="G758" t="s">
        <v>102</v>
      </c>
      <c r="H758" t="s">
        <v>1585</v>
      </c>
      <c r="I758" t="s">
        <v>3088</v>
      </c>
      <c r="J758" t="s">
        <v>3089</v>
      </c>
      <c r="K758" s="32">
        <v>45970</v>
      </c>
      <c r="L758" t="s">
        <v>1781</v>
      </c>
      <c r="M758" t="s">
        <v>260</v>
      </c>
      <c r="N758" t="s">
        <v>1994</v>
      </c>
      <c r="O758" s="32">
        <v>45984</v>
      </c>
      <c r="P758" t="s">
        <v>99</v>
      </c>
      <c r="Q758" t="s">
        <v>1995</v>
      </c>
      <c r="R758" t="s">
        <v>262</v>
      </c>
      <c r="S758" t="s">
        <v>608</v>
      </c>
    </row>
    <row r="759" spans="1:19" x14ac:dyDescent="0.25">
      <c r="A759">
        <v>41</v>
      </c>
      <c r="B759" s="32">
        <v>45938</v>
      </c>
      <c r="C759">
        <v>43</v>
      </c>
      <c r="D759" t="s">
        <v>150</v>
      </c>
      <c r="E759" t="s">
        <v>8</v>
      </c>
      <c r="F759" t="s">
        <v>140</v>
      </c>
      <c r="G759" t="s">
        <v>102</v>
      </c>
      <c r="H759" t="s">
        <v>103</v>
      </c>
      <c r="I759" t="s">
        <v>3283</v>
      </c>
      <c r="J759" t="s">
        <v>3284</v>
      </c>
      <c r="K759" s="32">
        <v>45942</v>
      </c>
      <c r="L759" t="s">
        <v>186</v>
      </c>
      <c r="M759" t="s">
        <v>869</v>
      </c>
      <c r="N759" t="s">
        <v>2560</v>
      </c>
      <c r="O759" s="32">
        <v>45954</v>
      </c>
      <c r="P759" t="s">
        <v>99</v>
      </c>
      <c r="Q759" t="s">
        <v>813</v>
      </c>
      <c r="R759" t="s">
        <v>147</v>
      </c>
      <c r="S759" t="s">
        <v>100</v>
      </c>
    </row>
    <row r="760" spans="1:19" x14ac:dyDescent="0.25">
      <c r="A760">
        <v>41</v>
      </c>
      <c r="B760" s="32">
        <v>45935</v>
      </c>
      <c r="C760">
        <v>43</v>
      </c>
      <c r="D760" t="s">
        <v>150</v>
      </c>
      <c r="E760" t="s">
        <v>8</v>
      </c>
      <c r="F760" t="s">
        <v>140</v>
      </c>
      <c r="G760" t="s">
        <v>102</v>
      </c>
      <c r="H760" t="s">
        <v>103</v>
      </c>
      <c r="I760" t="s">
        <v>3530</v>
      </c>
      <c r="J760" t="s">
        <v>3531</v>
      </c>
      <c r="K760" s="32">
        <v>45939</v>
      </c>
      <c r="L760" t="s">
        <v>2275</v>
      </c>
      <c r="M760" t="s">
        <v>191</v>
      </c>
      <c r="N760" t="s">
        <v>2276</v>
      </c>
      <c r="O760" s="32">
        <v>45950</v>
      </c>
      <c r="P760" t="s">
        <v>99</v>
      </c>
      <c r="Q760" t="s">
        <v>2012</v>
      </c>
      <c r="S760" t="s">
        <v>2165</v>
      </c>
    </row>
    <row r="761" spans="1:19" x14ac:dyDescent="0.25">
      <c r="A761">
        <v>38</v>
      </c>
      <c r="B761" s="32">
        <v>45915</v>
      </c>
      <c r="C761">
        <v>40</v>
      </c>
      <c r="D761" t="s">
        <v>672</v>
      </c>
      <c r="E761" t="s">
        <v>17</v>
      </c>
      <c r="F761" t="s">
        <v>140</v>
      </c>
      <c r="G761" t="s">
        <v>102</v>
      </c>
      <c r="H761" t="s">
        <v>103</v>
      </c>
      <c r="I761" t="s">
        <v>3532</v>
      </c>
      <c r="J761" t="s">
        <v>3533</v>
      </c>
      <c r="K761" s="32">
        <v>45922</v>
      </c>
      <c r="L761" t="s">
        <v>675</v>
      </c>
      <c r="M761" t="s">
        <v>676</v>
      </c>
      <c r="N761" t="s">
        <v>1991</v>
      </c>
      <c r="O761" s="32">
        <v>45933</v>
      </c>
      <c r="P761" t="s">
        <v>99</v>
      </c>
      <c r="Q761" t="s">
        <v>572</v>
      </c>
      <c r="R761" t="s">
        <v>147</v>
      </c>
      <c r="S761" t="s">
        <v>100</v>
      </c>
    </row>
    <row r="762" spans="1:19" x14ac:dyDescent="0.25">
      <c r="A762">
        <v>43</v>
      </c>
      <c r="B762" s="32">
        <v>45952</v>
      </c>
      <c r="C762">
        <v>46</v>
      </c>
      <c r="D762" t="s">
        <v>254</v>
      </c>
      <c r="E762" t="s">
        <v>255</v>
      </c>
      <c r="F762" t="s">
        <v>140</v>
      </c>
      <c r="G762" t="s">
        <v>102</v>
      </c>
      <c r="H762" t="s">
        <v>103</v>
      </c>
      <c r="I762" t="s">
        <v>3534</v>
      </c>
      <c r="J762" t="s">
        <v>3535</v>
      </c>
      <c r="K762" s="32">
        <v>45956</v>
      </c>
      <c r="L762" t="s">
        <v>288</v>
      </c>
      <c r="M762" t="s">
        <v>260</v>
      </c>
      <c r="N762" t="s">
        <v>2083</v>
      </c>
      <c r="O762" s="32">
        <v>45971</v>
      </c>
      <c r="P762" t="s">
        <v>99</v>
      </c>
      <c r="Q762" t="s">
        <v>289</v>
      </c>
      <c r="R762" t="s">
        <v>262</v>
      </c>
      <c r="S762" t="s">
        <v>608</v>
      </c>
    </row>
    <row r="763" spans="1:19" x14ac:dyDescent="0.25">
      <c r="A763">
        <v>39</v>
      </c>
      <c r="B763" s="32">
        <v>45922</v>
      </c>
      <c r="C763">
        <v>41</v>
      </c>
      <c r="D763" t="s">
        <v>150</v>
      </c>
      <c r="E763" t="s">
        <v>8</v>
      </c>
      <c r="F763" t="s">
        <v>140</v>
      </c>
      <c r="G763" t="s">
        <v>102</v>
      </c>
      <c r="H763" t="s">
        <v>103</v>
      </c>
      <c r="I763" t="s">
        <v>2846</v>
      </c>
      <c r="J763" t="s">
        <v>2847</v>
      </c>
      <c r="K763" s="32">
        <v>45925</v>
      </c>
      <c r="L763" t="s">
        <v>186</v>
      </c>
      <c r="M763" t="s">
        <v>154</v>
      </c>
      <c r="N763" t="s">
        <v>2011</v>
      </c>
      <c r="O763" s="32">
        <v>45935</v>
      </c>
      <c r="P763" t="s">
        <v>99</v>
      </c>
      <c r="Q763" t="s">
        <v>2012</v>
      </c>
      <c r="R763" t="s">
        <v>147</v>
      </c>
      <c r="S763" t="s">
        <v>100</v>
      </c>
    </row>
    <row r="764" spans="1:19" x14ac:dyDescent="0.25">
      <c r="A764">
        <v>44</v>
      </c>
      <c r="B764" s="32">
        <v>45961</v>
      </c>
      <c r="C764">
        <v>45</v>
      </c>
      <c r="D764" t="s">
        <v>321</v>
      </c>
      <c r="E764" t="s">
        <v>2130</v>
      </c>
      <c r="F764" t="s">
        <v>101</v>
      </c>
      <c r="G764" t="s">
        <v>102</v>
      </c>
      <c r="H764" t="s">
        <v>103</v>
      </c>
      <c r="I764" t="s">
        <v>3536</v>
      </c>
      <c r="J764" t="s">
        <v>3537</v>
      </c>
      <c r="K764" s="32">
        <v>45962</v>
      </c>
      <c r="L764" t="s">
        <v>2133</v>
      </c>
      <c r="M764" t="s">
        <v>2266</v>
      </c>
      <c r="N764" t="s">
        <v>118</v>
      </c>
      <c r="O764" s="32">
        <v>45964</v>
      </c>
      <c r="P764" t="s">
        <v>2134</v>
      </c>
      <c r="Q764" t="s">
        <v>2135</v>
      </c>
      <c r="R764" t="s">
        <v>2136</v>
      </c>
      <c r="S764" t="s">
        <v>2137</v>
      </c>
    </row>
    <row r="765" spans="1:19" x14ac:dyDescent="0.25">
      <c r="A765">
        <v>36</v>
      </c>
      <c r="B765" s="32">
        <v>45905</v>
      </c>
      <c r="C765">
        <v>39</v>
      </c>
      <c r="D765" t="s">
        <v>423</v>
      </c>
      <c r="E765" t="s">
        <v>1067</v>
      </c>
      <c r="F765" t="s">
        <v>140</v>
      </c>
      <c r="G765" t="s">
        <v>102</v>
      </c>
      <c r="H765" t="s">
        <v>103</v>
      </c>
      <c r="I765" t="s">
        <v>3538</v>
      </c>
      <c r="J765" t="s">
        <v>3539</v>
      </c>
      <c r="K765" s="32">
        <v>45907</v>
      </c>
      <c r="L765" t="s">
        <v>1983</v>
      </c>
      <c r="M765" t="s">
        <v>260</v>
      </c>
      <c r="N765" t="s">
        <v>2360</v>
      </c>
      <c r="O765" s="32">
        <v>45923</v>
      </c>
      <c r="P765" t="s">
        <v>99</v>
      </c>
      <c r="Q765" t="s">
        <v>1985</v>
      </c>
      <c r="R765" t="s">
        <v>262</v>
      </c>
      <c r="S765" t="s">
        <v>100</v>
      </c>
    </row>
    <row r="766" spans="1:19" x14ac:dyDescent="0.25">
      <c r="A766">
        <v>38</v>
      </c>
      <c r="B766" s="32">
        <v>45919</v>
      </c>
      <c r="C766">
        <v>41</v>
      </c>
      <c r="D766" t="s">
        <v>423</v>
      </c>
      <c r="E766" t="s">
        <v>1067</v>
      </c>
      <c r="F766" t="s">
        <v>140</v>
      </c>
      <c r="G766" t="s">
        <v>102</v>
      </c>
      <c r="H766" t="s">
        <v>103</v>
      </c>
      <c r="I766" t="s">
        <v>3540</v>
      </c>
      <c r="J766" t="s">
        <v>3541</v>
      </c>
      <c r="K766" s="32">
        <v>45921</v>
      </c>
      <c r="L766" t="s">
        <v>427</v>
      </c>
      <c r="M766" t="s">
        <v>260</v>
      </c>
      <c r="N766" t="s">
        <v>2109</v>
      </c>
      <c r="O766" s="32">
        <v>45937</v>
      </c>
      <c r="P766" t="s">
        <v>99</v>
      </c>
      <c r="Q766" t="s">
        <v>2719</v>
      </c>
      <c r="R766" t="s">
        <v>262</v>
      </c>
      <c r="S766" t="s">
        <v>100</v>
      </c>
    </row>
    <row r="767" spans="1:19" x14ac:dyDescent="0.25">
      <c r="A767">
        <v>46</v>
      </c>
      <c r="B767" s="32">
        <v>45972</v>
      </c>
      <c r="C767">
        <v>46</v>
      </c>
      <c r="D767" t="s">
        <v>321</v>
      </c>
      <c r="E767" t="s">
        <v>855</v>
      </c>
      <c r="F767" t="s">
        <v>101</v>
      </c>
      <c r="G767" t="s">
        <v>102</v>
      </c>
      <c r="H767" t="s">
        <v>103</v>
      </c>
      <c r="I767" t="s">
        <v>3542</v>
      </c>
      <c r="J767" t="s">
        <v>3543</v>
      </c>
      <c r="K767" s="32">
        <v>45974</v>
      </c>
      <c r="L767" t="s">
        <v>864</v>
      </c>
      <c r="M767" t="s">
        <v>1336</v>
      </c>
      <c r="N767" t="s">
        <v>118</v>
      </c>
      <c r="O767" s="32">
        <v>45976</v>
      </c>
      <c r="P767" t="s">
        <v>99</v>
      </c>
      <c r="Q767" t="s">
        <v>865</v>
      </c>
      <c r="R767" t="s">
        <v>291</v>
      </c>
      <c r="S767" t="s">
        <v>100</v>
      </c>
    </row>
    <row r="768" spans="1:19" x14ac:dyDescent="0.25">
      <c r="A768">
        <v>44</v>
      </c>
      <c r="B768" s="32">
        <v>45956</v>
      </c>
      <c r="C768">
        <v>46</v>
      </c>
      <c r="D768" t="s">
        <v>150</v>
      </c>
      <c r="E768" t="s">
        <v>23</v>
      </c>
      <c r="F768" t="s">
        <v>140</v>
      </c>
      <c r="G768" t="s">
        <v>102</v>
      </c>
      <c r="H768" t="s">
        <v>103</v>
      </c>
      <c r="I768" t="s">
        <v>3544</v>
      </c>
      <c r="J768" t="s">
        <v>3545</v>
      </c>
      <c r="K768" s="32">
        <v>45960</v>
      </c>
      <c r="L768" t="s">
        <v>186</v>
      </c>
      <c r="M768" t="s">
        <v>154</v>
      </c>
      <c r="N768" t="s">
        <v>2034</v>
      </c>
      <c r="O768" s="32">
        <v>45972</v>
      </c>
      <c r="P768" t="s">
        <v>99</v>
      </c>
      <c r="Q768" t="s">
        <v>813</v>
      </c>
      <c r="R768" t="s">
        <v>147</v>
      </c>
      <c r="S768" t="s">
        <v>100</v>
      </c>
    </row>
    <row r="769" spans="1:19" x14ac:dyDescent="0.25">
      <c r="A769">
        <v>37</v>
      </c>
      <c r="B769" s="32">
        <v>45907</v>
      </c>
      <c r="C769">
        <v>39</v>
      </c>
      <c r="D769" t="s">
        <v>672</v>
      </c>
      <c r="E769" t="s">
        <v>17</v>
      </c>
      <c r="F769" t="s">
        <v>140</v>
      </c>
      <c r="G769" t="s">
        <v>102</v>
      </c>
      <c r="H769" t="s">
        <v>103</v>
      </c>
      <c r="I769" t="s">
        <v>3546</v>
      </c>
      <c r="J769" t="s">
        <v>3547</v>
      </c>
      <c r="K769" s="32">
        <v>45915</v>
      </c>
      <c r="L769" t="s">
        <v>1362</v>
      </c>
      <c r="M769" t="s">
        <v>676</v>
      </c>
      <c r="N769" t="s">
        <v>3548</v>
      </c>
      <c r="O769" s="32">
        <v>45926</v>
      </c>
      <c r="P769" t="s">
        <v>99</v>
      </c>
      <c r="Q769" t="s">
        <v>2016</v>
      </c>
      <c r="R769" t="s">
        <v>147</v>
      </c>
      <c r="S769" t="s">
        <v>100</v>
      </c>
    </row>
    <row r="770" spans="1:19" x14ac:dyDescent="0.25">
      <c r="A770">
        <v>38</v>
      </c>
      <c r="B770" s="32">
        <v>45917</v>
      </c>
      <c r="C770">
        <v>41</v>
      </c>
      <c r="D770" t="s">
        <v>423</v>
      </c>
      <c r="E770" t="s">
        <v>424</v>
      </c>
      <c r="F770" t="s">
        <v>140</v>
      </c>
      <c r="G770" t="s">
        <v>102</v>
      </c>
      <c r="H770" t="s">
        <v>103</v>
      </c>
      <c r="I770" t="s">
        <v>2890</v>
      </c>
      <c r="J770" t="s">
        <v>2891</v>
      </c>
      <c r="K770" s="32">
        <v>45920</v>
      </c>
      <c r="L770" t="s">
        <v>427</v>
      </c>
      <c r="M770" t="s">
        <v>428</v>
      </c>
      <c r="N770" t="s">
        <v>2658</v>
      </c>
      <c r="O770" s="32">
        <v>45938</v>
      </c>
      <c r="P770" t="s">
        <v>99</v>
      </c>
      <c r="Q770" t="s">
        <v>2701</v>
      </c>
      <c r="R770" t="s">
        <v>428</v>
      </c>
      <c r="S770" t="s">
        <v>100</v>
      </c>
    </row>
    <row r="771" spans="1:19" x14ac:dyDescent="0.25">
      <c r="A771">
        <v>41</v>
      </c>
      <c r="B771" s="32">
        <v>45935</v>
      </c>
      <c r="C771">
        <v>46</v>
      </c>
      <c r="D771" t="s">
        <v>223</v>
      </c>
      <c r="E771" t="s">
        <v>224</v>
      </c>
      <c r="F771" t="s">
        <v>140</v>
      </c>
      <c r="G771" t="s">
        <v>102</v>
      </c>
      <c r="H771" t="s">
        <v>103</v>
      </c>
      <c r="I771" t="s">
        <v>3549</v>
      </c>
      <c r="J771" t="s">
        <v>3550</v>
      </c>
      <c r="K771" s="32">
        <v>45940</v>
      </c>
      <c r="L771" t="s">
        <v>227</v>
      </c>
      <c r="M771" t="s">
        <v>229</v>
      </c>
      <c r="N771" t="s">
        <v>2947</v>
      </c>
      <c r="O771" s="32">
        <v>45971</v>
      </c>
      <c r="P771" t="s">
        <v>99</v>
      </c>
      <c r="Q771" t="s">
        <v>228</v>
      </c>
      <c r="R771" t="s">
        <v>617</v>
      </c>
      <c r="S771" t="s">
        <v>100</v>
      </c>
    </row>
    <row r="772" spans="1:19" x14ac:dyDescent="0.25">
      <c r="A772">
        <v>37</v>
      </c>
      <c r="B772" s="32">
        <v>45911</v>
      </c>
      <c r="C772">
        <v>40</v>
      </c>
      <c r="D772" t="s">
        <v>423</v>
      </c>
      <c r="E772" t="s">
        <v>1067</v>
      </c>
      <c r="F772" t="s">
        <v>140</v>
      </c>
      <c r="G772" t="s">
        <v>102</v>
      </c>
      <c r="H772" t="s">
        <v>103</v>
      </c>
      <c r="I772" t="s">
        <v>3551</v>
      </c>
      <c r="J772" t="s">
        <v>3552</v>
      </c>
      <c r="K772" s="32">
        <v>45914</v>
      </c>
      <c r="L772" t="s">
        <v>1775</v>
      </c>
      <c r="M772" t="s">
        <v>260</v>
      </c>
      <c r="N772" t="s">
        <v>2206</v>
      </c>
      <c r="O772" s="32">
        <v>45930</v>
      </c>
      <c r="P772" t="s">
        <v>99</v>
      </c>
      <c r="Q772" t="s">
        <v>1776</v>
      </c>
      <c r="R772" t="s">
        <v>262</v>
      </c>
      <c r="S772" t="s">
        <v>100</v>
      </c>
    </row>
    <row r="773" spans="1:19" x14ac:dyDescent="0.25">
      <c r="A773">
        <v>45</v>
      </c>
      <c r="B773" s="32">
        <v>45968</v>
      </c>
      <c r="C773">
        <v>48</v>
      </c>
      <c r="D773" t="s">
        <v>150</v>
      </c>
      <c r="E773" t="s">
        <v>8</v>
      </c>
      <c r="F773" t="s">
        <v>140</v>
      </c>
      <c r="G773" t="s">
        <v>102</v>
      </c>
      <c r="H773" t="s">
        <v>103</v>
      </c>
      <c r="I773" t="s">
        <v>3553</v>
      </c>
      <c r="J773" t="s">
        <v>3554</v>
      </c>
      <c r="K773" s="32">
        <v>45971</v>
      </c>
      <c r="L773" t="s">
        <v>186</v>
      </c>
      <c r="M773" t="s">
        <v>154</v>
      </c>
      <c r="N773" t="s">
        <v>2193</v>
      </c>
      <c r="O773" s="32">
        <v>45985</v>
      </c>
      <c r="P773" t="s">
        <v>99</v>
      </c>
      <c r="Q773" t="s">
        <v>813</v>
      </c>
      <c r="R773" t="s">
        <v>147</v>
      </c>
      <c r="S773" t="s">
        <v>100</v>
      </c>
    </row>
    <row r="774" spans="1:19" x14ac:dyDescent="0.25">
      <c r="A774">
        <v>37</v>
      </c>
      <c r="B774" s="32">
        <v>45911</v>
      </c>
      <c r="C774">
        <v>40</v>
      </c>
      <c r="D774" t="s">
        <v>254</v>
      </c>
      <c r="E774" t="s">
        <v>255</v>
      </c>
      <c r="F774" t="s">
        <v>140</v>
      </c>
      <c r="G774" t="s">
        <v>102</v>
      </c>
      <c r="H774" t="s">
        <v>103</v>
      </c>
      <c r="I774" t="s">
        <v>3555</v>
      </c>
      <c r="J774" t="s">
        <v>3556</v>
      </c>
      <c r="K774" s="32">
        <v>45914</v>
      </c>
      <c r="L774" t="s">
        <v>288</v>
      </c>
      <c r="M774" t="s">
        <v>260</v>
      </c>
      <c r="N774" t="s">
        <v>2206</v>
      </c>
      <c r="O774" s="32">
        <v>45929</v>
      </c>
      <c r="P774" t="s">
        <v>99</v>
      </c>
      <c r="Q774" t="s">
        <v>289</v>
      </c>
      <c r="R774" t="s">
        <v>262</v>
      </c>
      <c r="S774" t="s">
        <v>608</v>
      </c>
    </row>
    <row r="775" spans="1:19" x14ac:dyDescent="0.25">
      <c r="A775">
        <v>39</v>
      </c>
      <c r="B775" s="32">
        <v>45922</v>
      </c>
      <c r="C775">
        <v>41</v>
      </c>
      <c r="D775" t="s">
        <v>150</v>
      </c>
      <c r="E775" t="s">
        <v>8</v>
      </c>
      <c r="F775" t="s">
        <v>140</v>
      </c>
      <c r="G775" t="s">
        <v>102</v>
      </c>
      <c r="H775" t="s">
        <v>103</v>
      </c>
      <c r="I775" t="s">
        <v>2860</v>
      </c>
      <c r="J775" t="s">
        <v>2861</v>
      </c>
      <c r="K775" s="32">
        <v>45925</v>
      </c>
      <c r="L775" t="s">
        <v>1312</v>
      </c>
      <c r="M775" t="s">
        <v>154</v>
      </c>
      <c r="N775" t="s">
        <v>2011</v>
      </c>
      <c r="O775" s="32">
        <v>45935</v>
      </c>
      <c r="P775" t="s">
        <v>99</v>
      </c>
      <c r="Q775" t="s">
        <v>913</v>
      </c>
      <c r="R775" t="s">
        <v>147</v>
      </c>
      <c r="S775" t="s">
        <v>100</v>
      </c>
    </row>
    <row r="776" spans="1:19" x14ac:dyDescent="0.25">
      <c r="A776">
        <v>42</v>
      </c>
      <c r="B776" s="32">
        <v>45947</v>
      </c>
      <c r="C776">
        <v>46</v>
      </c>
      <c r="D776" t="s">
        <v>423</v>
      </c>
      <c r="E776" t="s">
        <v>1265</v>
      </c>
      <c r="F776" t="s">
        <v>140</v>
      </c>
      <c r="G776" t="s">
        <v>102</v>
      </c>
      <c r="H776" t="s">
        <v>103</v>
      </c>
      <c r="I776" t="s">
        <v>3557</v>
      </c>
      <c r="J776" t="s">
        <v>3558</v>
      </c>
      <c r="K776" s="32">
        <v>45952</v>
      </c>
      <c r="L776" t="s">
        <v>1983</v>
      </c>
      <c r="M776" t="s">
        <v>145</v>
      </c>
      <c r="N776" t="s">
        <v>2189</v>
      </c>
      <c r="O776" s="32">
        <v>45972</v>
      </c>
      <c r="P776" t="s">
        <v>99</v>
      </c>
      <c r="Q776" t="s">
        <v>1985</v>
      </c>
      <c r="R776" t="s">
        <v>428</v>
      </c>
      <c r="S776" t="s">
        <v>100</v>
      </c>
    </row>
    <row r="777" spans="1:19" x14ac:dyDescent="0.25">
      <c r="A777">
        <v>46</v>
      </c>
      <c r="B777" s="32">
        <v>45970</v>
      </c>
      <c r="C777">
        <v>48</v>
      </c>
      <c r="D777" t="s">
        <v>150</v>
      </c>
      <c r="E777" t="s">
        <v>8</v>
      </c>
      <c r="F777" t="s">
        <v>140</v>
      </c>
      <c r="G777" t="s">
        <v>102</v>
      </c>
      <c r="H777" t="s">
        <v>103</v>
      </c>
      <c r="I777" t="s">
        <v>3559</v>
      </c>
      <c r="J777" t="s">
        <v>3560</v>
      </c>
      <c r="K777" s="32">
        <v>45974</v>
      </c>
      <c r="L777" t="s">
        <v>186</v>
      </c>
      <c r="M777" t="s">
        <v>154</v>
      </c>
      <c r="N777" t="s">
        <v>2193</v>
      </c>
      <c r="O777" s="32">
        <v>45985</v>
      </c>
      <c r="P777" t="s">
        <v>99</v>
      </c>
      <c r="Q777" t="s">
        <v>934</v>
      </c>
      <c r="R777" t="s">
        <v>147</v>
      </c>
      <c r="S777" t="s">
        <v>100</v>
      </c>
    </row>
    <row r="778" spans="1:19" x14ac:dyDescent="0.25">
      <c r="A778">
        <v>41</v>
      </c>
      <c r="B778" s="32">
        <v>45936</v>
      </c>
      <c r="C778">
        <v>44</v>
      </c>
      <c r="D778" t="s">
        <v>672</v>
      </c>
      <c r="E778" t="s">
        <v>17</v>
      </c>
      <c r="F778" t="s">
        <v>140</v>
      </c>
      <c r="G778" t="s">
        <v>102</v>
      </c>
      <c r="H778" t="s">
        <v>103</v>
      </c>
      <c r="I778" t="s">
        <v>3145</v>
      </c>
      <c r="J778" t="s">
        <v>3146</v>
      </c>
      <c r="K778" s="32">
        <v>45940</v>
      </c>
      <c r="L778" t="s">
        <v>675</v>
      </c>
      <c r="M778" t="s">
        <v>428</v>
      </c>
      <c r="N778" t="s">
        <v>2291</v>
      </c>
      <c r="O778" s="32">
        <v>45957</v>
      </c>
      <c r="P778" t="s">
        <v>99</v>
      </c>
      <c r="Q778" t="s">
        <v>3276</v>
      </c>
      <c r="R778" t="s">
        <v>428</v>
      </c>
      <c r="S778" t="s">
        <v>608</v>
      </c>
    </row>
    <row r="779" spans="1:19" x14ac:dyDescent="0.25">
      <c r="A779">
        <v>36</v>
      </c>
      <c r="B779" s="32">
        <v>45906</v>
      </c>
      <c r="C779">
        <v>37</v>
      </c>
      <c r="D779" t="s">
        <v>97</v>
      </c>
      <c r="E779" t="s">
        <v>125</v>
      </c>
      <c r="F779" t="s">
        <v>101</v>
      </c>
      <c r="G779" t="s">
        <v>102</v>
      </c>
      <c r="H779" t="s">
        <v>103</v>
      </c>
      <c r="I779" t="s">
        <v>3561</v>
      </c>
      <c r="J779" t="s">
        <v>3562</v>
      </c>
      <c r="K779" s="32">
        <v>45909</v>
      </c>
      <c r="L779" t="s">
        <v>115</v>
      </c>
      <c r="M779" t="s">
        <v>2003</v>
      </c>
      <c r="N779" t="s">
        <v>118</v>
      </c>
      <c r="O779" s="32">
        <v>45909</v>
      </c>
      <c r="P779" t="s">
        <v>99</v>
      </c>
      <c r="Q779" t="s">
        <v>116</v>
      </c>
      <c r="R779" t="s">
        <v>109</v>
      </c>
      <c r="S779" t="s">
        <v>100</v>
      </c>
    </row>
    <row r="780" spans="1:19" x14ac:dyDescent="0.25">
      <c r="A780">
        <v>34</v>
      </c>
      <c r="B780" s="32">
        <v>45891</v>
      </c>
      <c r="C780">
        <v>37</v>
      </c>
      <c r="D780" t="s">
        <v>254</v>
      </c>
      <c r="E780" t="s">
        <v>255</v>
      </c>
      <c r="F780" t="s">
        <v>140</v>
      </c>
      <c r="G780" t="s">
        <v>102</v>
      </c>
      <c r="H780" t="s">
        <v>103</v>
      </c>
      <c r="I780" t="s">
        <v>3563</v>
      </c>
      <c r="J780" t="s">
        <v>3564</v>
      </c>
      <c r="K780" s="32">
        <v>45894</v>
      </c>
      <c r="L780" t="s">
        <v>258</v>
      </c>
      <c r="M780" t="s">
        <v>260</v>
      </c>
      <c r="N780" t="s">
        <v>3434</v>
      </c>
      <c r="O780" s="32">
        <v>45909</v>
      </c>
      <c r="P780" t="s">
        <v>99</v>
      </c>
      <c r="Q780" t="s">
        <v>259</v>
      </c>
      <c r="R780" t="s">
        <v>262</v>
      </c>
      <c r="S780" t="s">
        <v>100</v>
      </c>
    </row>
    <row r="781" spans="1:19" x14ac:dyDescent="0.25">
      <c r="A781">
        <v>34</v>
      </c>
      <c r="B781" s="32">
        <v>45887</v>
      </c>
      <c r="C781">
        <v>39</v>
      </c>
      <c r="D781" t="s">
        <v>223</v>
      </c>
      <c r="E781" t="s">
        <v>224</v>
      </c>
      <c r="F781" t="s">
        <v>140</v>
      </c>
      <c r="G781" t="s">
        <v>102</v>
      </c>
      <c r="H781" t="s">
        <v>103</v>
      </c>
      <c r="I781" t="s">
        <v>3565</v>
      </c>
      <c r="J781" t="s">
        <v>3566</v>
      </c>
      <c r="K781" s="32">
        <v>45890</v>
      </c>
      <c r="L781" t="s">
        <v>227</v>
      </c>
      <c r="M781" t="s">
        <v>229</v>
      </c>
      <c r="N781" t="s">
        <v>3120</v>
      </c>
      <c r="O781" s="32">
        <v>45927</v>
      </c>
      <c r="P781" t="s">
        <v>99</v>
      </c>
      <c r="Q781" t="s">
        <v>228</v>
      </c>
      <c r="R781" t="s">
        <v>617</v>
      </c>
      <c r="S781" t="s">
        <v>100</v>
      </c>
    </row>
    <row r="782" spans="1:19" x14ac:dyDescent="0.25">
      <c r="A782">
        <v>41</v>
      </c>
      <c r="B782" s="32">
        <v>45935</v>
      </c>
      <c r="C782">
        <v>43</v>
      </c>
      <c r="D782" t="s">
        <v>672</v>
      </c>
      <c r="E782" t="s">
        <v>17</v>
      </c>
      <c r="F782" t="s">
        <v>140</v>
      </c>
      <c r="G782" t="s">
        <v>102</v>
      </c>
      <c r="H782" t="s">
        <v>103</v>
      </c>
      <c r="I782" t="s">
        <v>2125</v>
      </c>
      <c r="J782" t="s">
        <v>2126</v>
      </c>
      <c r="K782" s="32">
        <v>45942</v>
      </c>
      <c r="L782" t="s">
        <v>1362</v>
      </c>
      <c r="M782" t="s">
        <v>676</v>
      </c>
      <c r="N782" t="s">
        <v>2127</v>
      </c>
      <c r="O782" s="32">
        <v>45954</v>
      </c>
      <c r="P782" t="s">
        <v>99</v>
      </c>
      <c r="Q782" t="s">
        <v>153</v>
      </c>
      <c r="R782" t="s">
        <v>147</v>
      </c>
      <c r="S782" t="s">
        <v>100</v>
      </c>
    </row>
    <row r="783" spans="1:19" x14ac:dyDescent="0.25">
      <c r="A783">
        <v>38</v>
      </c>
      <c r="B783" s="32">
        <v>45918</v>
      </c>
      <c r="C783">
        <v>41</v>
      </c>
      <c r="D783" t="s">
        <v>423</v>
      </c>
      <c r="E783" t="s">
        <v>1067</v>
      </c>
      <c r="F783" t="s">
        <v>140</v>
      </c>
      <c r="G783" t="s">
        <v>102</v>
      </c>
      <c r="H783" t="s">
        <v>103</v>
      </c>
      <c r="I783" t="s">
        <v>2107</v>
      </c>
      <c r="J783" t="s">
        <v>2108</v>
      </c>
      <c r="K783" s="32">
        <v>45921</v>
      </c>
      <c r="L783" t="s">
        <v>427</v>
      </c>
      <c r="M783" t="s">
        <v>260</v>
      </c>
      <c r="N783" t="s">
        <v>2109</v>
      </c>
      <c r="O783" s="32">
        <v>45937</v>
      </c>
      <c r="P783" t="s">
        <v>99</v>
      </c>
      <c r="Q783" t="s">
        <v>2663</v>
      </c>
      <c r="R783" t="s">
        <v>262</v>
      </c>
      <c r="S783" t="s">
        <v>608</v>
      </c>
    </row>
    <row r="784" spans="1:19" x14ac:dyDescent="0.25">
      <c r="A784">
        <v>43</v>
      </c>
      <c r="B784" s="32">
        <v>45952</v>
      </c>
      <c r="C784">
        <v>46</v>
      </c>
      <c r="D784" t="s">
        <v>423</v>
      </c>
      <c r="E784" t="s">
        <v>424</v>
      </c>
      <c r="F784" t="s">
        <v>140</v>
      </c>
      <c r="G784" t="s">
        <v>102</v>
      </c>
      <c r="H784" t="s">
        <v>103</v>
      </c>
      <c r="I784" t="s">
        <v>3567</v>
      </c>
      <c r="J784" t="s">
        <v>3568</v>
      </c>
      <c r="K784" s="32">
        <v>45955</v>
      </c>
      <c r="L784" t="s">
        <v>427</v>
      </c>
      <c r="M784" t="s">
        <v>428</v>
      </c>
      <c r="N784" t="s">
        <v>2196</v>
      </c>
      <c r="O784" s="32">
        <v>45973</v>
      </c>
      <c r="P784" t="s">
        <v>99</v>
      </c>
      <c r="Q784" t="s">
        <v>3569</v>
      </c>
      <c r="R784" t="s">
        <v>428</v>
      </c>
      <c r="S784" t="s">
        <v>100</v>
      </c>
    </row>
    <row r="785" spans="1:19" x14ac:dyDescent="0.25">
      <c r="A785">
        <v>32</v>
      </c>
      <c r="B785" s="32">
        <v>45875</v>
      </c>
      <c r="C785">
        <v>35</v>
      </c>
      <c r="D785" t="s">
        <v>423</v>
      </c>
      <c r="E785" t="s">
        <v>424</v>
      </c>
      <c r="F785" t="s">
        <v>140</v>
      </c>
      <c r="G785" t="s">
        <v>102</v>
      </c>
      <c r="H785" t="s">
        <v>103</v>
      </c>
      <c r="I785" t="s">
        <v>2453</v>
      </c>
      <c r="J785" t="s">
        <v>2454</v>
      </c>
      <c r="K785" s="32">
        <v>45877</v>
      </c>
      <c r="L785" t="s">
        <v>258</v>
      </c>
      <c r="M785" t="s">
        <v>428</v>
      </c>
      <c r="N785" t="s">
        <v>2455</v>
      </c>
      <c r="O785" s="32">
        <v>45896</v>
      </c>
      <c r="P785" t="s">
        <v>99</v>
      </c>
      <c r="Q785" t="s">
        <v>2795</v>
      </c>
      <c r="R785" t="s">
        <v>428</v>
      </c>
      <c r="S785" t="s">
        <v>100</v>
      </c>
    </row>
    <row r="786" spans="1:19" x14ac:dyDescent="0.25">
      <c r="A786">
        <v>45</v>
      </c>
      <c r="B786" s="32">
        <v>45964</v>
      </c>
      <c r="C786">
        <v>47</v>
      </c>
      <c r="D786" t="s">
        <v>150</v>
      </c>
      <c r="E786" t="s">
        <v>8</v>
      </c>
      <c r="F786" t="s">
        <v>140</v>
      </c>
      <c r="G786" t="s">
        <v>102</v>
      </c>
      <c r="H786" t="s">
        <v>103</v>
      </c>
      <c r="I786" t="s">
        <v>3570</v>
      </c>
      <c r="J786" t="s">
        <v>3571</v>
      </c>
      <c r="K786" s="32">
        <v>45967</v>
      </c>
      <c r="L786" t="s">
        <v>186</v>
      </c>
      <c r="M786" t="s">
        <v>154</v>
      </c>
      <c r="N786" t="s">
        <v>2046</v>
      </c>
      <c r="O786" s="32">
        <v>45977</v>
      </c>
      <c r="P786" t="s">
        <v>99</v>
      </c>
      <c r="Q786" t="s">
        <v>688</v>
      </c>
      <c r="R786" t="s">
        <v>147</v>
      </c>
      <c r="S786" t="s">
        <v>100</v>
      </c>
    </row>
    <row r="787" spans="1:19" x14ac:dyDescent="0.25">
      <c r="A787">
        <v>43</v>
      </c>
      <c r="B787" s="32">
        <v>45949</v>
      </c>
      <c r="C787">
        <v>45</v>
      </c>
      <c r="D787" t="s">
        <v>150</v>
      </c>
      <c r="E787" t="s">
        <v>8</v>
      </c>
      <c r="F787" t="s">
        <v>140</v>
      </c>
      <c r="G787" t="s">
        <v>102</v>
      </c>
      <c r="H787" t="s">
        <v>103</v>
      </c>
      <c r="I787" t="s">
        <v>3572</v>
      </c>
      <c r="J787" t="s">
        <v>3573</v>
      </c>
      <c r="K787" s="32">
        <v>45953</v>
      </c>
      <c r="L787" t="s">
        <v>186</v>
      </c>
      <c r="M787" t="s">
        <v>154</v>
      </c>
      <c r="N787" t="s">
        <v>2086</v>
      </c>
      <c r="O787" s="32">
        <v>45963</v>
      </c>
      <c r="P787" t="s">
        <v>99</v>
      </c>
      <c r="Q787" t="s">
        <v>934</v>
      </c>
      <c r="R787" t="s">
        <v>147</v>
      </c>
      <c r="S787" t="s">
        <v>100</v>
      </c>
    </row>
    <row r="788" spans="1:19" x14ac:dyDescent="0.25">
      <c r="A788">
        <v>40</v>
      </c>
      <c r="B788" s="32">
        <v>45930</v>
      </c>
      <c r="C788">
        <v>43</v>
      </c>
      <c r="D788" t="s">
        <v>150</v>
      </c>
      <c r="E788" t="s">
        <v>8</v>
      </c>
      <c r="F788" t="s">
        <v>140</v>
      </c>
      <c r="G788" t="s">
        <v>102</v>
      </c>
      <c r="H788" t="s">
        <v>103</v>
      </c>
      <c r="I788" t="s">
        <v>2210</v>
      </c>
      <c r="J788" t="s">
        <v>2211</v>
      </c>
      <c r="K788" s="32">
        <v>45939</v>
      </c>
      <c r="L788" t="s">
        <v>186</v>
      </c>
      <c r="M788" t="s">
        <v>154</v>
      </c>
      <c r="N788" t="s">
        <v>2212</v>
      </c>
      <c r="O788" s="32">
        <v>45949</v>
      </c>
      <c r="P788" t="s">
        <v>99</v>
      </c>
      <c r="Q788" t="s">
        <v>2006</v>
      </c>
      <c r="R788" t="s">
        <v>147</v>
      </c>
      <c r="S788" t="s">
        <v>608</v>
      </c>
    </row>
    <row r="789" spans="1:19" x14ac:dyDescent="0.25">
      <c r="A789">
        <v>40</v>
      </c>
      <c r="B789" s="32">
        <v>45933</v>
      </c>
      <c r="C789">
        <v>43</v>
      </c>
      <c r="D789" t="s">
        <v>423</v>
      </c>
      <c r="E789" t="s">
        <v>1067</v>
      </c>
      <c r="F789" t="s">
        <v>140</v>
      </c>
      <c r="G789" t="s">
        <v>102</v>
      </c>
      <c r="H789" t="s">
        <v>103</v>
      </c>
      <c r="I789" t="s">
        <v>3574</v>
      </c>
      <c r="J789" t="s">
        <v>3575</v>
      </c>
      <c r="K789" s="32">
        <v>45935</v>
      </c>
      <c r="L789" t="s">
        <v>427</v>
      </c>
      <c r="M789" t="s">
        <v>260</v>
      </c>
      <c r="N789" t="s">
        <v>2054</v>
      </c>
      <c r="O789" s="32">
        <v>45951</v>
      </c>
      <c r="P789" t="s">
        <v>99</v>
      </c>
      <c r="Q789" t="s">
        <v>2505</v>
      </c>
      <c r="R789" t="s">
        <v>262</v>
      </c>
      <c r="S789" t="s">
        <v>100</v>
      </c>
    </row>
    <row r="790" spans="1:19" x14ac:dyDescent="0.25">
      <c r="A790">
        <v>39</v>
      </c>
      <c r="B790" s="32">
        <v>45923</v>
      </c>
      <c r="C790">
        <v>41</v>
      </c>
      <c r="D790" t="s">
        <v>150</v>
      </c>
      <c r="E790" t="s">
        <v>8</v>
      </c>
      <c r="F790" t="s">
        <v>140</v>
      </c>
      <c r="G790" t="s">
        <v>102</v>
      </c>
      <c r="H790" t="s">
        <v>103</v>
      </c>
      <c r="I790" t="s">
        <v>3576</v>
      </c>
      <c r="J790" t="s">
        <v>3577</v>
      </c>
      <c r="K790" s="32">
        <v>45926</v>
      </c>
      <c r="L790" t="s">
        <v>186</v>
      </c>
      <c r="M790" t="s">
        <v>154</v>
      </c>
      <c r="N790" t="s">
        <v>3578</v>
      </c>
      <c r="O790" s="32">
        <v>45936</v>
      </c>
      <c r="P790" t="s">
        <v>580</v>
      </c>
      <c r="Q790" t="s">
        <v>584</v>
      </c>
      <c r="R790" t="s">
        <v>586</v>
      </c>
      <c r="S790" t="s">
        <v>581</v>
      </c>
    </row>
    <row r="791" spans="1:19" x14ac:dyDescent="0.25">
      <c r="A791">
        <v>30</v>
      </c>
      <c r="B791" s="32">
        <v>45859</v>
      </c>
      <c r="C791">
        <v>30</v>
      </c>
      <c r="D791" t="s">
        <v>97</v>
      </c>
      <c r="E791" t="s">
        <v>98</v>
      </c>
      <c r="F791" t="s">
        <v>101</v>
      </c>
      <c r="G791" t="s">
        <v>102</v>
      </c>
      <c r="H791" t="s">
        <v>103</v>
      </c>
      <c r="I791" t="s">
        <v>3579</v>
      </c>
      <c r="J791" t="s">
        <v>3580</v>
      </c>
      <c r="K791" s="32">
        <v>45862</v>
      </c>
      <c r="L791" t="s">
        <v>106</v>
      </c>
      <c r="M791" t="s">
        <v>359</v>
      </c>
      <c r="N791" t="s">
        <v>118</v>
      </c>
      <c r="O791" s="32">
        <v>45862</v>
      </c>
      <c r="P791" t="s">
        <v>99</v>
      </c>
      <c r="Q791" t="s">
        <v>123</v>
      </c>
      <c r="R791" t="s">
        <v>109</v>
      </c>
      <c r="S791" t="s">
        <v>100</v>
      </c>
    </row>
    <row r="792" spans="1:19" x14ac:dyDescent="0.25">
      <c r="A792">
        <v>41</v>
      </c>
      <c r="B792" s="32">
        <v>45941</v>
      </c>
      <c r="C792">
        <v>44</v>
      </c>
      <c r="D792" t="s">
        <v>150</v>
      </c>
      <c r="E792" t="s">
        <v>8</v>
      </c>
      <c r="F792" t="s">
        <v>140</v>
      </c>
      <c r="G792" t="s">
        <v>102</v>
      </c>
      <c r="H792" t="s">
        <v>103</v>
      </c>
      <c r="I792" t="s">
        <v>3581</v>
      </c>
      <c r="J792" t="s">
        <v>2710</v>
      </c>
      <c r="K792" s="32">
        <v>45946</v>
      </c>
      <c r="L792" t="s">
        <v>186</v>
      </c>
      <c r="M792" t="s">
        <v>191</v>
      </c>
      <c r="N792" t="s">
        <v>737</v>
      </c>
      <c r="O792" s="32">
        <v>45957</v>
      </c>
      <c r="P792" t="s">
        <v>99</v>
      </c>
      <c r="Q792" t="s">
        <v>2432</v>
      </c>
      <c r="S792" t="s">
        <v>135</v>
      </c>
    </row>
    <row r="793" spans="1:19" x14ac:dyDescent="0.25">
      <c r="A793">
        <v>37</v>
      </c>
      <c r="B793" s="32">
        <v>45912</v>
      </c>
      <c r="C793">
        <v>40</v>
      </c>
      <c r="D793" t="s">
        <v>254</v>
      </c>
      <c r="E793" t="s">
        <v>255</v>
      </c>
      <c r="F793" t="s">
        <v>140</v>
      </c>
      <c r="G793" t="s">
        <v>102</v>
      </c>
      <c r="H793" t="s">
        <v>103</v>
      </c>
      <c r="I793" t="s">
        <v>3582</v>
      </c>
      <c r="J793" t="s">
        <v>3583</v>
      </c>
      <c r="K793" s="32">
        <v>45914</v>
      </c>
      <c r="L793" t="s">
        <v>258</v>
      </c>
      <c r="M793" t="s">
        <v>260</v>
      </c>
      <c r="N793" t="s">
        <v>2206</v>
      </c>
      <c r="O793" s="32">
        <v>45929</v>
      </c>
      <c r="P793" t="s">
        <v>99</v>
      </c>
      <c r="Q793" t="s">
        <v>1974</v>
      </c>
      <c r="R793" t="s">
        <v>262</v>
      </c>
      <c r="S793" t="s">
        <v>100</v>
      </c>
    </row>
    <row r="794" spans="1:19" x14ac:dyDescent="0.25">
      <c r="A794">
        <v>42</v>
      </c>
      <c r="B794" s="32">
        <v>45943</v>
      </c>
      <c r="C794">
        <v>43</v>
      </c>
      <c r="D794" t="s">
        <v>150</v>
      </c>
      <c r="E794" t="s">
        <v>8</v>
      </c>
      <c r="F794" t="s">
        <v>140</v>
      </c>
      <c r="G794" t="s">
        <v>102</v>
      </c>
      <c r="H794" t="s">
        <v>103</v>
      </c>
      <c r="I794" t="s">
        <v>3584</v>
      </c>
      <c r="J794" t="s">
        <v>3585</v>
      </c>
      <c r="K794" s="32">
        <v>45946</v>
      </c>
      <c r="L794" t="s">
        <v>186</v>
      </c>
      <c r="M794" t="s">
        <v>154</v>
      </c>
      <c r="N794" t="s">
        <v>1988</v>
      </c>
      <c r="O794" s="32">
        <v>45955</v>
      </c>
      <c r="P794" t="s">
        <v>99</v>
      </c>
      <c r="Q794" t="s">
        <v>934</v>
      </c>
      <c r="R794" t="s">
        <v>147</v>
      </c>
      <c r="S794" t="s">
        <v>100</v>
      </c>
    </row>
    <row r="795" spans="1:19" x14ac:dyDescent="0.25">
      <c r="A795">
        <v>42</v>
      </c>
      <c r="B795" s="32">
        <v>45944</v>
      </c>
      <c r="C795">
        <v>43</v>
      </c>
      <c r="D795" t="s">
        <v>150</v>
      </c>
      <c r="E795" t="s">
        <v>8</v>
      </c>
      <c r="F795" t="s">
        <v>140</v>
      </c>
      <c r="G795" t="s">
        <v>102</v>
      </c>
      <c r="H795" t="s">
        <v>103</v>
      </c>
      <c r="I795" t="s">
        <v>3586</v>
      </c>
      <c r="J795" t="s">
        <v>3587</v>
      </c>
      <c r="K795" s="32">
        <v>45946</v>
      </c>
      <c r="L795" t="s">
        <v>186</v>
      </c>
      <c r="M795" t="s">
        <v>154</v>
      </c>
      <c r="N795" t="s">
        <v>1988</v>
      </c>
      <c r="O795" s="32">
        <v>45955</v>
      </c>
      <c r="P795" t="s">
        <v>99</v>
      </c>
      <c r="Q795" t="s">
        <v>1411</v>
      </c>
      <c r="R795" t="s">
        <v>147</v>
      </c>
      <c r="S795" t="s">
        <v>100</v>
      </c>
    </row>
    <row r="796" spans="1:19" x14ac:dyDescent="0.25">
      <c r="A796">
        <v>42</v>
      </c>
      <c r="B796" s="32">
        <v>45947</v>
      </c>
      <c r="C796">
        <v>45</v>
      </c>
      <c r="D796" t="s">
        <v>423</v>
      </c>
      <c r="E796" t="s">
        <v>1067</v>
      </c>
      <c r="F796" t="s">
        <v>140</v>
      </c>
      <c r="G796" t="s">
        <v>102</v>
      </c>
      <c r="H796" t="s">
        <v>103</v>
      </c>
      <c r="I796" t="s">
        <v>3588</v>
      </c>
      <c r="J796" t="s">
        <v>3589</v>
      </c>
      <c r="K796" s="32">
        <v>45949</v>
      </c>
      <c r="L796" t="s">
        <v>427</v>
      </c>
      <c r="M796" t="s">
        <v>260</v>
      </c>
      <c r="N796" t="s">
        <v>1973</v>
      </c>
      <c r="O796" s="32">
        <v>45965</v>
      </c>
      <c r="P796" t="s">
        <v>99</v>
      </c>
      <c r="Q796" t="s">
        <v>2713</v>
      </c>
      <c r="R796" t="s">
        <v>262</v>
      </c>
      <c r="S796" t="s">
        <v>100</v>
      </c>
    </row>
    <row r="797" spans="1:19" x14ac:dyDescent="0.25">
      <c r="A797">
        <v>37</v>
      </c>
      <c r="B797" s="32">
        <v>45909</v>
      </c>
      <c r="C797">
        <v>39</v>
      </c>
      <c r="D797" t="s">
        <v>150</v>
      </c>
      <c r="E797" t="s">
        <v>8</v>
      </c>
      <c r="F797" t="s">
        <v>140</v>
      </c>
      <c r="G797" t="s">
        <v>102</v>
      </c>
      <c r="H797" t="s">
        <v>103</v>
      </c>
      <c r="I797" t="s">
        <v>3024</v>
      </c>
      <c r="J797" t="s">
        <v>3025</v>
      </c>
      <c r="K797" s="32">
        <v>45911</v>
      </c>
      <c r="L797" t="s">
        <v>186</v>
      </c>
      <c r="M797" t="s">
        <v>154</v>
      </c>
      <c r="N797" t="s">
        <v>2022</v>
      </c>
      <c r="O797" s="32">
        <v>45922</v>
      </c>
      <c r="P797" t="s">
        <v>99</v>
      </c>
      <c r="Q797" t="s">
        <v>813</v>
      </c>
      <c r="R797" t="s">
        <v>147</v>
      </c>
      <c r="S797" t="s">
        <v>100</v>
      </c>
    </row>
    <row r="798" spans="1:19" x14ac:dyDescent="0.25">
      <c r="A798">
        <v>39</v>
      </c>
      <c r="B798" s="32">
        <v>45921</v>
      </c>
      <c r="C798">
        <v>41</v>
      </c>
      <c r="D798" t="s">
        <v>150</v>
      </c>
      <c r="E798" t="s">
        <v>8</v>
      </c>
      <c r="F798" t="s">
        <v>140</v>
      </c>
      <c r="G798" t="s">
        <v>102</v>
      </c>
      <c r="H798" t="s">
        <v>103</v>
      </c>
      <c r="I798" t="s">
        <v>3590</v>
      </c>
      <c r="J798" t="s">
        <v>3591</v>
      </c>
      <c r="K798" s="32">
        <v>45925</v>
      </c>
      <c r="L798" t="s">
        <v>186</v>
      </c>
      <c r="M798" t="s">
        <v>154</v>
      </c>
      <c r="N798" t="s">
        <v>2011</v>
      </c>
      <c r="O798" s="32">
        <v>45935</v>
      </c>
      <c r="P798" t="s">
        <v>99</v>
      </c>
      <c r="Q798" t="s">
        <v>813</v>
      </c>
      <c r="R798" t="s">
        <v>147</v>
      </c>
      <c r="S798" t="s">
        <v>100</v>
      </c>
    </row>
    <row r="799" spans="1:19" x14ac:dyDescent="0.25">
      <c r="A799">
        <v>40</v>
      </c>
      <c r="B799" s="32">
        <v>45929</v>
      </c>
      <c r="C799">
        <v>42</v>
      </c>
      <c r="D799" t="s">
        <v>940</v>
      </c>
      <c r="E799" t="s">
        <v>14</v>
      </c>
      <c r="F799" t="s">
        <v>140</v>
      </c>
      <c r="G799" t="s">
        <v>102</v>
      </c>
      <c r="H799" t="s">
        <v>103</v>
      </c>
      <c r="I799" t="s">
        <v>3274</v>
      </c>
      <c r="J799" t="s">
        <v>3275</v>
      </c>
      <c r="K799" s="32">
        <v>45939</v>
      </c>
      <c r="L799" t="s">
        <v>943</v>
      </c>
      <c r="M799" t="s">
        <v>154</v>
      </c>
      <c r="N799" t="s">
        <v>2115</v>
      </c>
      <c r="O799" s="32">
        <v>45946</v>
      </c>
      <c r="P799" t="s">
        <v>99</v>
      </c>
      <c r="Q799" t="s">
        <v>153</v>
      </c>
      <c r="R799" t="s">
        <v>147</v>
      </c>
      <c r="S799" t="s">
        <v>100</v>
      </c>
    </row>
    <row r="800" spans="1:19" x14ac:dyDescent="0.25">
      <c r="A800">
        <v>44</v>
      </c>
      <c r="B800" s="32">
        <v>45956</v>
      </c>
      <c r="C800">
        <v>46</v>
      </c>
      <c r="D800" t="s">
        <v>672</v>
      </c>
      <c r="E800" t="s">
        <v>17</v>
      </c>
      <c r="F800" t="s">
        <v>140</v>
      </c>
      <c r="G800" t="s">
        <v>102</v>
      </c>
      <c r="H800" t="s">
        <v>103</v>
      </c>
      <c r="I800" t="s">
        <v>3592</v>
      </c>
      <c r="J800" t="s">
        <v>3593</v>
      </c>
      <c r="K800" s="32">
        <v>45964</v>
      </c>
      <c r="L800" t="s">
        <v>1362</v>
      </c>
      <c r="M800" t="s">
        <v>676</v>
      </c>
      <c r="N800" t="s">
        <v>2203</v>
      </c>
      <c r="O800" s="32">
        <v>45974</v>
      </c>
      <c r="P800" t="s">
        <v>99</v>
      </c>
      <c r="Q800" t="s">
        <v>913</v>
      </c>
      <c r="R800" t="s">
        <v>147</v>
      </c>
      <c r="S800" t="s">
        <v>100</v>
      </c>
    </row>
    <row r="801" spans="1:19" x14ac:dyDescent="0.25">
      <c r="A801">
        <v>27</v>
      </c>
      <c r="B801" s="32">
        <v>45843</v>
      </c>
      <c r="C801">
        <v>28</v>
      </c>
      <c r="D801" t="s">
        <v>97</v>
      </c>
      <c r="E801" t="s">
        <v>98</v>
      </c>
      <c r="F801" t="s">
        <v>101</v>
      </c>
      <c r="G801" t="s">
        <v>102</v>
      </c>
      <c r="H801" t="s">
        <v>103</v>
      </c>
      <c r="I801" t="s">
        <v>3594</v>
      </c>
      <c r="J801" t="s">
        <v>3595</v>
      </c>
      <c r="K801" s="32">
        <v>45846</v>
      </c>
      <c r="L801" t="s">
        <v>106</v>
      </c>
      <c r="M801" t="s">
        <v>359</v>
      </c>
      <c r="N801" t="s">
        <v>118</v>
      </c>
      <c r="O801" s="32">
        <v>45846</v>
      </c>
      <c r="P801" t="s">
        <v>99</v>
      </c>
      <c r="Q801" t="s">
        <v>123</v>
      </c>
      <c r="R801" t="s">
        <v>1964</v>
      </c>
      <c r="S801" t="s">
        <v>100</v>
      </c>
    </row>
    <row r="802" spans="1:19" x14ac:dyDescent="0.25">
      <c r="A802">
        <v>37</v>
      </c>
      <c r="B802" s="32">
        <v>45913</v>
      </c>
      <c r="C802">
        <v>40</v>
      </c>
      <c r="D802" t="s">
        <v>150</v>
      </c>
      <c r="E802" t="s">
        <v>8</v>
      </c>
      <c r="F802" t="s">
        <v>140</v>
      </c>
      <c r="G802" t="s">
        <v>102</v>
      </c>
      <c r="H802" t="s">
        <v>103</v>
      </c>
      <c r="I802" t="s">
        <v>3596</v>
      </c>
      <c r="J802" t="s">
        <v>3597</v>
      </c>
      <c r="K802" s="32">
        <v>45917</v>
      </c>
      <c r="L802" t="s">
        <v>186</v>
      </c>
      <c r="M802" t="s">
        <v>145</v>
      </c>
      <c r="N802" t="s">
        <v>2000</v>
      </c>
      <c r="O802" s="32">
        <v>45934</v>
      </c>
      <c r="P802" t="s">
        <v>99</v>
      </c>
      <c r="Q802" t="s">
        <v>813</v>
      </c>
      <c r="R802" t="s">
        <v>617</v>
      </c>
      <c r="S802" t="s">
        <v>100</v>
      </c>
    </row>
    <row r="803" spans="1:19" x14ac:dyDescent="0.25">
      <c r="A803">
        <v>35</v>
      </c>
      <c r="B803" s="32">
        <v>45895</v>
      </c>
      <c r="C803">
        <v>37</v>
      </c>
      <c r="D803" t="s">
        <v>150</v>
      </c>
      <c r="E803" t="s">
        <v>8</v>
      </c>
      <c r="F803" t="s">
        <v>140</v>
      </c>
      <c r="G803" t="s">
        <v>102</v>
      </c>
      <c r="H803" t="s">
        <v>103</v>
      </c>
      <c r="I803" t="s">
        <v>3598</v>
      </c>
      <c r="J803" t="s">
        <v>3599</v>
      </c>
      <c r="K803" s="32">
        <v>45897</v>
      </c>
      <c r="L803" t="s">
        <v>186</v>
      </c>
      <c r="M803" t="s">
        <v>154</v>
      </c>
      <c r="N803" t="s">
        <v>2445</v>
      </c>
      <c r="O803" s="32">
        <v>45907</v>
      </c>
      <c r="P803" t="s">
        <v>99</v>
      </c>
      <c r="Q803" t="s">
        <v>934</v>
      </c>
      <c r="R803" t="s">
        <v>147</v>
      </c>
      <c r="S803" t="s">
        <v>608</v>
      </c>
    </row>
    <row r="804" spans="1:19" x14ac:dyDescent="0.25">
      <c r="A804">
        <v>46</v>
      </c>
      <c r="B804" s="32">
        <v>45971</v>
      </c>
      <c r="C804">
        <v>48</v>
      </c>
      <c r="D804" t="s">
        <v>150</v>
      </c>
      <c r="E804" t="s">
        <v>8</v>
      </c>
      <c r="F804" t="s">
        <v>140</v>
      </c>
      <c r="G804" t="s">
        <v>102</v>
      </c>
      <c r="H804" t="s">
        <v>103</v>
      </c>
      <c r="I804" t="s">
        <v>3600</v>
      </c>
      <c r="J804" t="s">
        <v>3601</v>
      </c>
      <c r="K804" s="32">
        <v>45974</v>
      </c>
      <c r="L804" t="s">
        <v>186</v>
      </c>
      <c r="M804" t="s">
        <v>154</v>
      </c>
      <c r="N804" t="s">
        <v>2193</v>
      </c>
      <c r="O804" s="32">
        <v>45985</v>
      </c>
      <c r="P804" t="s">
        <v>99</v>
      </c>
      <c r="Q804" t="s">
        <v>2006</v>
      </c>
      <c r="R804" t="s">
        <v>147</v>
      </c>
      <c r="S804" t="s">
        <v>608</v>
      </c>
    </row>
    <row r="805" spans="1:19" x14ac:dyDescent="0.25">
      <c r="A805">
        <v>37</v>
      </c>
      <c r="B805" s="32">
        <v>45908</v>
      </c>
      <c r="C805">
        <v>39</v>
      </c>
      <c r="D805" t="s">
        <v>150</v>
      </c>
      <c r="E805" t="s">
        <v>8</v>
      </c>
      <c r="F805" t="s">
        <v>140</v>
      </c>
      <c r="G805" t="s">
        <v>102</v>
      </c>
      <c r="H805" t="s">
        <v>103</v>
      </c>
      <c r="I805" t="s">
        <v>3602</v>
      </c>
      <c r="J805" t="s">
        <v>3603</v>
      </c>
      <c r="K805" s="32">
        <v>45911</v>
      </c>
      <c r="L805" t="s">
        <v>186</v>
      </c>
      <c r="M805" t="s">
        <v>154</v>
      </c>
      <c r="N805" t="s">
        <v>2022</v>
      </c>
      <c r="O805" s="32">
        <v>45922</v>
      </c>
      <c r="P805" t="s">
        <v>99</v>
      </c>
      <c r="Q805" t="s">
        <v>934</v>
      </c>
      <c r="R805" t="s">
        <v>147</v>
      </c>
      <c r="S805" t="s">
        <v>608</v>
      </c>
    </row>
    <row r="806" spans="1:19" x14ac:dyDescent="0.25">
      <c r="A806">
        <v>44</v>
      </c>
      <c r="B806" s="32">
        <v>45960</v>
      </c>
      <c r="C806">
        <v>47</v>
      </c>
      <c r="D806" t="s">
        <v>254</v>
      </c>
      <c r="E806" t="s">
        <v>255</v>
      </c>
      <c r="F806" t="s">
        <v>140</v>
      </c>
      <c r="G806" t="s">
        <v>102</v>
      </c>
      <c r="H806" t="s">
        <v>103</v>
      </c>
      <c r="I806" t="s">
        <v>3604</v>
      </c>
      <c r="J806" t="s">
        <v>3605</v>
      </c>
      <c r="K806" s="32">
        <v>45963</v>
      </c>
      <c r="L806" t="s">
        <v>258</v>
      </c>
      <c r="M806" t="s">
        <v>260</v>
      </c>
      <c r="N806" t="s">
        <v>2283</v>
      </c>
      <c r="O806" s="32">
        <v>45979</v>
      </c>
      <c r="P806" t="s">
        <v>99</v>
      </c>
      <c r="Q806" t="s">
        <v>2065</v>
      </c>
      <c r="R806" t="s">
        <v>262</v>
      </c>
      <c r="S806" t="s">
        <v>100</v>
      </c>
    </row>
    <row r="807" spans="1:19" x14ac:dyDescent="0.25">
      <c r="A807">
        <v>42</v>
      </c>
      <c r="B807" s="32">
        <v>45942</v>
      </c>
      <c r="C807">
        <v>47</v>
      </c>
      <c r="D807" t="s">
        <v>223</v>
      </c>
      <c r="E807" t="s">
        <v>224</v>
      </c>
      <c r="F807" t="s">
        <v>140</v>
      </c>
      <c r="G807" t="s">
        <v>102</v>
      </c>
      <c r="H807" t="s">
        <v>103</v>
      </c>
      <c r="I807" t="s">
        <v>3606</v>
      </c>
      <c r="J807" t="s">
        <v>3607</v>
      </c>
      <c r="K807" s="32">
        <v>45947</v>
      </c>
      <c r="L807" t="s">
        <v>227</v>
      </c>
      <c r="M807" t="s">
        <v>229</v>
      </c>
      <c r="N807" t="s">
        <v>2261</v>
      </c>
      <c r="O807" s="32">
        <v>45978</v>
      </c>
      <c r="P807" t="s">
        <v>99</v>
      </c>
      <c r="Q807" t="s">
        <v>228</v>
      </c>
      <c r="R807" t="s">
        <v>617</v>
      </c>
      <c r="S807" t="s">
        <v>100</v>
      </c>
    </row>
    <row r="808" spans="1:19" x14ac:dyDescent="0.25">
      <c r="A808">
        <v>45</v>
      </c>
      <c r="B808" s="32">
        <v>45968</v>
      </c>
      <c r="C808">
        <v>48</v>
      </c>
      <c r="D808" t="s">
        <v>423</v>
      </c>
      <c r="E808" t="s">
        <v>1067</v>
      </c>
      <c r="F808" t="s">
        <v>140</v>
      </c>
      <c r="G808" t="s">
        <v>102</v>
      </c>
      <c r="H808" t="s">
        <v>103</v>
      </c>
      <c r="I808" t="s">
        <v>3430</v>
      </c>
      <c r="J808" t="s">
        <v>3431</v>
      </c>
      <c r="K808" s="32">
        <v>45970</v>
      </c>
      <c r="L808" t="s">
        <v>427</v>
      </c>
      <c r="M808" t="s">
        <v>260</v>
      </c>
      <c r="N808" t="s">
        <v>1994</v>
      </c>
      <c r="O808" s="32">
        <v>45986</v>
      </c>
      <c r="P808" t="s">
        <v>99</v>
      </c>
      <c r="Q808" t="s">
        <v>3608</v>
      </c>
      <c r="R808" t="s">
        <v>262</v>
      </c>
      <c r="S808" t="s">
        <v>608</v>
      </c>
    </row>
    <row r="809" spans="1:19" x14ac:dyDescent="0.25">
      <c r="A809">
        <v>41</v>
      </c>
      <c r="B809" s="32">
        <v>45939</v>
      </c>
      <c r="C809">
        <v>44</v>
      </c>
      <c r="D809" t="s">
        <v>423</v>
      </c>
      <c r="E809" t="s">
        <v>1067</v>
      </c>
      <c r="F809" t="s">
        <v>140</v>
      </c>
      <c r="G809" t="s">
        <v>102</v>
      </c>
      <c r="H809" t="s">
        <v>103</v>
      </c>
      <c r="I809" t="s">
        <v>3609</v>
      </c>
      <c r="J809" t="s">
        <v>3610</v>
      </c>
      <c r="K809" s="32">
        <v>45942</v>
      </c>
      <c r="L809" t="s">
        <v>427</v>
      </c>
      <c r="M809" t="s">
        <v>260</v>
      </c>
      <c r="N809" t="s">
        <v>2064</v>
      </c>
      <c r="O809" s="32">
        <v>45958</v>
      </c>
      <c r="P809" t="s">
        <v>99</v>
      </c>
      <c r="Q809" t="s">
        <v>2505</v>
      </c>
      <c r="R809" t="s">
        <v>262</v>
      </c>
      <c r="S809" t="s">
        <v>608</v>
      </c>
    </row>
    <row r="810" spans="1:19" x14ac:dyDescent="0.25">
      <c r="A810">
        <v>43</v>
      </c>
      <c r="B810" s="32">
        <v>45952</v>
      </c>
      <c r="C810">
        <v>46</v>
      </c>
      <c r="D810" t="s">
        <v>423</v>
      </c>
      <c r="E810" t="s">
        <v>424</v>
      </c>
      <c r="F810" t="s">
        <v>140</v>
      </c>
      <c r="G810" t="s">
        <v>102</v>
      </c>
      <c r="H810" t="s">
        <v>103</v>
      </c>
      <c r="I810" t="s">
        <v>2913</v>
      </c>
      <c r="J810" t="s">
        <v>2914</v>
      </c>
      <c r="K810" s="32">
        <v>45955</v>
      </c>
      <c r="L810" t="s">
        <v>427</v>
      </c>
      <c r="M810" t="s">
        <v>428</v>
      </c>
      <c r="N810" t="s">
        <v>2196</v>
      </c>
      <c r="O810" s="32">
        <v>45973</v>
      </c>
      <c r="P810" t="s">
        <v>99</v>
      </c>
      <c r="Q810" t="s">
        <v>2221</v>
      </c>
      <c r="R810" t="s">
        <v>428</v>
      </c>
      <c r="S810" t="s">
        <v>100</v>
      </c>
    </row>
    <row r="811" spans="1:19" x14ac:dyDescent="0.25">
      <c r="A811">
        <v>39</v>
      </c>
      <c r="B811" s="32">
        <v>45927</v>
      </c>
      <c r="C811">
        <v>43</v>
      </c>
      <c r="D811" t="s">
        <v>321</v>
      </c>
      <c r="E811" t="s">
        <v>855</v>
      </c>
      <c r="F811" t="s">
        <v>101</v>
      </c>
      <c r="G811" t="s">
        <v>102</v>
      </c>
      <c r="H811" t="s">
        <v>103</v>
      </c>
      <c r="I811" t="s">
        <v>3611</v>
      </c>
      <c r="J811" t="s">
        <v>3612</v>
      </c>
      <c r="K811" s="32">
        <v>45947</v>
      </c>
      <c r="L811" t="s">
        <v>864</v>
      </c>
      <c r="M811" t="s">
        <v>3613</v>
      </c>
      <c r="N811" t="s">
        <v>118</v>
      </c>
      <c r="O811" s="32">
        <v>45950</v>
      </c>
      <c r="P811" t="s">
        <v>99</v>
      </c>
      <c r="Q811" t="s">
        <v>865</v>
      </c>
      <c r="R811" t="s">
        <v>3614</v>
      </c>
      <c r="S811" t="s">
        <v>100</v>
      </c>
    </row>
    <row r="812" spans="1:19" x14ac:dyDescent="0.25">
      <c r="A812">
        <v>37</v>
      </c>
      <c r="B812" s="32">
        <v>45911</v>
      </c>
      <c r="C812">
        <v>40</v>
      </c>
      <c r="D812" t="s">
        <v>423</v>
      </c>
      <c r="E812" t="s">
        <v>1067</v>
      </c>
      <c r="F812" t="s">
        <v>140</v>
      </c>
      <c r="G812" t="s">
        <v>102</v>
      </c>
      <c r="H812" t="s">
        <v>103</v>
      </c>
      <c r="I812" t="s">
        <v>3615</v>
      </c>
      <c r="J812" t="s">
        <v>3616</v>
      </c>
      <c r="K812" s="32">
        <v>45914</v>
      </c>
      <c r="L812" t="s">
        <v>427</v>
      </c>
      <c r="M812" t="s">
        <v>260</v>
      </c>
      <c r="N812" t="s">
        <v>2206</v>
      </c>
      <c r="O812" s="32">
        <v>45930</v>
      </c>
      <c r="P812" t="s">
        <v>99</v>
      </c>
      <c r="Q812" t="s">
        <v>1245</v>
      </c>
      <c r="R812" t="s">
        <v>262</v>
      </c>
      <c r="S812" t="s">
        <v>100</v>
      </c>
    </row>
    <row r="813" spans="1:19" x14ac:dyDescent="0.25">
      <c r="A813">
        <v>47</v>
      </c>
      <c r="B813" s="32">
        <v>45978</v>
      </c>
      <c r="C813">
        <v>47</v>
      </c>
      <c r="D813" t="s">
        <v>97</v>
      </c>
      <c r="E813" t="s">
        <v>125</v>
      </c>
      <c r="F813" t="s">
        <v>101</v>
      </c>
      <c r="G813" t="s">
        <v>102</v>
      </c>
      <c r="H813" t="s">
        <v>103</v>
      </c>
      <c r="I813" t="s">
        <v>3617</v>
      </c>
      <c r="J813" t="s">
        <v>3618</v>
      </c>
      <c r="K813" s="32">
        <v>45981</v>
      </c>
      <c r="L813" t="s">
        <v>115</v>
      </c>
      <c r="M813" t="s">
        <v>2003</v>
      </c>
      <c r="N813" t="s">
        <v>118</v>
      </c>
      <c r="O813" s="32">
        <v>45981</v>
      </c>
      <c r="P813" t="s">
        <v>99</v>
      </c>
      <c r="Q813" t="s">
        <v>116</v>
      </c>
      <c r="R813" t="s">
        <v>109</v>
      </c>
      <c r="S813" t="s">
        <v>100</v>
      </c>
    </row>
    <row r="814" spans="1:19" x14ac:dyDescent="0.25">
      <c r="A814">
        <v>46</v>
      </c>
      <c r="B814" s="32">
        <v>45975</v>
      </c>
      <c r="C814">
        <v>50</v>
      </c>
      <c r="D814" t="s">
        <v>423</v>
      </c>
      <c r="E814" t="s">
        <v>1265</v>
      </c>
      <c r="F814" t="s">
        <v>140</v>
      </c>
      <c r="G814" t="s">
        <v>102</v>
      </c>
      <c r="H814" t="s">
        <v>103</v>
      </c>
      <c r="I814" t="s">
        <v>3619</v>
      </c>
      <c r="J814" t="s">
        <v>3620</v>
      </c>
      <c r="K814" s="32">
        <v>45979</v>
      </c>
      <c r="L814" t="s">
        <v>427</v>
      </c>
      <c r="M814" t="s">
        <v>145</v>
      </c>
      <c r="N814" t="s">
        <v>2574</v>
      </c>
      <c r="O814" s="32">
        <v>46000</v>
      </c>
      <c r="P814" t="s">
        <v>99</v>
      </c>
      <c r="Q814" t="s">
        <v>2221</v>
      </c>
      <c r="R814" t="s">
        <v>617</v>
      </c>
      <c r="S814" t="s">
        <v>100</v>
      </c>
    </row>
    <row r="815" spans="1:19" x14ac:dyDescent="0.25">
      <c r="A815">
        <v>38</v>
      </c>
      <c r="B815" s="32">
        <v>45915</v>
      </c>
      <c r="C815">
        <v>42</v>
      </c>
      <c r="D815" t="s">
        <v>223</v>
      </c>
      <c r="E815" t="s">
        <v>224</v>
      </c>
      <c r="F815" t="s">
        <v>140</v>
      </c>
      <c r="G815" t="s">
        <v>102</v>
      </c>
      <c r="H815" t="s">
        <v>103</v>
      </c>
      <c r="I815" t="s">
        <v>3621</v>
      </c>
      <c r="J815" t="s">
        <v>3622</v>
      </c>
      <c r="K815" s="32">
        <v>45919</v>
      </c>
      <c r="L815" t="s">
        <v>227</v>
      </c>
      <c r="M815" t="s">
        <v>229</v>
      </c>
      <c r="N815" t="s">
        <v>3623</v>
      </c>
      <c r="O815" s="32">
        <v>45947</v>
      </c>
      <c r="P815" t="s">
        <v>99</v>
      </c>
      <c r="Q815" t="s">
        <v>228</v>
      </c>
      <c r="R815" t="s">
        <v>617</v>
      </c>
      <c r="S815" t="s">
        <v>100</v>
      </c>
    </row>
    <row r="816" spans="1:19" x14ac:dyDescent="0.25">
      <c r="A816">
        <v>44</v>
      </c>
      <c r="B816" s="32">
        <v>45962</v>
      </c>
      <c r="C816">
        <v>48</v>
      </c>
      <c r="D816" t="s">
        <v>423</v>
      </c>
      <c r="E816" t="s">
        <v>1265</v>
      </c>
      <c r="F816" t="s">
        <v>140</v>
      </c>
      <c r="G816" t="s">
        <v>102</v>
      </c>
      <c r="H816" t="s">
        <v>103</v>
      </c>
      <c r="I816" t="s">
        <v>3624</v>
      </c>
      <c r="J816" t="s">
        <v>3625</v>
      </c>
      <c r="K816" s="32">
        <v>45965</v>
      </c>
      <c r="L816" t="s">
        <v>427</v>
      </c>
      <c r="M816" t="s">
        <v>428</v>
      </c>
      <c r="N816" t="s">
        <v>2273</v>
      </c>
      <c r="O816" s="32">
        <v>45985</v>
      </c>
      <c r="P816" t="s">
        <v>99</v>
      </c>
      <c r="Q816" t="s">
        <v>1070</v>
      </c>
      <c r="R816" t="s">
        <v>428</v>
      </c>
      <c r="S816" t="s">
        <v>100</v>
      </c>
    </row>
    <row r="817" spans="1:19" x14ac:dyDescent="0.25">
      <c r="A817">
        <v>30</v>
      </c>
      <c r="B817" s="32">
        <v>45864</v>
      </c>
      <c r="C817">
        <v>31</v>
      </c>
      <c r="D817" t="s">
        <v>97</v>
      </c>
      <c r="E817" t="s">
        <v>98</v>
      </c>
      <c r="F817" t="s">
        <v>101</v>
      </c>
      <c r="G817" t="s">
        <v>102</v>
      </c>
      <c r="H817" t="s">
        <v>103</v>
      </c>
      <c r="I817" t="s">
        <v>3626</v>
      </c>
      <c r="J817" t="s">
        <v>3627</v>
      </c>
      <c r="K817" s="32">
        <v>45867</v>
      </c>
      <c r="L817" t="s">
        <v>106</v>
      </c>
      <c r="M817" t="s">
        <v>107</v>
      </c>
      <c r="N817" t="s">
        <v>118</v>
      </c>
      <c r="O817" s="32">
        <v>45867</v>
      </c>
      <c r="P817" t="s">
        <v>99</v>
      </c>
      <c r="Q817" t="s">
        <v>123</v>
      </c>
      <c r="R817" t="s">
        <v>109</v>
      </c>
      <c r="S817" t="s">
        <v>100</v>
      </c>
    </row>
    <row r="818" spans="1:19" x14ac:dyDescent="0.25">
      <c r="A818">
        <v>37</v>
      </c>
      <c r="B818" s="32">
        <v>45909</v>
      </c>
      <c r="C818">
        <v>37</v>
      </c>
      <c r="D818" t="s">
        <v>321</v>
      </c>
      <c r="E818" t="s">
        <v>855</v>
      </c>
      <c r="F818" t="s">
        <v>101</v>
      </c>
      <c r="G818" t="s">
        <v>102</v>
      </c>
      <c r="H818" t="s">
        <v>103</v>
      </c>
      <c r="I818" t="s">
        <v>3628</v>
      </c>
      <c r="J818" t="s">
        <v>3629</v>
      </c>
      <c r="K818" s="32">
        <v>45911</v>
      </c>
      <c r="L818" t="s">
        <v>858</v>
      </c>
      <c r="M818" t="s">
        <v>860</v>
      </c>
      <c r="N818" t="s">
        <v>118</v>
      </c>
      <c r="O818" s="32">
        <v>45913</v>
      </c>
      <c r="P818" t="s">
        <v>99</v>
      </c>
      <c r="Q818" t="s">
        <v>859</v>
      </c>
      <c r="R818" t="s">
        <v>291</v>
      </c>
      <c r="S818" t="s">
        <v>100</v>
      </c>
    </row>
    <row r="819" spans="1:19" x14ac:dyDescent="0.25">
      <c r="A819">
        <v>46</v>
      </c>
      <c r="B819" s="32">
        <v>45971</v>
      </c>
      <c r="C819">
        <v>46</v>
      </c>
      <c r="D819" t="s">
        <v>321</v>
      </c>
      <c r="E819" t="s">
        <v>2488</v>
      </c>
      <c r="F819" t="s">
        <v>101</v>
      </c>
      <c r="G819" t="s">
        <v>102</v>
      </c>
      <c r="H819" t="s">
        <v>103</v>
      </c>
      <c r="I819" t="s">
        <v>3630</v>
      </c>
      <c r="J819" t="s">
        <v>3631</v>
      </c>
      <c r="K819" s="32">
        <v>45971</v>
      </c>
      <c r="L819" t="s">
        <v>1503</v>
      </c>
      <c r="M819" t="s">
        <v>2500</v>
      </c>
      <c r="N819" t="s">
        <v>118</v>
      </c>
      <c r="O819" s="32">
        <v>45975</v>
      </c>
      <c r="P819" t="s">
        <v>2134</v>
      </c>
      <c r="Q819" t="s">
        <v>1504</v>
      </c>
      <c r="R819" t="s">
        <v>2136</v>
      </c>
      <c r="S819" t="s">
        <v>2137</v>
      </c>
    </row>
    <row r="820" spans="1:19" x14ac:dyDescent="0.25">
      <c r="A820">
        <v>36</v>
      </c>
      <c r="B820" s="32">
        <v>45904</v>
      </c>
      <c r="C820">
        <v>36</v>
      </c>
      <c r="D820" t="s">
        <v>97</v>
      </c>
      <c r="E820" t="s">
        <v>98</v>
      </c>
      <c r="F820" t="s">
        <v>101</v>
      </c>
      <c r="G820" t="s">
        <v>102</v>
      </c>
      <c r="H820" t="s">
        <v>103</v>
      </c>
      <c r="I820" t="s">
        <v>3632</v>
      </c>
      <c r="J820" t="s">
        <v>3633</v>
      </c>
      <c r="K820" s="32">
        <v>45906</v>
      </c>
      <c r="L820" t="s">
        <v>106</v>
      </c>
      <c r="M820" t="s">
        <v>2003</v>
      </c>
      <c r="N820" t="s">
        <v>118</v>
      </c>
      <c r="O820" s="32">
        <v>45906</v>
      </c>
      <c r="P820" t="s">
        <v>99</v>
      </c>
      <c r="Q820" t="s">
        <v>123</v>
      </c>
      <c r="R820" t="s">
        <v>1964</v>
      </c>
      <c r="S820" t="s">
        <v>100</v>
      </c>
    </row>
    <row r="821" spans="1:19" x14ac:dyDescent="0.25">
      <c r="A821">
        <v>41</v>
      </c>
      <c r="B821" s="32">
        <v>45939</v>
      </c>
      <c r="C821">
        <v>44</v>
      </c>
      <c r="D821" t="s">
        <v>254</v>
      </c>
      <c r="E821" t="s">
        <v>255</v>
      </c>
      <c r="F821" t="s">
        <v>140</v>
      </c>
      <c r="G821" t="s">
        <v>102</v>
      </c>
      <c r="H821" t="s">
        <v>103</v>
      </c>
      <c r="I821" t="s">
        <v>3634</v>
      </c>
      <c r="J821" t="s">
        <v>3635</v>
      </c>
      <c r="K821" s="32">
        <v>45942</v>
      </c>
      <c r="L821" t="s">
        <v>258</v>
      </c>
      <c r="M821" t="s">
        <v>260</v>
      </c>
      <c r="N821" t="s">
        <v>2064</v>
      </c>
      <c r="O821" s="32">
        <v>45957</v>
      </c>
      <c r="P821" t="s">
        <v>99</v>
      </c>
      <c r="Q821" t="s">
        <v>259</v>
      </c>
      <c r="R821" t="s">
        <v>262</v>
      </c>
      <c r="S821" t="s">
        <v>100</v>
      </c>
    </row>
    <row r="822" spans="1:19" x14ac:dyDescent="0.25">
      <c r="A822">
        <v>41</v>
      </c>
      <c r="B822" s="32">
        <v>45936</v>
      </c>
      <c r="C822">
        <v>43</v>
      </c>
      <c r="D822" t="s">
        <v>150</v>
      </c>
      <c r="E822" t="s">
        <v>8</v>
      </c>
      <c r="F822" t="s">
        <v>140</v>
      </c>
      <c r="G822" t="s">
        <v>102</v>
      </c>
      <c r="H822" t="s">
        <v>103</v>
      </c>
      <c r="I822" t="s">
        <v>3636</v>
      </c>
      <c r="J822" t="s">
        <v>3637</v>
      </c>
      <c r="K822" s="32">
        <v>45939</v>
      </c>
      <c r="L822" t="s">
        <v>1312</v>
      </c>
      <c r="M822" t="s">
        <v>154</v>
      </c>
      <c r="N822" t="s">
        <v>2115</v>
      </c>
      <c r="O822" s="32">
        <v>45949</v>
      </c>
      <c r="P822" t="s">
        <v>99</v>
      </c>
      <c r="Q822" t="s">
        <v>972</v>
      </c>
      <c r="R822" t="s">
        <v>147</v>
      </c>
      <c r="S822" t="s">
        <v>100</v>
      </c>
    </row>
    <row r="823" spans="1:19" x14ac:dyDescent="0.25">
      <c r="A823">
        <v>46</v>
      </c>
      <c r="B823" s="32">
        <v>45975</v>
      </c>
      <c r="C823">
        <v>50</v>
      </c>
      <c r="D823" t="s">
        <v>423</v>
      </c>
      <c r="E823" t="s">
        <v>1265</v>
      </c>
      <c r="F823" t="s">
        <v>140</v>
      </c>
      <c r="G823" t="s">
        <v>102</v>
      </c>
      <c r="H823" t="s">
        <v>103</v>
      </c>
      <c r="I823" t="s">
        <v>3638</v>
      </c>
      <c r="J823" t="s">
        <v>3639</v>
      </c>
      <c r="K823" s="32">
        <v>45979</v>
      </c>
      <c r="L823" t="s">
        <v>427</v>
      </c>
      <c r="M823" t="s">
        <v>2037</v>
      </c>
      <c r="N823" t="s">
        <v>2523</v>
      </c>
      <c r="O823" s="32">
        <v>46000</v>
      </c>
      <c r="P823" t="s">
        <v>99</v>
      </c>
      <c r="Q823" t="s">
        <v>3569</v>
      </c>
      <c r="R823" t="s">
        <v>617</v>
      </c>
      <c r="S823" t="s">
        <v>100</v>
      </c>
    </row>
    <row r="824" spans="1:19" x14ac:dyDescent="0.25">
      <c r="A824">
        <v>42</v>
      </c>
      <c r="B824" s="32">
        <v>45948</v>
      </c>
      <c r="C824">
        <v>45</v>
      </c>
      <c r="D824" t="s">
        <v>150</v>
      </c>
      <c r="E824" t="s">
        <v>8</v>
      </c>
      <c r="F824" t="s">
        <v>140</v>
      </c>
      <c r="G824" t="s">
        <v>102</v>
      </c>
      <c r="H824" t="s">
        <v>103</v>
      </c>
      <c r="I824" t="s">
        <v>3640</v>
      </c>
      <c r="J824" t="s">
        <v>3641</v>
      </c>
      <c r="K824" s="32">
        <v>45953</v>
      </c>
      <c r="L824" t="s">
        <v>621</v>
      </c>
      <c r="M824" t="s">
        <v>191</v>
      </c>
      <c r="N824" t="s">
        <v>155</v>
      </c>
      <c r="O824" s="32">
        <v>45964</v>
      </c>
      <c r="P824" t="s">
        <v>99</v>
      </c>
      <c r="Q824" t="s">
        <v>813</v>
      </c>
      <c r="S824" t="s">
        <v>135</v>
      </c>
    </row>
    <row r="825" spans="1:19" x14ac:dyDescent="0.25">
      <c r="A825">
        <v>38</v>
      </c>
      <c r="B825" s="32">
        <v>45916</v>
      </c>
      <c r="C825">
        <v>40</v>
      </c>
      <c r="D825" t="s">
        <v>150</v>
      </c>
      <c r="E825" t="s">
        <v>8</v>
      </c>
      <c r="F825" t="s">
        <v>140</v>
      </c>
      <c r="G825" t="s">
        <v>102</v>
      </c>
      <c r="H825" t="s">
        <v>103</v>
      </c>
      <c r="I825" t="s">
        <v>3642</v>
      </c>
      <c r="J825" t="s">
        <v>3643</v>
      </c>
      <c r="K825" s="32">
        <v>45919</v>
      </c>
      <c r="L825" t="s">
        <v>186</v>
      </c>
      <c r="M825" t="s">
        <v>869</v>
      </c>
      <c r="N825" t="s">
        <v>2728</v>
      </c>
      <c r="O825" s="32">
        <v>45934</v>
      </c>
      <c r="P825" t="s">
        <v>99</v>
      </c>
      <c r="Q825" t="s">
        <v>820</v>
      </c>
      <c r="R825" t="s">
        <v>147</v>
      </c>
      <c r="S825" t="s">
        <v>100</v>
      </c>
    </row>
    <row r="826" spans="1:19" x14ac:dyDescent="0.25">
      <c r="A826">
        <v>39</v>
      </c>
      <c r="B826" s="32">
        <v>45921</v>
      </c>
      <c r="C826">
        <v>41</v>
      </c>
      <c r="D826" t="s">
        <v>150</v>
      </c>
      <c r="E826" t="s">
        <v>8</v>
      </c>
      <c r="F826" t="s">
        <v>140</v>
      </c>
      <c r="G826" t="s">
        <v>102</v>
      </c>
      <c r="H826" t="s">
        <v>103</v>
      </c>
      <c r="I826" t="s">
        <v>3644</v>
      </c>
      <c r="J826" t="s">
        <v>3645</v>
      </c>
      <c r="K826" s="32">
        <v>45925</v>
      </c>
      <c r="L826" t="s">
        <v>621</v>
      </c>
      <c r="M826" t="s">
        <v>191</v>
      </c>
      <c r="N826" t="s">
        <v>155</v>
      </c>
      <c r="O826" s="32">
        <v>45936</v>
      </c>
      <c r="P826" t="s">
        <v>99</v>
      </c>
      <c r="Q826" t="s">
        <v>813</v>
      </c>
      <c r="S826" t="s">
        <v>2165</v>
      </c>
    </row>
    <row r="827" spans="1:19" x14ac:dyDescent="0.25">
      <c r="A827">
        <v>40</v>
      </c>
      <c r="B827" s="32">
        <v>45930</v>
      </c>
      <c r="C827">
        <v>43</v>
      </c>
      <c r="D827" t="s">
        <v>150</v>
      </c>
      <c r="E827" t="s">
        <v>8</v>
      </c>
      <c r="F827" t="s">
        <v>140</v>
      </c>
      <c r="G827" t="s">
        <v>102</v>
      </c>
      <c r="H827" t="s">
        <v>103</v>
      </c>
      <c r="I827" t="s">
        <v>2724</v>
      </c>
      <c r="J827" t="s">
        <v>2725</v>
      </c>
      <c r="K827" s="32">
        <v>45939</v>
      </c>
      <c r="L827" t="s">
        <v>186</v>
      </c>
      <c r="M827" t="s">
        <v>154</v>
      </c>
      <c r="N827" t="s">
        <v>2212</v>
      </c>
      <c r="O827" s="32">
        <v>45949</v>
      </c>
      <c r="P827" t="s">
        <v>99</v>
      </c>
      <c r="Q827" t="s">
        <v>153</v>
      </c>
      <c r="R827" t="s">
        <v>147</v>
      </c>
      <c r="S827" t="s">
        <v>100</v>
      </c>
    </row>
    <row r="828" spans="1:19" x14ac:dyDescent="0.25">
      <c r="A828">
        <v>37</v>
      </c>
      <c r="B828" s="32">
        <v>45910</v>
      </c>
      <c r="C828">
        <v>40</v>
      </c>
      <c r="D828" t="s">
        <v>423</v>
      </c>
      <c r="E828" t="s">
        <v>424</v>
      </c>
      <c r="F828" t="s">
        <v>140</v>
      </c>
      <c r="G828" t="s">
        <v>102</v>
      </c>
      <c r="H828" t="s">
        <v>103</v>
      </c>
      <c r="I828" t="s">
        <v>3646</v>
      </c>
      <c r="J828" t="s">
        <v>3647</v>
      </c>
      <c r="K828" s="32">
        <v>45913</v>
      </c>
      <c r="L828" t="s">
        <v>427</v>
      </c>
      <c r="M828" t="s">
        <v>428</v>
      </c>
      <c r="N828" t="s">
        <v>3648</v>
      </c>
      <c r="O828" s="32">
        <v>45931</v>
      </c>
      <c r="P828" t="s">
        <v>99</v>
      </c>
      <c r="Q828" t="s">
        <v>2795</v>
      </c>
      <c r="R828" t="s">
        <v>428</v>
      </c>
      <c r="S828" t="s">
        <v>100</v>
      </c>
    </row>
    <row r="829" spans="1:19" x14ac:dyDescent="0.25">
      <c r="A829">
        <v>46</v>
      </c>
      <c r="B829" s="32">
        <v>45971</v>
      </c>
      <c r="C829">
        <v>51</v>
      </c>
      <c r="D829" t="s">
        <v>223</v>
      </c>
      <c r="E829" t="s">
        <v>224</v>
      </c>
      <c r="F829" t="s">
        <v>140</v>
      </c>
      <c r="G829" t="s">
        <v>102</v>
      </c>
      <c r="H829" t="s">
        <v>103</v>
      </c>
      <c r="I829" t="s">
        <v>3649</v>
      </c>
      <c r="J829" t="s">
        <v>3650</v>
      </c>
      <c r="K829" s="32">
        <v>45974</v>
      </c>
      <c r="L829" t="s">
        <v>227</v>
      </c>
      <c r="M829" t="s">
        <v>229</v>
      </c>
      <c r="N829" t="s">
        <v>2557</v>
      </c>
      <c r="O829" s="32">
        <v>46006</v>
      </c>
      <c r="P829" t="s">
        <v>99</v>
      </c>
      <c r="Q829" t="s">
        <v>228</v>
      </c>
      <c r="R829" t="s">
        <v>617</v>
      </c>
      <c r="S829" t="s">
        <v>100</v>
      </c>
    </row>
    <row r="830" spans="1:19" x14ac:dyDescent="0.25">
      <c r="A830">
        <v>36</v>
      </c>
      <c r="B830" s="32">
        <v>45902</v>
      </c>
      <c r="C830">
        <v>38</v>
      </c>
      <c r="D830" t="s">
        <v>150</v>
      </c>
      <c r="E830" t="s">
        <v>8</v>
      </c>
      <c r="F830" t="s">
        <v>140</v>
      </c>
      <c r="G830" t="s">
        <v>102</v>
      </c>
      <c r="H830" t="s">
        <v>103</v>
      </c>
      <c r="I830" t="s">
        <v>3651</v>
      </c>
      <c r="J830" t="s">
        <v>3652</v>
      </c>
      <c r="K830" s="32">
        <v>45904</v>
      </c>
      <c r="L830" t="s">
        <v>186</v>
      </c>
      <c r="M830" t="s">
        <v>154</v>
      </c>
      <c r="N830" t="s">
        <v>2181</v>
      </c>
      <c r="O830" s="32">
        <v>45914</v>
      </c>
      <c r="P830" t="s">
        <v>99</v>
      </c>
      <c r="Q830" t="s">
        <v>813</v>
      </c>
      <c r="R830" t="s">
        <v>147</v>
      </c>
      <c r="S830" t="s">
        <v>100</v>
      </c>
    </row>
    <row r="831" spans="1:19" x14ac:dyDescent="0.25">
      <c r="A831">
        <v>38</v>
      </c>
      <c r="B831" s="32">
        <v>45914</v>
      </c>
      <c r="C831">
        <v>40</v>
      </c>
      <c r="D831" t="s">
        <v>150</v>
      </c>
      <c r="E831" t="s">
        <v>8</v>
      </c>
      <c r="F831" t="s">
        <v>140</v>
      </c>
      <c r="G831" t="s">
        <v>102</v>
      </c>
      <c r="H831" t="s">
        <v>103</v>
      </c>
      <c r="I831" t="s">
        <v>3653</v>
      </c>
      <c r="J831" t="s">
        <v>3654</v>
      </c>
      <c r="K831" s="32">
        <v>45918</v>
      </c>
      <c r="L831" t="s">
        <v>186</v>
      </c>
      <c r="M831" t="s">
        <v>154</v>
      </c>
      <c r="N831" t="s">
        <v>2146</v>
      </c>
      <c r="O831" s="32">
        <v>45928</v>
      </c>
      <c r="P831" t="s">
        <v>99</v>
      </c>
      <c r="Q831" t="s">
        <v>972</v>
      </c>
      <c r="R831" t="s">
        <v>147</v>
      </c>
      <c r="S831" t="s">
        <v>100</v>
      </c>
    </row>
    <row r="832" spans="1:19" x14ac:dyDescent="0.25">
      <c r="A832">
        <v>45</v>
      </c>
      <c r="B832" s="32">
        <v>45969</v>
      </c>
      <c r="C832">
        <v>48</v>
      </c>
      <c r="D832" t="s">
        <v>150</v>
      </c>
      <c r="E832" t="s">
        <v>8</v>
      </c>
      <c r="F832" t="s">
        <v>140</v>
      </c>
      <c r="G832" t="s">
        <v>102</v>
      </c>
      <c r="H832" t="s">
        <v>103</v>
      </c>
      <c r="I832" t="s">
        <v>3655</v>
      </c>
      <c r="J832" t="s">
        <v>2667</v>
      </c>
      <c r="K832" s="32">
        <v>45974</v>
      </c>
      <c r="L832" t="s">
        <v>186</v>
      </c>
      <c r="M832" t="s">
        <v>154</v>
      </c>
      <c r="N832" t="s">
        <v>2193</v>
      </c>
      <c r="O832" s="32">
        <v>45985</v>
      </c>
      <c r="P832" t="s">
        <v>99</v>
      </c>
      <c r="Q832" t="s">
        <v>972</v>
      </c>
      <c r="R832" t="s">
        <v>147</v>
      </c>
      <c r="S832" t="s">
        <v>100</v>
      </c>
    </row>
    <row r="833" spans="1:19" x14ac:dyDescent="0.25">
      <c r="A833">
        <v>41</v>
      </c>
      <c r="B833" s="32">
        <v>45935</v>
      </c>
      <c r="C833">
        <v>43</v>
      </c>
      <c r="D833" t="s">
        <v>150</v>
      </c>
      <c r="E833" t="s">
        <v>8</v>
      </c>
      <c r="F833" t="s">
        <v>140</v>
      </c>
      <c r="G833" t="s">
        <v>102</v>
      </c>
      <c r="H833" t="s">
        <v>103</v>
      </c>
      <c r="I833" t="s">
        <v>3656</v>
      </c>
      <c r="J833" t="s">
        <v>3657</v>
      </c>
      <c r="K833" s="32">
        <v>45939</v>
      </c>
      <c r="L833" t="s">
        <v>186</v>
      </c>
      <c r="M833" t="s">
        <v>154</v>
      </c>
      <c r="N833" t="s">
        <v>2115</v>
      </c>
      <c r="O833" s="32">
        <v>45949</v>
      </c>
      <c r="P833" t="s">
        <v>99</v>
      </c>
      <c r="Q833" t="s">
        <v>153</v>
      </c>
      <c r="R833" t="s">
        <v>147</v>
      </c>
      <c r="S833" t="s">
        <v>100</v>
      </c>
    </row>
    <row r="834" spans="1:19" x14ac:dyDescent="0.25">
      <c r="A834">
        <v>41</v>
      </c>
      <c r="B834" s="32">
        <v>45938</v>
      </c>
      <c r="C834">
        <v>44</v>
      </c>
      <c r="D834" t="s">
        <v>423</v>
      </c>
      <c r="E834" t="s">
        <v>424</v>
      </c>
      <c r="F834" t="s">
        <v>140</v>
      </c>
      <c r="G834" t="s">
        <v>102</v>
      </c>
      <c r="H834" t="s">
        <v>103</v>
      </c>
      <c r="I834" t="s">
        <v>3658</v>
      </c>
      <c r="J834" t="s">
        <v>3659</v>
      </c>
      <c r="K834" s="32">
        <v>45941</v>
      </c>
      <c r="L834" t="s">
        <v>427</v>
      </c>
      <c r="M834" t="s">
        <v>428</v>
      </c>
      <c r="N834" t="s">
        <v>3660</v>
      </c>
      <c r="O834" s="32">
        <v>45959</v>
      </c>
      <c r="P834" t="s">
        <v>99</v>
      </c>
      <c r="Q834" t="s">
        <v>3661</v>
      </c>
      <c r="R834" t="s">
        <v>428</v>
      </c>
      <c r="S834" t="s">
        <v>100</v>
      </c>
    </row>
    <row r="835" spans="1:19" x14ac:dyDescent="0.25">
      <c r="A835">
        <v>39</v>
      </c>
      <c r="B835" s="32">
        <v>45923</v>
      </c>
      <c r="C835">
        <v>39</v>
      </c>
      <c r="D835" t="s">
        <v>97</v>
      </c>
      <c r="E835" t="s">
        <v>98</v>
      </c>
      <c r="F835" t="s">
        <v>101</v>
      </c>
      <c r="G835" t="s">
        <v>102</v>
      </c>
      <c r="H835" t="s">
        <v>103</v>
      </c>
      <c r="I835" t="s">
        <v>3662</v>
      </c>
      <c r="J835" t="s">
        <v>3663</v>
      </c>
      <c r="K835" s="32">
        <v>45926</v>
      </c>
      <c r="L835" t="s">
        <v>106</v>
      </c>
      <c r="M835" t="s">
        <v>107</v>
      </c>
      <c r="N835" t="s">
        <v>118</v>
      </c>
      <c r="O835" s="32">
        <v>45926</v>
      </c>
      <c r="P835" t="s">
        <v>99</v>
      </c>
      <c r="Q835" t="s">
        <v>123</v>
      </c>
      <c r="R835" t="s">
        <v>1964</v>
      </c>
      <c r="S835" t="s">
        <v>100</v>
      </c>
    </row>
    <row r="836" spans="1:19" x14ac:dyDescent="0.25">
      <c r="A836">
        <v>41</v>
      </c>
      <c r="B836" s="32">
        <v>45939</v>
      </c>
      <c r="C836">
        <v>42</v>
      </c>
      <c r="D836" t="s">
        <v>321</v>
      </c>
      <c r="E836" t="s">
        <v>2488</v>
      </c>
      <c r="F836" t="s">
        <v>101</v>
      </c>
      <c r="G836" t="s">
        <v>102</v>
      </c>
      <c r="H836" t="s">
        <v>103</v>
      </c>
      <c r="I836" t="s">
        <v>3664</v>
      </c>
      <c r="J836" t="s">
        <v>3665</v>
      </c>
      <c r="K836" s="32">
        <v>45940</v>
      </c>
      <c r="L836" t="s">
        <v>1503</v>
      </c>
      <c r="M836" t="s">
        <v>2491</v>
      </c>
      <c r="N836" t="s">
        <v>118</v>
      </c>
      <c r="O836" s="32">
        <v>45943</v>
      </c>
      <c r="P836" t="s">
        <v>2134</v>
      </c>
      <c r="Q836" t="s">
        <v>1504</v>
      </c>
      <c r="R836" t="s">
        <v>2136</v>
      </c>
      <c r="S836" t="s">
        <v>2137</v>
      </c>
    </row>
    <row r="837" spans="1:19" x14ac:dyDescent="0.25">
      <c r="A837">
        <v>46</v>
      </c>
      <c r="B837" s="32">
        <v>45976</v>
      </c>
      <c r="C837">
        <v>52</v>
      </c>
      <c r="D837" t="s">
        <v>223</v>
      </c>
      <c r="E837" t="s">
        <v>224</v>
      </c>
      <c r="F837" t="s">
        <v>140</v>
      </c>
      <c r="G837" t="s">
        <v>102</v>
      </c>
      <c r="H837" t="s">
        <v>103</v>
      </c>
      <c r="I837" t="s">
        <v>3666</v>
      </c>
      <c r="J837" t="s">
        <v>3667</v>
      </c>
      <c r="K837" s="32">
        <v>45981</v>
      </c>
      <c r="L837" t="s">
        <v>227</v>
      </c>
      <c r="M837" t="s">
        <v>229</v>
      </c>
      <c r="N837" t="s">
        <v>2025</v>
      </c>
      <c r="O837" s="32">
        <v>46013</v>
      </c>
      <c r="P837" t="s">
        <v>99</v>
      </c>
      <c r="Q837" t="s">
        <v>228</v>
      </c>
      <c r="R837" t="s">
        <v>617</v>
      </c>
      <c r="S837" t="s">
        <v>100</v>
      </c>
    </row>
    <row r="838" spans="1:19" x14ac:dyDescent="0.25">
      <c r="A838">
        <v>39</v>
      </c>
      <c r="B838" s="32">
        <v>45922</v>
      </c>
      <c r="C838">
        <v>44</v>
      </c>
      <c r="D838" t="s">
        <v>223</v>
      </c>
      <c r="E838" t="s">
        <v>224</v>
      </c>
      <c r="F838" t="s">
        <v>140</v>
      </c>
      <c r="G838" t="s">
        <v>102</v>
      </c>
      <c r="H838" t="s">
        <v>103</v>
      </c>
      <c r="I838" t="s">
        <v>3668</v>
      </c>
      <c r="J838" t="s">
        <v>3669</v>
      </c>
      <c r="K838" s="32">
        <v>45926</v>
      </c>
      <c r="L838" t="s">
        <v>227</v>
      </c>
      <c r="M838" t="s">
        <v>338</v>
      </c>
      <c r="N838" t="s">
        <v>3056</v>
      </c>
      <c r="O838" s="32">
        <v>45956</v>
      </c>
      <c r="P838" t="s">
        <v>99</v>
      </c>
      <c r="Q838" t="s">
        <v>228</v>
      </c>
      <c r="R838" t="s">
        <v>617</v>
      </c>
      <c r="S838" t="s">
        <v>100</v>
      </c>
    </row>
    <row r="839" spans="1:19" x14ac:dyDescent="0.25">
      <c r="A839">
        <v>33</v>
      </c>
      <c r="B839" s="32">
        <v>45884</v>
      </c>
      <c r="C839">
        <v>36</v>
      </c>
      <c r="D839" t="s">
        <v>254</v>
      </c>
      <c r="E839" t="s">
        <v>255</v>
      </c>
      <c r="F839" t="s">
        <v>140</v>
      </c>
      <c r="G839" t="s">
        <v>102</v>
      </c>
      <c r="H839" t="s">
        <v>103</v>
      </c>
      <c r="I839" t="s">
        <v>3670</v>
      </c>
      <c r="J839" t="s">
        <v>3671</v>
      </c>
      <c r="K839" s="32">
        <v>45886</v>
      </c>
      <c r="L839" t="s">
        <v>288</v>
      </c>
      <c r="M839" t="s">
        <v>260</v>
      </c>
      <c r="N839" t="s">
        <v>2518</v>
      </c>
      <c r="O839" s="32">
        <v>45901</v>
      </c>
      <c r="P839" t="s">
        <v>99</v>
      </c>
      <c r="Q839" t="s">
        <v>289</v>
      </c>
      <c r="R839" t="s">
        <v>262</v>
      </c>
      <c r="S839" t="s">
        <v>608</v>
      </c>
    </row>
    <row r="840" spans="1:19" x14ac:dyDescent="0.25">
      <c r="A840">
        <v>43</v>
      </c>
      <c r="B840" s="32">
        <v>45951</v>
      </c>
      <c r="C840">
        <v>46</v>
      </c>
      <c r="D840" t="s">
        <v>672</v>
      </c>
      <c r="E840" t="s">
        <v>17</v>
      </c>
      <c r="F840" t="s">
        <v>140</v>
      </c>
      <c r="G840" t="s">
        <v>102</v>
      </c>
      <c r="H840" t="s">
        <v>103</v>
      </c>
      <c r="I840" t="s">
        <v>3672</v>
      </c>
      <c r="J840" t="s">
        <v>3673</v>
      </c>
      <c r="K840" s="32">
        <v>45955</v>
      </c>
      <c r="L840" t="s">
        <v>675</v>
      </c>
      <c r="M840" t="s">
        <v>428</v>
      </c>
      <c r="N840" t="s">
        <v>2224</v>
      </c>
      <c r="O840" s="32">
        <v>45972</v>
      </c>
      <c r="P840" t="s">
        <v>99</v>
      </c>
      <c r="Q840" t="s">
        <v>688</v>
      </c>
      <c r="R840" t="s">
        <v>428</v>
      </c>
      <c r="S840" t="s">
        <v>100</v>
      </c>
    </row>
    <row r="841" spans="1:19" x14ac:dyDescent="0.25">
      <c r="A841">
        <v>43</v>
      </c>
      <c r="B841" s="32">
        <v>45951</v>
      </c>
      <c r="C841">
        <v>45</v>
      </c>
      <c r="D841" t="s">
        <v>150</v>
      </c>
      <c r="E841" t="s">
        <v>8</v>
      </c>
      <c r="F841" t="s">
        <v>140</v>
      </c>
      <c r="G841" t="s">
        <v>102</v>
      </c>
      <c r="H841" t="s">
        <v>103</v>
      </c>
      <c r="I841" t="s">
        <v>3674</v>
      </c>
      <c r="J841" t="s">
        <v>3675</v>
      </c>
      <c r="K841" s="32">
        <v>45953</v>
      </c>
      <c r="L841" t="s">
        <v>1312</v>
      </c>
      <c r="M841" t="s">
        <v>154</v>
      </c>
      <c r="N841" t="s">
        <v>1967</v>
      </c>
      <c r="O841" s="32">
        <v>45963</v>
      </c>
      <c r="P841" t="s">
        <v>99</v>
      </c>
      <c r="Q841" t="s">
        <v>972</v>
      </c>
      <c r="R841" t="s">
        <v>147</v>
      </c>
      <c r="S841" t="s">
        <v>100</v>
      </c>
    </row>
    <row r="842" spans="1:19" x14ac:dyDescent="0.25">
      <c r="A842">
        <v>45</v>
      </c>
      <c r="B842" s="32">
        <v>45963</v>
      </c>
      <c r="C842">
        <v>50</v>
      </c>
      <c r="D842" t="s">
        <v>223</v>
      </c>
      <c r="E842" t="s">
        <v>224</v>
      </c>
      <c r="F842" t="s">
        <v>140</v>
      </c>
      <c r="G842" t="s">
        <v>102</v>
      </c>
      <c r="H842" t="s">
        <v>103</v>
      </c>
      <c r="I842" t="s">
        <v>3676</v>
      </c>
      <c r="J842" t="s">
        <v>3677</v>
      </c>
      <c r="K842" s="32">
        <v>45968</v>
      </c>
      <c r="L842" t="s">
        <v>227</v>
      </c>
      <c r="M842" t="s">
        <v>229</v>
      </c>
      <c r="N842" t="s">
        <v>2149</v>
      </c>
      <c r="O842" s="32">
        <v>45999</v>
      </c>
      <c r="P842" t="s">
        <v>99</v>
      </c>
      <c r="Q842" t="s">
        <v>228</v>
      </c>
      <c r="R842" t="s">
        <v>617</v>
      </c>
      <c r="S842" t="s">
        <v>100</v>
      </c>
    </row>
    <row r="843" spans="1:19" x14ac:dyDescent="0.25">
      <c r="A843">
        <v>42</v>
      </c>
      <c r="B843" s="32">
        <v>45944</v>
      </c>
      <c r="C843">
        <v>47</v>
      </c>
      <c r="D843" t="s">
        <v>223</v>
      </c>
      <c r="E843" t="s">
        <v>277</v>
      </c>
      <c r="F843" t="s">
        <v>140</v>
      </c>
      <c r="G843" t="s">
        <v>102</v>
      </c>
      <c r="H843" t="s">
        <v>103</v>
      </c>
      <c r="I843" t="s">
        <v>3678</v>
      </c>
      <c r="J843" t="s">
        <v>3679</v>
      </c>
      <c r="K843" s="32">
        <v>45951</v>
      </c>
      <c r="L843" t="s">
        <v>227</v>
      </c>
      <c r="M843" t="s">
        <v>145</v>
      </c>
      <c r="N843" t="s">
        <v>2080</v>
      </c>
      <c r="O843" s="32">
        <v>45980</v>
      </c>
      <c r="P843" t="s">
        <v>99</v>
      </c>
      <c r="Q843" t="s">
        <v>228</v>
      </c>
      <c r="R843" t="s">
        <v>147</v>
      </c>
      <c r="S843" t="s">
        <v>100</v>
      </c>
    </row>
    <row r="844" spans="1:19" x14ac:dyDescent="0.25">
      <c r="A844">
        <v>47</v>
      </c>
      <c r="B844" s="32">
        <v>45978</v>
      </c>
      <c r="C844">
        <v>51</v>
      </c>
      <c r="D844" t="s">
        <v>223</v>
      </c>
      <c r="E844" t="s">
        <v>224</v>
      </c>
      <c r="F844" t="s">
        <v>140</v>
      </c>
      <c r="G844" t="s">
        <v>2737</v>
      </c>
      <c r="H844" t="s">
        <v>103</v>
      </c>
      <c r="I844" t="s">
        <v>3680</v>
      </c>
      <c r="J844" t="s">
        <v>3681</v>
      </c>
      <c r="K844" s="32">
        <v>45983</v>
      </c>
      <c r="L844" t="s">
        <v>2740</v>
      </c>
      <c r="M844" t="s">
        <v>2172</v>
      </c>
      <c r="N844" t="s">
        <v>3682</v>
      </c>
      <c r="O844" s="32">
        <v>46005</v>
      </c>
      <c r="P844" t="s">
        <v>2134</v>
      </c>
      <c r="Q844" t="s">
        <v>228</v>
      </c>
      <c r="R844" t="s">
        <v>164</v>
      </c>
      <c r="S844" t="s">
        <v>2137</v>
      </c>
    </row>
    <row r="845" spans="1:19" x14ac:dyDescent="0.25">
      <c r="A845">
        <v>38</v>
      </c>
      <c r="B845" s="32">
        <v>45915</v>
      </c>
      <c r="C845">
        <v>42</v>
      </c>
      <c r="D845" t="s">
        <v>223</v>
      </c>
      <c r="E845" t="s">
        <v>224</v>
      </c>
      <c r="F845" t="s">
        <v>140</v>
      </c>
      <c r="G845" t="s">
        <v>102</v>
      </c>
      <c r="H845" t="s">
        <v>103</v>
      </c>
      <c r="I845" t="s">
        <v>3683</v>
      </c>
      <c r="J845" t="s">
        <v>3684</v>
      </c>
      <c r="K845" s="32">
        <v>45919</v>
      </c>
      <c r="L845" t="s">
        <v>227</v>
      </c>
      <c r="M845" t="s">
        <v>229</v>
      </c>
      <c r="N845" t="s">
        <v>3623</v>
      </c>
      <c r="O845" s="32">
        <v>45947</v>
      </c>
      <c r="P845" t="s">
        <v>99</v>
      </c>
      <c r="Q845" t="s">
        <v>228</v>
      </c>
      <c r="R845" t="s">
        <v>617</v>
      </c>
      <c r="S845" t="s">
        <v>100</v>
      </c>
    </row>
    <row r="846" spans="1:19" x14ac:dyDescent="0.25">
      <c r="A846">
        <v>41</v>
      </c>
      <c r="B846" s="32">
        <v>45936</v>
      </c>
      <c r="C846">
        <v>43</v>
      </c>
      <c r="D846" t="s">
        <v>672</v>
      </c>
      <c r="E846" t="s">
        <v>17</v>
      </c>
      <c r="F846" t="s">
        <v>140</v>
      </c>
      <c r="G846" t="s">
        <v>102</v>
      </c>
      <c r="H846" t="s">
        <v>103</v>
      </c>
      <c r="I846" t="s">
        <v>3685</v>
      </c>
      <c r="J846" t="s">
        <v>3686</v>
      </c>
      <c r="K846" s="32">
        <v>45942</v>
      </c>
      <c r="L846" t="s">
        <v>675</v>
      </c>
      <c r="M846" t="s">
        <v>676</v>
      </c>
      <c r="N846" t="s">
        <v>2127</v>
      </c>
      <c r="O846" s="32">
        <v>45954</v>
      </c>
      <c r="P846" t="s">
        <v>99</v>
      </c>
      <c r="Q846" t="s">
        <v>153</v>
      </c>
      <c r="R846" t="s">
        <v>147</v>
      </c>
      <c r="S846" t="s">
        <v>608</v>
      </c>
    </row>
    <row r="847" spans="1:19" x14ac:dyDescent="0.25">
      <c r="A847">
        <v>47</v>
      </c>
      <c r="B847" s="32">
        <v>45978</v>
      </c>
      <c r="C847">
        <v>49</v>
      </c>
      <c r="D847" t="s">
        <v>150</v>
      </c>
      <c r="E847" t="s">
        <v>8</v>
      </c>
      <c r="F847" t="s">
        <v>140</v>
      </c>
      <c r="G847" t="s">
        <v>102</v>
      </c>
      <c r="H847" t="s">
        <v>103</v>
      </c>
      <c r="I847" t="s">
        <v>3687</v>
      </c>
      <c r="J847" t="s">
        <v>3688</v>
      </c>
      <c r="K847" s="32">
        <v>45981</v>
      </c>
      <c r="L847" t="s">
        <v>186</v>
      </c>
      <c r="M847" t="s">
        <v>154</v>
      </c>
      <c r="N847" t="s">
        <v>2068</v>
      </c>
      <c r="O847" s="32">
        <v>45992</v>
      </c>
      <c r="P847" t="s">
        <v>99</v>
      </c>
      <c r="Q847" t="s">
        <v>813</v>
      </c>
      <c r="R847" t="s">
        <v>147</v>
      </c>
      <c r="S847" t="s">
        <v>100</v>
      </c>
    </row>
    <row r="848" spans="1:19" x14ac:dyDescent="0.25">
      <c r="A848">
        <v>29</v>
      </c>
      <c r="B848" s="32">
        <v>45857</v>
      </c>
      <c r="C848">
        <v>30</v>
      </c>
      <c r="D848" t="s">
        <v>321</v>
      </c>
      <c r="E848" t="s">
        <v>612</v>
      </c>
      <c r="F848" t="s">
        <v>101</v>
      </c>
      <c r="G848" t="s">
        <v>102</v>
      </c>
      <c r="H848" t="s">
        <v>103</v>
      </c>
      <c r="I848" t="s">
        <v>3689</v>
      </c>
      <c r="J848" t="s">
        <v>3690</v>
      </c>
      <c r="K848" s="32">
        <v>45860</v>
      </c>
      <c r="L848" t="s">
        <v>2230</v>
      </c>
      <c r="M848" t="s">
        <v>303</v>
      </c>
      <c r="N848" t="s">
        <v>118</v>
      </c>
      <c r="O848" s="32">
        <v>45861</v>
      </c>
      <c r="P848" t="s">
        <v>99</v>
      </c>
      <c r="Q848" t="s">
        <v>616</v>
      </c>
      <c r="R848" t="s">
        <v>109</v>
      </c>
      <c r="S848" t="s">
        <v>100</v>
      </c>
    </row>
    <row r="849" spans="1:19" x14ac:dyDescent="0.25">
      <c r="A849">
        <v>37</v>
      </c>
      <c r="B849" s="32">
        <v>45909</v>
      </c>
      <c r="C849">
        <v>39</v>
      </c>
      <c r="D849" t="s">
        <v>150</v>
      </c>
      <c r="E849" t="s">
        <v>8</v>
      </c>
      <c r="F849" t="s">
        <v>140</v>
      </c>
      <c r="G849" t="s">
        <v>102</v>
      </c>
      <c r="H849" t="s">
        <v>103</v>
      </c>
      <c r="I849" t="s">
        <v>3691</v>
      </c>
      <c r="J849" t="s">
        <v>3025</v>
      </c>
      <c r="K849" s="32">
        <v>45911</v>
      </c>
      <c r="L849" t="s">
        <v>621</v>
      </c>
      <c r="M849" t="s">
        <v>191</v>
      </c>
      <c r="N849" t="s">
        <v>622</v>
      </c>
      <c r="O849" s="32">
        <v>45922</v>
      </c>
      <c r="P849" t="s">
        <v>99</v>
      </c>
      <c r="Q849" t="s">
        <v>813</v>
      </c>
      <c r="S849" t="s">
        <v>2165</v>
      </c>
    </row>
    <row r="850" spans="1:19" x14ac:dyDescent="0.25">
      <c r="A850">
        <v>47</v>
      </c>
      <c r="B850" s="32">
        <v>45978</v>
      </c>
      <c r="C850">
        <v>49</v>
      </c>
      <c r="D850" t="s">
        <v>672</v>
      </c>
      <c r="E850" t="s">
        <v>17</v>
      </c>
      <c r="F850" t="s">
        <v>140</v>
      </c>
      <c r="G850" t="s">
        <v>102</v>
      </c>
      <c r="H850" t="s">
        <v>103</v>
      </c>
      <c r="I850" t="s">
        <v>3692</v>
      </c>
      <c r="J850" t="s">
        <v>3693</v>
      </c>
      <c r="K850" s="32">
        <v>45985</v>
      </c>
      <c r="L850" t="s">
        <v>675</v>
      </c>
      <c r="M850" t="s">
        <v>676</v>
      </c>
      <c r="N850" t="s">
        <v>2227</v>
      </c>
      <c r="O850" s="32">
        <v>45995</v>
      </c>
      <c r="P850" t="s">
        <v>99</v>
      </c>
      <c r="Q850" t="s">
        <v>688</v>
      </c>
      <c r="R850" t="s">
        <v>147</v>
      </c>
      <c r="S850" t="s">
        <v>608</v>
      </c>
    </row>
    <row r="851" spans="1:19" x14ac:dyDescent="0.25">
      <c r="A851">
        <v>34</v>
      </c>
      <c r="B851" s="32">
        <v>45889</v>
      </c>
      <c r="C851">
        <v>37</v>
      </c>
      <c r="D851" t="s">
        <v>423</v>
      </c>
      <c r="E851" t="s">
        <v>424</v>
      </c>
      <c r="F851" t="s">
        <v>140</v>
      </c>
      <c r="G851" t="s">
        <v>102</v>
      </c>
      <c r="H851" t="s">
        <v>103</v>
      </c>
      <c r="I851" t="s">
        <v>3166</v>
      </c>
      <c r="J851" t="s">
        <v>3167</v>
      </c>
      <c r="K851" s="32">
        <v>45891</v>
      </c>
      <c r="L851" t="s">
        <v>258</v>
      </c>
      <c r="M851" t="s">
        <v>428</v>
      </c>
      <c r="N851" t="s">
        <v>2092</v>
      </c>
      <c r="O851" s="32">
        <v>45910</v>
      </c>
      <c r="P851" t="s">
        <v>99</v>
      </c>
      <c r="Q851" t="s">
        <v>2221</v>
      </c>
      <c r="R851" t="s">
        <v>428</v>
      </c>
      <c r="S851" t="s">
        <v>100</v>
      </c>
    </row>
    <row r="852" spans="1:19" x14ac:dyDescent="0.25">
      <c r="A852">
        <v>38</v>
      </c>
      <c r="B852" s="32">
        <v>45919</v>
      </c>
      <c r="C852">
        <v>41</v>
      </c>
      <c r="D852" t="s">
        <v>254</v>
      </c>
      <c r="E852" t="s">
        <v>255</v>
      </c>
      <c r="F852" t="s">
        <v>140</v>
      </c>
      <c r="G852" t="s">
        <v>102</v>
      </c>
      <c r="H852" t="s">
        <v>103</v>
      </c>
      <c r="I852" t="s">
        <v>2182</v>
      </c>
      <c r="J852" t="s">
        <v>2183</v>
      </c>
      <c r="K852" s="32">
        <v>45921</v>
      </c>
      <c r="L852" t="s">
        <v>258</v>
      </c>
      <c r="M852" t="s">
        <v>260</v>
      </c>
      <c r="N852" t="s">
        <v>2109</v>
      </c>
      <c r="O852" s="32">
        <v>45936</v>
      </c>
      <c r="P852" t="s">
        <v>99</v>
      </c>
      <c r="Q852" t="s">
        <v>1995</v>
      </c>
      <c r="R852" t="s">
        <v>262</v>
      </c>
      <c r="S852" t="s">
        <v>100</v>
      </c>
    </row>
    <row r="853" spans="1:19" x14ac:dyDescent="0.25">
      <c r="A853">
        <v>43</v>
      </c>
      <c r="B853" s="32">
        <v>45954</v>
      </c>
      <c r="C853">
        <v>46</v>
      </c>
      <c r="D853" t="s">
        <v>254</v>
      </c>
      <c r="E853" t="s">
        <v>255</v>
      </c>
      <c r="F853" t="s">
        <v>140</v>
      </c>
      <c r="G853" t="s">
        <v>102</v>
      </c>
      <c r="H853" t="s">
        <v>103</v>
      </c>
      <c r="I853" t="s">
        <v>3192</v>
      </c>
      <c r="J853" t="s">
        <v>3193</v>
      </c>
      <c r="K853" s="32">
        <v>45956</v>
      </c>
      <c r="L853" t="s">
        <v>258</v>
      </c>
      <c r="M853" t="s">
        <v>260</v>
      </c>
      <c r="N853" t="s">
        <v>2083</v>
      </c>
      <c r="O853" s="32">
        <v>45971</v>
      </c>
      <c r="P853" t="s">
        <v>99</v>
      </c>
      <c r="Q853" t="s">
        <v>2065</v>
      </c>
      <c r="R853" t="s">
        <v>262</v>
      </c>
      <c r="S853" t="s">
        <v>100</v>
      </c>
    </row>
    <row r="854" spans="1:19" x14ac:dyDescent="0.25">
      <c r="A854">
        <v>45</v>
      </c>
      <c r="B854" s="32">
        <v>45969</v>
      </c>
      <c r="C854">
        <v>48</v>
      </c>
      <c r="D854" t="s">
        <v>150</v>
      </c>
      <c r="E854" t="s">
        <v>8</v>
      </c>
      <c r="F854" t="s">
        <v>140</v>
      </c>
      <c r="G854" t="s">
        <v>102</v>
      </c>
      <c r="H854" t="s">
        <v>103</v>
      </c>
      <c r="I854" t="s">
        <v>3694</v>
      </c>
      <c r="J854" t="s">
        <v>3695</v>
      </c>
      <c r="K854" s="32">
        <v>45972</v>
      </c>
      <c r="L854" t="s">
        <v>186</v>
      </c>
      <c r="M854" t="s">
        <v>428</v>
      </c>
      <c r="N854" t="s">
        <v>2969</v>
      </c>
      <c r="O854" s="32">
        <v>45985</v>
      </c>
      <c r="P854" t="s">
        <v>99</v>
      </c>
      <c r="Q854" t="s">
        <v>972</v>
      </c>
      <c r="R854" t="s">
        <v>428</v>
      </c>
      <c r="S854" t="s">
        <v>100</v>
      </c>
    </row>
    <row r="855" spans="1:19" x14ac:dyDescent="0.25">
      <c r="A855">
        <v>45</v>
      </c>
      <c r="B855" s="32">
        <v>45963</v>
      </c>
      <c r="C855">
        <v>47</v>
      </c>
      <c r="D855" t="s">
        <v>672</v>
      </c>
      <c r="E855" t="s">
        <v>17</v>
      </c>
      <c r="F855" t="s">
        <v>140</v>
      </c>
      <c r="G855" t="s">
        <v>102</v>
      </c>
      <c r="H855" t="s">
        <v>103</v>
      </c>
      <c r="I855" t="s">
        <v>3696</v>
      </c>
      <c r="J855" t="s">
        <v>3697</v>
      </c>
      <c r="K855" s="32">
        <v>45971</v>
      </c>
      <c r="L855" t="s">
        <v>1362</v>
      </c>
      <c r="M855" t="s">
        <v>676</v>
      </c>
      <c r="N855" t="s">
        <v>2481</v>
      </c>
      <c r="O855" s="32">
        <v>45982</v>
      </c>
      <c r="P855" t="s">
        <v>99</v>
      </c>
      <c r="Q855" t="s">
        <v>153</v>
      </c>
      <c r="R855" t="s">
        <v>147</v>
      </c>
      <c r="S855" t="s">
        <v>100</v>
      </c>
    </row>
    <row r="856" spans="1:19" x14ac:dyDescent="0.25">
      <c r="A856">
        <v>45</v>
      </c>
      <c r="B856" s="32">
        <v>45967</v>
      </c>
      <c r="C856">
        <v>48</v>
      </c>
      <c r="D856" t="s">
        <v>254</v>
      </c>
      <c r="E856" t="s">
        <v>255</v>
      </c>
      <c r="F856" t="s">
        <v>140</v>
      </c>
      <c r="G856" t="s">
        <v>102</v>
      </c>
      <c r="H856" t="s">
        <v>1585</v>
      </c>
      <c r="I856" t="s">
        <v>3698</v>
      </c>
      <c r="J856" t="s">
        <v>3699</v>
      </c>
      <c r="K856" s="32">
        <v>45970</v>
      </c>
      <c r="L856" t="s">
        <v>1781</v>
      </c>
      <c r="M856" t="s">
        <v>260</v>
      </c>
      <c r="N856" t="s">
        <v>1994</v>
      </c>
      <c r="O856" s="32">
        <v>45984</v>
      </c>
      <c r="P856" t="s">
        <v>99</v>
      </c>
      <c r="Q856" t="s">
        <v>259</v>
      </c>
      <c r="R856" t="s">
        <v>262</v>
      </c>
      <c r="S856" t="s">
        <v>608</v>
      </c>
    </row>
    <row r="857" spans="1:19" x14ac:dyDescent="0.25">
      <c r="A857">
        <v>42</v>
      </c>
      <c r="B857" s="32">
        <v>45942</v>
      </c>
      <c r="C857">
        <v>43</v>
      </c>
      <c r="D857" t="s">
        <v>150</v>
      </c>
      <c r="E857" t="s">
        <v>8</v>
      </c>
      <c r="F857" t="s">
        <v>140</v>
      </c>
      <c r="G857" t="s">
        <v>102</v>
      </c>
      <c r="H857" t="s">
        <v>103</v>
      </c>
      <c r="I857" t="s">
        <v>3700</v>
      </c>
      <c r="J857" t="s">
        <v>3701</v>
      </c>
      <c r="K857" s="32">
        <v>45946</v>
      </c>
      <c r="L857" t="s">
        <v>186</v>
      </c>
      <c r="M857" t="s">
        <v>154</v>
      </c>
      <c r="N857" t="s">
        <v>1988</v>
      </c>
      <c r="O857" s="32">
        <v>45955</v>
      </c>
      <c r="P857" t="s">
        <v>99</v>
      </c>
      <c r="Q857" t="s">
        <v>153</v>
      </c>
      <c r="R857" t="s">
        <v>147</v>
      </c>
      <c r="S857" t="s">
        <v>100</v>
      </c>
    </row>
    <row r="858" spans="1:19" x14ac:dyDescent="0.25">
      <c r="A858">
        <v>32</v>
      </c>
      <c r="B858" s="32">
        <v>45872</v>
      </c>
      <c r="C858">
        <v>34</v>
      </c>
      <c r="D858" t="s">
        <v>150</v>
      </c>
      <c r="E858" t="s">
        <v>8</v>
      </c>
      <c r="F858" t="s">
        <v>140</v>
      </c>
      <c r="G858" t="s">
        <v>102</v>
      </c>
      <c r="H858" t="s">
        <v>103</v>
      </c>
      <c r="I858" t="s">
        <v>3702</v>
      </c>
      <c r="J858" t="s">
        <v>2698</v>
      </c>
      <c r="K858" s="32">
        <v>45876</v>
      </c>
      <c r="L858" t="s">
        <v>621</v>
      </c>
      <c r="M858" t="s">
        <v>191</v>
      </c>
      <c r="N858" t="s">
        <v>192</v>
      </c>
      <c r="O858" s="32">
        <v>45887</v>
      </c>
      <c r="P858" t="s">
        <v>99</v>
      </c>
      <c r="Q858" t="s">
        <v>813</v>
      </c>
      <c r="S858" t="s">
        <v>2165</v>
      </c>
    </row>
    <row r="859" spans="1:19" x14ac:dyDescent="0.25">
      <c r="A859">
        <v>42</v>
      </c>
      <c r="B859" s="32">
        <v>45945</v>
      </c>
      <c r="C859">
        <v>44</v>
      </c>
      <c r="D859" t="s">
        <v>150</v>
      </c>
      <c r="E859" t="s">
        <v>8</v>
      </c>
      <c r="F859" t="s">
        <v>140</v>
      </c>
      <c r="G859" t="s">
        <v>102</v>
      </c>
      <c r="H859" t="s">
        <v>103</v>
      </c>
      <c r="I859" t="s">
        <v>2645</v>
      </c>
      <c r="J859" t="s">
        <v>2646</v>
      </c>
      <c r="K859" s="32">
        <v>45949</v>
      </c>
      <c r="L859" t="s">
        <v>186</v>
      </c>
      <c r="M859" t="s">
        <v>869</v>
      </c>
      <c r="N859" t="s">
        <v>2373</v>
      </c>
      <c r="O859" s="32">
        <v>45961</v>
      </c>
      <c r="P859" t="s">
        <v>99</v>
      </c>
      <c r="Q859" t="s">
        <v>913</v>
      </c>
      <c r="R859" t="s">
        <v>147</v>
      </c>
      <c r="S859" t="s">
        <v>100</v>
      </c>
    </row>
    <row r="860" spans="1:19" x14ac:dyDescent="0.25">
      <c r="A860">
        <v>39</v>
      </c>
      <c r="B860" s="32">
        <v>45921</v>
      </c>
      <c r="C860">
        <v>41</v>
      </c>
      <c r="D860" t="s">
        <v>672</v>
      </c>
      <c r="E860" t="s">
        <v>17</v>
      </c>
      <c r="F860" t="s">
        <v>140</v>
      </c>
      <c r="G860" t="s">
        <v>102</v>
      </c>
      <c r="H860" t="s">
        <v>103</v>
      </c>
      <c r="I860" t="s">
        <v>3703</v>
      </c>
      <c r="J860" t="s">
        <v>3704</v>
      </c>
      <c r="K860" s="32">
        <v>45931</v>
      </c>
      <c r="L860" t="s">
        <v>675</v>
      </c>
      <c r="M860" t="s">
        <v>676</v>
      </c>
      <c r="N860" t="s">
        <v>2015</v>
      </c>
      <c r="O860" s="32">
        <v>45941</v>
      </c>
      <c r="P860" t="s">
        <v>99</v>
      </c>
      <c r="Q860" t="s">
        <v>688</v>
      </c>
      <c r="R860" t="s">
        <v>147</v>
      </c>
      <c r="S860" t="s">
        <v>100</v>
      </c>
    </row>
    <row r="861" spans="1:19" x14ac:dyDescent="0.25">
      <c r="A861">
        <v>42</v>
      </c>
      <c r="B861" s="32">
        <v>45945</v>
      </c>
      <c r="C861">
        <v>44</v>
      </c>
      <c r="D861" t="s">
        <v>150</v>
      </c>
      <c r="E861" t="s">
        <v>8</v>
      </c>
      <c r="F861" t="s">
        <v>140</v>
      </c>
      <c r="G861" t="s">
        <v>102</v>
      </c>
      <c r="H861" t="s">
        <v>103</v>
      </c>
      <c r="I861" t="s">
        <v>2645</v>
      </c>
      <c r="J861" t="s">
        <v>2646</v>
      </c>
      <c r="K861" s="32">
        <v>45949</v>
      </c>
      <c r="L861" t="s">
        <v>186</v>
      </c>
      <c r="M861" t="s">
        <v>869</v>
      </c>
      <c r="N861" t="s">
        <v>2373</v>
      </c>
      <c r="O861" s="32">
        <v>45961</v>
      </c>
      <c r="P861" t="s">
        <v>99</v>
      </c>
      <c r="Q861" t="s">
        <v>813</v>
      </c>
      <c r="R861" t="s">
        <v>147</v>
      </c>
      <c r="S861" t="s">
        <v>100</v>
      </c>
    </row>
    <row r="862" spans="1:19" x14ac:dyDescent="0.25">
      <c r="A862">
        <v>44</v>
      </c>
      <c r="B862" s="32">
        <v>45962</v>
      </c>
      <c r="C862">
        <v>48</v>
      </c>
      <c r="D862" t="s">
        <v>321</v>
      </c>
      <c r="E862" t="s">
        <v>855</v>
      </c>
      <c r="F862" t="s">
        <v>101</v>
      </c>
      <c r="G862" t="s">
        <v>102</v>
      </c>
      <c r="H862" t="s">
        <v>103</v>
      </c>
      <c r="I862" t="s">
        <v>3705</v>
      </c>
      <c r="J862" t="s">
        <v>3706</v>
      </c>
      <c r="K862" s="32">
        <v>45982</v>
      </c>
      <c r="L862" t="s">
        <v>864</v>
      </c>
      <c r="M862" t="s">
        <v>1336</v>
      </c>
      <c r="N862" t="s">
        <v>118</v>
      </c>
      <c r="O862" s="32">
        <v>45984</v>
      </c>
      <c r="P862" t="s">
        <v>99</v>
      </c>
      <c r="Q862" t="s">
        <v>865</v>
      </c>
      <c r="R862" t="s">
        <v>291</v>
      </c>
      <c r="S862" t="s">
        <v>100</v>
      </c>
    </row>
    <row r="863" spans="1:19" x14ac:dyDescent="0.25">
      <c r="A863">
        <v>29</v>
      </c>
      <c r="B863" s="32">
        <v>45852</v>
      </c>
      <c r="C863">
        <v>30</v>
      </c>
      <c r="D863" t="s">
        <v>97</v>
      </c>
      <c r="E863" t="s">
        <v>98</v>
      </c>
      <c r="F863" t="s">
        <v>101</v>
      </c>
      <c r="G863" t="s">
        <v>102</v>
      </c>
      <c r="H863" t="s">
        <v>103</v>
      </c>
      <c r="I863" t="s">
        <v>3707</v>
      </c>
      <c r="J863" t="s">
        <v>3708</v>
      </c>
      <c r="K863" s="32">
        <v>45858</v>
      </c>
      <c r="L863" t="s">
        <v>106</v>
      </c>
      <c r="M863" t="s">
        <v>107</v>
      </c>
      <c r="N863" t="s">
        <v>118</v>
      </c>
      <c r="O863" s="32">
        <v>45858</v>
      </c>
      <c r="P863" t="s">
        <v>99</v>
      </c>
      <c r="Q863" t="s">
        <v>123</v>
      </c>
      <c r="R863" t="s">
        <v>1964</v>
      </c>
      <c r="S863" t="s">
        <v>100</v>
      </c>
    </row>
    <row r="864" spans="1:19" x14ac:dyDescent="0.25">
      <c r="A864">
        <v>41</v>
      </c>
      <c r="B864" s="32">
        <v>45939</v>
      </c>
      <c r="C864">
        <v>44</v>
      </c>
      <c r="D864" t="s">
        <v>423</v>
      </c>
      <c r="E864" t="s">
        <v>1067</v>
      </c>
      <c r="F864" t="s">
        <v>140</v>
      </c>
      <c r="G864" t="s">
        <v>102</v>
      </c>
      <c r="H864" t="s">
        <v>103</v>
      </c>
      <c r="I864" t="s">
        <v>3334</v>
      </c>
      <c r="J864" t="s">
        <v>3335</v>
      </c>
      <c r="K864" s="32">
        <v>45942</v>
      </c>
      <c r="L864" t="s">
        <v>427</v>
      </c>
      <c r="M864" t="s">
        <v>260</v>
      </c>
      <c r="N864" t="s">
        <v>2064</v>
      </c>
      <c r="O864" s="32">
        <v>45958</v>
      </c>
      <c r="P864" t="s">
        <v>99</v>
      </c>
      <c r="Q864" t="s">
        <v>2552</v>
      </c>
      <c r="R864" t="s">
        <v>262</v>
      </c>
      <c r="S864" t="s">
        <v>100</v>
      </c>
    </row>
    <row r="865" spans="1:19" x14ac:dyDescent="0.25">
      <c r="A865">
        <v>46</v>
      </c>
      <c r="B865" s="32">
        <v>45970</v>
      </c>
      <c r="C865">
        <v>48</v>
      </c>
      <c r="D865" t="s">
        <v>672</v>
      </c>
      <c r="E865" t="s">
        <v>17</v>
      </c>
      <c r="F865" t="s">
        <v>140</v>
      </c>
      <c r="G865" t="s">
        <v>102</v>
      </c>
      <c r="H865" t="s">
        <v>103</v>
      </c>
      <c r="I865" t="s">
        <v>3709</v>
      </c>
      <c r="J865" t="s">
        <v>3710</v>
      </c>
      <c r="K865" s="32">
        <v>45978</v>
      </c>
      <c r="L865" t="s">
        <v>675</v>
      </c>
      <c r="M865" t="s">
        <v>676</v>
      </c>
      <c r="N865" t="s">
        <v>2814</v>
      </c>
      <c r="O865" s="32">
        <v>45988</v>
      </c>
      <c r="P865" t="s">
        <v>99</v>
      </c>
      <c r="Q865" t="s">
        <v>153</v>
      </c>
      <c r="R865" t="s">
        <v>147</v>
      </c>
      <c r="S865" t="s">
        <v>100</v>
      </c>
    </row>
    <row r="866" spans="1:19" x14ac:dyDescent="0.25">
      <c r="A866">
        <v>45</v>
      </c>
      <c r="B866" s="32">
        <v>45969</v>
      </c>
      <c r="C866">
        <v>46</v>
      </c>
      <c r="D866" t="s">
        <v>97</v>
      </c>
      <c r="E866" t="s">
        <v>125</v>
      </c>
      <c r="F866" t="s">
        <v>101</v>
      </c>
      <c r="G866" t="s">
        <v>102</v>
      </c>
      <c r="H866" t="s">
        <v>103</v>
      </c>
      <c r="I866" t="s">
        <v>3711</v>
      </c>
      <c r="J866" t="s">
        <v>3712</v>
      </c>
      <c r="K866" s="32">
        <v>45971</v>
      </c>
      <c r="L866" t="s">
        <v>115</v>
      </c>
      <c r="M866" t="s">
        <v>1621</v>
      </c>
      <c r="N866" t="s">
        <v>118</v>
      </c>
      <c r="O866" s="32">
        <v>45972</v>
      </c>
      <c r="P866" t="s">
        <v>99</v>
      </c>
      <c r="Q866" t="s">
        <v>116</v>
      </c>
      <c r="R866" t="s">
        <v>1964</v>
      </c>
      <c r="S866" t="s">
        <v>100</v>
      </c>
    </row>
    <row r="867" spans="1:19" x14ac:dyDescent="0.25">
      <c r="A867">
        <v>43</v>
      </c>
      <c r="B867" s="32">
        <v>45955</v>
      </c>
      <c r="C867">
        <v>46</v>
      </c>
      <c r="D867" t="s">
        <v>150</v>
      </c>
      <c r="E867" t="s">
        <v>8</v>
      </c>
      <c r="F867" t="s">
        <v>140</v>
      </c>
      <c r="G867" t="s">
        <v>102</v>
      </c>
      <c r="H867" t="s">
        <v>103</v>
      </c>
      <c r="I867" t="s">
        <v>2298</v>
      </c>
      <c r="J867" t="s">
        <v>2299</v>
      </c>
      <c r="K867" s="32">
        <v>45958</v>
      </c>
      <c r="L867" t="s">
        <v>186</v>
      </c>
      <c r="M867" t="s">
        <v>428</v>
      </c>
      <c r="N867" t="s">
        <v>1977</v>
      </c>
      <c r="O867" s="32">
        <v>45971</v>
      </c>
      <c r="P867" t="s">
        <v>99</v>
      </c>
      <c r="Q867" t="s">
        <v>2012</v>
      </c>
      <c r="R867" t="s">
        <v>428</v>
      </c>
      <c r="S867" t="s">
        <v>100</v>
      </c>
    </row>
    <row r="868" spans="1:19" x14ac:dyDescent="0.25">
      <c r="A868">
        <v>45</v>
      </c>
      <c r="B868" s="32">
        <v>45969</v>
      </c>
      <c r="C868">
        <v>48</v>
      </c>
      <c r="D868" t="s">
        <v>672</v>
      </c>
      <c r="E868" t="s">
        <v>17</v>
      </c>
      <c r="F868" t="s">
        <v>140</v>
      </c>
      <c r="G868" t="s">
        <v>102</v>
      </c>
      <c r="H868" t="s">
        <v>103</v>
      </c>
      <c r="I868" t="s">
        <v>3713</v>
      </c>
      <c r="J868" t="s">
        <v>3714</v>
      </c>
      <c r="K868" s="32">
        <v>45978</v>
      </c>
      <c r="L868" t="s">
        <v>1362</v>
      </c>
      <c r="M868" t="s">
        <v>676</v>
      </c>
      <c r="N868" t="s">
        <v>2814</v>
      </c>
      <c r="O868" s="32">
        <v>45988</v>
      </c>
      <c r="P868" t="s">
        <v>99</v>
      </c>
      <c r="Q868" t="s">
        <v>1313</v>
      </c>
      <c r="R868" t="s">
        <v>147</v>
      </c>
      <c r="S868" t="s">
        <v>100</v>
      </c>
    </row>
    <row r="869" spans="1:19" x14ac:dyDescent="0.25">
      <c r="A869">
        <v>44</v>
      </c>
      <c r="B869" s="32">
        <v>45959</v>
      </c>
      <c r="C869">
        <v>48</v>
      </c>
      <c r="D869" t="s">
        <v>223</v>
      </c>
      <c r="E869" t="s">
        <v>277</v>
      </c>
      <c r="F869" t="s">
        <v>140</v>
      </c>
      <c r="G869" t="s">
        <v>102</v>
      </c>
      <c r="H869" t="s">
        <v>103</v>
      </c>
      <c r="I869" t="s">
        <v>3715</v>
      </c>
      <c r="J869" t="s">
        <v>3716</v>
      </c>
      <c r="K869" s="32">
        <v>45963</v>
      </c>
      <c r="L869" t="s">
        <v>227</v>
      </c>
      <c r="M869" t="s">
        <v>145</v>
      </c>
      <c r="N869" t="s">
        <v>2028</v>
      </c>
      <c r="O869" s="32">
        <v>45986</v>
      </c>
      <c r="P869" t="s">
        <v>99</v>
      </c>
      <c r="Q869" t="s">
        <v>228</v>
      </c>
      <c r="R869" t="s">
        <v>147</v>
      </c>
      <c r="S869" t="s">
        <v>100</v>
      </c>
    </row>
    <row r="870" spans="1:19" x14ac:dyDescent="0.25">
      <c r="A870">
        <v>41</v>
      </c>
      <c r="B870" s="32">
        <v>45939</v>
      </c>
      <c r="C870">
        <v>44</v>
      </c>
      <c r="D870" t="s">
        <v>423</v>
      </c>
      <c r="E870" t="s">
        <v>1067</v>
      </c>
      <c r="F870" t="s">
        <v>140</v>
      </c>
      <c r="G870" t="s">
        <v>102</v>
      </c>
      <c r="H870" t="s">
        <v>103</v>
      </c>
      <c r="I870" t="s">
        <v>3717</v>
      </c>
      <c r="J870" t="s">
        <v>3718</v>
      </c>
      <c r="K870" s="32">
        <v>45942</v>
      </c>
      <c r="L870" t="s">
        <v>427</v>
      </c>
      <c r="M870" t="s">
        <v>260</v>
      </c>
      <c r="N870" t="s">
        <v>2064</v>
      </c>
      <c r="O870" s="32">
        <v>45958</v>
      </c>
      <c r="P870" t="s">
        <v>99</v>
      </c>
      <c r="Q870" t="s">
        <v>3719</v>
      </c>
      <c r="R870" t="s">
        <v>262</v>
      </c>
      <c r="S870" t="s">
        <v>100</v>
      </c>
    </row>
    <row r="871" spans="1:19" x14ac:dyDescent="0.25">
      <c r="A871">
        <v>46</v>
      </c>
      <c r="B871" s="32">
        <v>45972</v>
      </c>
      <c r="C871">
        <v>46</v>
      </c>
      <c r="D871" t="s">
        <v>223</v>
      </c>
      <c r="E871" t="s">
        <v>3720</v>
      </c>
      <c r="F871" t="s">
        <v>101</v>
      </c>
      <c r="G871" t="s">
        <v>2737</v>
      </c>
      <c r="H871" t="s">
        <v>103</v>
      </c>
      <c r="I871" t="s">
        <v>3721</v>
      </c>
      <c r="J871" t="s">
        <v>3722</v>
      </c>
      <c r="K871" s="32">
        <v>45972</v>
      </c>
      <c r="L871" t="s">
        <v>3723</v>
      </c>
      <c r="M871" t="s">
        <v>1980</v>
      </c>
      <c r="N871" t="s">
        <v>118</v>
      </c>
      <c r="O871" s="32">
        <v>45974</v>
      </c>
      <c r="P871" t="s">
        <v>2134</v>
      </c>
      <c r="Q871" t="s">
        <v>3724</v>
      </c>
      <c r="R871" t="s">
        <v>3725</v>
      </c>
      <c r="S871" t="s">
        <v>2137</v>
      </c>
    </row>
    <row r="872" spans="1:19" x14ac:dyDescent="0.25">
      <c r="A872">
        <v>35</v>
      </c>
      <c r="B872" s="32">
        <v>45896</v>
      </c>
      <c r="C872">
        <v>37</v>
      </c>
      <c r="D872" t="s">
        <v>150</v>
      </c>
      <c r="E872" t="s">
        <v>8</v>
      </c>
      <c r="F872" t="s">
        <v>140</v>
      </c>
      <c r="G872" t="s">
        <v>102</v>
      </c>
      <c r="H872" t="s">
        <v>103</v>
      </c>
      <c r="I872" t="s">
        <v>3726</v>
      </c>
      <c r="J872" t="s">
        <v>3727</v>
      </c>
      <c r="K872" s="32">
        <v>45899</v>
      </c>
      <c r="L872" t="s">
        <v>186</v>
      </c>
      <c r="M872" t="s">
        <v>869</v>
      </c>
      <c r="N872" t="s">
        <v>3427</v>
      </c>
      <c r="O872" s="32">
        <v>45912</v>
      </c>
      <c r="P872" t="s">
        <v>99</v>
      </c>
      <c r="Q872" t="s">
        <v>688</v>
      </c>
      <c r="R872" t="s">
        <v>428</v>
      </c>
      <c r="S872" t="s">
        <v>100</v>
      </c>
    </row>
    <row r="873" spans="1:19" x14ac:dyDescent="0.25">
      <c r="A873">
        <v>33</v>
      </c>
      <c r="B873" s="32">
        <v>45881</v>
      </c>
      <c r="C873">
        <v>35</v>
      </c>
      <c r="D873" t="s">
        <v>672</v>
      </c>
      <c r="E873" t="s">
        <v>20</v>
      </c>
      <c r="F873" t="s">
        <v>140</v>
      </c>
      <c r="G873" t="s">
        <v>102</v>
      </c>
      <c r="H873" t="s">
        <v>103</v>
      </c>
      <c r="I873" t="s">
        <v>2029</v>
      </c>
      <c r="J873" t="s">
        <v>2030</v>
      </c>
      <c r="K873" s="32">
        <v>45886</v>
      </c>
      <c r="L873" t="s">
        <v>675</v>
      </c>
      <c r="M873" t="s">
        <v>676</v>
      </c>
      <c r="N873" t="s">
        <v>2031</v>
      </c>
      <c r="O873" s="32">
        <v>45897</v>
      </c>
      <c r="P873" t="s">
        <v>99</v>
      </c>
      <c r="Q873" t="s">
        <v>153</v>
      </c>
      <c r="R873" t="s">
        <v>147</v>
      </c>
      <c r="S873" t="s">
        <v>100</v>
      </c>
    </row>
    <row r="874" spans="1:19" x14ac:dyDescent="0.25">
      <c r="A874">
        <v>43</v>
      </c>
      <c r="B874" s="32">
        <v>45951</v>
      </c>
      <c r="C874">
        <v>46</v>
      </c>
      <c r="D874" t="s">
        <v>672</v>
      </c>
      <c r="E874" t="s">
        <v>17</v>
      </c>
      <c r="F874" t="s">
        <v>140</v>
      </c>
      <c r="G874" t="s">
        <v>102</v>
      </c>
      <c r="H874" t="s">
        <v>103</v>
      </c>
      <c r="I874" t="s">
        <v>3728</v>
      </c>
      <c r="J874" t="s">
        <v>3729</v>
      </c>
      <c r="K874" s="32">
        <v>45955</v>
      </c>
      <c r="L874" t="s">
        <v>675</v>
      </c>
      <c r="M874" t="s">
        <v>428</v>
      </c>
      <c r="N874" t="s">
        <v>2224</v>
      </c>
      <c r="O874" s="32">
        <v>45972</v>
      </c>
      <c r="P874" t="s">
        <v>99</v>
      </c>
      <c r="Q874" t="s">
        <v>934</v>
      </c>
      <c r="R874" t="s">
        <v>428</v>
      </c>
      <c r="S874" t="s">
        <v>100</v>
      </c>
    </row>
    <row r="875" spans="1:19" x14ac:dyDescent="0.25">
      <c r="A875">
        <v>37</v>
      </c>
      <c r="B875" s="32">
        <v>45912</v>
      </c>
      <c r="C875">
        <v>40</v>
      </c>
      <c r="D875" t="s">
        <v>423</v>
      </c>
      <c r="E875" t="s">
        <v>1067</v>
      </c>
      <c r="F875" t="s">
        <v>140</v>
      </c>
      <c r="G875" t="s">
        <v>102</v>
      </c>
      <c r="H875" t="s">
        <v>103</v>
      </c>
      <c r="I875" t="s">
        <v>3730</v>
      </c>
      <c r="J875" t="s">
        <v>3731</v>
      </c>
      <c r="K875" s="32">
        <v>45914</v>
      </c>
      <c r="L875" t="s">
        <v>1775</v>
      </c>
      <c r="M875" t="s">
        <v>260</v>
      </c>
      <c r="N875" t="s">
        <v>2206</v>
      </c>
      <c r="O875" s="32">
        <v>45930</v>
      </c>
      <c r="P875" t="s">
        <v>99</v>
      </c>
      <c r="Q875" t="s">
        <v>1776</v>
      </c>
      <c r="R875" t="s">
        <v>262</v>
      </c>
      <c r="S875" t="s">
        <v>608</v>
      </c>
    </row>
    <row r="876" spans="1:19" x14ac:dyDescent="0.25">
      <c r="A876">
        <v>31</v>
      </c>
      <c r="B876" s="32">
        <v>45868</v>
      </c>
      <c r="C876">
        <v>33</v>
      </c>
      <c r="D876" t="s">
        <v>150</v>
      </c>
      <c r="E876" t="s">
        <v>8</v>
      </c>
      <c r="F876" t="s">
        <v>140</v>
      </c>
      <c r="G876" t="s">
        <v>102</v>
      </c>
      <c r="H876" t="s">
        <v>103</v>
      </c>
      <c r="I876" t="s">
        <v>3732</v>
      </c>
      <c r="J876" t="s">
        <v>3733</v>
      </c>
      <c r="K876" s="32">
        <v>45870</v>
      </c>
      <c r="L876" t="s">
        <v>186</v>
      </c>
      <c r="M876" t="s">
        <v>154</v>
      </c>
      <c r="N876" t="s">
        <v>3734</v>
      </c>
      <c r="O876" s="32">
        <v>45879</v>
      </c>
      <c r="P876" t="s">
        <v>580</v>
      </c>
      <c r="Q876" t="s">
        <v>584</v>
      </c>
      <c r="R876" t="s">
        <v>586</v>
      </c>
      <c r="S876" t="s">
        <v>581</v>
      </c>
    </row>
    <row r="877" spans="1:19" x14ac:dyDescent="0.25">
      <c r="A877">
        <v>42</v>
      </c>
      <c r="B877" s="32">
        <v>45942</v>
      </c>
      <c r="C877">
        <v>44</v>
      </c>
      <c r="D877" t="s">
        <v>940</v>
      </c>
      <c r="E877" t="s">
        <v>14</v>
      </c>
      <c r="F877" t="s">
        <v>140</v>
      </c>
      <c r="G877" t="s">
        <v>102</v>
      </c>
      <c r="H877" t="s">
        <v>103</v>
      </c>
      <c r="I877" t="s">
        <v>3735</v>
      </c>
      <c r="J877" t="s">
        <v>3736</v>
      </c>
      <c r="K877" s="32">
        <v>45953</v>
      </c>
      <c r="L877" t="s">
        <v>943</v>
      </c>
      <c r="M877" t="s">
        <v>154</v>
      </c>
      <c r="N877" t="s">
        <v>2086</v>
      </c>
      <c r="O877" s="32">
        <v>45960</v>
      </c>
      <c r="P877" t="s">
        <v>99</v>
      </c>
      <c r="Q877" t="s">
        <v>813</v>
      </c>
      <c r="R877" t="s">
        <v>147</v>
      </c>
      <c r="S877" t="s">
        <v>608</v>
      </c>
    </row>
    <row r="878" spans="1:19" x14ac:dyDescent="0.25">
      <c r="A878">
        <v>46</v>
      </c>
      <c r="B878" s="32">
        <v>45973</v>
      </c>
      <c r="C878">
        <v>49</v>
      </c>
      <c r="D878" t="s">
        <v>423</v>
      </c>
      <c r="E878" t="s">
        <v>424</v>
      </c>
      <c r="F878" t="s">
        <v>140</v>
      </c>
      <c r="G878" t="s">
        <v>102</v>
      </c>
      <c r="H878" t="s">
        <v>103</v>
      </c>
      <c r="I878" t="s">
        <v>3737</v>
      </c>
      <c r="J878" t="s">
        <v>3738</v>
      </c>
      <c r="K878" s="32">
        <v>45976</v>
      </c>
      <c r="L878" t="s">
        <v>427</v>
      </c>
      <c r="M878" t="s">
        <v>428</v>
      </c>
      <c r="N878" t="s">
        <v>2958</v>
      </c>
      <c r="O878" s="32">
        <v>45995</v>
      </c>
      <c r="P878" t="s">
        <v>99</v>
      </c>
      <c r="Q878" t="s">
        <v>2221</v>
      </c>
      <c r="R878" t="s">
        <v>428</v>
      </c>
      <c r="S878" t="s">
        <v>100</v>
      </c>
    </row>
    <row r="879" spans="1:19" x14ac:dyDescent="0.25">
      <c r="A879">
        <v>46</v>
      </c>
      <c r="B879" s="32">
        <v>45970</v>
      </c>
      <c r="C879">
        <v>51</v>
      </c>
      <c r="D879" t="s">
        <v>223</v>
      </c>
      <c r="E879" t="s">
        <v>224</v>
      </c>
      <c r="F879" t="s">
        <v>140</v>
      </c>
      <c r="G879" t="s">
        <v>102</v>
      </c>
      <c r="H879" t="s">
        <v>103</v>
      </c>
      <c r="I879" t="s">
        <v>3739</v>
      </c>
      <c r="J879" t="s">
        <v>3740</v>
      </c>
      <c r="K879" s="32">
        <v>45974</v>
      </c>
      <c r="L879" t="s">
        <v>227</v>
      </c>
      <c r="M879" t="s">
        <v>229</v>
      </c>
      <c r="N879" t="s">
        <v>2557</v>
      </c>
      <c r="O879" s="32">
        <v>46006</v>
      </c>
      <c r="P879" t="s">
        <v>99</v>
      </c>
      <c r="Q879" t="s">
        <v>228</v>
      </c>
      <c r="R879" t="s">
        <v>617</v>
      </c>
      <c r="S879" t="s">
        <v>100</v>
      </c>
    </row>
    <row r="880" spans="1:19" x14ac:dyDescent="0.25">
      <c r="A880">
        <v>45</v>
      </c>
      <c r="B880" s="32">
        <v>45969</v>
      </c>
      <c r="C880">
        <v>48</v>
      </c>
      <c r="D880" t="s">
        <v>150</v>
      </c>
      <c r="E880" t="s">
        <v>8</v>
      </c>
      <c r="F880" t="s">
        <v>140</v>
      </c>
      <c r="G880" t="s">
        <v>102</v>
      </c>
      <c r="H880" t="s">
        <v>103</v>
      </c>
      <c r="I880" t="s">
        <v>3741</v>
      </c>
      <c r="J880" t="s">
        <v>3742</v>
      </c>
      <c r="K880" s="32">
        <v>45974</v>
      </c>
      <c r="L880" t="s">
        <v>2275</v>
      </c>
      <c r="M880" t="s">
        <v>191</v>
      </c>
      <c r="N880" t="s">
        <v>737</v>
      </c>
      <c r="O880" s="32">
        <v>45985</v>
      </c>
      <c r="P880" t="s">
        <v>99</v>
      </c>
      <c r="Q880" t="s">
        <v>153</v>
      </c>
      <c r="S880" t="s">
        <v>135</v>
      </c>
    </row>
    <row r="881" spans="1:19" x14ac:dyDescent="0.25">
      <c r="A881">
        <v>44</v>
      </c>
      <c r="B881" s="32">
        <v>45957</v>
      </c>
      <c r="C881">
        <v>46</v>
      </c>
      <c r="D881" t="s">
        <v>150</v>
      </c>
      <c r="E881" t="s">
        <v>23</v>
      </c>
      <c r="F881" t="s">
        <v>140</v>
      </c>
      <c r="G881" t="s">
        <v>102</v>
      </c>
      <c r="H881" t="s">
        <v>103</v>
      </c>
      <c r="I881" t="s">
        <v>3743</v>
      </c>
      <c r="J881" t="s">
        <v>3744</v>
      </c>
      <c r="K881" s="32">
        <v>45960</v>
      </c>
      <c r="L881" t="s">
        <v>1312</v>
      </c>
      <c r="M881" t="s">
        <v>154</v>
      </c>
      <c r="N881" t="s">
        <v>2034</v>
      </c>
      <c r="O881" s="32">
        <v>45972</v>
      </c>
      <c r="P881" t="s">
        <v>99</v>
      </c>
      <c r="Q881" t="s">
        <v>913</v>
      </c>
      <c r="R881" t="s">
        <v>147</v>
      </c>
      <c r="S881" t="s">
        <v>608</v>
      </c>
    </row>
    <row r="882" spans="1:19" x14ac:dyDescent="0.25">
      <c r="A882">
        <v>40</v>
      </c>
      <c r="B882" s="32">
        <v>45931</v>
      </c>
      <c r="C882">
        <v>43</v>
      </c>
      <c r="D882" t="s">
        <v>423</v>
      </c>
      <c r="E882" t="s">
        <v>424</v>
      </c>
      <c r="F882" t="s">
        <v>140</v>
      </c>
      <c r="G882" t="s">
        <v>102</v>
      </c>
      <c r="H882" t="s">
        <v>103</v>
      </c>
      <c r="I882" t="s">
        <v>3480</v>
      </c>
      <c r="J882" t="s">
        <v>3481</v>
      </c>
      <c r="K882" s="32">
        <v>45934</v>
      </c>
      <c r="L882" t="s">
        <v>427</v>
      </c>
      <c r="M882" t="s">
        <v>428</v>
      </c>
      <c r="N882" t="s">
        <v>2513</v>
      </c>
      <c r="O882" s="32">
        <v>45952</v>
      </c>
      <c r="P882" t="s">
        <v>99</v>
      </c>
      <c r="Q882" t="s">
        <v>2197</v>
      </c>
      <c r="R882" t="s">
        <v>428</v>
      </c>
      <c r="S882" t="s">
        <v>100</v>
      </c>
    </row>
    <row r="883" spans="1:19" x14ac:dyDescent="0.25">
      <c r="A883">
        <v>41</v>
      </c>
      <c r="B883" s="32">
        <v>45941</v>
      </c>
      <c r="C883">
        <v>45</v>
      </c>
      <c r="D883" t="s">
        <v>423</v>
      </c>
      <c r="E883" t="s">
        <v>1265</v>
      </c>
      <c r="F883" t="s">
        <v>140</v>
      </c>
      <c r="G883" t="s">
        <v>102</v>
      </c>
      <c r="H883" t="s">
        <v>103</v>
      </c>
      <c r="I883" t="s">
        <v>3745</v>
      </c>
      <c r="J883" t="s">
        <v>3746</v>
      </c>
      <c r="K883" s="32">
        <v>45944</v>
      </c>
      <c r="L883" t="s">
        <v>1983</v>
      </c>
      <c r="M883" t="s">
        <v>428</v>
      </c>
      <c r="N883" t="s">
        <v>3747</v>
      </c>
      <c r="O883" s="32">
        <v>45965</v>
      </c>
      <c r="P883" t="s">
        <v>99</v>
      </c>
      <c r="Q883" t="s">
        <v>1985</v>
      </c>
      <c r="R883" t="s">
        <v>428</v>
      </c>
      <c r="S883" t="s">
        <v>100</v>
      </c>
    </row>
    <row r="884" spans="1:19" x14ac:dyDescent="0.25">
      <c r="A884">
        <v>45</v>
      </c>
      <c r="B884" s="32">
        <v>45969</v>
      </c>
      <c r="C884">
        <v>49</v>
      </c>
      <c r="D884" t="s">
        <v>423</v>
      </c>
      <c r="E884" t="s">
        <v>1265</v>
      </c>
      <c r="F884" t="s">
        <v>140</v>
      </c>
      <c r="G884" t="s">
        <v>102</v>
      </c>
      <c r="H884" t="s">
        <v>103</v>
      </c>
      <c r="I884" t="s">
        <v>3748</v>
      </c>
      <c r="J884" t="s">
        <v>3749</v>
      </c>
      <c r="K884" s="32">
        <v>45972</v>
      </c>
      <c r="L884" t="s">
        <v>2217</v>
      </c>
      <c r="M884" t="s">
        <v>428</v>
      </c>
      <c r="N884" t="s">
        <v>2969</v>
      </c>
      <c r="O884" s="32">
        <v>45992</v>
      </c>
      <c r="P884" t="s">
        <v>99</v>
      </c>
      <c r="Q884" t="s">
        <v>2218</v>
      </c>
      <c r="R884" t="s">
        <v>428</v>
      </c>
      <c r="S884" t="s">
        <v>100</v>
      </c>
    </row>
    <row r="885" spans="1:19" x14ac:dyDescent="0.25">
      <c r="A885">
        <v>37</v>
      </c>
      <c r="B885" s="32">
        <v>45913</v>
      </c>
      <c r="C885">
        <v>43</v>
      </c>
      <c r="D885" t="s">
        <v>423</v>
      </c>
      <c r="E885" t="s">
        <v>1265</v>
      </c>
      <c r="F885" t="s">
        <v>140</v>
      </c>
      <c r="G885" t="s">
        <v>102</v>
      </c>
      <c r="H885" t="s">
        <v>103</v>
      </c>
      <c r="I885" t="s">
        <v>3750</v>
      </c>
      <c r="J885" t="s">
        <v>3751</v>
      </c>
      <c r="K885" s="32">
        <v>45916</v>
      </c>
      <c r="L885" t="s">
        <v>2217</v>
      </c>
      <c r="M885" t="s">
        <v>428</v>
      </c>
      <c r="N885" t="s">
        <v>3752</v>
      </c>
      <c r="O885" s="32">
        <v>45949</v>
      </c>
      <c r="P885" t="s">
        <v>99</v>
      </c>
      <c r="Q885" t="s">
        <v>2218</v>
      </c>
      <c r="R885" t="s">
        <v>428</v>
      </c>
      <c r="S885" t="s">
        <v>100</v>
      </c>
    </row>
    <row r="886" spans="1:19" x14ac:dyDescent="0.25">
      <c r="A886">
        <v>43</v>
      </c>
      <c r="B886" s="32">
        <v>45951</v>
      </c>
      <c r="C886">
        <v>46</v>
      </c>
      <c r="D886" t="s">
        <v>672</v>
      </c>
      <c r="E886" t="s">
        <v>17</v>
      </c>
      <c r="F886" t="s">
        <v>140</v>
      </c>
      <c r="G886" t="s">
        <v>102</v>
      </c>
      <c r="H886" t="s">
        <v>103</v>
      </c>
      <c r="I886" t="s">
        <v>3728</v>
      </c>
      <c r="J886" t="s">
        <v>3729</v>
      </c>
      <c r="K886" s="32">
        <v>45955</v>
      </c>
      <c r="L886" t="s">
        <v>675</v>
      </c>
      <c r="M886" t="s">
        <v>428</v>
      </c>
      <c r="N886" t="s">
        <v>2224</v>
      </c>
      <c r="O886" s="32">
        <v>45972</v>
      </c>
      <c r="P886" t="s">
        <v>99</v>
      </c>
      <c r="Q886" t="s">
        <v>153</v>
      </c>
      <c r="R886" t="s">
        <v>428</v>
      </c>
      <c r="S886" t="s">
        <v>100</v>
      </c>
    </row>
    <row r="887" spans="1:19" x14ac:dyDescent="0.25">
      <c r="A887">
        <v>44</v>
      </c>
      <c r="B887" s="32">
        <v>45959</v>
      </c>
      <c r="C887">
        <v>48</v>
      </c>
      <c r="D887" t="s">
        <v>223</v>
      </c>
      <c r="E887" t="s">
        <v>277</v>
      </c>
      <c r="F887" t="s">
        <v>140</v>
      </c>
      <c r="G887" t="s">
        <v>102</v>
      </c>
      <c r="H887" t="s">
        <v>103</v>
      </c>
      <c r="I887" t="s">
        <v>3753</v>
      </c>
      <c r="J887" t="s">
        <v>3754</v>
      </c>
      <c r="K887" s="32">
        <v>45963</v>
      </c>
      <c r="L887" t="s">
        <v>227</v>
      </c>
      <c r="M887" t="s">
        <v>145</v>
      </c>
      <c r="N887" t="s">
        <v>2028</v>
      </c>
      <c r="O887" s="32">
        <v>45986</v>
      </c>
      <c r="P887" t="s">
        <v>99</v>
      </c>
      <c r="Q887" t="s">
        <v>228</v>
      </c>
      <c r="R887" t="s">
        <v>147</v>
      </c>
      <c r="S887" t="s">
        <v>100</v>
      </c>
    </row>
    <row r="888" spans="1:19" x14ac:dyDescent="0.25">
      <c r="A888">
        <v>44</v>
      </c>
      <c r="B888" s="32">
        <v>45958</v>
      </c>
      <c r="C888">
        <v>46</v>
      </c>
      <c r="D888" t="s">
        <v>150</v>
      </c>
      <c r="E888" t="s">
        <v>8</v>
      </c>
      <c r="F888" t="s">
        <v>140</v>
      </c>
      <c r="G888" t="s">
        <v>102</v>
      </c>
      <c r="H888" t="s">
        <v>103</v>
      </c>
      <c r="I888" t="s">
        <v>3325</v>
      </c>
      <c r="J888" t="s">
        <v>2319</v>
      </c>
      <c r="K888" s="32">
        <v>45960</v>
      </c>
      <c r="L888" t="s">
        <v>186</v>
      </c>
      <c r="M888" t="s">
        <v>154</v>
      </c>
      <c r="N888" t="s">
        <v>2034</v>
      </c>
      <c r="O888" s="32">
        <v>45972</v>
      </c>
      <c r="P888" t="s">
        <v>99</v>
      </c>
      <c r="Q888" t="s">
        <v>1411</v>
      </c>
      <c r="R888" t="s">
        <v>147</v>
      </c>
      <c r="S888" t="s">
        <v>100</v>
      </c>
    </row>
    <row r="889" spans="1:19" x14ac:dyDescent="0.25">
      <c r="A889">
        <v>43</v>
      </c>
      <c r="B889" s="32">
        <v>45950</v>
      </c>
      <c r="C889">
        <v>48</v>
      </c>
      <c r="D889" t="s">
        <v>223</v>
      </c>
      <c r="E889" t="s">
        <v>224</v>
      </c>
      <c r="F889" t="s">
        <v>140</v>
      </c>
      <c r="G889" t="s">
        <v>102</v>
      </c>
      <c r="H889" t="s">
        <v>103</v>
      </c>
      <c r="I889" t="s">
        <v>3755</v>
      </c>
      <c r="J889" t="s">
        <v>3756</v>
      </c>
      <c r="K889" s="32">
        <v>45953</v>
      </c>
      <c r="L889" t="s">
        <v>227</v>
      </c>
      <c r="M889" t="s">
        <v>229</v>
      </c>
      <c r="N889" t="s">
        <v>2809</v>
      </c>
      <c r="O889" s="32">
        <v>45985</v>
      </c>
      <c r="P889" t="s">
        <v>99</v>
      </c>
      <c r="Q889" t="s">
        <v>228</v>
      </c>
      <c r="R889" t="s">
        <v>617</v>
      </c>
      <c r="S889" t="s">
        <v>100</v>
      </c>
    </row>
    <row r="890" spans="1:19" x14ac:dyDescent="0.25">
      <c r="A890">
        <v>39</v>
      </c>
      <c r="B890" s="32">
        <v>45925</v>
      </c>
      <c r="C890">
        <v>42</v>
      </c>
      <c r="D890" t="s">
        <v>254</v>
      </c>
      <c r="E890" t="s">
        <v>255</v>
      </c>
      <c r="F890" t="s">
        <v>140</v>
      </c>
      <c r="G890" t="s">
        <v>102</v>
      </c>
      <c r="H890" t="s">
        <v>103</v>
      </c>
      <c r="I890" t="s">
        <v>3757</v>
      </c>
      <c r="J890" t="s">
        <v>3758</v>
      </c>
      <c r="K890" s="32">
        <v>45928</v>
      </c>
      <c r="L890" t="s">
        <v>258</v>
      </c>
      <c r="M890" t="s">
        <v>260</v>
      </c>
      <c r="N890" t="s">
        <v>2162</v>
      </c>
      <c r="O890" s="32">
        <v>45943</v>
      </c>
      <c r="P890" t="s">
        <v>99</v>
      </c>
      <c r="Q890" t="s">
        <v>2207</v>
      </c>
      <c r="R890" t="s">
        <v>262</v>
      </c>
      <c r="S890" t="s">
        <v>608</v>
      </c>
    </row>
    <row r="891" spans="1:19" x14ac:dyDescent="0.25">
      <c r="A891">
        <v>39</v>
      </c>
      <c r="B891" s="32">
        <v>45923</v>
      </c>
      <c r="C891">
        <v>41</v>
      </c>
      <c r="D891" t="s">
        <v>150</v>
      </c>
      <c r="E891" t="s">
        <v>8</v>
      </c>
      <c r="F891" t="s">
        <v>140</v>
      </c>
      <c r="G891" t="s">
        <v>102</v>
      </c>
      <c r="H891" t="s">
        <v>103</v>
      </c>
      <c r="I891" t="s">
        <v>2543</v>
      </c>
      <c r="J891" t="s">
        <v>2544</v>
      </c>
      <c r="K891" s="32">
        <v>45925</v>
      </c>
      <c r="L891" t="s">
        <v>186</v>
      </c>
      <c r="M891" t="s">
        <v>154</v>
      </c>
      <c r="N891" t="s">
        <v>2011</v>
      </c>
      <c r="O891" s="32">
        <v>45935</v>
      </c>
      <c r="P891" t="s">
        <v>99</v>
      </c>
      <c r="Q891" t="s">
        <v>688</v>
      </c>
      <c r="R891" t="s">
        <v>147</v>
      </c>
      <c r="S891" t="s">
        <v>100</v>
      </c>
    </row>
    <row r="892" spans="1:19" x14ac:dyDescent="0.25">
      <c r="A892">
        <v>43</v>
      </c>
      <c r="B892" s="32">
        <v>45952</v>
      </c>
      <c r="C892">
        <v>46</v>
      </c>
      <c r="D892" t="s">
        <v>423</v>
      </c>
      <c r="E892" t="s">
        <v>424</v>
      </c>
      <c r="F892" t="s">
        <v>140</v>
      </c>
      <c r="G892" t="s">
        <v>102</v>
      </c>
      <c r="H892" t="s">
        <v>103</v>
      </c>
      <c r="I892" t="s">
        <v>2775</v>
      </c>
      <c r="J892" t="s">
        <v>2776</v>
      </c>
      <c r="K892" s="32">
        <v>45955</v>
      </c>
      <c r="L892" t="s">
        <v>427</v>
      </c>
      <c r="M892" t="s">
        <v>428</v>
      </c>
      <c r="N892" t="s">
        <v>2196</v>
      </c>
      <c r="O892" s="32">
        <v>45973</v>
      </c>
      <c r="P892" t="s">
        <v>99</v>
      </c>
      <c r="Q892" t="s">
        <v>2110</v>
      </c>
      <c r="R892" t="s">
        <v>428</v>
      </c>
      <c r="S892" t="s">
        <v>100</v>
      </c>
    </row>
    <row r="893" spans="1:19" x14ac:dyDescent="0.25">
      <c r="A893">
        <v>46</v>
      </c>
      <c r="B893" s="32">
        <v>45972</v>
      </c>
      <c r="C893">
        <v>47</v>
      </c>
      <c r="D893" t="s">
        <v>321</v>
      </c>
      <c r="E893" t="s">
        <v>855</v>
      </c>
      <c r="F893" t="s">
        <v>101</v>
      </c>
      <c r="G893" t="s">
        <v>102</v>
      </c>
      <c r="H893" t="s">
        <v>103</v>
      </c>
      <c r="I893" t="s">
        <v>3759</v>
      </c>
      <c r="J893" t="s">
        <v>3760</v>
      </c>
      <c r="K893" s="32">
        <v>45976</v>
      </c>
      <c r="L893" t="s">
        <v>858</v>
      </c>
      <c r="M893" t="s">
        <v>1336</v>
      </c>
      <c r="N893" t="s">
        <v>118</v>
      </c>
      <c r="O893" s="32">
        <v>45978</v>
      </c>
      <c r="P893" t="s">
        <v>99</v>
      </c>
      <c r="Q893" t="s">
        <v>859</v>
      </c>
      <c r="R893" t="s">
        <v>291</v>
      </c>
      <c r="S893" t="s">
        <v>100</v>
      </c>
    </row>
    <row r="894" spans="1:19" x14ac:dyDescent="0.25">
      <c r="A894">
        <v>44</v>
      </c>
      <c r="B894" s="32">
        <v>45956</v>
      </c>
      <c r="C894">
        <v>46</v>
      </c>
      <c r="E894" t="s">
        <v>3761</v>
      </c>
      <c r="F894" t="s">
        <v>140</v>
      </c>
      <c r="G894" t="s">
        <v>102</v>
      </c>
      <c r="H894" t="s">
        <v>103</v>
      </c>
      <c r="I894" t="s">
        <v>3762</v>
      </c>
      <c r="J894" t="s">
        <v>3763</v>
      </c>
      <c r="K894" s="32">
        <v>45960</v>
      </c>
      <c r="L894" t="s">
        <v>621</v>
      </c>
      <c r="M894" t="s">
        <v>191</v>
      </c>
      <c r="N894" t="s">
        <v>192</v>
      </c>
      <c r="O894" s="32">
        <v>45971</v>
      </c>
      <c r="P894" t="s">
        <v>99</v>
      </c>
      <c r="Q894" t="s">
        <v>934</v>
      </c>
      <c r="S894" t="s">
        <v>2165</v>
      </c>
    </row>
    <row r="895" spans="1:19" x14ac:dyDescent="0.25">
      <c r="A895">
        <v>44</v>
      </c>
      <c r="B895" s="32">
        <v>45962</v>
      </c>
      <c r="C895">
        <v>50</v>
      </c>
      <c r="D895" t="s">
        <v>223</v>
      </c>
      <c r="E895" t="s">
        <v>224</v>
      </c>
      <c r="F895" t="s">
        <v>140</v>
      </c>
      <c r="G895" t="s">
        <v>102</v>
      </c>
      <c r="H895" t="s">
        <v>103</v>
      </c>
      <c r="I895" t="s">
        <v>3764</v>
      </c>
      <c r="J895" t="s">
        <v>3765</v>
      </c>
      <c r="K895" s="32">
        <v>45968</v>
      </c>
      <c r="L895" t="s">
        <v>227</v>
      </c>
      <c r="M895" t="s">
        <v>229</v>
      </c>
      <c r="N895" t="s">
        <v>2149</v>
      </c>
      <c r="O895" s="32">
        <v>45999</v>
      </c>
      <c r="P895" t="s">
        <v>99</v>
      </c>
      <c r="Q895" t="s">
        <v>228</v>
      </c>
      <c r="R895" t="s">
        <v>617</v>
      </c>
      <c r="S895" t="s">
        <v>100</v>
      </c>
    </row>
    <row r="896" spans="1:19" x14ac:dyDescent="0.25">
      <c r="A896">
        <v>38</v>
      </c>
      <c r="B896" s="32">
        <v>45920</v>
      </c>
      <c r="C896">
        <v>41</v>
      </c>
      <c r="D896" t="s">
        <v>150</v>
      </c>
      <c r="E896" t="s">
        <v>8</v>
      </c>
      <c r="F896" t="s">
        <v>140</v>
      </c>
      <c r="G896" t="s">
        <v>102</v>
      </c>
      <c r="H896" t="s">
        <v>103</v>
      </c>
      <c r="I896" t="s">
        <v>3766</v>
      </c>
      <c r="J896" t="s">
        <v>3767</v>
      </c>
      <c r="K896" s="32">
        <v>45924</v>
      </c>
      <c r="L896" t="s">
        <v>186</v>
      </c>
      <c r="M896" t="s">
        <v>893</v>
      </c>
      <c r="N896" t="s">
        <v>2019</v>
      </c>
      <c r="O896" s="32">
        <v>45938</v>
      </c>
      <c r="P896" t="s">
        <v>99</v>
      </c>
      <c r="Q896" t="s">
        <v>2012</v>
      </c>
      <c r="R896" t="s">
        <v>617</v>
      </c>
      <c r="S896" t="s">
        <v>100</v>
      </c>
    </row>
    <row r="897" spans="1:19" x14ac:dyDescent="0.25">
      <c r="A897">
        <v>37</v>
      </c>
      <c r="B897" s="32">
        <v>45910</v>
      </c>
      <c r="C897">
        <v>39</v>
      </c>
      <c r="D897" t="s">
        <v>150</v>
      </c>
      <c r="E897" t="s">
        <v>8</v>
      </c>
      <c r="F897" t="s">
        <v>140</v>
      </c>
      <c r="G897" t="s">
        <v>102</v>
      </c>
      <c r="H897" t="s">
        <v>103</v>
      </c>
      <c r="I897" t="s">
        <v>3768</v>
      </c>
      <c r="J897" t="s">
        <v>3769</v>
      </c>
      <c r="K897" s="32">
        <v>45912</v>
      </c>
      <c r="L897" t="s">
        <v>186</v>
      </c>
      <c r="M897" t="s">
        <v>154</v>
      </c>
      <c r="N897" t="s">
        <v>2022</v>
      </c>
      <c r="O897" s="32">
        <v>45922</v>
      </c>
      <c r="P897" t="s">
        <v>580</v>
      </c>
      <c r="Q897" t="s">
        <v>584</v>
      </c>
      <c r="R897" t="s">
        <v>586</v>
      </c>
      <c r="S897" t="s">
        <v>581</v>
      </c>
    </row>
    <row r="898" spans="1:19" x14ac:dyDescent="0.25">
      <c r="A898">
        <v>43</v>
      </c>
      <c r="B898" s="32">
        <v>45952</v>
      </c>
      <c r="C898">
        <v>46</v>
      </c>
      <c r="D898" t="s">
        <v>254</v>
      </c>
      <c r="E898" t="s">
        <v>255</v>
      </c>
      <c r="F898" t="s">
        <v>140</v>
      </c>
      <c r="G898" t="s">
        <v>102</v>
      </c>
      <c r="H898" t="s">
        <v>103</v>
      </c>
      <c r="I898" t="s">
        <v>2081</v>
      </c>
      <c r="J898" t="s">
        <v>2082</v>
      </c>
      <c r="K898" s="32">
        <v>45956</v>
      </c>
      <c r="L898" t="s">
        <v>258</v>
      </c>
      <c r="M898" t="s">
        <v>260</v>
      </c>
      <c r="N898" t="s">
        <v>2083</v>
      </c>
      <c r="O898" s="32">
        <v>45971</v>
      </c>
      <c r="P898" t="s">
        <v>99</v>
      </c>
      <c r="Q898" t="s">
        <v>259</v>
      </c>
      <c r="R898" t="s">
        <v>262</v>
      </c>
      <c r="S898" t="s">
        <v>608</v>
      </c>
    </row>
    <row r="899" spans="1:19" x14ac:dyDescent="0.25">
      <c r="A899">
        <v>33</v>
      </c>
      <c r="B899" s="32">
        <v>45880</v>
      </c>
      <c r="C899">
        <v>35</v>
      </c>
      <c r="D899" t="s">
        <v>672</v>
      </c>
      <c r="E899" t="s">
        <v>20</v>
      </c>
      <c r="F899" t="s">
        <v>140</v>
      </c>
      <c r="G899" t="s">
        <v>102</v>
      </c>
      <c r="H899" t="s">
        <v>103</v>
      </c>
      <c r="I899" t="s">
        <v>3770</v>
      </c>
      <c r="J899" t="s">
        <v>3771</v>
      </c>
      <c r="K899" s="32">
        <v>45886</v>
      </c>
      <c r="L899" t="s">
        <v>675</v>
      </c>
      <c r="M899" t="s">
        <v>676</v>
      </c>
      <c r="N899" t="s">
        <v>2031</v>
      </c>
      <c r="O899" s="32">
        <v>45897</v>
      </c>
      <c r="P899" t="s">
        <v>99</v>
      </c>
      <c r="Q899" t="s">
        <v>913</v>
      </c>
      <c r="R899" t="s">
        <v>147</v>
      </c>
      <c r="S899" t="s">
        <v>100</v>
      </c>
    </row>
    <row r="900" spans="1:19" x14ac:dyDescent="0.25">
      <c r="A900">
        <v>41</v>
      </c>
      <c r="B900" s="32">
        <v>45938</v>
      </c>
      <c r="C900">
        <v>43</v>
      </c>
      <c r="D900" t="s">
        <v>150</v>
      </c>
      <c r="E900" t="s">
        <v>8</v>
      </c>
      <c r="F900" t="s">
        <v>140</v>
      </c>
      <c r="G900" t="s">
        <v>102</v>
      </c>
      <c r="H900" t="s">
        <v>103</v>
      </c>
      <c r="I900" t="s">
        <v>3772</v>
      </c>
      <c r="J900" t="s">
        <v>3773</v>
      </c>
      <c r="K900" s="32">
        <v>45942</v>
      </c>
      <c r="L900" t="s">
        <v>1312</v>
      </c>
      <c r="M900" t="s">
        <v>869</v>
      </c>
      <c r="N900" t="s">
        <v>2560</v>
      </c>
      <c r="O900" s="32">
        <v>45954</v>
      </c>
      <c r="P900" t="s">
        <v>99</v>
      </c>
      <c r="Q900" t="s">
        <v>153</v>
      </c>
      <c r="R900" t="s">
        <v>147</v>
      </c>
      <c r="S900" t="s">
        <v>100</v>
      </c>
    </row>
    <row r="901" spans="1:19" x14ac:dyDescent="0.25">
      <c r="A901">
        <v>40</v>
      </c>
      <c r="B901" s="32">
        <v>45928</v>
      </c>
      <c r="C901">
        <v>45</v>
      </c>
      <c r="D901" t="s">
        <v>223</v>
      </c>
      <c r="E901" t="s">
        <v>224</v>
      </c>
      <c r="F901" t="s">
        <v>140</v>
      </c>
      <c r="G901" t="s">
        <v>102</v>
      </c>
      <c r="H901" t="s">
        <v>103</v>
      </c>
      <c r="I901" t="s">
        <v>3774</v>
      </c>
      <c r="J901" t="s">
        <v>3775</v>
      </c>
      <c r="K901" s="32">
        <v>45932</v>
      </c>
      <c r="L901" t="s">
        <v>227</v>
      </c>
      <c r="M901" t="s">
        <v>338</v>
      </c>
      <c r="N901" t="s">
        <v>3202</v>
      </c>
      <c r="O901" s="32">
        <v>45963</v>
      </c>
      <c r="P901" t="s">
        <v>99</v>
      </c>
      <c r="Q901" t="s">
        <v>228</v>
      </c>
      <c r="R901" t="s">
        <v>617</v>
      </c>
      <c r="S901" t="s">
        <v>100</v>
      </c>
    </row>
    <row r="902" spans="1:19" x14ac:dyDescent="0.25">
      <c r="A902">
        <v>34</v>
      </c>
      <c r="B902" s="32">
        <v>45890</v>
      </c>
      <c r="C902">
        <v>37</v>
      </c>
      <c r="D902" t="s">
        <v>254</v>
      </c>
      <c r="E902" t="s">
        <v>255</v>
      </c>
      <c r="F902" t="s">
        <v>140</v>
      </c>
      <c r="G902" t="s">
        <v>102</v>
      </c>
      <c r="H902" t="s">
        <v>103</v>
      </c>
      <c r="I902" t="s">
        <v>3776</v>
      </c>
      <c r="J902" t="s">
        <v>3777</v>
      </c>
      <c r="K902" s="32">
        <v>45894</v>
      </c>
      <c r="L902" t="s">
        <v>288</v>
      </c>
      <c r="M902" t="s">
        <v>260</v>
      </c>
      <c r="N902" t="s">
        <v>3434</v>
      </c>
      <c r="O902" s="32">
        <v>45909</v>
      </c>
      <c r="P902" t="s">
        <v>99</v>
      </c>
      <c r="Q902" t="s">
        <v>289</v>
      </c>
      <c r="R902" t="s">
        <v>262</v>
      </c>
      <c r="S902" t="s">
        <v>100</v>
      </c>
    </row>
    <row r="903" spans="1:19" x14ac:dyDescent="0.25">
      <c r="A903">
        <v>45</v>
      </c>
      <c r="B903" s="32">
        <v>45968</v>
      </c>
      <c r="C903">
        <v>46</v>
      </c>
      <c r="D903" t="s">
        <v>321</v>
      </c>
      <c r="E903" t="s">
        <v>855</v>
      </c>
      <c r="F903" t="s">
        <v>101</v>
      </c>
      <c r="G903" t="s">
        <v>102</v>
      </c>
      <c r="H903" t="s">
        <v>103</v>
      </c>
      <c r="I903" t="s">
        <v>3778</v>
      </c>
      <c r="J903" t="s">
        <v>3779</v>
      </c>
      <c r="K903" s="32">
        <v>45970</v>
      </c>
      <c r="L903" t="s">
        <v>864</v>
      </c>
      <c r="M903" t="s">
        <v>1336</v>
      </c>
      <c r="N903" t="s">
        <v>118</v>
      </c>
      <c r="O903" s="32">
        <v>45972</v>
      </c>
      <c r="P903" t="s">
        <v>99</v>
      </c>
      <c r="Q903" t="s">
        <v>865</v>
      </c>
      <c r="R903" t="s">
        <v>291</v>
      </c>
      <c r="S903" t="s">
        <v>100</v>
      </c>
    </row>
    <row r="904" spans="1:19" x14ac:dyDescent="0.25">
      <c r="A904">
        <v>24</v>
      </c>
      <c r="B904" s="32">
        <v>45817</v>
      </c>
      <c r="C904">
        <v>24</v>
      </c>
      <c r="D904" t="s">
        <v>150</v>
      </c>
      <c r="E904" t="s">
        <v>194</v>
      </c>
      <c r="F904" t="s">
        <v>101</v>
      </c>
      <c r="G904" t="s">
        <v>102</v>
      </c>
      <c r="H904" t="s">
        <v>103</v>
      </c>
      <c r="I904" t="s">
        <v>3780</v>
      </c>
      <c r="J904" t="s">
        <v>3781</v>
      </c>
      <c r="K904" s="32">
        <v>45819</v>
      </c>
      <c r="L904" t="s">
        <v>621</v>
      </c>
      <c r="M904" t="s">
        <v>97</v>
      </c>
      <c r="N904" t="s">
        <v>2058</v>
      </c>
      <c r="O904" s="32">
        <v>45819</v>
      </c>
      <c r="P904" t="s">
        <v>99</v>
      </c>
      <c r="Q904" t="s">
        <v>2059</v>
      </c>
      <c r="S904" t="s">
        <v>2165</v>
      </c>
    </row>
    <row r="905" spans="1:19" x14ac:dyDescent="0.25">
      <c r="A905">
        <v>44</v>
      </c>
      <c r="B905" s="32">
        <v>45961</v>
      </c>
      <c r="C905">
        <v>47</v>
      </c>
      <c r="D905" t="s">
        <v>150</v>
      </c>
      <c r="E905" t="s">
        <v>8</v>
      </c>
      <c r="F905" t="s">
        <v>140</v>
      </c>
      <c r="G905" t="s">
        <v>102</v>
      </c>
      <c r="H905" t="s">
        <v>103</v>
      </c>
      <c r="I905" t="s">
        <v>3782</v>
      </c>
      <c r="J905" t="s">
        <v>3783</v>
      </c>
      <c r="K905" s="32">
        <v>45965</v>
      </c>
      <c r="L905" t="s">
        <v>186</v>
      </c>
      <c r="M905" t="s">
        <v>154</v>
      </c>
      <c r="N905" t="s">
        <v>2046</v>
      </c>
      <c r="O905" s="32">
        <v>45977</v>
      </c>
      <c r="P905" t="s">
        <v>99</v>
      </c>
      <c r="Q905" t="s">
        <v>913</v>
      </c>
      <c r="R905" t="s">
        <v>147</v>
      </c>
      <c r="S905" t="s">
        <v>100</v>
      </c>
    </row>
    <row r="906" spans="1:19" x14ac:dyDescent="0.25">
      <c r="A906">
        <v>45</v>
      </c>
      <c r="B906" s="32">
        <v>45968</v>
      </c>
      <c r="C906">
        <v>48</v>
      </c>
      <c r="D906" t="s">
        <v>150</v>
      </c>
      <c r="E906" t="s">
        <v>8</v>
      </c>
      <c r="F906" t="s">
        <v>140</v>
      </c>
      <c r="G906" t="s">
        <v>102</v>
      </c>
      <c r="H906" t="s">
        <v>103</v>
      </c>
      <c r="I906" t="s">
        <v>3784</v>
      </c>
      <c r="J906" t="s">
        <v>3785</v>
      </c>
      <c r="K906" s="32">
        <v>45971</v>
      </c>
      <c r="L906" t="s">
        <v>186</v>
      </c>
      <c r="M906" t="s">
        <v>154</v>
      </c>
      <c r="N906" t="s">
        <v>2193</v>
      </c>
      <c r="O906" s="32">
        <v>45985</v>
      </c>
      <c r="P906" t="s">
        <v>99</v>
      </c>
      <c r="Q906" t="s">
        <v>1411</v>
      </c>
      <c r="R906" t="s">
        <v>147</v>
      </c>
      <c r="S906" t="s">
        <v>100</v>
      </c>
    </row>
    <row r="907" spans="1:19" x14ac:dyDescent="0.25">
      <c r="A907">
        <v>44</v>
      </c>
      <c r="B907" s="32">
        <v>45962</v>
      </c>
      <c r="C907">
        <v>48</v>
      </c>
      <c r="D907" t="s">
        <v>423</v>
      </c>
      <c r="E907" t="s">
        <v>1265</v>
      </c>
      <c r="F907" t="s">
        <v>140</v>
      </c>
      <c r="G907" t="s">
        <v>102</v>
      </c>
      <c r="H907" t="s">
        <v>103</v>
      </c>
      <c r="I907" t="s">
        <v>3786</v>
      </c>
      <c r="J907" t="s">
        <v>3787</v>
      </c>
      <c r="K907" s="32">
        <v>45965</v>
      </c>
      <c r="L907" t="s">
        <v>2217</v>
      </c>
      <c r="M907" t="s">
        <v>145</v>
      </c>
      <c r="N907" t="s">
        <v>2950</v>
      </c>
      <c r="O907" s="32">
        <v>45986</v>
      </c>
      <c r="P907" t="s">
        <v>99</v>
      </c>
      <c r="Q907" t="s">
        <v>2218</v>
      </c>
      <c r="R907" t="s">
        <v>428</v>
      </c>
      <c r="S907" t="s">
        <v>100</v>
      </c>
    </row>
    <row r="908" spans="1:19" x14ac:dyDescent="0.25">
      <c r="A908">
        <v>39</v>
      </c>
      <c r="B908" s="32">
        <v>45922</v>
      </c>
      <c r="C908">
        <v>41</v>
      </c>
      <c r="D908" t="s">
        <v>150</v>
      </c>
      <c r="E908" t="s">
        <v>8</v>
      </c>
      <c r="F908" t="s">
        <v>140</v>
      </c>
      <c r="G908" t="s">
        <v>102</v>
      </c>
      <c r="H908" t="s">
        <v>103</v>
      </c>
      <c r="I908" t="s">
        <v>3788</v>
      </c>
      <c r="J908" t="s">
        <v>3789</v>
      </c>
      <c r="K908" s="32">
        <v>45925</v>
      </c>
      <c r="L908" t="s">
        <v>186</v>
      </c>
      <c r="M908" t="s">
        <v>154</v>
      </c>
      <c r="N908" t="s">
        <v>2011</v>
      </c>
      <c r="O908" s="32">
        <v>45935</v>
      </c>
      <c r="P908" t="s">
        <v>99</v>
      </c>
      <c r="Q908" t="s">
        <v>972</v>
      </c>
      <c r="R908" t="s">
        <v>147</v>
      </c>
      <c r="S908" t="s">
        <v>100</v>
      </c>
    </row>
    <row r="909" spans="1:19" x14ac:dyDescent="0.25">
      <c r="A909">
        <v>39</v>
      </c>
      <c r="B909" s="32">
        <v>45925</v>
      </c>
      <c r="C909">
        <v>42</v>
      </c>
      <c r="D909" t="s">
        <v>423</v>
      </c>
      <c r="E909" t="s">
        <v>1067</v>
      </c>
      <c r="F909" t="s">
        <v>140</v>
      </c>
      <c r="G909" t="s">
        <v>102</v>
      </c>
      <c r="H909" t="s">
        <v>103</v>
      </c>
      <c r="I909" t="s">
        <v>2198</v>
      </c>
      <c r="J909" t="s">
        <v>2199</v>
      </c>
      <c r="K909" s="32">
        <v>45928</v>
      </c>
      <c r="L909" t="s">
        <v>427</v>
      </c>
      <c r="M909" t="s">
        <v>260</v>
      </c>
      <c r="N909" t="s">
        <v>2162</v>
      </c>
      <c r="O909" s="32">
        <v>45944</v>
      </c>
      <c r="P909" t="s">
        <v>99</v>
      </c>
      <c r="Q909" t="s">
        <v>2505</v>
      </c>
      <c r="R909" t="s">
        <v>262</v>
      </c>
      <c r="S909" t="s">
        <v>608</v>
      </c>
    </row>
    <row r="910" spans="1:19" x14ac:dyDescent="0.25">
      <c r="A910">
        <v>45</v>
      </c>
      <c r="B910" s="32">
        <v>45967</v>
      </c>
      <c r="C910">
        <v>48</v>
      </c>
      <c r="D910" t="s">
        <v>423</v>
      </c>
      <c r="E910" t="s">
        <v>1067</v>
      </c>
      <c r="F910" t="s">
        <v>140</v>
      </c>
      <c r="G910" t="s">
        <v>102</v>
      </c>
      <c r="H910" t="s">
        <v>103</v>
      </c>
      <c r="I910" t="s">
        <v>2930</v>
      </c>
      <c r="J910" t="s">
        <v>2931</v>
      </c>
      <c r="K910" s="32">
        <v>45970</v>
      </c>
      <c r="L910" t="s">
        <v>427</v>
      </c>
      <c r="M910" t="s">
        <v>260</v>
      </c>
      <c r="N910" t="s">
        <v>1994</v>
      </c>
      <c r="O910" s="32">
        <v>45986</v>
      </c>
      <c r="P910" t="s">
        <v>99</v>
      </c>
      <c r="Q910" t="s">
        <v>2678</v>
      </c>
      <c r="R910" t="s">
        <v>262</v>
      </c>
      <c r="S910" t="s">
        <v>100</v>
      </c>
    </row>
    <row r="911" spans="1:19" x14ac:dyDescent="0.25">
      <c r="A911">
        <v>36</v>
      </c>
      <c r="B911" s="32">
        <v>45905</v>
      </c>
      <c r="C911">
        <v>39</v>
      </c>
      <c r="D911" t="s">
        <v>423</v>
      </c>
      <c r="E911" t="s">
        <v>1067</v>
      </c>
      <c r="F911" t="s">
        <v>140</v>
      </c>
      <c r="G911" t="s">
        <v>102</v>
      </c>
      <c r="H911" t="s">
        <v>103</v>
      </c>
      <c r="I911" t="s">
        <v>3790</v>
      </c>
      <c r="J911" t="s">
        <v>3791</v>
      </c>
      <c r="K911" s="32">
        <v>45907</v>
      </c>
      <c r="L911" t="s">
        <v>427</v>
      </c>
      <c r="M911" t="s">
        <v>260</v>
      </c>
      <c r="N911" t="s">
        <v>2360</v>
      </c>
      <c r="O911" s="32">
        <v>45923</v>
      </c>
      <c r="P911" t="s">
        <v>99</v>
      </c>
      <c r="Q911" t="s">
        <v>2663</v>
      </c>
      <c r="R911" t="s">
        <v>262</v>
      </c>
      <c r="S911" t="s">
        <v>100</v>
      </c>
    </row>
    <row r="912" spans="1:19" x14ac:dyDescent="0.25">
      <c r="A912">
        <v>38</v>
      </c>
      <c r="B912" s="32">
        <v>45918</v>
      </c>
      <c r="C912">
        <v>41</v>
      </c>
      <c r="D912" t="s">
        <v>254</v>
      </c>
      <c r="E912" t="s">
        <v>255</v>
      </c>
      <c r="F912" t="s">
        <v>140</v>
      </c>
      <c r="G912" t="s">
        <v>102</v>
      </c>
      <c r="H912" t="s">
        <v>1585</v>
      </c>
      <c r="I912" t="s">
        <v>3792</v>
      </c>
      <c r="J912" t="s">
        <v>3511</v>
      </c>
      <c r="K912" s="32">
        <v>45921</v>
      </c>
      <c r="L912" t="s">
        <v>1811</v>
      </c>
      <c r="M912" t="s">
        <v>260</v>
      </c>
      <c r="N912" t="s">
        <v>2109</v>
      </c>
      <c r="O912" s="32">
        <v>45936</v>
      </c>
      <c r="P912" t="s">
        <v>99</v>
      </c>
      <c r="Q912" t="s">
        <v>289</v>
      </c>
      <c r="R912" t="s">
        <v>262</v>
      </c>
      <c r="S912" t="s">
        <v>608</v>
      </c>
    </row>
    <row r="913" spans="1:19" x14ac:dyDescent="0.25">
      <c r="A913">
        <v>46</v>
      </c>
      <c r="B913" s="32">
        <v>45971</v>
      </c>
      <c r="C913">
        <v>51</v>
      </c>
      <c r="D913" t="s">
        <v>223</v>
      </c>
      <c r="E913" t="s">
        <v>224</v>
      </c>
      <c r="F913" t="s">
        <v>140</v>
      </c>
      <c r="G913" t="s">
        <v>102</v>
      </c>
      <c r="H913" t="s">
        <v>103</v>
      </c>
      <c r="I913" t="s">
        <v>3793</v>
      </c>
      <c r="J913" t="s">
        <v>3794</v>
      </c>
      <c r="K913" s="32">
        <v>45974</v>
      </c>
      <c r="L913" t="s">
        <v>227</v>
      </c>
      <c r="M913" t="s">
        <v>229</v>
      </c>
      <c r="N913" t="s">
        <v>3795</v>
      </c>
      <c r="O913" s="32">
        <v>46006</v>
      </c>
      <c r="P913" t="s">
        <v>99</v>
      </c>
      <c r="Q913" t="s">
        <v>228</v>
      </c>
      <c r="R913" t="s">
        <v>617</v>
      </c>
      <c r="S913" t="s">
        <v>100</v>
      </c>
    </row>
    <row r="914" spans="1:19" x14ac:dyDescent="0.25">
      <c r="A914">
        <v>35</v>
      </c>
      <c r="B914" s="32">
        <v>45897</v>
      </c>
      <c r="C914">
        <v>38</v>
      </c>
      <c r="D914" t="s">
        <v>254</v>
      </c>
      <c r="E914" t="s">
        <v>255</v>
      </c>
      <c r="F914" t="s">
        <v>140</v>
      </c>
      <c r="G914" t="s">
        <v>102</v>
      </c>
      <c r="H914" t="s">
        <v>1585</v>
      </c>
      <c r="I914" t="s">
        <v>2742</v>
      </c>
      <c r="J914" t="s">
        <v>2743</v>
      </c>
      <c r="K914" s="32">
        <v>45900</v>
      </c>
      <c r="L914" t="s">
        <v>1781</v>
      </c>
      <c r="M914" t="s">
        <v>260</v>
      </c>
      <c r="N914" t="s">
        <v>2744</v>
      </c>
      <c r="O914" s="32">
        <v>45916</v>
      </c>
      <c r="P914" t="s">
        <v>99</v>
      </c>
      <c r="Q914" t="s">
        <v>1995</v>
      </c>
      <c r="R914" t="s">
        <v>262</v>
      </c>
      <c r="S914" t="s">
        <v>608</v>
      </c>
    </row>
    <row r="915" spans="1:19" x14ac:dyDescent="0.25">
      <c r="A915">
        <v>46</v>
      </c>
      <c r="B915" s="32">
        <v>45970</v>
      </c>
      <c r="C915">
        <v>51</v>
      </c>
      <c r="D915" t="s">
        <v>223</v>
      </c>
      <c r="E915" t="s">
        <v>224</v>
      </c>
      <c r="F915" t="s">
        <v>140</v>
      </c>
      <c r="G915" t="s">
        <v>102</v>
      </c>
      <c r="H915" t="s">
        <v>103</v>
      </c>
      <c r="I915" t="s">
        <v>3796</v>
      </c>
      <c r="J915" t="s">
        <v>3797</v>
      </c>
      <c r="K915" s="32">
        <v>45974</v>
      </c>
      <c r="L915" t="s">
        <v>227</v>
      </c>
      <c r="M915" t="s">
        <v>229</v>
      </c>
      <c r="N915" t="s">
        <v>2557</v>
      </c>
      <c r="O915" s="32">
        <v>46006</v>
      </c>
      <c r="P915" t="s">
        <v>99</v>
      </c>
      <c r="Q915" t="s">
        <v>228</v>
      </c>
      <c r="R915" t="s">
        <v>617</v>
      </c>
      <c r="S915" t="s">
        <v>100</v>
      </c>
    </row>
    <row r="916" spans="1:19" x14ac:dyDescent="0.25">
      <c r="A916">
        <v>43</v>
      </c>
      <c r="B916" s="32">
        <v>45954</v>
      </c>
      <c r="C916">
        <v>46</v>
      </c>
      <c r="D916" t="s">
        <v>254</v>
      </c>
      <c r="E916" t="s">
        <v>255</v>
      </c>
      <c r="F916" t="s">
        <v>140</v>
      </c>
      <c r="G916" t="s">
        <v>102</v>
      </c>
      <c r="H916" t="s">
        <v>103</v>
      </c>
      <c r="I916" t="s">
        <v>2484</v>
      </c>
      <c r="J916" t="s">
        <v>2485</v>
      </c>
      <c r="K916" s="32">
        <v>45956</v>
      </c>
      <c r="L916" t="s">
        <v>258</v>
      </c>
      <c r="M916" t="s">
        <v>260</v>
      </c>
      <c r="N916" t="s">
        <v>2083</v>
      </c>
      <c r="O916" s="32">
        <v>45971</v>
      </c>
      <c r="P916" t="s">
        <v>99</v>
      </c>
      <c r="Q916" t="s">
        <v>259</v>
      </c>
      <c r="R916" t="s">
        <v>262</v>
      </c>
      <c r="S916" t="s">
        <v>100</v>
      </c>
    </row>
    <row r="917" spans="1:19" x14ac:dyDescent="0.25">
      <c r="A917">
        <v>45</v>
      </c>
      <c r="B917" s="32">
        <v>45964</v>
      </c>
      <c r="C917">
        <v>47</v>
      </c>
      <c r="D917" t="s">
        <v>150</v>
      </c>
      <c r="E917" t="s">
        <v>8</v>
      </c>
      <c r="F917" t="s">
        <v>140</v>
      </c>
      <c r="G917" t="s">
        <v>102</v>
      </c>
      <c r="H917" t="s">
        <v>103</v>
      </c>
      <c r="I917" t="s">
        <v>3798</v>
      </c>
      <c r="J917" t="s">
        <v>3799</v>
      </c>
      <c r="K917" s="32">
        <v>45967</v>
      </c>
      <c r="L917" t="s">
        <v>186</v>
      </c>
      <c r="M917" t="s">
        <v>154</v>
      </c>
      <c r="N917" t="s">
        <v>2046</v>
      </c>
      <c r="O917" s="32">
        <v>45977</v>
      </c>
      <c r="P917" t="s">
        <v>99</v>
      </c>
      <c r="Q917" t="s">
        <v>934</v>
      </c>
      <c r="R917" t="s">
        <v>147</v>
      </c>
      <c r="S917" t="s">
        <v>100</v>
      </c>
    </row>
    <row r="918" spans="1:19" x14ac:dyDescent="0.25">
      <c r="A918">
        <v>30</v>
      </c>
      <c r="B918" s="32">
        <v>45863</v>
      </c>
      <c r="C918">
        <v>31</v>
      </c>
      <c r="D918" t="s">
        <v>97</v>
      </c>
      <c r="E918" t="s">
        <v>98</v>
      </c>
      <c r="F918" t="s">
        <v>101</v>
      </c>
      <c r="G918" t="s">
        <v>102</v>
      </c>
      <c r="H918" t="s">
        <v>103</v>
      </c>
      <c r="I918" t="s">
        <v>3800</v>
      </c>
      <c r="J918" t="s">
        <v>3801</v>
      </c>
      <c r="K918" s="32">
        <v>45866</v>
      </c>
      <c r="L918" t="s">
        <v>106</v>
      </c>
      <c r="M918" t="s">
        <v>107</v>
      </c>
      <c r="N918" t="s">
        <v>118</v>
      </c>
      <c r="O918" s="32">
        <v>45866</v>
      </c>
      <c r="P918" t="s">
        <v>99</v>
      </c>
      <c r="Q918" t="s">
        <v>123</v>
      </c>
      <c r="R918" t="s">
        <v>1964</v>
      </c>
      <c r="S918" t="s">
        <v>100</v>
      </c>
    </row>
    <row r="919" spans="1:19" x14ac:dyDescent="0.25">
      <c r="A919">
        <v>43</v>
      </c>
      <c r="B919" s="32">
        <v>45950</v>
      </c>
      <c r="C919">
        <v>45</v>
      </c>
      <c r="D919" t="s">
        <v>223</v>
      </c>
      <c r="E919" t="s">
        <v>2118</v>
      </c>
      <c r="F919" t="s">
        <v>140</v>
      </c>
      <c r="G919" t="s">
        <v>102</v>
      </c>
      <c r="H919" t="s">
        <v>103</v>
      </c>
      <c r="I919" t="s">
        <v>3802</v>
      </c>
      <c r="J919" t="s">
        <v>3803</v>
      </c>
      <c r="K919" s="32">
        <v>45955</v>
      </c>
      <c r="L919" t="s">
        <v>227</v>
      </c>
      <c r="M919" t="s">
        <v>869</v>
      </c>
      <c r="N919" t="s">
        <v>2121</v>
      </c>
      <c r="O919" s="32">
        <v>45968</v>
      </c>
      <c r="P919" t="s">
        <v>99</v>
      </c>
      <c r="Q919" t="s">
        <v>228</v>
      </c>
      <c r="R919" t="s">
        <v>147</v>
      </c>
      <c r="S919" t="s">
        <v>100</v>
      </c>
    </row>
    <row r="920" spans="1:19" x14ac:dyDescent="0.25">
      <c r="A920">
        <v>36</v>
      </c>
      <c r="B920" s="32">
        <v>45901</v>
      </c>
      <c r="C920">
        <v>38</v>
      </c>
      <c r="D920" t="s">
        <v>940</v>
      </c>
      <c r="E920" t="s">
        <v>14</v>
      </c>
      <c r="F920" t="s">
        <v>140</v>
      </c>
      <c r="G920" t="s">
        <v>102</v>
      </c>
      <c r="H920" t="s">
        <v>103</v>
      </c>
      <c r="I920" t="s">
        <v>3804</v>
      </c>
      <c r="J920" t="s">
        <v>3805</v>
      </c>
      <c r="K920" s="32">
        <v>45911</v>
      </c>
      <c r="L920" t="s">
        <v>943</v>
      </c>
      <c r="M920" t="s">
        <v>154</v>
      </c>
      <c r="N920" t="s">
        <v>2181</v>
      </c>
      <c r="O920" s="32">
        <v>45919</v>
      </c>
      <c r="P920" t="s">
        <v>99</v>
      </c>
      <c r="Q920" t="s">
        <v>2012</v>
      </c>
      <c r="R920" t="s">
        <v>147</v>
      </c>
      <c r="S920" t="s">
        <v>100</v>
      </c>
    </row>
    <row r="921" spans="1:19" x14ac:dyDescent="0.25">
      <c r="A921">
        <v>39</v>
      </c>
      <c r="B921" s="32">
        <v>45924</v>
      </c>
      <c r="C921">
        <v>41</v>
      </c>
      <c r="D921" t="s">
        <v>150</v>
      </c>
      <c r="E921" t="s">
        <v>8</v>
      </c>
      <c r="F921" t="s">
        <v>140</v>
      </c>
      <c r="G921" t="s">
        <v>102</v>
      </c>
      <c r="H921" t="s">
        <v>103</v>
      </c>
      <c r="I921" t="s">
        <v>3806</v>
      </c>
      <c r="J921" t="s">
        <v>3807</v>
      </c>
      <c r="K921" s="32">
        <v>45926</v>
      </c>
      <c r="L921" t="s">
        <v>186</v>
      </c>
      <c r="M921" t="s">
        <v>154</v>
      </c>
      <c r="N921" t="s">
        <v>3578</v>
      </c>
      <c r="O921" s="32">
        <v>45936</v>
      </c>
      <c r="P921" t="s">
        <v>580</v>
      </c>
      <c r="Q921" t="s">
        <v>584</v>
      </c>
      <c r="R921" t="s">
        <v>586</v>
      </c>
      <c r="S921" t="s">
        <v>581</v>
      </c>
    </row>
    <row r="922" spans="1:19" x14ac:dyDescent="0.25">
      <c r="A922">
        <v>46</v>
      </c>
      <c r="B922" s="32">
        <v>45971</v>
      </c>
      <c r="C922">
        <v>51</v>
      </c>
      <c r="D922" t="s">
        <v>223</v>
      </c>
      <c r="E922" t="s">
        <v>224</v>
      </c>
      <c r="F922" t="s">
        <v>140</v>
      </c>
      <c r="G922" t="s">
        <v>102</v>
      </c>
      <c r="H922" t="s">
        <v>103</v>
      </c>
      <c r="I922" t="s">
        <v>3808</v>
      </c>
      <c r="J922" t="s">
        <v>3809</v>
      </c>
      <c r="K922" s="32">
        <v>45974</v>
      </c>
      <c r="L922" t="s">
        <v>227</v>
      </c>
      <c r="M922" t="s">
        <v>229</v>
      </c>
      <c r="N922" t="s">
        <v>2557</v>
      </c>
      <c r="O922" s="32">
        <v>46006</v>
      </c>
      <c r="P922" t="s">
        <v>99</v>
      </c>
      <c r="Q922" t="s">
        <v>228</v>
      </c>
      <c r="R922" t="s">
        <v>617</v>
      </c>
      <c r="S922" t="s">
        <v>100</v>
      </c>
    </row>
    <row r="923" spans="1:19" x14ac:dyDescent="0.25">
      <c r="A923">
        <v>38</v>
      </c>
      <c r="B923" s="32">
        <v>45920</v>
      </c>
      <c r="C923">
        <v>41</v>
      </c>
      <c r="D923" t="s">
        <v>150</v>
      </c>
      <c r="E923" t="s">
        <v>8</v>
      </c>
      <c r="F923" t="s">
        <v>140</v>
      </c>
      <c r="G923" t="s">
        <v>102</v>
      </c>
      <c r="H923" t="s">
        <v>103</v>
      </c>
      <c r="I923" t="s">
        <v>3810</v>
      </c>
      <c r="J923" t="s">
        <v>3811</v>
      </c>
      <c r="K923" s="32">
        <v>45925</v>
      </c>
      <c r="L923" t="s">
        <v>186</v>
      </c>
      <c r="M923" t="s">
        <v>154</v>
      </c>
      <c r="N923" t="s">
        <v>2011</v>
      </c>
      <c r="O923" s="32">
        <v>45935</v>
      </c>
      <c r="P923" t="s">
        <v>99</v>
      </c>
      <c r="Q923" t="s">
        <v>2012</v>
      </c>
      <c r="R923" t="s">
        <v>147</v>
      </c>
      <c r="S923" t="s">
        <v>100</v>
      </c>
    </row>
    <row r="924" spans="1:19" x14ac:dyDescent="0.25">
      <c r="A924">
        <v>44</v>
      </c>
      <c r="B924" s="32">
        <v>45957</v>
      </c>
      <c r="C924">
        <v>46</v>
      </c>
      <c r="D924" t="s">
        <v>672</v>
      </c>
      <c r="E924" t="s">
        <v>17</v>
      </c>
      <c r="F924" t="s">
        <v>140</v>
      </c>
      <c r="G924" t="s">
        <v>102</v>
      </c>
      <c r="H924" t="s">
        <v>103</v>
      </c>
      <c r="I924" t="s">
        <v>3812</v>
      </c>
      <c r="J924" t="s">
        <v>3813</v>
      </c>
      <c r="K924" s="32">
        <v>45964</v>
      </c>
      <c r="L924" t="s">
        <v>675</v>
      </c>
      <c r="M924" t="s">
        <v>676</v>
      </c>
      <c r="N924" t="s">
        <v>2203</v>
      </c>
      <c r="O924" s="32">
        <v>45974</v>
      </c>
      <c r="P924" t="s">
        <v>99</v>
      </c>
      <c r="Q924" t="s">
        <v>2012</v>
      </c>
      <c r="R924" t="s">
        <v>147</v>
      </c>
      <c r="S924" t="s">
        <v>608</v>
      </c>
    </row>
    <row r="925" spans="1:19" x14ac:dyDescent="0.25">
      <c r="A925">
        <v>33</v>
      </c>
      <c r="B925" s="32">
        <v>45882</v>
      </c>
      <c r="C925">
        <v>35</v>
      </c>
      <c r="D925" t="s">
        <v>150</v>
      </c>
      <c r="E925" t="s">
        <v>8</v>
      </c>
      <c r="F925" t="s">
        <v>140</v>
      </c>
      <c r="G925" t="s">
        <v>102</v>
      </c>
      <c r="H925" t="s">
        <v>103</v>
      </c>
      <c r="I925" t="s">
        <v>3814</v>
      </c>
      <c r="J925" t="s">
        <v>3815</v>
      </c>
      <c r="K925" s="32">
        <v>45884</v>
      </c>
      <c r="L925" t="s">
        <v>186</v>
      </c>
      <c r="M925" t="s">
        <v>154</v>
      </c>
      <c r="N925" t="s">
        <v>2731</v>
      </c>
      <c r="O925" s="32">
        <v>45893</v>
      </c>
      <c r="P925" t="s">
        <v>580</v>
      </c>
      <c r="Q925" t="s">
        <v>584</v>
      </c>
      <c r="R925" t="s">
        <v>586</v>
      </c>
      <c r="S925" t="s">
        <v>581</v>
      </c>
    </row>
    <row r="926" spans="1:19" x14ac:dyDescent="0.25">
      <c r="A926">
        <v>40</v>
      </c>
      <c r="B926" s="32">
        <v>45929</v>
      </c>
      <c r="C926">
        <v>42</v>
      </c>
      <c r="D926" t="s">
        <v>940</v>
      </c>
      <c r="E926" t="s">
        <v>14</v>
      </c>
      <c r="F926" t="s">
        <v>140</v>
      </c>
      <c r="G926" t="s">
        <v>102</v>
      </c>
      <c r="H926" t="s">
        <v>103</v>
      </c>
      <c r="I926" t="s">
        <v>3816</v>
      </c>
      <c r="J926" t="s">
        <v>3817</v>
      </c>
      <c r="K926" s="32">
        <v>45939</v>
      </c>
      <c r="L926" t="s">
        <v>943</v>
      </c>
      <c r="M926" t="s">
        <v>154</v>
      </c>
      <c r="N926" t="s">
        <v>2115</v>
      </c>
      <c r="O926" s="32">
        <v>45946</v>
      </c>
      <c r="P926" t="s">
        <v>99</v>
      </c>
      <c r="Q926" t="s">
        <v>688</v>
      </c>
      <c r="R926" t="s">
        <v>147</v>
      </c>
      <c r="S926" t="s">
        <v>100</v>
      </c>
    </row>
    <row r="927" spans="1:19" x14ac:dyDescent="0.25">
      <c r="A927">
        <v>46</v>
      </c>
      <c r="B927" s="32">
        <v>45973</v>
      </c>
      <c r="C927">
        <v>49</v>
      </c>
      <c r="D927" t="s">
        <v>423</v>
      </c>
      <c r="E927" t="s">
        <v>424</v>
      </c>
      <c r="F927" t="s">
        <v>140</v>
      </c>
      <c r="G927" t="s">
        <v>102</v>
      </c>
      <c r="H927" t="s">
        <v>103</v>
      </c>
      <c r="I927" t="s">
        <v>3818</v>
      </c>
      <c r="J927" t="s">
        <v>3819</v>
      </c>
      <c r="K927" s="32">
        <v>45976</v>
      </c>
      <c r="L927" t="s">
        <v>427</v>
      </c>
      <c r="M927" t="s">
        <v>428</v>
      </c>
      <c r="N927" t="s">
        <v>2958</v>
      </c>
      <c r="O927" s="32">
        <v>45995</v>
      </c>
      <c r="P927" t="s">
        <v>99</v>
      </c>
      <c r="Q927" t="s">
        <v>2221</v>
      </c>
      <c r="R927" t="s">
        <v>428</v>
      </c>
      <c r="S927" t="s">
        <v>100</v>
      </c>
    </row>
    <row r="928" spans="1:19" x14ac:dyDescent="0.25">
      <c r="A928">
        <v>43</v>
      </c>
      <c r="B928" s="32">
        <v>45950</v>
      </c>
      <c r="C928">
        <v>46</v>
      </c>
      <c r="D928" t="s">
        <v>672</v>
      </c>
      <c r="E928" t="s">
        <v>17</v>
      </c>
      <c r="F928" t="s">
        <v>140</v>
      </c>
      <c r="G928" t="s">
        <v>102</v>
      </c>
      <c r="H928" t="s">
        <v>103</v>
      </c>
      <c r="I928" t="s">
        <v>3820</v>
      </c>
      <c r="J928" t="s">
        <v>3821</v>
      </c>
      <c r="K928" s="32">
        <v>45955</v>
      </c>
      <c r="L928" t="s">
        <v>675</v>
      </c>
      <c r="M928" t="s">
        <v>428</v>
      </c>
      <c r="N928" t="s">
        <v>2224</v>
      </c>
      <c r="O928" s="32">
        <v>45972</v>
      </c>
      <c r="P928" t="s">
        <v>99</v>
      </c>
      <c r="Q928" t="s">
        <v>913</v>
      </c>
      <c r="R928" t="s">
        <v>428</v>
      </c>
      <c r="S928" t="s">
        <v>100</v>
      </c>
    </row>
    <row r="929" spans="1:19" x14ac:dyDescent="0.25">
      <c r="A929">
        <v>46</v>
      </c>
      <c r="B929" s="32">
        <v>45976</v>
      </c>
      <c r="C929">
        <v>47</v>
      </c>
      <c r="D929" t="s">
        <v>223</v>
      </c>
      <c r="E929" t="s">
        <v>3720</v>
      </c>
      <c r="F929" t="s">
        <v>101</v>
      </c>
      <c r="G929" t="s">
        <v>2737</v>
      </c>
      <c r="H929" t="s">
        <v>103</v>
      </c>
      <c r="I929" t="s">
        <v>3822</v>
      </c>
      <c r="J929" t="s">
        <v>3823</v>
      </c>
      <c r="K929" s="32">
        <v>45977</v>
      </c>
      <c r="L929" t="s">
        <v>3824</v>
      </c>
      <c r="M929" t="s">
        <v>3825</v>
      </c>
      <c r="N929" t="s">
        <v>118</v>
      </c>
      <c r="O929" s="32">
        <v>45979</v>
      </c>
      <c r="P929" t="s">
        <v>2134</v>
      </c>
      <c r="Q929" t="s">
        <v>495</v>
      </c>
      <c r="R929" t="s">
        <v>3725</v>
      </c>
      <c r="S929" t="s">
        <v>2137</v>
      </c>
    </row>
    <row r="930" spans="1:19" x14ac:dyDescent="0.25">
      <c r="A930">
        <v>47</v>
      </c>
      <c r="B930" s="32">
        <v>45977</v>
      </c>
      <c r="C930">
        <v>49</v>
      </c>
      <c r="D930" t="s">
        <v>150</v>
      </c>
      <c r="E930" t="s">
        <v>8</v>
      </c>
      <c r="F930" t="s">
        <v>140</v>
      </c>
      <c r="G930" t="s">
        <v>102</v>
      </c>
      <c r="H930" t="s">
        <v>103</v>
      </c>
      <c r="I930" t="s">
        <v>3826</v>
      </c>
      <c r="J930" t="s">
        <v>3350</v>
      </c>
      <c r="K930" s="32">
        <v>45981</v>
      </c>
      <c r="L930" t="s">
        <v>186</v>
      </c>
      <c r="M930" t="s">
        <v>154</v>
      </c>
      <c r="N930" t="s">
        <v>2068</v>
      </c>
      <c r="O930" s="32">
        <v>45992</v>
      </c>
      <c r="P930" t="s">
        <v>99</v>
      </c>
      <c r="Q930" t="s">
        <v>1411</v>
      </c>
      <c r="R930" t="s">
        <v>147</v>
      </c>
      <c r="S930" t="s">
        <v>100</v>
      </c>
    </row>
    <row r="931" spans="1:19" x14ac:dyDescent="0.25">
      <c r="A931">
        <v>37</v>
      </c>
      <c r="B931" s="32">
        <v>45911</v>
      </c>
      <c r="C931">
        <v>40</v>
      </c>
      <c r="D931" t="s">
        <v>254</v>
      </c>
      <c r="E931" t="s">
        <v>255</v>
      </c>
      <c r="F931" t="s">
        <v>140</v>
      </c>
      <c r="G931" t="s">
        <v>102</v>
      </c>
      <c r="H931" t="s">
        <v>103</v>
      </c>
      <c r="I931" t="s">
        <v>3827</v>
      </c>
      <c r="J931" t="s">
        <v>3828</v>
      </c>
      <c r="K931" s="32">
        <v>45914</v>
      </c>
      <c r="L931" t="s">
        <v>258</v>
      </c>
      <c r="M931" t="s">
        <v>260</v>
      </c>
      <c r="N931" t="s">
        <v>2206</v>
      </c>
      <c r="O931" s="32">
        <v>45929</v>
      </c>
      <c r="P931" t="s">
        <v>99</v>
      </c>
      <c r="Q931" t="s">
        <v>259</v>
      </c>
      <c r="R931" t="s">
        <v>262</v>
      </c>
      <c r="S931" t="s">
        <v>100</v>
      </c>
    </row>
    <row r="932" spans="1:19" x14ac:dyDescent="0.25">
      <c r="A932">
        <v>42</v>
      </c>
      <c r="B932" s="32">
        <v>45947</v>
      </c>
      <c r="C932">
        <v>45</v>
      </c>
      <c r="D932" t="s">
        <v>150</v>
      </c>
      <c r="E932" t="s">
        <v>8</v>
      </c>
      <c r="F932" t="s">
        <v>140</v>
      </c>
      <c r="G932" t="s">
        <v>102</v>
      </c>
      <c r="H932" t="s">
        <v>103</v>
      </c>
      <c r="I932" t="s">
        <v>3829</v>
      </c>
      <c r="J932" t="s">
        <v>3830</v>
      </c>
      <c r="K932" s="32">
        <v>45953</v>
      </c>
      <c r="L932" t="s">
        <v>621</v>
      </c>
      <c r="M932" t="s">
        <v>191</v>
      </c>
      <c r="N932" t="s">
        <v>2896</v>
      </c>
      <c r="O932" s="32">
        <v>45964</v>
      </c>
      <c r="P932" t="s">
        <v>99</v>
      </c>
      <c r="Q932" t="s">
        <v>153</v>
      </c>
      <c r="S932" t="s">
        <v>135</v>
      </c>
    </row>
    <row r="933" spans="1:19" x14ac:dyDescent="0.25">
      <c r="A933">
        <v>47</v>
      </c>
      <c r="B933" s="32">
        <v>45977</v>
      </c>
      <c r="C933">
        <v>49</v>
      </c>
      <c r="D933" t="s">
        <v>672</v>
      </c>
      <c r="E933" t="s">
        <v>17</v>
      </c>
      <c r="F933" t="s">
        <v>140</v>
      </c>
      <c r="G933" t="s">
        <v>102</v>
      </c>
      <c r="H933" t="s">
        <v>103</v>
      </c>
      <c r="I933" t="s">
        <v>2506</v>
      </c>
      <c r="J933" t="s">
        <v>2507</v>
      </c>
      <c r="K933" s="32">
        <v>45985</v>
      </c>
      <c r="L933" t="s">
        <v>1362</v>
      </c>
      <c r="M933" t="s">
        <v>676</v>
      </c>
      <c r="N933" t="s">
        <v>2227</v>
      </c>
      <c r="O933" s="32">
        <v>45995</v>
      </c>
      <c r="P933" t="s">
        <v>99</v>
      </c>
      <c r="Q933" t="s">
        <v>934</v>
      </c>
      <c r="R933" t="s">
        <v>147</v>
      </c>
      <c r="S933" t="s">
        <v>100</v>
      </c>
    </row>
    <row r="934" spans="1:19" x14ac:dyDescent="0.25">
      <c r="A934">
        <v>40</v>
      </c>
      <c r="B934" s="32">
        <v>45929</v>
      </c>
      <c r="C934">
        <v>43</v>
      </c>
      <c r="D934" t="s">
        <v>672</v>
      </c>
      <c r="E934" t="s">
        <v>17</v>
      </c>
      <c r="F934" t="s">
        <v>140</v>
      </c>
      <c r="G934" t="s">
        <v>102</v>
      </c>
      <c r="H934" t="s">
        <v>103</v>
      </c>
      <c r="I934" t="s">
        <v>3831</v>
      </c>
      <c r="J934" t="s">
        <v>3832</v>
      </c>
      <c r="K934" s="32">
        <v>45934</v>
      </c>
      <c r="L934" t="s">
        <v>675</v>
      </c>
      <c r="M934" t="s">
        <v>428</v>
      </c>
      <c r="N934" t="s">
        <v>2616</v>
      </c>
      <c r="O934" s="32">
        <v>45950</v>
      </c>
      <c r="P934" t="s">
        <v>99</v>
      </c>
      <c r="Q934" t="s">
        <v>2012</v>
      </c>
      <c r="R934" t="s">
        <v>428</v>
      </c>
      <c r="S934" t="s">
        <v>100</v>
      </c>
    </row>
    <row r="935" spans="1:19" x14ac:dyDescent="0.25">
      <c r="A935">
        <v>40</v>
      </c>
      <c r="B935" s="32">
        <v>45933</v>
      </c>
      <c r="C935">
        <v>43</v>
      </c>
      <c r="D935" t="s">
        <v>254</v>
      </c>
      <c r="E935" t="s">
        <v>255</v>
      </c>
      <c r="F935" t="s">
        <v>140</v>
      </c>
      <c r="G935" t="s">
        <v>102</v>
      </c>
      <c r="H935" t="s">
        <v>103</v>
      </c>
      <c r="I935" t="s">
        <v>3833</v>
      </c>
      <c r="J935" t="s">
        <v>3834</v>
      </c>
      <c r="K935" s="32">
        <v>45935</v>
      </c>
      <c r="L935" t="s">
        <v>258</v>
      </c>
      <c r="M935" t="s">
        <v>260</v>
      </c>
      <c r="N935" t="s">
        <v>2054</v>
      </c>
      <c r="O935" s="32">
        <v>45950</v>
      </c>
      <c r="P935" t="s">
        <v>99</v>
      </c>
      <c r="Q935" t="s">
        <v>259</v>
      </c>
      <c r="R935" t="s">
        <v>262</v>
      </c>
      <c r="S935" t="s">
        <v>100</v>
      </c>
    </row>
    <row r="936" spans="1:19" x14ac:dyDescent="0.25">
      <c r="A936">
        <v>43</v>
      </c>
      <c r="B936" s="32">
        <v>45953</v>
      </c>
      <c r="C936">
        <v>46</v>
      </c>
      <c r="D936" t="s">
        <v>423</v>
      </c>
      <c r="E936" t="s">
        <v>1067</v>
      </c>
      <c r="F936" t="s">
        <v>140</v>
      </c>
      <c r="G936" t="s">
        <v>102</v>
      </c>
      <c r="H936" t="s">
        <v>103</v>
      </c>
      <c r="I936" t="s">
        <v>3835</v>
      </c>
      <c r="J936" t="s">
        <v>3836</v>
      </c>
      <c r="K936" s="32">
        <v>45956</v>
      </c>
      <c r="L936" t="s">
        <v>258</v>
      </c>
      <c r="M936" t="s">
        <v>260</v>
      </c>
      <c r="N936" t="s">
        <v>2083</v>
      </c>
      <c r="O936" s="32">
        <v>45972</v>
      </c>
      <c r="P936" t="s">
        <v>99</v>
      </c>
      <c r="Q936" t="s">
        <v>2370</v>
      </c>
      <c r="R936" t="s">
        <v>262</v>
      </c>
      <c r="S936" t="s">
        <v>100</v>
      </c>
    </row>
    <row r="937" spans="1:19" x14ac:dyDescent="0.25">
      <c r="A937">
        <v>45</v>
      </c>
      <c r="B937" s="32">
        <v>45968</v>
      </c>
      <c r="C937">
        <v>48</v>
      </c>
      <c r="D937" t="s">
        <v>423</v>
      </c>
      <c r="E937" t="s">
        <v>1067</v>
      </c>
      <c r="F937" t="s">
        <v>140</v>
      </c>
      <c r="G937" t="s">
        <v>102</v>
      </c>
      <c r="H937" t="s">
        <v>103</v>
      </c>
      <c r="I937" t="s">
        <v>3837</v>
      </c>
      <c r="J937" t="s">
        <v>3838</v>
      </c>
      <c r="K937" s="32">
        <v>45970</v>
      </c>
      <c r="L937" t="s">
        <v>427</v>
      </c>
      <c r="M937" t="s">
        <v>260</v>
      </c>
      <c r="N937" t="s">
        <v>1994</v>
      </c>
      <c r="O937" s="32">
        <v>45986</v>
      </c>
      <c r="P937" t="s">
        <v>99</v>
      </c>
      <c r="Q937" t="s">
        <v>1245</v>
      </c>
      <c r="R937" t="s">
        <v>262</v>
      </c>
      <c r="S937" t="s">
        <v>100</v>
      </c>
    </row>
    <row r="938" spans="1:19" x14ac:dyDescent="0.25">
      <c r="A938">
        <v>37</v>
      </c>
      <c r="B938" s="32">
        <v>45909</v>
      </c>
      <c r="C938">
        <v>39</v>
      </c>
      <c r="D938" t="s">
        <v>150</v>
      </c>
      <c r="E938" t="s">
        <v>8</v>
      </c>
      <c r="F938" t="s">
        <v>140</v>
      </c>
      <c r="G938" t="s">
        <v>102</v>
      </c>
      <c r="H938" t="s">
        <v>103</v>
      </c>
      <c r="I938" t="s">
        <v>3024</v>
      </c>
      <c r="J938" t="s">
        <v>3025</v>
      </c>
      <c r="K938" s="32">
        <v>45911</v>
      </c>
      <c r="L938" t="s">
        <v>186</v>
      </c>
      <c r="M938" t="s">
        <v>154</v>
      </c>
      <c r="N938" t="s">
        <v>2022</v>
      </c>
      <c r="O938" s="32">
        <v>45922</v>
      </c>
      <c r="P938" t="s">
        <v>99</v>
      </c>
      <c r="Q938" t="s">
        <v>1411</v>
      </c>
      <c r="R938" t="s">
        <v>147</v>
      </c>
      <c r="S938" t="s">
        <v>100</v>
      </c>
    </row>
    <row r="939" spans="1:19" x14ac:dyDescent="0.25">
      <c r="A939">
        <v>43</v>
      </c>
      <c r="B939" s="32">
        <v>45950</v>
      </c>
      <c r="C939">
        <v>45</v>
      </c>
      <c r="D939" t="s">
        <v>150</v>
      </c>
      <c r="E939" t="s">
        <v>8</v>
      </c>
      <c r="F939" t="s">
        <v>140</v>
      </c>
      <c r="G939" t="s">
        <v>102</v>
      </c>
      <c r="H939" t="s">
        <v>103</v>
      </c>
      <c r="I939" t="s">
        <v>3839</v>
      </c>
      <c r="J939" t="s">
        <v>3840</v>
      </c>
      <c r="K939" s="32">
        <v>45953</v>
      </c>
      <c r="L939" t="s">
        <v>186</v>
      </c>
      <c r="M939" t="s">
        <v>154</v>
      </c>
      <c r="N939" t="s">
        <v>2086</v>
      </c>
      <c r="O939" s="32">
        <v>45963</v>
      </c>
      <c r="P939" t="s">
        <v>99</v>
      </c>
      <c r="Q939" t="s">
        <v>153</v>
      </c>
      <c r="R939" t="s">
        <v>147</v>
      </c>
      <c r="S939" t="s">
        <v>100</v>
      </c>
    </row>
    <row r="940" spans="1:19" x14ac:dyDescent="0.25">
      <c r="A940">
        <v>28</v>
      </c>
      <c r="B940" s="32">
        <v>45849</v>
      </c>
      <c r="C940">
        <v>31</v>
      </c>
      <c r="D940" t="s">
        <v>150</v>
      </c>
      <c r="E940" t="s">
        <v>8</v>
      </c>
      <c r="F940" t="s">
        <v>140</v>
      </c>
      <c r="G940" t="s">
        <v>102</v>
      </c>
      <c r="H940" t="s">
        <v>103</v>
      </c>
      <c r="I940" t="s">
        <v>2955</v>
      </c>
      <c r="J940" t="s">
        <v>2496</v>
      </c>
      <c r="K940" s="32">
        <v>45855</v>
      </c>
      <c r="L940" t="s">
        <v>621</v>
      </c>
      <c r="M940" t="s">
        <v>191</v>
      </c>
      <c r="N940" t="s">
        <v>622</v>
      </c>
      <c r="O940" s="32">
        <v>45866</v>
      </c>
      <c r="P940" t="s">
        <v>99</v>
      </c>
      <c r="Q940" t="s">
        <v>153</v>
      </c>
      <c r="S940" t="s">
        <v>2165</v>
      </c>
    </row>
    <row r="941" spans="1:19" x14ac:dyDescent="0.25">
      <c r="A941">
        <v>43</v>
      </c>
      <c r="B941" s="32">
        <v>45950</v>
      </c>
      <c r="C941">
        <v>45</v>
      </c>
      <c r="D941" t="s">
        <v>150</v>
      </c>
      <c r="E941" t="s">
        <v>8</v>
      </c>
      <c r="F941" t="s">
        <v>140</v>
      </c>
      <c r="G941" t="s">
        <v>102</v>
      </c>
      <c r="H941" t="s">
        <v>103</v>
      </c>
      <c r="I941" t="s">
        <v>3841</v>
      </c>
      <c r="J941" t="s">
        <v>3641</v>
      </c>
      <c r="K941" s="32">
        <v>45953</v>
      </c>
      <c r="L941" t="s">
        <v>621</v>
      </c>
      <c r="M941" t="s">
        <v>191</v>
      </c>
      <c r="N941" t="s">
        <v>155</v>
      </c>
      <c r="O941" s="32">
        <v>45964</v>
      </c>
      <c r="P941" t="s">
        <v>99</v>
      </c>
      <c r="Q941" t="s">
        <v>2012</v>
      </c>
      <c r="S941" t="s">
        <v>2165</v>
      </c>
    </row>
    <row r="942" spans="1:19" x14ac:dyDescent="0.25">
      <c r="A942">
        <v>45</v>
      </c>
      <c r="B942" s="32">
        <v>45965</v>
      </c>
      <c r="C942">
        <v>48</v>
      </c>
      <c r="D942" t="s">
        <v>150</v>
      </c>
      <c r="E942" t="s">
        <v>8</v>
      </c>
      <c r="F942" t="s">
        <v>140</v>
      </c>
      <c r="G942" t="s">
        <v>102</v>
      </c>
      <c r="H942" t="s">
        <v>103</v>
      </c>
      <c r="I942" t="s">
        <v>3842</v>
      </c>
      <c r="J942" t="s">
        <v>3843</v>
      </c>
      <c r="K942" s="32">
        <v>45974</v>
      </c>
      <c r="L942" t="s">
        <v>2275</v>
      </c>
      <c r="M942" t="s">
        <v>191</v>
      </c>
      <c r="N942" t="s">
        <v>737</v>
      </c>
      <c r="O942" s="32">
        <v>45985</v>
      </c>
      <c r="P942" t="s">
        <v>99</v>
      </c>
      <c r="Q942" t="s">
        <v>972</v>
      </c>
      <c r="S942" t="s">
        <v>135</v>
      </c>
    </row>
    <row r="943" spans="1:19" x14ac:dyDescent="0.25">
      <c r="A943">
        <v>41</v>
      </c>
      <c r="B943" s="32">
        <v>45940</v>
      </c>
      <c r="C943">
        <v>45</v>
      </c>
      <c r="D943" t="s">
        <v>423</v>
      </c>
      <c r="E943" t="s">
        <v>1265</v>
      </c>
      <c r="F943" t="s">
        <v>140</v>
      </c>
      <c r="G943" t="s">
        <v>102</v>
      </c>
      <c r="H943" t="s">
        <v>103</v>
      </c>
      <c r="I943" t="s">
        <v>3844</v>
      </c>
      <c r="J943" t="s">
        <v>3845</v>
      </c>
      <c r="K943" s="32">
        <v>45945</v>
      </c>
      <c r="L943" t="s">
        <v>1983</v>
      </c>
      <c r="M943" t="s">
        <v>2172</v>
      </c>
      <c r="N943" t="s">
        <v>2770</v>
      </c>
      <c r="O943" s="32">
        <v>45965</v>
      </c>
      <c r="P943" t="s">
        <v>99</v>
      </c>
      <c r="Q943" t="s">
        <v>1985</v>
      </c>
      <c r="R943" t="s">
        <v>428</v>
      </c>
      <c r="S943" t="s">
        <v>100</v>
      </c>
    </row>
    <row r="944" spans="1:19" x14ac:dyDescent="0.25">
      <c r="A944">
        <v>43</v>
      </c>
      <c r="B944" s="32">
        <v>45953</v>
      </c>
      <c r="C944">
        <v>46</v>
      </c>
      <c r="D944" t="s">
        <v>423</v>
      </c>
      <c r="E944" t="s">
        <v>1067</v>
      </c>
      <c r="F944" t="s">
        <v>140</v>
      </c>
      <c r="G944" t="s">
        <v>102</v>
      </c>
      <c r="H944" t="s">
        <v>103</v>
      </c>
      <c r="I944" t="s">
        <v>3846</v>
      </c>
      <c r="J944" t="s">
        <v>3847</v>
      </c>
      <c r="K944" s="32">
        <v>45956</v>
      </c>
      <c r="L944" t="s">
        <v>427</v>
      </c>
      <c r="M944" t="s">
        <v>260</v>
      </c>
      <c r="N944" t="s">
        <v>2083</v>
      </c>
      <c r="O944" s="32">
        <v>45972</v>
      </c>
      <c r="P944" t="s">
        <v>99</v>
      </c>
      <c r="Q944" t="s">
        <v>2505</v>
      </c>
      <c r="R944" t="s">
        <v>262</v>
      </c>
      <c r="S944" t="s">
        <v>608</v>
      </c>
    </row>
    <row r="945" spans="1:19" x14ac:dyDescent="0.25">
      <c r="A945">
        <v>46</v>
      </c>
      <c r="B945" s="32">
        <v>45976</v>
      </c>
      <c r="C945">
        <v>49</v>
      </c>
      <c r="D945" t="s">
        <v>150</v>
      </c>
      <c r="E945" t="s">
        <v>8</v>
      </c>
      <c r="F945" t="s">
        <v>140</v>
      </c>
      <c r="G945" t="s">
        <v>102</v>
      </c>
      <c r="H945" t="s">
        <v>103</v>
      </c>
      <c r="I945" t="s">
        <v>3848</v>
      </c>
      <c r="J945" t="s">
        <v>2427</v>
      </c>
      <c r="K945" s="32">
        <v>45981</v>
      </c>
      <c r="L945" t="s">
        <v>621</v>
      </c>
      <c r="M945" t="s">
        <v>191</v>
      </c>
      <c r="N945" t="s">
        <v>155</v>
      </c>
      <c r="O945" s="32">
        <v>45992</v>
      </c>
      <c r="P945" t="s">
        <v>99</v>
      </c>
      <c r="Q945" t="s">
        <v>153</v>
      </c>
      <c r="S945" t="s">
        <v>2165</v>
      </c>
    </row>
    <row r="946" spans="1:19" x14ac:dyDescent="0.25">
      <c r="A946">
        <v>39</v>
      </c>
      <c r="B946" s="32">
        <v>45921</v>
      </c>
      <c r="C946">
        <v>41</v>
      </c>
      <c r="D946" t="s">
        <v>150</v>
      </c>
      <c r="E946" t="s">
        <v>8</v>
      </c>
      <c r="F946" t="s">
        <v>140</v>
      </c>
      <c r="G946" t="s">
        <v>102</v>
      </c>
      <c r="H946" t="s">
        <v>103</v>
      </c>
      <c r="I946" t="s">
        <v>3849</v>
      </c>
      <c r="J946" t="s">
        <v>3850</v>
      </c>
      <c r="K946" s="32">
        <v>45925</v>
      </c>
      <c r="L946" t="s">
        <v>186</v>
      </c>
      <c r="M946" t="s">
        <v>154</v>
      </c>
      <c r="N946" t="s">
        <v>2011</v>
      </c>
      <c r="O946" s="32">
        <v>45935</v>
      </c>
      <c r="P946" t="s">
        <v>99</v>
      </c>
      <c r="Q946" t="s">
        <v>813</v>
      </c>
      <c r="R946" t="s">
        <v>147</v>
      </c>
      <c r="S946" t="s">
        <v>608</v>
      </c>
    </row>
    <row r="947" spans="1:19" x14ac:dyDescent="0.25">
      <c r="A947">
        <v>46</v>
      </c>
      <c r="B947" s="32">
        <v>45971</v>
      </c>
      <c r="C947">
        <v>48</v>
      </c>
      <c r="D947" t="s">
        <v>940</v>
      </c>
      <c r="E947" t="s">
        <v>14</v>
      </c>
      <c r="F947" t="s">
        <v>140</v>
      </c>
      <c r="G947" t="s">
        <v>102</v>
      </c>
      <c r="H947" t="s">
        <v>103</v>
      </c>
      <c r="I947" t="s">
        <v>3851</v>
      </c>
      <c r="J947" t="s">
        <v>3852</v>
      </c>
      <c r="K947" s="32">
        <v>45981</v>
      </c>
      <c r="L947" t="s">
        <v>943</v>
      </c>
      <c r="M947" t="s">
        <v>154</v>
      </c>
      <c r="N947" t="s">
        <v>2124</v>
      </c>
      <c r="O947" s="32">
        <v>45988</v>
      </c>
      <c r="P947" t="s">
        <v>99</v>
      </c>
      <c r="Q947" t="s">
        <v>813</v>
      </c>
      <c r="R947" t="s">
        <v>147</v>
      </c>
      <c r="S947" t="s">
        <v>100</v>
      </c>
    </row>
    <row r="948" spans="1:19" x14ac:dyDescent="0.25">
      <c r="A948">
        <v>46</v>
      </c>
      <c r="B948" s="32">
        <v>45973</v>
      </c>
      <c r="C948">
        <v>48</v>
      </c>
      <c r="D948" t="s">
        <v>150</v>
      </c>
      <c r="E948" t="s">
        <v>8</v>
      </c>
      <c r="F948" t="s">
        <v>140</v>
      </c>
      <c r="G948" t="s">
        <v>102</v>
      </c>
      <c r="H948" t="s">
        <v>103</v>
      </c>
      <c r="I948" t="s">
        <v>3853</v>
      </c>
      <c r="J948" t="s">
        <v>3854</v>
      </c>
      <c r="K948" s="32">
        <v>45976</v>
      </c>
      <c r="L948" t="s">
        <v>1312</v>
      </c>
      <c r="M948" t="s">
        <v>869</v>
      </c>
      <c r="N948" t="s">
        <v>2250</v>
      </c>
      <c r="O948" s="32">
        <v>45988</v>
      </c>
      <c r="P948" t="s">
        <v>99</v>
      </c>
      <c r="Q948" t="s">
        <v>972</v>
      </c>
      <c r="R948" t="s">
        <v>147</v>
      </c>
      <c r="S948" t="s">
        <v>608</v>
      </c>
    </row>
    <row r="949" spans="1:19" x14ac:dyDescent="0.25">
      <c r="A949">
        <v>41</v>
      </c>
      <c r="B949" s="32">
        <v>45936</v>
      </c>
      <c r="C949">
        <v>41</v>
      </c>
      <c r="D949" t="s">
        <v>150</v>
      </c>
      <c r="E949" t="s">
        <v>194</v>
      </c>
      <c r="F949" t="s">
        <v>101</v>
      </c>
      <c r="G949" t="s">
        <v>102</v>
      </c>
      <c r="H949" t="s">
        <v>103</v>
      </c>
      <c r="I949" t="s">
        <v>3855</v>
      </c>
      <c r="J949" t="s">
        <v>3856</v>
      </c>
      <c r="K949" s="32">
        <v>45940</v>
      </c>
      <c r="L949" t="s">
        <v>186</v>
      </c>
      <c r="M949" t="s">
        <v>2077</v>
      </c>
      <c r="N949" t="s">
        <v>118</v>
      </c>
      <c r="O949" s="32">
        <v>45940</v>
      </c>
      <c r="P949" t="s">
        <v>99</v>
      </c>
      <c r="Q949" t="s">
        <v>572</v>
      </c>
      <c r="R949" t="s">
        <v>218</v>
      </c>
      <c r="S949" t="s">
        <v>100</v>
      </c>
    </row>
    <row r="950" spans="1:19" x14ac:dyDescent="0.25">
      <c r="A950">
        <v>46</v>
      </c>
      <c r="B950" s="32">
        <v>45976</v>
      </c>
      <c r="C950">
        <v>49</v>
      </c>
      <c r="D950" t="s">
        <v>150</v>
      </c>
      <c r="E950" t="s">
        <v>8</v>
      </c>
      <c r="F950" t="s">
        <v>140</v>
      </c>
      <c r="G950" t="s">
        <v>102</v>
      </c>
      <c r="H950" t="s">
        <v>103</v>
      </c>
      <c r="I950" t="s">
        <v>3857</v>
      </c>
      <c r="J950" t="s">
        <v>3858</v>
      </c>
      <c r="K950" s="32">
        <v>45979</v>
      </c>
      <c r="L950" t="s">
        <v>186</v>
      </c>
      <c r="M950" t="s">
        <v>428</v>
      </c>
      <c r="N950" t="s">
        <v>3244</v>
      </c>
      <c r="O950" s="32">
        <v>45992</v>
      </c>
      <c r="P950" t="s">
        <v>99</v>
      </c>
      <c r="Q950" t="s">
        <v>688</v>
      </c>
      <c r="R950" t="s">
        <v>428</v>
      </c>
      <c r="S950" t="s">
        <v>100</v>
      </c>
    </row>
    <row r="951" spans="1:19" x14ac:dyDescent="0.25">
      <c r="A951">
        <v>38</v>
      </c>
      <c r="B951" s="32">
        <v>45914</v>
      </c>
      <c r="C951">
        <v>40</v>
      </c>
      <c r="D951" t="s">
        <v>672</v>
      </c>
      <c r="E951" t="s">
        <v>17</v>
      </c>
      <c r="F951" t="s">
        <v>140</v>
      </c>
      <c r="G951" t="s">
        <v>102</v>
      </c>
      <c r="H951" t="s">
        <v>103</v>
      </c>
      <c r="I951" t="s">
        <v>3859</v>
      </c>
      <c r="J951" t="s">
        <v>3860</v>
      </c>
      <c r="K951" s="32">
        <v>45922</v>
      </c>
      <c r="L951" t="s">
        <v>675</v>
      </c>
      <c r="M951" t="s">
        <v>676</v>
      </c>
      <c r="N951" t="s">
        <v>1991</v>
      </c>
      <c r="O951" s="32">
        <v>45933</v>
      </c>
      <c r="P951" t="s">
        <v>99</v>
      </c>
      <c r="Q951" t="s">
        <v>688</v>
      </c>
      <c r="R951" t="s">
        <v>147</v>
      </c>
      <c r="S951" t="s">
        <v>100</v>
      </c>
    </row>
    <row r="952" spans="1:19" x14ac:dyDescent="0.25">
      <c r="A952">
        <v>40</v>
      </c>
      <c r="B952" s="32">
        <v>45929</v>
      </c>
      <c r="C952">
        <v>43</v>
      </c>
      <c r="D952" t="s">
        <v>672</v>
      </c>
      <c r="E952" t="s">
        <v>17</v>
      </c>
      <c r="F952" t="s">
        <v>140</v>
      </c>
      <c r="G952" t="s">
        <v>102</v>
      </c>
      <c r="H952" t="s">
        <v>103</v>
      </c>
      <c r="I952" t="s">
        <v>3861</v>
      </c>
      <c r="J952" t="s">
        <v>3862</v>
      </c>
      <c r="K952" s="32">
        <v>45934</v>
      </c>
      <c r="L952" t="s">
        <v>1362</v>
      </c>
      <c r="M952" t="s">
        <v>428</v>
      </c>
      <c r="N952" t="s">
        <v>2616</v>
      </c>
      <c r="O952" s="32">
        <v>45950</v>
      </c>
      <c r="P952" t="s">
        <v>99</v>
      </c>
      <c r="Q952" t="s">
        <v>3276</v>
      </c>
      <c r="R952" t="s">
        <v>428</v>
      </c>
      <c r="S952" t="s">
        <v>100</v>
      </c>
    </row>
    <row r="953" spans="1:19" x14ac:dyDescent="0.25">
      <c r="A953">
        <v>41</v>
      </c>
      <c r="B953" s="32">
        <v>45941</v>
      </c>
      <c r="C953">
        <v>44</v>
      </c>
      <c r="D953" t="s">
        <v>150</v>
      </c>
      <c r="E953" t="s">
        <v>8</v>
      </c>
      <c r="F953" t="s">
        <v>140</v>
      </c>
      <c r="G953" t="s">
        <v>102</v>
      </c>
      <c r="H953" t="s">
        <v>103</v>
      </c>
      <c r="I953" t="s">
        <v>3863</v>
      </c>
      <c r="J953" t="s">
        <v>3864</v>
      </c>
      <c r="K953" s="32">
        <v>45946</v>
      </c>
      <c r="L953" t="s">
        <v>3253</v>
      </c>
      <c r="M953" t="s">
        <v>191</v>
      </c>
      <c r="N953" t="s">
        <v>737</v>
      </c>
      <c r="O953" s="32">
        <v>45957</v>
      </c>
      <c r="P953" t="s">
        <v>99</v>
      </c>
      <c r="Q953" t="s">
        <v>934</v>
      </c>
      <c r="S953" t="s">
        <v>135</v>
      </c>
    </row>
    <row r="954" spans="1:19" x14ac:dyDescent="0.25">
      <c r="A954">
        <v>45</v>
      </c>
      <c r="B954" s="32">
        <v>45968</v>
      </c>
      <c r="C954">
        <v>48</v>
      </c>
      <c r="D954" t="s">
        <v>150</v>
      </c>
      <c r="E954" t="s">
        <v>8</v>
      </c>
      <c r="F954" t="s">
        <v>140</v>
      </c>
      <c r="G954" t="s">
        <v>102</v>
      </c>
      <c r="H954" t="s">
        <v>103</v>
      </c>
      <c r="I954" t="s">
        <v>3865</v>
      </c>
      <c r="J954" t="s">
        <v>2694</v>
      </c>
      <c r="K954" s="32">
        <v>45971</v>
      </c>
      <c r="L954" t="s">
        <v>186</v>
      </c>
      <c r="M954" t="s">
        <v>154</v>
      </c>
      <c r="N954" t="s">
        <v>2193</v>
      </c>
      <c r="O954" s="32">
        <v>45985</v>
      </c>
      <c r="P954" t="s">
        <v>99</v>
      </c>
      <c r="Q954" t="s">
        <v>972</v>
      </c>
      <c r="R954" t="s">
        <v>147</v>
      </c>
      <c r="S954" t="s">
        <v>100</v>
      </c>
    </row>
    <row r="955" spans="1:19" x14ac:dyDescent="0.25">
      <c r="A955">
        <v>40</v>
      </c>
      <c r="B955" s="32">
        <v>45933</v>
      </c>
      <c r="C955">
        <v>43</v>
      </c>
      <c r="D955" t="s">
        <v>254</v>
      </c>
      <c r="E955" t="s">
        <v>255</v>
      </c>
      <c r="F955" t="s">
        <v>140</v>
      </c>
      <c r="G955" t="s">
        <v>102</v>
      </c>
      <c r="H955" t="s">
        <v>103</v>
      </c>
      <c r="I955" t="s">
        <v>3866</v>
      </c>
      <c r="J955" t="s">
        <v>3163</v>
      </c>
      <c r="K955" s="32">
        <v>45935</v>
      </c>
      <c r="L955" t="s">
        <v>258</v>
      </c>
      <c r="M955" t="s">
        <v>260</v>
      </c>
      <c r="N955" t="s">
        <v>2054</v>
      </c>
      <c r="O955" s="32">
        <v>45950</v>
      </c>
      <c r="P955" t="s">
        <v>99</v>
      </c>
      <c r="Q955" t="s">
        <v>259</v>
      </c>
      <c r="R955" t="s">
        <v>262</v>
      </c>
      <c r="S955" t="s">
        <v>608</v>
      </c>
    </row>
    <row r="956" spans="1:19" x14ac:dyDescent="0.25">
      <c r="A956">
        <v>46</v>
      </c>
      <c r="B956" s="32">
        <v>45973</v>
      </c>
      <c r="C956">
        <v>49</v>
      </c>
      <c r="D956" t="s">
        <v>423</v>
      </c>
      <c r="E956" t="s">
        <v>424</v>
      </c>
      <c r="F956" t="s">
        <v>140</v>
      </c>
      <c r="G956" t="s">
        <v>102</v>
      </c>
      <c r="H956" t="s">
        <v>103</v>
      </c>
      <c r="I956" t="s">
        <v>2956</v>
      </c>
      <c r="J956" t="s">
        <v>2957</v>
      </c>
      <c r="K956" s="32">
        <v>45976</v>
      </c>
      <c r="L956" t="s">
        <v>427</v>
      </c>
      <c r="M956" t="s">
        <v>428</v>
      </c>
      <c r="N956" t="s">
        <v>2958</v>
      </c>
      <c r="O956" s="32">
        <v>45995</v>
      </c>
      <c r="P956" t="s">
        <v>99</v>
      </c>
      <c r="Q956" t="s">
        <v>2692</v>
      </c>
      <c r="R956" t="s">
        <v>428</v>
      </c>
      <c r="S956" t="s">
        <v>100</v>
      </c>
    </row>
    <row r="957" spans="1:19" x14ac:dyDescent="0.25">
      <c r="A957">
        <v>40</v>
      </c>
      <c r="B957" s="32">
        <v>45931</v>
      </c>
      <c r="C957">
        <v>43</v>
      </c>
      <c r="D957" t="s">
        <v>423</v>
      </c>
      <c r="E957" t="s">
        <v>424</v>
      </c>
      <c r="F957" t="s">
        <v>140</v>
      </c>
      <c r="G957" t="s">
        <v>102</v>
      </c>
      <c r="H957" t="s">
        <v>103</v>
      </c>
      <c r="I957" t="s">
        <v>3867</v>
      </c>
      <c r="J957" t="s">
        <v>3868</v>
      </c>
      <c r="K957" s="32">
        <v>45934</v>
      </c>
      <c r="L957" t="s">
        <v>427</v>
      </c>
      <c r="M957" t="s">
        <v>428</v>
      </c>
      <c r="N957" t="s">
        <v>2513</v>
      </c>
      <c r="O957" s="32">
        <v>45952</v>
      </c>
      <c r="P957" t="s">
        <v>99</v>
      </c>
      <c r="Q957" t="s">
        <v>2915</v>
      </c>
      <c r="R957" t="s">
        <v>428</v>
      </c>
      <c r="S957" t="s">
        <v>100</v>
      </c>
    </row>
    <row r="958" spans="1:19" x14ac:dyDescent="0.25">
      <c r="A958">
        <v>41</v>
      </c>
      <c r="B958" s="32">
        <v>45938</v>
      </c>
      <c r="C958">
        <v>43</v>
      </c>
      <c r="D958" t="s">
        <v>150</v>
      </c>
      <c r="E958" t="s">
        <v>8</v>
      </c>
      <c r="F958" t="s">
        <v>140</v>
      </c>
      <c r="G958" t="s">
        <v>102</v>
      </c>
      <c r="H958" t="s">
        <v>103</v>
      </c>
      <c r="I958" t="s">
        <v>3869</v>
      </c>
      <c r="J958" t="s">
        <v>3870</v>
      </c>
      <c r="K958" s="32">
        <v>45942</v>
      </c>
      <c r="L958" t="s">
        <v>1312</v>
      </c>
      <c r="M958" t="s">
        <v>869</v>
      </c>
      <c r="N958" t="s">
        <v>2560</v>
      </c>
      <c r="O958" s="32">
        <v>45954</v>
      </c>
      <c r="P958" t="s">
        <v>99</v>
      </c>
      <c r="Q958" t="s">
        <v>153</v>
      </c>
      <c r="R958" t="s">
        <v>147</v>
      </c>
      <c r="S958" t="s">
        <v>100</v>
      </c>
    </row>
    <row r="959" spans="1:19" x14ac:dyDescent="0.25">
      <c r="A959">
        <v>42</v>
      </c>
      <c r="B959" s="32">
        <v>45944</v>
      </c>
      <c r="C959">
        <v>43</v>
      </c>
      <c r="D959" t="s">
        <v>150</v>
      </c>
      <c r="E959" t="s">
        <v>8</v>
      </c>
      <c r="F959" t="s">
        <v>140</v>
      </c>
      <c r="G959" t="s">
        <v>102</v>
      </c>
      <c r="H959" t="s">
        <v>103</v>
      </c>
      <c r="I959" t="s">
        <v>3871</v>
      </c>
      <c r="J959" t="s">
        <v>3872</v>
      </c>
      <c r="K959" s="32">
        <v>45946</v>
      </c>
      <c r="L959" t="s">
        <v>186</v>
      </c>
      <c r="M959" t="s">
        <v>154</v>
      </c>
      <c r="N959" t="s">
        <v>1988</v>
      </c>
      <c r="O959" s="32">
        <v>45955</v>
      </c>
      <c r="P959" t="s">
        <v>99</v>
      </c>
      <c r="Q959" t="s">
        <v>934</v>
      </c>
      <c r="R959" t="s">
        <v>147</v>
      </c>
      <c r="S959" t="s">
        <v>100</v>
      </c>
    </row>
    <row r="960" spans="1:19" x14ac:dyDescent="0.25">
      <c r="A960">
        <v>42</v>
      </c>
      <c r="B960" s="32">
        <v>45946</v>
      </c>
      <c r="C960">
        <v>45</v>
      </c>
      <c r="D960" t="s">
        <v>423</v>
      </c>
      <c r="E960" t="s">
        <v>1067</v>
      </c>
      <c r="F960" t="s">
        <v>140</v>
      </c>
      <c r="G960" t="s">
        <v>102</v>
      </c>
      <c r="H960" t="s">
        <v>1585</v>
      </c>
      <c r="I960" t="s">
        <v>3873</v>
      </c>
      <c r="J960" t="s">
        <v>3874</v>
      </c>
      <c r="K960" s="32">
        <v>45949</v>
      </c>
      <c r="L960" t="s">
        <v>427</v>
      </c>
      <c r="M960" t="s">
        <v>260</v>
      </c>
      <c r="N960" t="s">
        <v>1973</v>
      </c>
      <c r="O960" s="32">
        <v>45965</v>
      </c>
      <c r="P960" t="s">
        <v>99</v>
      </c>
      <c r="Q960" t="s">
        <v>1587</v>
      </c>
      <c r="R960" t="s">
        <v>262</v>
      </c>
      <c r="S960" t="s">
        <v>608</v>
      </c>
    </row>
    <row r="961" spans="1:19" x14ac:dyDescent="0.25">
      <c r="A961">
        <v>44</v>
      </c>
      <c r="B961" s="32">
        <v>45956</v>
      </c>
      <c r="C961">
        <v>49</v>
      </c>
      <c r="D961" t="s">
        <v>223</v>
      </c>
      <c r="E961" t="s">
        <v>224</v>
      </c>
      <c r="F961" t="s">
        <v>140</v>
      </c>
      <c r="G961" t="s">
        <v>102</v>
      </c>
      <c r="H961" t="s">
        <v>103</v>
      </c>
      <c r="I961" t="s">
        <v>3875</v>
      </c>
      <c r="J961" t="s">
        <v>3876</v>
      </c>
      <c r="K961" s="32">
        <v>45960</v>
      </c>
      <c r="L961" t="s">
        <v>227</v>
      </c>
      <c r="M961" t="s">
        <v>229</v>
      </c>
      <c r="N961" t="s">
        <v>3368</v>
      </c>
      <c r="O961" s="32">
        <v>45992</v>
      </c>
      <c r="P961" t="s">
        <v>99</v>
      </c>
      <c r="Q961" t="s">
        <v>228</v>
      </c>
      <c r="R961" t="s">
        <v>617</v>
      </c>
      <c r="S961" t="s">
        <v>100</v>
      </c>
    </row>
    <row r="962" spans="1:19" x14ac:dyDescent="0.25">
      <c r="A962">
        <v>36</v>
      </c>
      <c r="B962" s="32">
        <v>45902</v>
      </c>
      <c r="C962">
        <v>36</v>
      </c>
      <c r="D962" t="s">
        <v>97</v>
      </c>
      <c r="E962" t="s">
        <v>98</v>
      </c>
      <c r="F962" t="s">
        <v>101</v>
      </c>
      <c r="G962" t="s">
        <v>102</v>
      </c>
      <c r="H962" t="s">
        <v>103</v>
      </c>
      <c r="I962" t="s">
        <v>3877</v>
      </c>
      <c r="J962" t="s">
        <v>3878</v>
      </c>
      <c r="K962" s="32">
        <v>45905</v>
      </c>
      <c r="L962" t="s">
        <v>106</v>
      </c>
      <c r="M962" t="s">
        <v>107</v>
      </c>
      <c r="N962" t="s">
        <v>118</v>
      </c>
      <c r="O962" s="32">
        <v>45905</v>
      </c>
      <c r="P962" t="s">
        <v>99</v>
      </c>
      <c r="Q962" t="s">
        <v>123</v>
      </c>
      <c r="R962" t="s">
        <v>109</v>
      </c>
      <c r="S962" t="s">
        <v>100</v>
      </c>
    </row>
    <row r="963" spans="1:19" x14ac:dyDescent="0.25">
      <c r="A963">
        <v>43</v>
      </c>
      <c r="B963" s="32">
        <v>45951</v>
      </c>
      <c r="C963">
        <v>46</v>
      </c>
      <c r="D963" t="s">
        <v>150</v>
      </c>
      <c r="E963" t="s">
        <v>8</v>
      </c>
      <c r="F963" t="s">
        <v>140</v>
      </c>
      <c r="G963" t="s">
        <v>102</v>
      </c>
      <c r="H963" t="s">
        <v>103</v>
      </c>
      <c r="I963" t="s">
        <v>3879</v>
      </c>
      <c r="J963" t="s">
        <v>3880</v>
      </c>
      <c r="K963" s="32">
        <v>45960</v>
      </c>
      <c r="L963" t="s">
        <v>621</v>
      </c>
      <c r="M963" t="s">
        <v>191</v>
      </c>
      <c r="N963" t="s">
        <v>192</v>
      </c>
      <c r="O963" s="32">
        <v>45971</v>
      </c>
      <c r="P963" t="s">
        <v>99</v>
      </c>
      <c r="Q963" t="s">
        <v>2006</v>
      </c>
      <c r="S963" t="s">
        <v>135</v>
      </c>
    </row>
    <row r="964" spans="1:19" x14ac:dyDescent="0.25">
      <c r="A964">
        <v>37</v>
      </c>
      <c r="B964" s="32">
        <v>45909</v>
      </c>
      <c r="C964">
        <v>39</v>
      </c>
      <c r="D964" t="s">
        <v>150</v>
      </c>
      <c r="E964" t="s">
        <v>8</v>
      </c>
      <c r="F964" t="s">
        <v>140</v>
      </c>
      <c r="G964" t="s">
        <v>102</v>
      </c>
      <c r="H964" t="s">
        <v>103</v>
      </c>
      <c r="I964" t="s">
        <v>3024</v>
      </c>
      <c r="J964" t="s">
        <v>3025</v>
      </c>
      <c r="K964" s="32">
        <v>45911</v>
      </c>
      <c r="L964" t="s">
        <v>186</v>
      </c>
      <c r="M964" t="s">
        <v>154</v>
      </c>
      <c r="N964" t="s">
        <v>2022</v>
      </c>
      <c r="O964" s="32">
        <v>45922</v>
      </c>
      <c r="P964" t="s">
        <v>99</v>
      </c>
      <c r="Q964" t="s">
        <v>688</v>
      </c>
      <c r="R964" t="s">
        <v>147</v>
      </c>
      <c r="S964" t="s">
        <v>100</v>
      </c>
    </row>
    <row r="965" spans="1:19" x14ac:dyDescent="0.25">
      <c r="A965">
        <v>44</v>
      </c>
      <c r="B965" s="32">
        <v>45961</v>
      </c>
      <c r="C965">
        <v>47</v>
      </c>
      <c r="D965" t="s">
        <v>423</v>
      </c>
      <c r="E965" t="s">
        <v>1067</v>
      </c>
      <c r="F965" t="s">
        <v>140</v>
      </c>
      <c r="G965" t="s">
        <v>102</v>
      </c>
      <c r="H965" t="s">
        <v>1585</v>
      </c>
      <c r="I965" t="s">
        <v>3881</v>
      </c>
      <c r="J965" t="s">
        <v>3882</v>
      </c>
      <c r="K965" s="32">
        <v>45963</v>
      </c>
      <c r="L965" t="s">
        <v>427</v>
      </c>
      <c r="M965" t="s">
        <v>260</v>
      </c>
      <c r="N965" t="s">
        <v>2283</v>
      </c>
      <c r="O965" s="32">
        <v>45980</v>
      </c>
      <c r="P965" t="s">
        <v>99</v>
      </c>
      <c r="Q965" t="s">
        <v>1587</v>
      </c>
      <c r="R965" t="s">
        <v>262</v>
      </c>
      <c r="S965" t="s">
        <v>608</v>
      </c>
    </row>
    <row r="966" spans="1:19" x14ac:dyDescent="0.25">
      <c r="A966">
        <v>42</v>
      </c>
      <c r="B966" s="32">
        <v>45943</v>
      </c>
      <c r="C966">
        <v>48</v>
      </c>
      <c r="D966" t="s">
        <v>321</v>
      </c>
      <c r="E966" t="s">
        <v>3883</v>
      </c>
      <c r="F966" t="s">
        <v>140</v>
      </c>
      <c r="G966" t="s">
        <v>102</v>
      </c>
      <c r="H966" t="s">
        <v>103</v>
      </c>
      <c r="I966" t="s">
        <v>3884</v>
      </c>
      <c r="J966" t="s">
        <v>3885</v>
      </c>
      <c r="K966" s="32">
        <v>45947</v>
      </c>
      <c r="L966" t="s">
        <v>3886</v>
      </c>
      <c r="M966" t="s">
        <v>2780</v>
      </c>
      <c r="N966" t="s">
        <v>3887</v>
      </c>
      <c r="O966" s="32">
        <v>45988</v>
      </c>
      <c r="P966" t="s">
        <v>99</v>
      </c>
      <c r="Q966" t="s">
        <v>3888</v>
      </c>
      <c r="R966" t="s">
        <v>617</v>
      </c>
      <c r="S966" t="s">
        <v>100</v>
      </c>
    </row>
    <row r="967" spans="1:19" x14ac:dyDescent="0.25">
      <c r="A967">
        <v>44</v>
      </c>
      <c r="B967" s="32">
        <v>45958</v>
      </c>
      <c r="C967">
        <v>47</v>
      </c>
      <c r="D967" t="s">
        <v>150</v>
      </c>
      <c r="E967" t="s">
        <v>8</v>
      </c>
      <c r="F967" t="s">
        <v>140</v>
      </c>
      <c r="G967" t="s">
        <v>102</v>
      </c>
      <c r="H967" t="s">
        <v>103</v>
      </c>
      <c r="I967" t="s">
        <v>3889</v>
      </c>
      <c r="J967" t="s">
        <v>3464</v>
      </c>
      <c r="K967" s="32">
        <v>45967</v>
      </c>
      <c r="L967" t="s">
        <v>621</v>
      </c>
      <c r="M967" t="s">
        <v>191</v>
      </c>
      <c r="N967" t="s">
        <v>737</v>
      </c>
      <c r="O967" s="32">
        <v>45978</v>
      </c>
      <c r="P967" t="s">
        <v>99</v>
      </c>
      <c r="Q967" t="s">
        <v>2072</v>
      </c>
      <c r="S967" t="s">
        <v>135</v>
      </c>
    </row>
    <row r="968" spans="1:19" x14ac:dyDescent="0.25">
      <c r="A968">
        <v>43</v>
      </c>
      <c r="B968" s="32">
        <v>45951</v>
      </c>
      <c r="C968">
        <v>43</v>
      </c>
      <c r="D968" t="s">
        <v>321</v>
      </c>
      <c r="E968" t="s">
        <v>855</v>
      </c>
      <c r="F968" t="s">
        <v>101</v>
      </c>
      <c r="G968" t="s">
        <v>102</v>
      </c>
      <c r="H968" t="s">
        <v>103</v>
      </c>
      <c r="I968" t="s">
        <v>3890</v>
      </c>
      <c r="J968" t="s">
        <v>3891</v>
      </c>
      <c r="K968" s="32">
        <v>45953</v>
      </c>
      <c r="L968" t="s">
        <v>858</v>
      </c>
      <c r="M968" t="s">
        <v>1336</v>
      </c>
      <c r="N968" t="s">
        <v>118</v>
      </c>
      <c r="O968" s="32">
        <v>45955</v>
      </c>
      <c r="P968" t="s">
        <v>99</v>
      </c>
      <c r="Q968" t="s">
        <v>859</v>
      </c>
      <c r="R968" t="s">
        <v>291</v>
      </c>
      <c r="S968" t="s">
        <v>100</v>
      </c>
    </row>
    <row r="969" spans="1:19" x14ac:dyDescent="0.25">
      <c r="A969">
        <v>43</v>
      </c>
      <c r="B969" s="32">
        <v>45953</v>
      </c>
      <c r="C969">
        <v>45</v>
      </c>
      <c r="D969" t="s">
        <v>150</v>
      </c>
      <c r="E969" t="s">
        <v>8</v>
      </c>
      <c r="F969" t="s">
        <v>140</v>
      </c>
      <c r="G969" t="s">
        <v>102</v>
      </c>
      <c r="H969" t="s">
        <v>103</v>
      </c>
      <c r="I969" t="s">
        <v>3892</v>
      </c>
      <c r="J969" t="s">
        <v>3893</v>
      </c>
      <c r="K969" s="32">
        <v>45956</v>
      </c>
      <c r="L969" t="s">
        <v>186</v>
      </c>
      <c r="M969" t="s">
        <v>2037</v>
      </c>
      <c r="N969" t="s">
        <v>3133</v>
      </c>
      <c r="O969" s="32">
        <v>45969</v>
      </c>
      <c r="P969" t="s">
        <v>99</v>
      </c>
      <c r="Q969" t="s">
        <v>688</v>
      </c>
      <c r="R969" t="s">
        <v>147</v>
      </c>
      <c r="S969" t="s">
        <v>100</v>
      </c>
    </row>
    <row r="970" spans="1:19" x14ac:dyDescent="0.25">
      <c r="A970">
        <v>40</v>
      </c>
      <c r="B970" s="32">
        <v>45934</v>
      </c>
      <c r="C970">
        <v>43</v>
      </c>
      <c r="D970" t="s">
        <v>150</v>
      </c>
      <c r="E970" t="s">
        <v>8</v>
      </c>
      <c r="F970" t="s">
        <v>140</v>
      </c>
      <c r="G970" t="s">
        <v>102</v>
      </c>
      <c r="H970" t="s">
        <v>103</v>
      </c>
      <c r="I970" t="s">
        <v>3894</v>
      </c>
      <c r="J970" t="s">
        <v>3895</v>
      </c>
      <c r="K970" s="32">
        <v>45939</v>
      </c>
      <c r="L970" t="s">
        <v>186</v>
      </c>
      <c r="M970" t="s">
        <v>154</v>
      </c>
      <c r="N970" t="s">
        <v>2115</v>
      </c>
      <c r="O970" s="32">
        <v>45949</v>
      </c>
      <c r="P970" t="s">
        <v>99</v>
      </c>
      <c r="Q970" t="s">
        <v>813</v>
      </c>
      <c r="R970" t="s">
        <v>147</v>
      </c>
      <c r="S970" t="s">
        <v>100</v>
      </c>
    </row>
    <row r="971" spans="1:19" x14ac:dyDescent="0.25">
      <c r="A971">
        <v>45</v>
      </c>
      <c r="B971" s="32">
        <v>45969</v>
      </c>
      <c r="C971">
        <v>48</v>
      </c>
      <c r="D971" t="s">
        <v>672</v>
      </c>
      <c r="E971" t="s">
        <v>17</v>
      </c>
      <c r="F971" t="s">
        <v>140</v>
      </c>
      <c r="G971" t="s">
        <v>102</v>
      </c>
      <c r="H971" t="s">
        <v>103</v>
      </c>
      <c r="I971" t="s">
        <v>3896</v>
      </c>
      <c r="J971" t="s">
        <v>3897</v>
      </c>
      <c r="K971" s="32">
        <v>45978</v>
      </c>
      <c r="L971" t="s">
        <v>675</v>
      </c>
      <c r="M971" t="s">
        <v>676</v>
      </c>
      <c r="N971" t="s">
        <v>2814</v>
      </c>
      <c r="O971" s="32">
        <v>45988</v>
      </c>
      <c r="P971" t="s">
        <v>99</v>
      </c>
      <c r="Q971" t="s">
        <v>934</v>
      </c>
      <c r="R971" t="s">
        <v>147</v>
      </c>
      <c r="S971" t="s">
        <v>100</v>
      </c>
    </row>
    <row r="972" spans="1:19" x14ac:dyDescent="0.25">
      <c r="A972">
        <v>44</v>
      </c>
      <c r="B972" s="32">
        <v>45959</v>
      </c>
      <c r="C972">
        <v>46</v>
      </c>
      <c r="D972" t="s">
        <v>150</v>
      </c>
      <c r="E972" t="s">
        <v>8</v>
      </c>
      <c r="F972" t="s">
        <v>140</v>
      </c>
      <c r="G972" t="s">
        <v>102</v>
      </c>
      <c r="H972" t="s">
        <v>103</v>
      </c>
      <c r="I972" t="s">
        <v>3898</v>
      </c>
      <c r="J972" t="s">
        <v>3899</v>
      </c>
      <c r="K972" s="32">
        <v>45962</v>
      </c>
      <c r="L972" t="s">
        <v>186</v>
      </c>
      <c r="M972" t="s">
        <v>869</v>
      </c>
      <c r="N972" t="s">
        <v>3900</v>
      </c>
      <c r="O972" s="32">
        <v>45975</v>
      </c>
      <c r="P972" t="s">
        <v>99</v>
      </c>
      <c r="Q972" t="s">
        <v>2012</v>
      </c>
      <c r="R972" t="s">
        <v>147</v>
      </c>
      <c r="S972" t="s">
        <v>608</v>
      </c>
    </row>
    <row r="973" spans="1:19" x14ac:dyDescent="0.25">
      <c r="A973">
        <v>27</v>
      </c>
      <c r="B973" s="32">
        <v>45842</v>
      </c>
      <c r="C973">
        <v>30</v>
      </c>
      <c r="D973" t="s">
        <v>150</v>
      </c>
      <c r="E973" t="s">
        <v>8</v>
      </c>
      <c r="F973" t="s">
        <v>140</v>
      </c>
      <c r="G973" t="s">
        <v>102</v>
      </c>
      <c r="H973" t="s">
        <v>103</v>
      </c>
      <c r="I973" t="s">
        <v>2174</v>
      </c>
      <c r="J973" t="s">
        <v>2175</v>
      </c>
      <c r="K973" s="32">
        <v>45848</v>
      </c>
      <c r="L973" t="s">
        <v>621</v>
      </c>
      <c r="M973" t="s">
        <v>191</v>
      </c>
      <c r="N973" t="s">
        <v>2176</v>
      </c>
      <c r="O973" s="32">
        <v>45859</v>
      </c>
      <c r="P973" t="s">
        <v>99</v>
      </c>
      <c r="Q973" t="s">
        <v>1411</v>
      </c>
      <c r="S973" t="s">
        <v>2165</v>
      </c>
    </row>
    <row r="974" spans="1:19" x14ac:dyDescent="0.25">
      <c r="A974">
        <v>44</v>
      </c>
      <c r="B974" s="32">
        <v>45956</v>
      </c>
      <c r="C974">
        <v>46</v>
      </c>
      <c r="D974" t="s">
        <v>672</v>
      </c>
      <c r="E974" t="s">
        <v>17</v>
      </c>
      <c r="F974" t="s">
        <v>140</v>
      </c>
      <c r="G974" t="s">
        <v>102</v>
      </c>
      <c r="H974" t="s">
        <v>103</v>
      </c>
      <c r="I974" t="s">
        <v>2366</v>
      </c>
      <c r="J974" t="s">
        <v>2367</v>
      </c>
      <c r="K974" s="32">
        <v>45964</v>
      </c>
      <c r="L974" t="s">
        <v>675</v>
      </c>
      <c r="M974" t="s">
        <v>676</v>
      </c>
      <c r="N974" t="s">
        <v>2203</v>
      </c>
      <c r="O974" s="32">
        <v>45974</v>
      </c>
      <c r="P974" t="s">
        <v>99</v>
      </c>
      <c r="Q974" t="s">
        <v>688</v>
      </c>
      <c r="R974" t="s">
        <v>147</v>
      </c>
      <c r="S974" t="s">
        <v>100</v>
      </c>
    </row>
    <row r="975" spans="1:19" x14ac:dyDescent="0.25">
      <c r="A975">
        <v>39</v>
      </c>
      <c r="B975" s="32">
        <v>45925</v>
      </c>
      <c r="C975">
        <v>42</v>
      </c>
      <c r="D975" t="s">
        <v>423</v>
      </c>
      <c r="E975" t="s">
        <v>1067</v>
      </c>
      <c r="F975" t="s">
        <v>140</v>
      </c>
      <c r="G975" t="s">
        <v>102</v>
      </c>
      <c r="H975" t="s">
        <v>103</v>
      </c>
      <c r="I975" t="s">
        <v>2994</v>
      </c>
      <c r="J975" t="s">
        <v>2995</v>
      </c>
      <c r="K975" s="32">
        <v>45928</v>
      </c>
      <c r="L975" t="s">
        <v>427</v>
      </c>
      <c r="M975" t="s">
        <v>260</v>
      </c>
      <c r="N975" t="s">
        <v>2162</v>
      </c>
      <c r="O975" s="32">
        <v>45944</v>
      </c>
      <c r="P975" t="s">
        <v>99</v>
      </c>
      <c r="Q975" t="s">
        <v>2678</v>
      </c>
      <c r="R975" t="s">
        <v>262</v>
      </c>
      <c r="S975" t="s">
        <v>100</v>
      </c>
    </row>
    <row r="976" spans="1:19" x14ac:dyDescent="0.25">
      <c r="A976">
        <v>37</v>
      </c>
      <c r="B976" s="32">
        <v>45912</v>
      </c>
      <c r="C976">
        <v>40</v>
      </c>
      <c r="D976" t="s">
        <v>423</v>
      </c>
      <c r="E976" t="s">
        <v>1067</v>
      </c>
      <c r="F976" t="s">
        <v>140</v>
      </c>
      <c r="G976" t="s">
        <v>102</v>
      </c>
      <c r="H976" t="s">
        <v>103</v>
      </c>
      <c r="I976" t="s">
        <v>3901</v>
      </c>
      <c r="J976" t="s">
        <v>3902</v>
      </c>
      <c r="K976" s="32">
        <v>45914</v>
      </c>
      <c r="L976" t="s">
        <v>427</v>
      </c>
      <c r="M976" t="s">
        <v>260</v>
      </c>
      <c r="N976" t="s">
        <v>2206</v>
      </c>
      <c r="O976" s="32">
        <v>45930</v>
      </c>
      <c r="P976" t="s">
        <v>99</v>
      </c>
      <c r="Q976" t="s">
        <v>2719</v>
      </c>
      <c r="R976" t="s">
        <v>262</v>
      </c>
      <c r="S976" t="s">
        <v>100</v>
      </c>
    </row>
    <row r="977" spans="1:19" x14ac:dyDescent="0.25">
      <c r="A977">
        <v>47</v>
      </c>
      <c r="B977" s="32">
        <v>45977</v>
      </c>
      <c r="C977">
        <v>49</v>
      </c>
      <c r="D977" t="s">
        <v>150</v>
      </c>
      <c r="E977" t="s">
        <v>8</v>
      </c>
      <c r="F977" t="s">
        <v>140</v>
      </c>
      <c r="G977" t="s">
        <v>102</v>
      </c>
      <c r="H977" t="s">
        <v>103</v>
      </c>
      <c r="I977" t="s">
        <v>3903</v>
      </c>
      <c r="J977" t="s">
        <v>3904</v>
      </c>
      <c r="K977" s="32">
        <v>45981</v>
      </c>
      <c r="L977" t="s">
        <v>1312</v>
      </c>
      <c r="M977" t="s">
        <v>154</v>
      </c>
      <c r="N977" t="s">
        <v>2068</v>
      </c>
      <c r="O977" s="32">
        <v>45992</v>
      </c>
      <c r="P977" t="s">
        <v>99</v>
      </c>
      <c r="Q977" t="s">
        <v>153</v>
      </c>
      <c r="R977" t="s">
        <v>147</v>
      </c>
      <c r="S977" t="s">
        <v>100</v>
      </c>
    </row>
    <row r="978" spans="1:19" x14ac:dyDescent="0.25">
      <c r="A978">
        <v>46</v>
      </c>
      <c r="B978" s="32">
        <v>45975</v>
      </c>
      <c r="C978">
        <v>47</v>
      </c>
      <c r="D978" t="s">
        <v>223</v>
      </c>
      <c r="E978" t="s">
        <v>3291</v>
      </c>
      <c r="F978" t="s">
        <v>101</v>
      </c>
      <c r="G978" t="s">
        <v>2737</v>
      </c>
      <c r="H978" t="s">
        <v>103</v>
      </c>
      <c r="I978" t="s">
        <v>3905</v>
      </c>
      <c r="J978" t="s">
        <v>3906</v>
      </c>
      <c r="K978" s="32">
        <v>45976</v>
      </c>
      <c r="L978" t="s">
        <v>329</v>
      </c>
      <c r="M978" t="s">
        <v>3295</v>
      </c>
      <c r="N978" t="s">
        <v>118</v>
      </c>
      <c r="O978" s="32">
        <v>45979</v>
      </c>
      <c r="P978" t="s">
        <v>2134</v>
      </c>
      <c r="Q978" t="s">
        <v>495</v>
      </c>
      <c r="R978" t="s">
        <v>3725</v>
      </c>
      <c r="S978" t="s">
        <v>2137</v>
      </c>
    </row>
    <row r="979" spans="1:19" x14ac:dyDescent="0.25">
      <c r="A979">
        <v>46</v>
      </c>
      <c r="B979" s="32">
        <v>45976</v>
      </c>
      <c r="C979">
        <v>47</v>
      </c>
      <c r="D979" t="s">
        <v>150</v>
      </c>
      <c r="E979" t="s">
        <v>194</v>
      </c>
      <c r="F979" t="s">
        <v>101</v>
      </c>
      <c r="G979" t="s">
        <v>2737</v>
      </c>
      <c r="H979" t="s">
        <v>103</v>
      </c>
      <c r="I979" t="s">
        <v>3907</v>
      </c>
      <c r="J979" t="s">
        <v>3908</v>
      </c>
      <c r="K979" s="32">
        <v>45977</v>
      </c>
      <c r="L979" t="s">
        <v>186</v>
      </c>
      <c r="M979" t="s">
        <v>2500</v>
      </c>
      <c r="N979" t="s">
        <v>118</v>
      </c>
      <c r="O979" s="32">
        <v>45978</v>
      </c>
      <c r="P979" t="s">
        <v>2134</v>
      </c>
      <c r="Q979" t="s">
        <v>3909</v>
      </c>
      <c r="R979" t="s">
        <v>2136</v>
      </c>
      <c r="S979" t="s">
        <v>2137</v>
      </c>
    </row>
    <row r="980" spans="1:19" x14ac:dyDescent="0.25">
      <c r="A980">
        <v>40</v>
      </c>
      <c r="B980" s="32">
        <v>45932</v>
      </c>
      <c r="C980">
        <v>43</v>
      </c>
      <c r="D980" t="s">
        <v>254</v>
      </c>
      <c r="E980" t="s">
        <v>255</v>
      </c>
      <c r="F980" t="s">
        <v>140</v>
      </c>
      <c r="G980" t="s">
        <v>102</v>
      </c>
      <c r="H980" t="s">
        <v>103</v>
      </c>
      <c r="I980" t="s">
        <v>3910</v>
      </c>
      <c r="J980" t="s">
        <v>3911</v>
      </c>
      <c r="K980" s="32">
        <v>45935</v>
      </c>
      <c r="L980" t="s">
        <v>288</v>
      </c>
      <c r="M980" t="s">
        <v>260</v>
      </c>
      <c r="N980" t="s">
        <v>2054</v>
      </c>
      <c r="O980" s="32">
        <v>45950</v>
      </c>
      <c r="P980" t="s">
        <v>99</v>
      </c>
      <c r="Q980" t="s">
        <v>289</v>
      </c>
      <c r="R980" t="s">
        <v>262</v>
      </c>
      <c r="S980" t="s">
        <v>100</v>
      </c>
    </row>
    <row r="981" spans="1:19" x14ac:dyDescent="0.25">
      <c r="A981">
        <v>46</v>
      </c>
      <c r="B981" s="32">
        <v>45971</v>
      </c>
      <c r="C981">
        <v>48</v>
      </c>
      <c r="D981" t="s">
        <v>150</v>
      </c>
      <c r="E981" t="s">
        <v>8</v>
      </c>
      <c r="F981" t="s">
        <v>140</v>
      </c>
      <c r="G981" t="s">
        <v>102</v>
      </c>
      <c r="H981" t="s">
        <v>103</v>
      </c>
      <c r="I981" t="s">
        <v>3912</v>
      </c>
      <c r="J981" t="s">
        <v>3913</v>
      </c>
      <c r="K981" s="32">
        <v>45974</v>
      </c>
      <c r="L981" t="s">
        <v>186</v>
      </c>
      <c r="M981" t="s">
        <v>154</v>
      </c>
      <c r="N981" t="s">
        <v>2193</v>
      </c>
      <c r="O981" s="32">
        <v>45985</v>
      </c>
      <c r="P981" t="s">
        <v>99</v>
      </c>
      <c r="Q981" t="s">
        <v>934</v>
      </c>
      <c r="R981" t="s">
        <v>147</v>
      </c>
      <c r="S981" t="s">
        <v>100</v>
      </c>
    </row>
    <row r="982" spans="1:19" x14ac:dyDescent="0.25">
      <c r="A982">
        <v>40</v>
      </c>
      <c r="B982" s="32">
        <v>45929</v>
      </c>
      <c r="C982">
        <v>43</v>
      </c>
      <c r="D982" t="s">
        <v>672</v>
      </c>
      <c r="E982" t="s">
        <v>17</v>
      </c>
      <c r="F982" t="s">
        <v>140</v>
      </c>
      <c r="G982" t="s">
        <v>102</v>
      </c>
      <c r="H982" t="s">
        <v>103</v>
      </c>
      <c r="I982" t="s">
        <v>3914</v>
      </c>
      <c r="J982" t="s">
        <v>3915</v>
      </c>
      <c r="K982" s="32">
        <v>45934</v>
      </c>
      <c r="L982" t="s">
        <v>675</v>
      </c>
      <c r="M982" t="s">
        <v>428</v>
      </c>
      <c r="N982" t="s">
        <v>2616</v>
      </c>
      <c r="O982" s="32">
        <v>45950</v>
      </c>
      <c r="P982" t="s">
        <v>99</v>
      </c>
      <c r="Q982" t="s">
        <v>972</v>
      </c>
      <c r="R982" t="s">
        <v>428</v>
      </c>
      <c r="S982" t="s">
        <v>100</v>
      </c>
    </row>
    <row r="983" spans="1:19" x14ac:dyDescent="0.25">
      <c r="A983">
        <v>46</v>
      </c>
      <c r="B983" s="32">
        <v>45970</v>
      </c>
      <c r="C983">
        <v>51</v>
      </c>
      <c r="D983" t="s">
        <v>223</v>
      </c>
      <c r="E983" t="s">
        <v>224</v>
      </c>
      <c r="F983" t="s">
        <v>140</v>
      </c>
      <c r="G983" t="s">
        <v>102</v>
      </c>
      <c r="H983" t="s">
        <v>103</v>
      </c>
      <c r="I983" t="s">
        <v>3916</v>
      </c>
      <c r="J983" t="s">
        <v>3917</v>
      </c>
      <c r="K983" s="32">
        <v>45974</v>
      </c>
      <c r="L983" t="s">
        <v>227</v>
      </c>
      <c r="M983" t="s">
        <v>229</v>
      </c>
      <c r="N983" t="s">
        <v>2557</v>
      </c>
      <c r="O983" s="32">
        <v>46006</v>
      </c>
      <c r="P983" t="s">
        <v>99</v>
      </c>
      <c r="Q983" t="s">
        <v>228</v>
      </c>
      <c r="R983" t="s">
        <v>617</v>
      </c>
      <c r="S983" t="s">
        <v>100</v>
      </c>
    </row>
    <row r="984" spans="1:19" x14ac:dyDescent="0.25">
      <c r="A984">
        <v>41</v>
      </c>
      <c r="B984" s="32">
        <v>45935</v>
      </c>
      <c r="C984">
        <v>43</v>
      </c>
      <c r="D984" t="s">
        <v>672</v>
      </c>
      <c r="E984" t="s">
        <v>17</v>
      </c>
      <c r="F984" t="s">
        <v>140</v>
      </c>
      <c r="G984" t="s">
        <v>102</v>
      </c>
      <c r="H984" t="s">
        <v>103</v>
      </c>
      <c r="I984" t="s">
        <v>3918</v>
      </c>
      <c r="J984" t="s">
        <v>3919</v>
      </c>
      <c r="K984" s="32">
        <v>45942</v>
      </c>
      <c r="L984" t="s">
        <v>1362</v>
      </c>
      <c r="M984" t="s">
        <v>676</v>
      </c>
      <c r="N984" t="s">
        <v>2127</v>
      </c>
      <c r="O984" s="32">
        <v>45954</v>
      </c>
      <c r="P984" t="s">
        <v>99</v>
      </c>
      <c r="Q984" t="s">
        <v>1313</v>
      </c>
      <c r="R984" t="s">
        <v>147</v>
      </c>
      <c r="S984" t="s">
        <v>100</v>
      </c>
    </row>
    <row r="985" spans="1:19" x14ac:dyDescent="0.25">
      <c r="A985">
        <v>42</v>
      </c>
      <c r="B985" s="32">
        <v>45946</v>
      </c>
      <c r="C985">
        <v>43</v>
      </c>
      <c r="D985" t="s">
        <v>321</v>
      </c>
      <c r="E985" t="s">
        <v>2488</v>
      </c>
      <c r="F985" t="s">
        <v>101</v>
      </c>
      <c r="G985" t="s">
        <v>102</v>
      </c>
      <c r="H985" t="s">
        <v>103</v>
      </c>
      <c r="I985" t="s">
        <v>3920</v>
      </c>
      <c r="J985" t="s">
        <v>3921</v>
      </c>
      <c r="K985" s="32">
        <v>45947</v>
      </c>
      <c r="L985" t="s">
        <v>1503</v>
      </c>
      <c r="M985" t="s">
        <v>2491</v>
      </c>
      <c r="N985" t="s">
        <v>118</v>
      </c>
      <c r="O985" s="32">
        <v>45950</v>
      </c>
      <c r="P985" t="s">
        <v>2134</v>
      </c>
      <c r="Q985" t="s">
        <v>1504</v>
      </c>
      <c r="R985" t="s">
        <v>2136</v>
      </c>
      <c r="S985" t="s">
        <v>2137</v>
      </c>
    </row>
    <row r="986" spans="1:19" x14ac:dyDescent="0.25">
      <c r="A986">
        <v>38</v>
      </c>
      <c r="B986" s="32">
        <v>45920</v>
      </c>
      <c r="C986">
        <v>41</v>
      </c>
      <c r="D986" t="s">
        <v>150</v>
      </c>
      <c r="E986" t="s">
        <v>8</v>
      </c>
      <c r="F986" t="s">
        <v>140</v>
      </c>
      <c r="G986" t="s">
        <v>102</v>
      </c>
      <c r="H986" t="s">
        <v>103</v>
      </c>
      <c r="I986" t="s">
        <v>3922</v>
      </c>
      <c r="J986" t="s">
        <v>3923</v>
      </c>
      <c r="K986" s="32">
        <v>45925</v>
      </c>
      <c r="L986" t="s">
        <v>186</v>
      </c>
      <c r="M986" t="s">
        <v>154</v>
      </c>
      <c r="N986" t="s">
        <v>2011</v>
      </c>
      <c r="O986" s="32">
        <v>45935</v>
      </c>
      <c r="P986" t="s">
        <v>99</v>
      </c>
      <c r="Q986" t="s">
        <v>813</v>
      </c>
      <c r="R986" t="s">
        <v>147</v>
      </c>
      <c r="S986" t="s">
        <v>100</v>
      </c>
    </row>
    <row r="987" spans="1:19" x14ac:dyDescent="0.25">
      <c r="A987">
        <v>36</v>
      </c>
      <c r="B987" s="32">
        <v>45901</v>
      </c>
      <c r="C987">
        <v>38</v>
      </c>
      <c r="D987" t="s">
        <v>150</v>
      </c>
      <c r="E987" t="s">
        <v>8</v>
      </c>
      <c r="F987" t="s">
        <v>140</v>
      </c>
      <c r="G987" t="s">
        <v>102</v>
      </c>
      <c r="H987" t="s">
        <v>103</v>
      </c>
      <c r="I987" t="s">
        <v>3924</v>
      </c>
      <c r="J987" t="s">
        <v>3925</v>
      </c>
      <c r="K987" s="32">
        <v>45904</v>
      </c>
      <c r="L987" t="s">
        <v>186</v>
      </c>
      <c r="M987" t="s">
        <v>154</v>
      </c>
      <c r="N987" t="s">
        <v>2181</v>
      </c>
      <c r="O987" s="32">
        <v>45914</v>
      </c>
      <c r="P987" t="s">
        <v>99</v>
      </c>
      <c r="Q987" t="s">
        <v>153</v>
      </c>
      <c r="R987" t="s">
        <v>147</v>
      </c>
      <c r="S987" t="s">
        <v>100</v>
      </c>
    </row>
    <row r="988" spans="1:19" x14ac:dyDescent="0.25">
      <c r="A988">
        <v>45</v>
      </c>
      <c r="B988" s="32">
        <v>45967</v>
      </c>
      <c r="C988">
        <v>47</v>
      </c>
      <c r="D988" t="s">
        <v>150</v>
      </c>
      <c r="E988" t="s">
        <v>8</v>
      </c>
      <c r="F988" t="s">
        <v>140</v>
      </c>
      <c r="G988" t="s">
        <v>102</v>
      </c>
      <c r="H988" t="s">
        <v>103</v>
      </c>
      <c r="I988" t="s">
        <v>3926</v>
      </c>
      <c r="J988" t="s">
        <v>3927</v>
      </c>
      <c r="K988" s="32">
        <v>45971</v>
      </c>
      <c r="L988" t="s">
        <v>186</v>
      </c>
      <c r="M988" t="s">
        <v>2037</v>
      </c>
      <c r="N988" t="s">
        <v>3928</v>
      </c>
      <c r="O988" s="32">
        <v>45982</v>
      </c>
      <c r="P988" t="s">
        <v>99</v>
      </c>
      <c r="Q988" t="s">
        <v>813</v>
      </c>
      <c r="R988" t="s">
        <v>147</v>
      </c>
      <c r="S988" t="s">
        <v>100</v>
      </c>
    </row>
    <row r="989" spans="1:19" x14ac:dyDescent="0.25">
      <c r="A989">
        <v>46</v>
      </c>
      <c r="B989" s="32">
        <v>45973</v>
      </c>
      <c r="C989">
        <v>49</v>
      </c>
      <c r="D989" t="s">
        <v>423</v>
      </c>
      <c r="E989" t="s">
        <v>424</v>
      </c>
      <c r="F989" t="s">
        <v>140</v>
      </c>
      <c r="G989" t="s">
        <v>102</v>
      </c>
      <c r="H989" t="s">
        <v>103</v>
      </c>
      <c r="I989" t="s">
        <v>3818</v>
      </c>
      <c r="J989" t="s">
        <v>3819</v>
      </c>
      <c r="K989" s="32">
        <v>45976</v>
      </c>
      <c r="L989" t="s">
        <v>427</v>
      </c>
      <c r="M989" t="s">
        <v>428</v>
      </c>
      <c r="N989" t="s">
        <v>2958</v>
      </c>
      <c r="O989" s="32">
        <v>45995</v>
      </c>
      <c r="P989" t="s">
        <v>99</v>
      </c>
      <c r="Q989" t="s">
        <v>2156</v>
      </c>
      <c r="R989" t="s">
        <v>428</v>
      </c>
      <c r="S989" t="s">
        <v>100</v>
      </c>
    </row>
    <row r="990" spans="1:19" x14ac:dyDescent="0.25">
      <c r="A990">
        <v>41</v>
      </c>
      <c r="B990" s="32">
        <v>45936</v>
      </c>
      <c r="C990">
        <v>43</v>
      </c>
      <c r="D990" t="s">
        <v>940</v>
      </c>
      <c r="E990" t="s">
        <v>14</v>
      </c>
      <c r="F990" t="s">
        <v>140</v>
      </c>
      <c r="G990" t="s">
        <v>102</v>
      </c>
      <c r="H990" t="s">
        <v>103</v>
      </c>
      <c r="I990" t="s">
        <v>3929</v>
      </c>
      <c r="J990" t="s">
        <v>3930</v>
      </c>
      <c r="K990" s="32">
        <v>45946</v>
      </c>
      <c r="L990" t="s">
        <v>943</v>
      </c>
      <c r="M990" t="s">
        <v>154</v>
      </c>
      <c r="N990" t="s">
        <v>2365</v>
      </c>
      <c r="O990" s="32">
        <v>45953</v>
      </c>
      <c r="P990" t="s">
        <v>99</v>
      </c>
      <c r="Q990" t="s">
        <v>820</v>
      </c>
      <c r="R990" t="s">
        <v>147</v>
      </c>
      <c r="S990" t="s">
        <v>100</v>
      </c>
    </row>
    <row r="991" spans="1:19" x14ac:dyDescent="0.25">
      <c r="A991">
        <v>43</v>
      </c>
      <c r="B991" s="32">
        <v>45955</v>
      </c>
      <c r="C991">
        <v>46</v>
      </c>
      <c r="D991" t="s">
        <v>150</v>
      </c>
      <c r="E991" t="s">
        <v>8</v>
      </c>
      <c r="F991" t="s">
        <v>140</v>
      </c>
      <c r="G991" t="s">
        <v>102</v>
      </c>
      <c r="H991" t="s">
        <v>103</v>
      </c>
      <c r="I991" t="s">
        <v>3931</v>
      </c>
      <c r="J991" t="s">
        <v>3880</v>
      </c>
      <c r="K991" s="32">
        <v>45960</v>
      </c>
      <c r="L991" t="s">
        <v>621</v>
      </c>
      <c r="M991" t="s">
        <v>191</v>
      </c>
      <c r="N991" t="s">
        <v>192</v>
      </c>
      <c r="O991" s="32">
        <v>45971</v>
      </c>
      <c r="P991" t="s">
        <v>99</v>
      </c>
      <c r="Q991" t="s">
        <v>934</v>
      </c>
      <c r="S991" t="s">
        <v>2165</v>
      </c>
    </row>
    <row r="992" spans="1:19" x14ac:dyDescent="0.25">
      <c r="A992">
        <v>38</v>
      </c>
      <c r="B992" s="32">
        <v>45920</v>
      </c>
      <c r="C992">
        <v>41</v>
      </c>
      <c r="D992" t="s">
        <v>150</v>
      </c>
      <c r="E992" t="s">
        <v>8</v>
      </c>
      <c r="F992" t="s">
        <v>140</v>
      </c>
      <c r="G992" t="s">
        <v>102</v>
      </c>
      <c r="H992" t="s">
        <v>103</v>
      </c>
      <c r="I992" t="s">
        <v>3932</v>
      </c>
      <c r="J992" t="s">
        <v>3933</v>
      </c>
      <c r="K992" s="32">
        <v>45924</v>
      </c>
      <c r="L992" t="s">
        <v>186</v>
      </c>
      <c r="M992" t="s">
        <v>893</v>
      </c>
      <c r="N992" t="s">
        <v>2019</v>
      </c>
      <c r="O992" s="32">
        <v>45938</v>
      </c>
      <c r="P992" t="s">
        <v>99</v>
      </c>
      <c r="Q992" t="s">
        <v>1411</v>
      </c>
      <c r="R992" t="s">
        <v>617</v>
      </c>
      <c r="S992" t="s">
        <v>100</v>
      </c>
    </row>
    <row r="993" spans="1:19" x14ac:dyDescent="0.25">
      <c r="A993">
        <v>36</v>
      </c>
      <c r="B993" s="32">
        <v>45903</v>
      </c>
      <c r="C993">
        <v>39</v>
      </c>
      <c r="D993" t="s">
        <v>423</v>
      </c>
      <c r="E993" t="s">
        <v>424</v>
      </c>
      <c r="F993" t="s">
        <v>140</v>
      </c>
      <c r="G993" t="s">
        <v>102</v>
      </c>
      <c r="H993" t="s">
        <v>103</v>
      </c>
      <c r="I993" t="s">
        <v>2243</v>
      </c>
      <c r="J993" t="s">
        <v>2244</v>
      </c>
      <c r="K993" s="32">
        <v>45906</v>
      </c>
      <c r="L993" t="s">
        <v>427</v>
      </c>
      <c r="M993" t="s">
        <v>428</v>
      </c>
      <c r="N993" t="s">
        <v>2245</v>
      </c>
      <c r="O993" s="32">
        <v>45924</v>
      </c>
      <c r="P993" t="s">
        <v>99</v>
      </c>
      <c r="Q993" t="s">
        <v>2221</v>
      </c>
      <c r="R993" t="s">
        <v>428</v>
      </c>
      <c r="S993" t="s">
        <v>100</v>
      </c>
    </row>
    <row r="994" spans="1:19" x14ac:dyDescent="0.25">
      <c r="A994">
        <v>43</v>
      </c>
      <c r="B994" s="32">
        <v>45950</v>
      </c>
      <c r="C994">
        <v>45</v>
      </c>
      <c r="D994" t="s">
        <v>150</v>
      </c>
      <c r="E994" t="s">
        <v>8</v>
      </c>
      <c r="F994" t="s">
        <v>140</v>
      </c>
      <c r="G994" t="s">
        <v>102</v>
      </c>
      <c r="H994" t="s">
        <v>103</v>
      </c>
      <c r="I994" t="s">
        <v>3839</v>
      </c>
      <c r="J994" t="s">
        <v>3840</v>
      </c>
      <c r="K994" s="32">
        <v>45953</v>
      </c>
      <c r="L994" t="s">
        <v>186</v>
      </c>
      <c r="M994" t="s">
        <v>154</v>
      </c>
      <c r="N994" t="s">
        <v>2086</v>
      </c>
      <c r="O994" s="32">
        <v>45963</v>
      </c>
      <c r="P994" t="s">
        <v>99</v>
      </c>
      <c r="Q994" t="s">
        <v>913</v>
      </c>
      <c r="R994" t="s">
        <v>147</v>
      </c>
      <c r="S994" t="s">
        <v>100</v>
      </c>
    </row>
    <row r="995" spans="1:19" x14ac:dyDescent="0.25">
      <c r="A995">
        <v>42</v>
      </c>
      <c r="B995" s="32">
        <v>45948</v>
      </c>
      <c r="C995">
        <v>45</v>
      </c>
      <c r="D995" t="s">
        <v>150</v>
      </c>
      <c r="E995" t="s">
        <v>8</v>
      </c>
      <c r="F995" t="s">
        <v>140</v>
      </c>
      <c r="G995" t="s">
        <v>102</v>
      </c>
      <c r="H995" t="s">
        <v>103</v>
      </c>
      <c r="I995" t="s">
        <v>3640</v>
      </c>
      <c r="J995" t="s">
        <v>3641</v>
      </c>
      <c r="K995" s="32">
        <v>45953</v>
      </c>
      <c r="L995" t="s">
        <v>621</v>
      </c>
      <c r="M995" t="s">
        <v>191</v>
      </c>
      <c r="N995" t="s">
        <v>155</v>
      </c>
      <c r="O995" s="32">
        <v>45964</v>
      </c>
      <c r="P995" t="s">
        <v>99</v>
      </c>
      <c r="Q995" t="s">
        <v>2432</v>
      </c>
      <c r="S995" t="s">
        <v>135</v>
      </c>
    </row>
    <row r="996" spans="1:19" x14ac:dyDescent="0.25">
      <c r="A996">
        <v>43</v>
      </c>
      <c r="B996" s="32">
        <v>45950</v>
      </c>
      <c r="C996">
        <v>45</v>
      </c>
      <c r="D996" t="s">
        <v>150</v>
      </c>
      <c r="E996" t="s">
        <v>8</v>
      </c>
      <c r="F996" t="s">
        <v>140</v>
      </c>
      <c r="G996" t="s">
        <v>102</v>
      </c>
      <c r="H996" t="s">
        <v>103</v>
      </c>
      <c r="I996" t="s">
        <v>3934</v>
      </c>
      <c r="J996" t="s">
        <v>3935</v>
      </c>
      <c r="K996" s="32">
        <v>45953</v>
      </c>
      <c r="L996" t="s">
        <v>186</v>
      </c>
      <c r="M996" t="s">
        <v>154</v>
      </c>
      <c r="N996" t="s">
        <v>2086</v>
      </c>
      <c r="O996" s="32">
        <v>45963</v>
      </c>
      <c r="P996" t="s">
        <v>99</v>
      </c>
      <c r="Q996" t="s">
        <v>913</v>
      </c>
      <c r="R996" t="s">
        <v>147</v>
      </c>
      <c r="S996" t="s">
        <v>100</v>
      </c>
    </row>
    <row r="997" spans="1:19" x14ac:dyDescent="0.25">
      <c r="A997">
        <v>43</v>
      </c>
      <c r="B997" s="32">
        <v>45955</v>
      </c>
      <c r="C997">
        <v>46</v>
      </c>
      <c r="D997" t="s">
        <v>150</v>
      </c>
      <c r="E997" t="s">
        <v>8</v>
      </c>
      <c r="F997" t="s">
        <v>140</v>
      </c>
      <c r="G997" t="s">
        <v>102</v>
      </c>
      <c r="H997" t="s">
        <v>103</v>
      </c>
      <c r="I997" t="s">
        <v>3936</v>
      </c>
      <c r="J997" t="s">
        <v>3937</v>
      </c>
      <c r="K997" s="32">
        <v>45960</v>
      </c>
      <c r="L997" t="s">
        <v>621</v>
      </c>
      <c r="M997" t="s">
        <v>191</v>
      </c>
      <c r="N997" t="s">
        <v>192</v>
      </c>
      <c r="O997" s="32">
        <v>45971</v>
      </c>
      <c r="P997" t="s">
        <v>99</v>
      </c>
      <c r="Q997" t="s">
        <v>153</v>
      </c>
      <c r="S997" t="s">
        <v>2165</v>
      </c>
    </row>
    <row r="998" spans="1:19" x14ac:dyDescent="0.25">
      <c r="A998">
        <v>36</v>
      </c>
      <c r="B998" s="32">
        <v>45901</v>
      </c>
      <c r="C998">
        <v>39</v>
      </c>
      <c r="D998" t="s">
        <v>672</v>
      </c>
      <c r="E998" t="s">
        <v>17</v>
      </c>
      <c r="F998" t="s">
        <v>140</v>
      </c>
      <c r="G998" t="s">
        <v>102</v>
      </c>
      <c r="H998" t="s">
        <v>103</v>
      </c>
      <c r="I998" t="s">
        <v>3938</v>
      </c>
      <c r="J998" t="s">
        <v>3939</v>
      </c>
      <c r="K998" s="32">
        <v>45907</v>
      </c>
      <c r="L998" t="s">
        <v>675</v>
      </c>
      <c r="M998" t="s">
        <v>676</v>
      </c>
      <c r="N998" t="s">
        <v>2354</v>
      </c>
      <c r="O998" s="32">
        <v>45922</v>
      </c>
      <c r="P998" t="s">
        <v>99</v>
      </c>
      <c r="Q998" t="s">
        <v>2006</v>
      </c>
      <c r="R998" t="s">
        <v>147</v>
      </c>
      <c r="S998" t="s">
        <v>100</v>
      </c>
    </row>
    <row r="999" spans="1:19" x14ac:dyDescent="0.25">
      <c r="A999">
        <v>33</v>
      </c>
      <c r="B999" s="32">
        <v>45881</v>
      </c>
      <c r="C999">
        <v>35</v>
      </c>
      <c r="D999" t="s">
        <v>150</v>
      </c>
      <c r="E999" t="s">
        <v>8</v>
      </c>
      <c r="F999" t="s">
        <v>140</v>
      </c>
      <c r="G999" t="s">
        <v>102</v>
      </c>
      <c r="H999" t="s">
        <v>103</v>
      </c>
      <c r="I999" t="s">
        <v>3940</v>
      </c>
      <c r="J999" t="s">
        <v>3941</v>
      </c>
      <c r="K999" s="32">
        <v>45883</v>
      </c>
      <c r="L999" t="s">
        <v>186</v>
      </c>
      <c r="M999" t="s">
        <v>154</v>
      </c>
      <c r="N999" t="s">
        <v>2731</v>
      </c>
      <c r="O999" s="32">
        <v>45893</v>
      </c>
      <c r="P999" t="s">
        <v>99</v>
      </c>
      <c r="Q999" t="s">
        <v>934</v>
      </c>
      <c r="R999" t="s">
        <v>147</v>
      </c>
      <c r="S999" t="s">
        <v>100</v>
      </c>
    </row>
    <row r="1000" spans="1:19" x14ac:dyDescent="0.25">
      <c r="A1000">
        <v>45</v>
      </c>
      <c r="B1000" s="32">
        <v>45966</v>
      </c>
      <c r="C1000">
        <v>49</v>
      </c>
      <c r="D1000" t="s">
        <v>223</v>
      </c>
      <c r="E1000" t="s">
        <v>277</v>
      </c>
      <c r="F1000" t="s">
        <v>140</v>
      </c>
      <c r="G1000" t="s">
        <v>102</v>
      </c>
      <c r="H1000" t="s">
        <v>103</v>
      </c>
      <c r="I1000" t="s">
        <v>3942</v>
      </c>
      <c r="J1000" t="s">
        <v>3943</v>
      </c>
      <c r="K1000" s="32">
        <v>45970</v>
      </c>
      <c r="L1000" t="s">
        <v>227</v>
      </c>
      <c r="M1000" t="s">
        <v>145</v>
      </c>
      <c r="N1000" t="s">
        <v>2049</v>
      </c>
      <c r="O1000" s="32">
        <v>45995</v>
      </c>
      <c r="P1000" t="s">
        <v>99</v>
      </c>
      <c r="Q1000" t="s">
        <v>228</v>
      </c>
      <c r="R1000" t="s">
        <v>147</v>
      </c>
      <c r="S1000" t="s">
        <v>100</v>
      </c>
    </row>
    <row r="1001" spans="1:19" x14ac:dyDescent="0.25">
      <c r="A1001">
        <v>41</v>
      </c>
      <c r="B1001" s="32">
        <v>45938</v>
      </c>
      <c r="C1001">
        <v>43</v>
      </c>
      <c r="D1001" t="s">
        <v>150</v>
      </c>
      <c r="E1001" t="s">
        <v>8</v>
      </c>
      <c r="F1001" t="s">
        <v>140</v>
      </c>
      <c r="G1001" t="s">
        <v>102</v>
      </c>
      <c r="H1001" t="s">
        <v>103</v>
      </c>
      <c r="I1001" t="s">
        <v>3944</v>
      </c>
      <c r="J1001" t="s">
        <v>3945</v>
      </c>
      <c r="K1001" s="32">
        <v>45940</v>
      </c>
      <c r="L1001" t="s">
        <v>186</v>
      </c>
      <c r="M1001" t="s">
        <v>154</v>
      </c>
      <c r="N1001" t="s">
        <v>3946</v>
      </c>
      <c r="O1001" s="32">
        <v>45949</v>
      </c>
      <c r="P1001" t="s">
        <v>580</v>
      </c>
      <c r="Q1001" t="s">
        <v>584</v>
      </c>
      <c r="R1001" t="s">
        <v>586</v>
      </c>
      <c r="S1001" t="s">
        <v>581</v>
      </c>
    </row>
    <row r="1002" spans="1:19" x14ac:dyDescent="0.25">
      <c r="A1002">
        <v>39</v>
      </c>
      <c r="B1002" s="32">
        <v>45925</v>
      </c>
      <c r="C1002">
        <v>39</v>
      </c>
      <c r="D1002" t="s">
        <v>97</v>
      </c>
      <c r="E1002" t="s">
        <v>98</v>
      </c>
      <c r="F1002" t="s">
        <v>101</v>
      </c>
      <c r="G1002" t="s">
        <v>102</v>
      </c>
      <c r="H1002" t="s">
        <v>103</v>
      </c>
      <c r="I1002" t="s">
        <v>3947</v>
      </c>
      <c r="J1002" t="s">
        <v>3948</v>
      </c>
      <c r="K1002" s="32">
        <v>45927</v>
      </c>
      <c r="L1002" t="s">
        <v>106</v>
      </c>
      <c r="M1002" t="s">
        <v>2003</v>
      </c>
      <c r="N1002" t="s">
        <v>118</v>
      </c>
      <c r="O1002" s="32">
        <v>45927</v>
      </c>
      <c r="P1002" t="s">
        <v>99</v>
      </c>
      <c r="Q1002" t="s">
        <v>123</v>
      </c>
      <c r="R1002" t="s">
        <v>1964</v>
      </c>
      <c r="S1002" t="s">
        <v>100</v>
      </c>
    </row>
    <row r="1003" spans="1:19" x14ac:dyDescent="0.25">
      <c r="A1003">
        <v>43</v>
      </c>
      <c r="B1003" s="32">
        <v>45955</v>
      </c>
      <c r="C1003">
        <v>49</v>
      </c>
      <c r="D1003" t="s">
        <v>223</v>
      </c>
      <c r="E1003" t="s">
        <v>224</v>
      </c>
      <c r="F1003" t="s">
        <v>140</v>
      </c>
      <c r="G1003" t="s">
        <v>102</v>
      </c>
      <c r="H1003" t="s">
        <v>103</v>
      </c>
      <c r="I1003" t="s">
        <v>3949</v>
      </c>
      <c r="J1003" t="s">
        <v>3950</v>
      </c>
      <c r="K1003" s="32">
        <v>45960</v>
      </c>
      <c r="L1003" t="s">
        <v>227</v>
      </c>
      <c r="M1003" t="s">
        <v>229</v>
      </c>
      <c r="N1003" t="s">
        <v>3951</v>
      </c>
      <c r="O1003" s="32">
        <v>45992</v>
      </c>
      <c r="P1003" t="s">
        <v>99</v>
      </c>
      <c r="Q1003" t="s">
        <v>228</v>
      </c>
      <c r="R1003" t="s">
        <v>617</v>
      </c>
      <c r="S1003" t="s">
        <v>100</v>
      </c>
    </row>
    <row r="1004" spans="1:19" x14ac:dyDescent="0.25">
      <c r="A1004">
        <v>43</v>
      </c>
      <c r="B1004" s="32">
        <v>45954</v>
      </c>
      <c r="C1004">
        <v>46</v>
      </c>
      <c r="D1004" t="s">
        <v>423</v>
      </c>
      <c r="E1004" t="s">
        <v>1067</v>
      </c>
      <c r="F1004" t="s">
        <v>140</v>
      </c>
      <c r="G1004" t="s">
        <v>102</v>
      </c>
      <c r="H1004" t="s">
        <v>103</v>
      </c>
      <c r="I1004" t="s">
        <v>3952</v>
      </c>
      <c r="J1004" t="s">
        <v>3953</v>
      </c>
      <c r="K1004" s="32">
        <v>45956</v>
      </c>
      <c r="L1004" t="s">
        <v>427</v>
      </c>
      <c r="M1004" t="s">
        <v>260</v>
      </c>
      <c r="N1004" t="s">
        <v>2083</v>
      </c>
      <c r="O1004" s="32">
        <v>45972</v>
      </c>
      <c r="P1004" t="s">
        <v>99</v>
      </c>
      <c r="Q1004" t="s">
        <v>2505</v>
      </c>
      <c r="R1004" t="s">
        <v>262</v>
      </c>
      <c r="S1004" t="s">
        <v>608</v>
      </c>
    </row>
    <row r="1005" spans="1:19" x14ac:dyDescent="0.25">
      <c r="A1005">
        <v>40</v>
      </c>
      <c r="B1005" s="32">
        <v>45929</v>
      </c>
      <c r="C1005">
        <v>42</v>
      </c>
      <c r="D1005" t="s">
        <v>150</v>
      </c>
      <c r="E1005" t="s">
        <v>8</v>
      </c>
      <c r="F1005" t="s">
        <v>140</v>
      </c>
      <c r="G1005" t="s">
        <v>102</v>
      </c>
      <c r="H1005" t="s">
        <v>103</v>
      </c>
      <c r="I1005" t="s">
        <v>3954</v>
      </c>
      <c r="J1005" t="s">
        <v>3955</v>
      </c>
      <c r="K1005" s="32">
        <v>45932</v>
      </c>
      <c r="L1005" t="s">
        <v>186</v>
      </c>
      <c r="M1005" t="s">
        <v>154</v>
      </c>
      <c r="N1005" t="s">
        <v>2159</v>
      </c>
      <c r="O1005" s="32">
        <v>45942</v>
      </c>
      <c r="P1005" t="s">
        <v>99</v>
      </c>
      <c r="Q1005" t="s">
        <v>688</v>
      </c>
      <c r="R1005" t="s">
        <v>147</v>
      </c>
      <c r="S1005" t="s">
        <v>608</v>
      </c>
    </row>
    <row r="1006" spans="1:19" x14ac:dyDescent="0.25">
      <c r="A1006">
        <v>46</v>
      </c>
      <c r="B1006" s="32">
        <v>45973</v>
      </c>
      <c r="C1006">
        <v>49</v>
      </c>
      <c r="D1006" t="s">
        <v>423</v>
      </c>
      <c r="E1006" t="s">
        <v>424</v>
      </c>
      <c r="F1006" t="s">
        <v>140</v>
      </c>
      <c r="G1006" t="s">
        <v>102</v>
      </c>
      <c r="H1006" t="s">
        <v>103</v>
      </c>
      <c r="I1006" t="s">
        <v>3956</v>
      </c>
      <c r="J1006" t="s">
        <v>3738</v>
      </c>
      <c r="K1006" s="32">
        <v>45976</v>
      </c>
      <c r="L1006" t="s">
        <v>427</v>
      </c>
      <c r="M1006" t="s">
        <v>428</v>
      </c>
      <c r="N1006" t="s">
        <v>2958</v>
      </c>
      <c r="O1006" s="32">
        <v>45994</v>
      </c>
      <c r="P1006" t="s">
        <v>99</v>
      </c>
      <c r="Q1006" t="s">
        <v>2692</v>
      </c>
      <c r="R1006" t="s">
        <v>428</v>
      </c>
      <c r="S1006" t="s">
        <v>100</v>
      </c>
    </row>
    <row r="1007" spans="1:19" x14ac:dyDescent="0.25">
      <c r="A1007">
        <v>44</v>
      </c>
      <c r="B1007" s="32">
        <v>45956</v>
      </c>
      <c r="C1007">
        <v>49</v>
      </c>
      <c r="D1007" t="s">
        <v>223</v>
      </c>
      <c r="E1007" t="s">
        <v>224</v>
      </c>
      <c r="F1007" t="s">
        <v>140</v>
      </c>
      <c r="G1007" t="s">
        <v>102</v>
      </c>
      <c r="H1007" t="s">
        <v>103</v>
      </c>
      <c r="I1007" t="s">
        <v>3957</v>
      </c>
      <c r="J1007" t="s">
        <v>3958</v>
      </c>
      <c r="K1007" s="32">
        <v>45960</v>
      </c>
      <c r="L1007" t="s">
        <v>227</v>
      </c>
      <c r="M1007" t="s">
        <v>229</v>
      </c>
      <c r="N1007" t="s">
        <v>3368</v>
      </c>
      <c r="O1007" s="32">
        <v>45992</v>
      </c>
      <c r="P1007" t="s">
        <v>99</v>
      </c>
      <c r="Q1007" t="s">
        <v>228</v>
      </c>
      <c r="R1007" t="s">
        <v>617</v>
      </c>
      <c r="S1007" t="s">
        <v>100</v>
      </c>
    </row>
    <row r="1008" spans="1:19" x14ac:dyDescent="0.25">
      <c r="A1008">
        <v>43</v>
      </c>
      <c r="B1008" s="32">
        <v>45954</v>
      </c>
      <c r="C1008">
        <v>46</v>
      </c>
      <c r="D1008" t="s">
        <v>254</v>
      </c>
      <c r="E1008" t="s">
        <v>255</v>
      </c>
      <c r="F1008" t="s">
        <v>140</v>
      </c>
      <c r="G1008" t="s">
        <v>102</v>
      </c>
      <c r="H1008" t="s">
        <v>103</v>
      </c>
      <c r="I1008" t="s">
        <v>3959</v>
      </c>
      <c r="J1008" t="s">
        <v>3960</v>
      </c>
      <c r="K1008" s="32">
        <v>45956</v>
      </c>
      <c r="L1008" t="s">
        <v>288</v>
      </c>
      <c r="M1008" t="s">
        <v>260</v>
      </c>
      <c r="N1008" t="s">
        <v>2083</v>
      </c>
      <c r="O1008" s="32">
        <v>45971</v>
      </c>
      <c r="P1008" t="s">
        <v>99</v>
      </c>
      <c r="Q1008" t="s">
        <v>289</v>
      </c>
      <c r="R1008" t="s">
        <v>262</v>
      </c>
      <c r="S1008" t="s">
        <v>100</v>
      </c>
    </row>
    <row r="1009" spans="1:19" x14ac:dyDescent="0.25">
      <c r="A1009">
        <v>41</v>
      </c>
      <c r="B1009" s="32">
        <v>45941</v>
      </c>
      <c r="C1009">
        <v>44</v>
      </c>
      <c r="D1009" t="s">
        <v>672</v>
      </c>
      <c r="E1009" t="s">
        <v>17</v>
      </c>
      <c r="F1009" t="s">
        <v>140</v>
      </c>
      <c r="G1009" t="s">
        <v>102</v>
      </c>
      <c r="H1009" t="s">
        <v>103</v>
      </c>
      <c r="I1009" t="s">
        <v>3961</v>
      </c>
      <c r="J1009" t="s">
        <v>3962</v>
      </c>
      <c r="K1009" s="32">
        <v>45950</v>
      </c>
      <c r="L1009" t="s">
        <v>675</v>
      </c>
      <c r="M1009" t="s">
        <v>676</v>
      </c>
      <c r="N1009" t="s">
        <v>2380</v>
      </c>
      <c r="O1009" s="32">
        <v>45961</v>
      </c>
      <c r="P1009" t="s">
        <v>99</v>
      </c>
      <c r="Q1009" t="s">
        <v>688</v>
      </c>
      <c r="R1009" t="s">
        <v>147</v>
      </c>
      <c r="S1009" t="s">
        <v>100</v>
      </c>
    </row>
    <row r="1010" spans="1:19" x14ac:dyDescent="0.25">
      <c r="A1010">
        <v>41</v>
      </c>
      <c r="B1010" s="32">
        <v>45938</v>
      </c>
      <c r="C1010">
        <v>44</v>
      </c>
      <c r="D1010" t="s">
        <v>423</v>
      </c>
      <c r="E1010" t="s">
        <v>424</v>
      </c>
      <c r="F1010" t="s">
        <v>140</v>
      </c>
      <c r="G1010" t="s">
        <v>102</v>
      </c>
      <c r="H1010" t="s">
        <v>103</v>
      </c>
      <c r="I1010" t="s">
        <v>3658</v>
      </c>
      <c r="J1010" t="s">
        <v>3659</v>
      </c>
      <c r="K1010" s="32">
        <v>45941</v>
      </c>
      <c r="L1010" t="s">
        <v>427</v>
      </c>
      <c r="M1010" t="s">
        <v>428</v>
      </c>
      <c r="N1010" t="s">
        <v>3660</v>
      </c>
      <c r="O1010" s="32">
        <v>45959</v>
      </c>
      <c r="P1010" t="s">
        <v>99</v>
      </c>
      <c r="Q1010" t="s">
        <v>2701</v>
      </c>
      <c r="R1010" t="s">
        <v>428</v>
      </c>
      <c r="S1010" t="s">
        <v>100</v>
      </c>
    </row>
    <row r="1011" spans="1:19" x14ac:dyDescent="0.25">
      <c r="A1011">
        <v>42</v>
      </c>
      <c r="B1011" s="32">
        <v>45943</v>
      </c>
      <c r="C1011">
        <v>44</v>
      </c>
      <c r="D1011" t="s">
        <v>672</v>
      </c>
      <c r="E1011" t="s">
        <v>17</v>
      </c>
      <c r="F1011" t="s">
        <v>140</v>
      </c>
      <c r="G1011" t="s">
        <v>102</v>
      </c>
      <c r="H1011" t="s">
        <v>103</v>
      </c>
      <c r="I1011" t="s">
        <v>3963</v>
      </c>
      <c r="J1011" t="s">
        <v>3964</v>
      </c>
      <c r="K1011" s="32">
        <v>45950</v>
      </c>
      <c r="L1011" t="s">
        <v>1362</v>
      </c>
      <c r="M1011" t="s">
        <v>676</v>
      </c>
      <c r="N1011" t="s">
        <v>2380</v>
      </c>
      <c r="O1011" s="32">
        <v>45961</v>
      </c>
      <c r="P1011" t="s">
        <v>99</v>
      </c>
      <c r="Q1011" t="s">
        <v>972</v>
      </c>
      <c r="R1011" t="s">
        <v>147</v>
      </c>
      <c r="S1011" t="s">
        <v>100</v>
      </c>
    </row>
    <row r="1012" spans="1:19" x14ac:dyDescent="0.25">
      <c r="A1012">
        <v>34</v>
      </c>
      <c r="B1012" s="32">
        <v>45889</v>
      </c>
      <c r="C1012">
        <v>37</v>
      </c>
      <c r="D1012" t="s">
        <v>423</v>
      </c>
      <c r="E1012" t="s">
        <v>424</v>
      </c>
      <c r="F1012" t="s">
        <v>140</v>
      </c>
      <c r="G1012" t="s">
        <v>102</v>
      </c>
      <c r="H1012" t="s">
        <v>103</v>
      </c>
      <c r="I1012" t="s">
        <v>3965</v>
      </c>
      <c r="J1012" t="s">
        <v>3167</v>
      </c>
      <c r="K1012" s="32">
        <v>45891</v>
      </c>
      <c r="L1012" t="s">
        <v>258</v>
      </c>
      <c r="M1012" t="s">
        <v>428</v>
      </c>
      <c r="N1012" t="s">
        <v>2092</v>
      </c>
      <c r="O1012" s="32">
        <v>45910</v>
      </c>
      <c r="P1012" t="s">
        <v>99</v>
      </c>
      <c r="Q1012" t="s">
        <v>2221</v>
      </c>
      <c r="R1012" t="s">
        <v>428</v>
      </c>
      <c r="S1012" t="s">
        <v>100</v>
      </c>
    </row>
    <row r="1013" spans="1:19" x14ac:dyDescent="0.25">
      <c r="A1013">
        <v>36</v>
      </c>
      <c r="B1013" s="32">
        <v>45901</v>
      </c>
      <c r="C1013">
        <v>39</v>
      </c>
      <c r="D1013" t="s">
        <v>672</v>
      </c>
      <c r="E1013" t="s">
        <v>17</v>
      </c>
      <c r="F1013" t="s">
        <v>140</v>
      </c>
      <c r="G1013" t="s">
        <v>102</v>
      </c>
      <c r="H1013" t="s">
        <v>103</v>
      </c>
      <c r="I1013" t="s">
        <v>3938</v>
      </c>
      <c r="J1013" t="s">
        <v>3939</v>
      </c>
      <c r="K1013" s="32">
        <v>45907</v>
      </c>
      <c r="L1013" t="s">
        <v>675</v>
      </c>
      <c r="M1013" t="s">
        <v>676</v>
      </c>
      <c r="N1013" t="s">
        <v>2354</v>
      </c>
      <c r="O1013" s="32">
        <v>45922</v>
      </c>
      <c r="P1013" t="s">
        <v>99</v>
      </c>
      <c r="Q1013" t="s">
        <v>688</v>
      </c>
      <c r="R1013" t="s">
        <v>147</v>
      </c>
      <c r="S1013" t="s">
        <v>100</v>
      </c>
    </row>
    <row r="1014" spans="1:19" x14ac:dyDescent="0.25">
      <c r="A1014">
        <v>41</v>
      </c>
      <c r="B1014" s="32">
        <v>45941</v>
      </c>
      <c r="C1014">
        <v>44</v>
      </c>
      <c r="D1014" t="s">
        <v>672</v>
      </c>
      <c r="E1014" t="s">
        <v>17</v>
      </c>
      <c r="F1014" t="s">
        <v>140</v>
      </c>
      <c r="G1014" t="s">
        <v>102</v>
      </c>
      <c r="H1014" t="s">
        <v>103</v>
      </c>
      <c r="I1014" t="s">
        <v>2408</v>
      </c>
      <c r="J1014" t="s">
        <v>2409</v>
      </c>
      <c r="K1014" s="32">
        <v>45950</v>
      </c>
      <c r="L1014" t="s">
        <v>675</v>
      </c>
      <c r="M1014" t="s">
        <v>676</v>
      </c>
      <c r="N1014" t="s">
        <v>2380</v>
      </c>
      <c r="O1014" s="32">
        <v>45961</v>
      </c>
      <c r="P1014" t="s">
        <v>99</v>
      </c>
      <c r="Q1014" t="s">
        <v>572</v>
      </c>
      <c r="R1014" t="s">
        <v>147</v>
      </c>
      <c r="S1014" t="s">
        <v>100</v>
      </c>
    </row>
    <row r="1015" spans="1:19" x14ac:dyDescent="0.25">
      <c r="A1015">
        <v>44</v>
      </c>
      <c r="B1015" s="32">
        <v>45959</v>
      </c>
      <c r="C1015">
        <v>47</v>
      </c>
      <c r="D1015" t="s">
        <v>423</v>
      </c>
      <c r="E1015" t="s">
        <v>424</v>
      </c>
      <c r="F1015" t="s">
        <v>140</v>
      </c>
      <c r="G1015" t="s">
        <v>102</v>
      </c>
      <c r="H1015" t="s">
        <v>103</v>
      </c>
      <c r="I1015" t="s">
        <v>3966</v>
      </c>
      <c r="J1015" t="s">
        <v>3967</v>
      </c>
      <c r="K1015" s="32">
        <v>45961</v>
      </c>
      <c r="L1015" t="s">
        <v>427</v>
      </c>
      <c r="M1015" t="s">
        <v>428</v>
      </c>
      <c r="N1015" t="s">
        <v>3490</v>
      </c>
      <c r="O1015" s="32">
        <v>45980</v>
      </c>
      <c r="P1015" t="s">
        <v>99</v>
      </c>
      <c r="Q1015" t="s">
        <v>2221</v>
      </c>
      <c r="R1015" t="s">
        <v>428</v>
      </c>
      <c r="S1015" t="s">
        <v>100</v>
      </c>
    </row>
    <row r="1016" spans="1:19" x14ac:dyDescent="0.25">
      <c r="A1016">
        <v>40</v>
      </c>
      <c r="B1016" s="32">
        <v>45929</v>
      </c>
      <c r="C1016">
        <v>45</v>
      </c>
      <c r="D1016" t="s">
        <v>321</v>
      </c>
      <c r="E1016" t="s">
        <v>322</v>
      </c>
      <c r="F1016" t="s">
        <v>140</v>
      </c>
      <c r="G1016" t="s">
        <v>102</v>
      </c>
      <c r="H1016" t="s">
        <v>103</v>
      </c>
      <c r="I1016" t="s">
        <v>3968</v>
      </c>
      <c r="J1016" t="s">
        <v>3969</v>
      </c>
      <c r="K1016" s="32">
        <v>45932</v>
      </c>
      <c r="L1016" t="s">
        <v>325</v>
      </c>
      <c r="M1016" t="s">
        <v>229</v>
      </c>
      <c r="N1016" t="s">
        <v>3970</v>
      </c>
      <c r="O1016" s="32">
        <v>45968</v>
      </c>
      <c r="P1016" t="s">
        <v>99</v>
      </c>
      <c r="Q1016" t="s">
        <v>325</v>
      </c>
      <c r="R1016" t="s">
        <v>147</v>
      </c>
      <c r="S1016" t="s">
        <v>100</v>
      </c>
    </row>
    <row r="1017" spans="1:19" x14ac:dyDescent="0.25">
      <c r="A1017">
        <v>37</v>
      </c>
      <c r="B1017" s="32">
        <v>45908</v>
      </c>
      <c r="C1017">
        <v>39</v>
      </c>
      <c r="D1017" t="s">
        <v>940</v>
      </c>
      <c r="E1017" t="s">
        <v>14</v>
      </c>
      <c r="F1017" t="s">
        <v>140</v>
      </c>
      <c r="G1017" t="s">
        <v>102</v>
      </c>
      <c r="H1017" t="s">
        <v>103</v>
      </c>
      <c r="I1017" t="s">
        <v>3402</v>
      </c>
      <c r="J1017" t="s">
        <v>3403</v>
      </c>
      <c r="K1017" s="32">
        <v>45918</v>
      </c>
      <c r="L1017" t="s">
        <v>943</v>
      </c>
      <c r="M1017" t="s">
        <v>154</v>
      </c>
      <c r="N1017" t="s">
        <v>2146</v>
      </c>
      <c r="O1017" s="32">
        <v>45925</v>
      </c>
      <c r="P1017" t="s">
        <v>99</v>
      </c>
      <c r="Q1017" t="s">
        <v>913</v>
      </c>
      <c r="R1017" t="s">
        <v>147</v>
      </c>
      <c r="S1017" t="s">
        <v>100</v>
      </c>
    </row>
    <row r="1018" spans="1:19" x14ac:dyDescent="0.25">
      <c r="A1018">
        <v>42</v>
      </c>
      <c r="B1018" s="32">
        <v>45945</v>
      </c>
      <c r="C1018">
        <v>47</v>
      </c>
      <c r="D1018" t="s">
        <v>223</v>
      </c>
      <c r="E1018" t="s">
        <v>277</v>
      </c>
      <c r="F1018" t="s">
        <v>140</v>
      </c>
      <c r="G1018" t="s">
        <v>102</v>
      </c>
      <c r="H1018" t="s">
        <v>103</v>
      </c>
      <c r="I1018" t="s">
        <v>3971</v>
      </c>
      <c r="J1018" t="s">
        <v>3972</v>
      </c>
      <c r="K1018" s="32">
        <v>45951</v>
      </c>
      <c r="L1018" t="s">
        <v>227</v>
      </c>
      <c r="M1018" t="s">
        <v>145</v>
      </c>
      <c r="N1018" t="s">
        <v>2080</v>
      </c>
      <c r="O1018" s="32">
        <v>45980</v>
      </c>
      <c r="P1018" t="s">
        <v>99</v>
      </c>
      <c r="Q1018" t="s">
        <v>228</v>
      </c>
      <c r="R1018" t="s">
        <v>147</v>
      </c>
      <c r="S1018" t="s">
        <v>100</v>
      </c>
    </row>
    <row r="1019" spans="1:19" x14ac:dyDescent="0.25">
      <c r="A1019">
        <v>39</v>
      </c>
      <c r="B1019" s="32">
        <v>45924</v>
      </c>
      <c r="C1019">
        <v>42</v>
      </c>
      <c r="D1019" t="s">
        <v>423</v>
      </c>
      <c r="E1019" t="s">
        <v>424</v>
      </c>
      <c r="F1019" t="s">
        <v>140</v>
      </c>
      <c r="G1019" t="s">
        <v>102</v>
      </c>
      <c r="H1019" t="s">
        <v>103</v>
      </c>
      <c r="I1019" t="s">
        <v>3259</v>
      </c>
      <c r="J1019" t="s">
        <v>3260</v>
      </c>
      <c r="K1019" s="32">
        <v>45927</v>
      </c>
      <c r="L1019" t="s">
        <v>427</v>
      </c>
      <c r="M1019" t="s">
        <v>428</v>
      </c>
      <c r="N1019" t="s">
        <v>2976</v>
      </c>
      <c r="O1019" s="32">
        <v>45946</v>
      </c>
      <c r="P1019" t="s">
        <v>99</v>
      </c>
      <c r="Q1019" t="s">
        <v>2692</v>
      </c>
      <c r="R1019" t="s">
        <v>428</v>
      </c>
      <c r="S1019" t="s">
        <v>100</v>
      </c>
    </row>
    <row r="1020" spans="1:19" x14ac:dyDescent="0.25">
      <c r="A1020">
        <v>44</v>
      </c>
      <c r="B1020" s="32">
        <v>45961</v>
      </c>
      <c r="C1020">
        <v>47</v>
      </c>
      <c r="D1020" t="s">
        <v>150</v>
      </c>
      <c r="E1020" t="s">
        <v>8</v>
      </c>
      <c r="F1020" t="s">
        <v>140</v>
      </c>
      <c r="G1020" t="s">
        <v>102</v>
      </c>
      <c r="H1020" t="s">
        <v>103</v>
      </c>
      <c r="I1020" t="s">
        <v>3973</v>
      </c>
      <c r="J1020" t="s">
        <v>3974</v>
      </c>
      <c r="K1020" s="32">
        <v>45965</v>
      </c>
      <c r="L1020" t="s">
        <v>186</v>
      </c>
      <c r="M1020" t="s">
        <v>154</v>
      </c>
      <c r="N1020" t="s">
        <v>2046</v>
      </c>
      <c r="O1020" s="32">
        <v>45977</v>
      </c>
      <c r="P1020" t="s">
        <v>99</v>
      </c>
      <c r="Q1020" t="s">
        <v>934</v>
      </c>
      <c r="R1020" t="s">
        <v>147</v>
      </c>
      <c r="S1020" t="s">
        <v>100</v>
      </c>
    </row>
    <row r="1021" spans="1:19" x14ac:dyDescent="0.25">
      <c r="A1021">
        <v>42</v>
      </c>
      <c r="B1021" s="32">
        <v>45946</v>
      </c>
      <c r="C1021">
        <v>45</v>
      </c>
      <c r="D1021" t="s">
        <v>254</v>
      </c>
      <c r="E1021" t="s">
        <v>255</v>
      </c>
      <c r="F1021" t="s">
        <v>140</v>
      </c>
      <c r="G1021" t="s">
        <v>102</v>
      </c>
      <c r="H1021" t="s">
        <v>103</v>
      </c>
      <c r="I1021" t="s">
        <v>3975</v>
      </c>
      <c r="J1021" t="s">
        <v>3976</v>
      </c>
      <c r="K1021" s="32">
        <v>45949</v>
      </c>
      <c r="L1021" t="s">
        <v>258</v>
      </c>
      <c r="M1021" t="s">
        <v>260</v>
      </c>
      <c r="N1021" t="s">
        <v>1973</v>
      </c>
      <c r="O1021" s="32">
        <v>45964</v>
      </c>
      <c r="P1021" t="s">
        <v>99</v>
      </c>
      <c r="Q1021" t="s">
        <v>1974</v>
      </c>
      <c r="R1021" t="s">
        <v>262</v>
      </c>
      <c r="S1021" t="s">
        <v>100</v>
      </c>
    </row>
    <row r="1022" spans="1:19" x14ac:dyDescent="0.25">
      <c r="A1022">
        <v>37</v>
      </c>
      <c r="B1022" s="32">
        <v>45907</v>
      </c>
      <c r="C1022">
        <v>40</v>
      </c>
      <c r="D1022" t="s">
        <v>423</v>
      </c>
      <c r="E1022" t="s">
        <v>1265</v>
      </c>
      <c r="F1022" t="s">
        <v>140</v>
      </c>
      <c r="G1022" t="s">
        <v>102</v>
      </c>
      <c r="H1022" t="s">
        <v>103</v>
      </c>
      <c r="I1022" t="s">
        <v>3977</v>
      </c>
      <c r="J1022" t="s">
        <v>3978</v>
      </c>
      <c r="K1022" s="32">
        <v>45909</v>
      </c>
      <c r="L1022" t="s">
        <v>1983</v>
      </c>
      <c r="M1022" t="s">
        <v>428</v>
      </c>
      <c r="N1022" t="s">
        <v>3136</v>
      </c>
      <c r="O1022" s="32">
        <v>45929</v>
      </c>
      <c r="P1022" t="s">
        <v>99</v>
      </c>
      <c r="Q1022" t="s">
        <v>1985</v>
      </c>
      <c r="R1022" t="s">
        <v>428</v>
      </c>
      <c r="S1022" t="s">
        <v>100</v>
      </c>
    </row>
    <row r="1023" spans="1:19" x14ac:dyDescent="0.25">
      <c r="A1023">
        <v>42</v>
      </c>
      <c r="B1023" s="32">
        <v>45946</v>
      </c>
      <c r="C1023">
        <v>45</v>
      </c>
      <c r="D1023" t="s">
        <v>423</v>
      </c>
      <c r="E1023" t="s">
        <v>1067</v>
      </c>
      <c r="F1023" t="s">
        <v>140</v>
      </c>
      <c r="G1023" t="s">
        <v>102</v>
      </c>
      <c r="H1023" t="s">
        <v>1585</v>
      </c>
      <c r="I1023" t="s">
        <v>3873</v>
      </c>
      <c r="J1023" t="s">
        <v>3874</v>
      </c>
      <c r="K1023" s="32">
        <v>45949</v>
      </c>
      <c r="L1023" t="s">
        <v>427</v>
      </c>
      <c r="M1023" t="s">
        <v>260</v>
      </c>
      <c r="N1023" t="s">
        <v>1973</v>
      </c>
      <c r="O1023" s="32">
        <v>45965</v>
      </c>
      <c r="P1023" t="s">
        <v>99</v>
      </c>
      <c r="Q1023" t="s">
        <v>1985</v>
      </c>
      <c r="R1023" t="s">
        <v>262</v>
      </c>
      <c r="S1023" t="s">
        <v>608</v>
      </c>
    </row>
    <row r="1024" spans="1:19" x14ac:dyDescent="0.25">
      <c r="A1024">
        <v>40</v>
      </c>
      <c r="B1024" s="32">
        <v>45931</v>
      </c>
      <c r="C1024">
        <v>43</v>
      </c>
      <c r="D1024" t="s">
        <v>423</v>
      </c>
      <c r="E1024" t="s">
        <v>424</v>
      </c>
      <c r="F1024" t="s">
        <v>140</v>
      </c>
      <c r="G1024" t="s">
        <v>102</v>
      </c>
      <c r="H1024" t="s">
        <v>103</v>
      </c>
      <c r="I1024" t="s">
        <v>2511</v>
      </c>
      <c r="J1024" t="s">
        <v>2512</v>
      </c>
      <c r="K1024" s="32">
        <v>45934</v>
      </c>
      <c r="L1024" t="s">
        <v>427</v>
      </c>
      <c r="M1024" t="s">
        <v>428</v>
      </c>
      <c r="N1024" t="s">
        <v>2513</v>
      </c>
      <c r="O1024" s="32">
        <v>45952</v>
      </c>
      <c r="P1024" t="s">
        <v>99</v>
      </c>
      <c r="Q1024" t="s">
        <v>2093</v>
      </c>
      <c r="R1024" t="s">
        <v>428</v>
      </c>
      <c r="S1024" t="s">
        <v>100</v>
      </c>
    </row>
    <row r="1025" spans="1:19" x14ac:dyDescent="0.25">
      <c r="A1025">
        <v>37</v>
      </c>
      <c r="B1025" s="32">
        <v>45913</v>
      </c>
      <c r="C1025">
        <v>41</v>
      </c>
      <c r="D1025" t="s">
        <v>423</v>
      </c>
      <c r="E1025" t="s">
        <v>1265</v>
      </c>
      <c r="F1025" t="s">
        <v>140</v>
      </c>
      <c r="G1025" t="s">
        <v>102</v>
      </c>
      <c r="H1025" t="s">
        <v>103</v>
      </c>
      <c r="I1025" t="s">
        <v>3979</v>
      </c>
      <c r="J1025" t="s">
        <v>3980</v>
      </c>
      <c r="K1025" s="32">
        <v>45917</v>
      </c>
      <c r="L1025" t="s">
        <v>1983</v>
      </c>
      <c r="M1025" t="s">
        <v>145</v>
      </c>
      <c r="N1025" t="s">
        <v>2173</v>
      </c>
      <c r="O1025" s="32">
        <v>45937</v>
      </c>
      <c r="P1025" t="s">
        <v>99</v>
      </c>
      <c r="Q1025" t="s">
        <v>1985</v>
      </c>
      <c r="R1025" t="s">
        <v>147</v>
      </c>
      <c r="S1025" t="s">
        <v>100</v>
      </c>
    </row>
    <row r="1026" spans="1:19" x14ac:dyDescent="0.25">
      <c r="A1026">
        <v>46</v>
      </c>
      <c r="B1026" s="32">
        <v>45973</v>
      </c>
      <c r="C1026">
        <v>49</v>
      </c>
      <c r="D1026" t="s">
        <v>423</v>
      </c>
      <c r="E1026" t="s">
        <v>424</v>
      </c>
      <c r="F1026" t="s">
        <v>140</v>
      </c>
      <c r="G1026" t="s">
        <v>102</v>
      </c>
      <c r="H1026" t="s">
        <v>103</v>
      </c>
      <c r="I1026" t="s">
        <v>3981</v>
      </c>
      <c r="J1026" t="s">
        <v>3738</v>
      </c>
      <c r="K1026" s="32">
        <v>45976</v>
      </c>
      <c r="L1026" t="s">
        <v>427</v>
      </c>
      <c r="M1026" t="s">
        <v>428</v>
      </c>
      <c r="N1026" t="s">
        <v>2958</v>
      </c>
      <c r="O1026" s="32">
        <v>45994</v>
      </c>
      <c r="P1026" t="s">
        <v>99</v>
      </c>
      <c r="Q1026" t="s">
        <v>2221</v>
      </c>
      <c r="R1026" t="s">
        <v>428</v>
      </c>
      <c r="S1026" t="s">
        <v>100</v>
      </c>
    </row>
    <row r="1027" spans="1:19" x14ac:dyDescent="0.25">
      <c r="A1027">
        <v>37</v>
      </c>
      <c r="B1027" s="32">
        <v>45908</v>
      </c>
      <c r="C1027">
        <v>39</v>
      </c>
      <c r="D1027" t="s">
        <v>150</v>
      </c>
      <c r="E1027" t="s">
        <v>8</v>
      </c>
      <c r="F1027" t="s">
        <v>140</v>
      </c>
      <c r="G1027" t="s">
        <v>102</v>
      </c>
      <c r="H1027" t="s">
        <v>103</v>
      </c>
      <c r="I1027" t="s">
        <v>2679</v>
      </c>
      <c r="J1027" t="s">
        <v>2680</v>
      </c>
      <c r="K1027" s="32">
        <v>45911</v>
      </c>
      <c r="L1027" t="s">
        <v>186</v>
      </c>
      <c r="M1027" t="s">
        <v>154</v>
      </c>
      <c r="N1027" t="s">
        <v>2022</v>
      </c>
      <c r="O1027" s="32">
        <v>45922</v>
      </c>
      <c r="P1027" t="s">
        <v>99</v>
      </c>
      <c r="Q1027" t="s">
        <v>934</v>
      </c>
      <c r="R1027" t="s">
        <v>147</v>
      </c>
      <c r="S1027" t="s">
        <v>100</v>
      </c>
    </row>
    <row r="1028" spans="1:19" x14ac:dyDescent="0.25">
      <c r="A1028">
        <v>45</v>
      </c>
      <c r="B1028" s="32">
        <v>45969</v>
      </c>
      <c r="C1028">
        <v>48</v>
      </c>
      <c r="D1028" t="s">
        <v>672</v>
      </c>
      <c r="E1028" t="s">
        <v>17</v>
      </c>
      <c r="F1028" t="s">
        <v>140</v>
      </c>
      <c r="G1028" t="s">
        <v>102</v>
      </c>
      <c r="H1028" t="s">
        <v>103</v>
      </c>
      <c r="I1028" t="s">
        <v>3982</v>
      </c>
      <c r="J1028" t="s">
        <v>2938</v>
      </c>
      <c r="K1028" s="32">
        <v>45978</v>
      </c>
      <c r="L1028" t="s">
        <v>675</v>
      </c>
      <c r="M1028" t="s">
        <v>676</v>
      </c>
      <c r="N1028" t="s">
        <v>2814</v>
      </c>
      <c r="O1028" s="32">
        <v>45988</v>
      </c>
      <c r="P1028" t="s">
        <v>99</v>
      </c>
      <c r="Q1028" t="s">
        <v>153</v>
      </c>
      <c r="R1028" t="s">
        <v>147</v>
      </c>
      <c r="S1028" t="s">
        <v>100</v>
      </c>
    </row>
    <row r="1029" spans="1:19" x14ac:dyDescent="0.25">
      <c r="A1029">
        <v>38</v>
      </c>
      <c r="B1029" s="32">
        <v>45915</v>
      </c>
      <c r="C1029">
        <v>40</v>
      </c>
      <c r="D1029" t="s">
        <v>940</v>
      </c>
      <c r="E1029" t="s">
        <v>14</v>
      </c>
      <c r="F1029" t="s">
        <v>140</v>
      </c>
      <c r="G1029" t="s">
        <v>102</v>
      </c>
      <c r="H1029" t="s">
        <v>103</v>
      </c>
      <c r="I1029" t="s">
        <v>3983</v>
      </c>
      <c r="J1029" t="s">
        <v>3984</v>
      </c>
      <c r="K1029" s="32">
        <v>45925</v>
      </c>
      <c r="L1029" t="s">
        <v>943</v>
      </c>
      <c r="M1029" t="s">
        <v>154</v>
      </c>
      <c r="N1029" t="s">
        <v>2011</v>
      </c>
      <c r="O1029" s="32">
        <v>45932</v>
      </c>
      <c r="P1029" t="s">
        <v>99</v>
      </c>
      <c r="Q1029" t="s">
        <v>2012</v>
      </c>
      <c r="R1029" t="s">
        <v>147</v>
      </c>
      <c r="S1029" t="s">
        <v>100</v>
      </c>
    </row>
    <row r="1030" spans="1:19" x14ac:dyDescent="0.25">
      <c r="A1030">
        <v>42</v>
      </c>
      <c r="B1030" s="32">
        <v>45944</v>
      </c>
      <c r="C1030">
        <v>47</v>
      </c>
      <c r="D1030" t="s">
        <v>223</v>
      </c>
      <c r="E1030" t="s">
        <v>277</v>
      </c>
      <c r="F1030" t="s">
        <v>140</v>
      </c>
      <c r="G1030" t="s">
        <v>102</v>
      </c>
      <c r="H1030" t="s">
        <v>103</v>
      </c>
      <c r="I1030" t="s">
        <v>3985</v>
      </c>
      <c r="J1030" t="s">
        <v>3986</v>
      </c>
      <c r="K1030" s="32">
        <v>45951</v>
      </c>
      <c r="L1030" t="s">
        <v>227</v>
      </c>
      <c r="M1030" t="s">
        <v>145</v>
      </c>
      <c r="N1030" t="s">
        <v>2080</v>
      </c>
      <c r="O1030" s="32">
        <v>45980</v>
      </c>
      <c r="P1030" t="s">
        <v>99</v>
      </c>
      <c r="Q1030" t="s">
        <v>228</v>
      </c>
      <c r="R1030" t="s">
        <v>147</v>
      </c>
      <c r="S1030" t="s">
        <v>100</v>
      </c>
    </row>
    <row r="1031" spans="1:19" x14ac:dyDescent="0.25">
      <c r="A1031">
        <v>41</v>
      </c>
      <c r="B1031" s="32">
        <v>45935</v>
      </c>
      <c r="C1031">
        <v>43</v>
      </c>
      <c r="D1031" t="s">
        <v>672</v>
      </c>
      <c r="E1031" t="s">
        <v>17</v>
      </c>
      <c r="F1031" t="s">
        <v>140</v>
      </c>
      <c r="G1031" t="s">
        <v>102</v>
      </c>
      <c r="H1031" t="s">
        <v>103</v>
      </c>
      <c r="I1031" t="s">
        <v>3987</v>
      </c>
      <c r="J1031" t="s">
        <v>3988</v>
      </c>
      <c r="K1031" s="32">
        <v>45942</v>
      </c>
      <c r="L1031" t="s">
        <v>675</v>
      </c>
      <c r="M1031" t="s">
        <v>676</v>
      </c>
      <c r="N1031" t="s">
        <v>2127</v>
      </c>
      <c r="O1031" s="32">
        <v>45954</v>
      </c>
      <c r="P1031" t="s">
        <v>99</v>
      </c>
      <c r="Q1031" t="s">
        <v>688</v>
      </c>
      <c r="R1031" t="s">
        <v>147</v>
      </c>
      <c r="S1031" t="s">
        <v>608</v>
      </c>
    </row>
    <row r="1032" spans="1:19" x14ac:dyDescent="0.25">
      <c r="A1032">
        <v>47</v>
      </c>
      <c r="B1032" s="32">
        <v>45978</v>
      </c>
      <c r="C1032">
        <v>49</v>
      </c>
      <c r="D1032" t="s">
        <v>150</v>
      </c>
      <c r="E1032" t="s">
        <v>8</v>
      </c>
      <c r="F1032" t="s">
        <v>140</v>
      </c>
      <c r="G1032" t="s">
        <v>102</v>
      </c>
      <c r="H1032" t="s">
        <v>103</v>
      </c>
      <c r="I1032" t="s">
        <v>3989</v>
      </c>
      <c r="J1032" t="s">
        <v>3990</v>
      </c>
      <c r="K1032" s="32">
        <v>45981</v>
      </c>
      <c r="L1032" t="s">
        <v>186</v>
      </c>
      <c r="M1032" t="s">
        <v>154</v>
      </c>
      <c r="N1032" t="s">
        <v>2068</v>
      </c>
      <c r="O1032" s="32">
        <v>45992</v>
      </c>
      <c r="P1032" t="s">
        <v>99</v>
      </c>
      <c r="Q1032" t="s">
        <v>813</v>
      </c>
      <c r="R1032" t="s">
        <v>147</v>
      </c>
      <c r="S1032" t="s">
        <v>100</v>
      </c>
    </row>
    <row r="1033" spans="1:19" x14ac:dyDescent="0.25">
      <c r="A1033">
        <v>37</v>
      </c>
      <c r="B1033" s="32">
        <v>45913</v>
      </c>
      <c r="C1033">
        <v>38</v>
      </c>
      <c r="D1033" t="s">
        <v>150</v>
      </c>
      <c r="E1033" t="s">
        <v>194</v>
      </c>
      <c r="F1033" t="s">
        <v>101</v>
      </c>
      <c r="G1033" t="s">
        <v>102</v>
      </c>
      <c r="H1033" t="s">
        <v>103</v>
      </c>
      <c r="I1033" t="s">
        <v>3991</v>
      </c>
      <c r="J1033" t="s">
        <v>3992</v>
      </c>
      <c r="K1033" s="32">
        <v>45916</v>
      </c>
      <c r="L1033" t="s">
        <v>186</v>
      </c>
      <c r="M1033" t="s">
        <v>2003</v>
      </c>
      <c r="N1033" t="s">
        <v>118</v>
      </c>
      <c r="O1033" s="32">
        <v>45916</v>
      </c>
      <c r="P1033" t="s">
        <v>99</v>
      </c>
      <c r="Q1033" t="s">
        <v>572</v>
      </c>
      <c r="R1033" t="s">
        <v>1964</v>
      </c>
      <c r="S1033" t="s">
        <v>100</v>
      </c>
    </row>
    <row r="1034" spans="1:19" x14ac:dyDescent="0.25">
      <c r="A1034">
        <v>30</v>
      </c>
      <c r="B1034" s="32">
        <v>45864</v>
      </c>
      <c r="C1034">
        <v>31</v>
      </c>
      <c r="D1034" t="s">
        <v>97</v>
      </c>
      <c r="E1034" t="s">
        <v>98</v>
      </c>
      <c r="F1034" t="s">
        <v>101</v>
      </c>
      <c r="G1034" t="s">
        <v>102</v>
      </c>
      <c r="H1034" t="s">
        <v>103</v>
      </c>
      <c r="I1034" t="s">
        <v>3993</v>
      </c>
      <c r="J1034" t="s">
        <v>3994</v>
      </c>
      <c r="K1034" s="32">
        <v>45867</v>
      </c>
      <c r="L1034" t="s">
        <v>106</v>
      </c>
      <c r="M1034" t="s">
        <v>107</v>
      </c>
      <c r="N1034" t="s">
        <v>118</v>
      </c>
      <c r="O1034" s="32">
        <v>45867</v>
      </c>
      <c r="P1034" t="s">
        <v>99</v>
      </c>
      <c r="Q1034" t="s">
        <v>123</v>
      </c>
      <c r="R1034" t="s">
        <v>109</v>
      </c>
      <c r="S1034" t="s">
        <v>100</v>
      </c>
    </row>
    <row r="1035" spans="1:19" x14ac:dyDescent="0.25">
      <c r="A1035">
        <v>43</v>
      </c>
      <c r="B1035" s="32">
        <v>45951</v>
      </c>
      <c r="C1035">
        <v>46</v>
      </c>
      <c r="D1035" t="s">
        <v>672</v>
      </c>
      <c r="E1035" t="s">
        <v>17</v>
      </c>
      <c r="F1035" t="s">
        <v>140</v>
      </c>
      <c r="G1035" t="s">
        <v>102</v>
      </c>
      <c r="H1035" t="s">
        <v>103</v>
      </c>
      <c r="I1035" t="s">
        <v>3995</v>
      </c>
      <c r="J1035" t="s">
        <v>3996</v>
      </c>
      <c r="K1035" s="32">
        <v>45955</v>
      </c>
      <c r="L1035" t="s">
        <v>675</v>
      </c>
      <c r="M1035" t="s">
        <v>428</v>
      </c>
      <c r="N1035" t="s">
        <v>2224</v>
      </c>
      <c r="O1035" s="32">
        <v>45972</v>
      </c>
      <c r="P1035" t="s">
        <v>99</v>
      </c>
      <c r="Q1035" t="s">
        <v>688</v>
      </c>
      <c r="R1035" t="s">
        <v>428</v>
      </c>
      <c r="S1035" t="s">
        <v>100</v>
      </c>
    </row>
    <row r="1036" spans="1:19" x14ac:dyDescent="0.25">
      <c r="A1036">
        <v>37</v>
      </c>
      <c r="B1036" s="32">
        <v>45913</v>
      </c>
      <c r="C1036">
        <v>41</v>
      </c>
      <c r="D1036" t="s">
        <v>321</v>
      </c>
      <c r="E1036" t="s">
        <v>855</v>
      </c>
      <c r="F1036" t="s">
        <v>101</v>
      </c>
      <c r="G1036" t="s">
        <v>102</v>
      </c>
      <c r="H1036" t="s">
        <v>103</v>
      </c>
      <c r="I1036" t="s">
        <v>3997</v>
      </c>
      <c r="J1036" t="s">
        <v>3998</v>
      </c>
      <c r="K1036" s="32">
        <v>45933</v>
      </c>
      <c r="L1036" t="s">
        <v>864</v>
      </c>
      <c r="M1036" t="s">
        <v>1336</v>
      </c>
      <c r="N1036" t="s">
        <v>118</v>
      </c>
      <c r="O1036" s="32">
        <v>45936</v>
      </c>
      <c r="P1036" t="s">
        <v>99</v>
      </c>
      <c r="Q1036" t="s">
        <v>865</v>
      </c>
      <c r="R1036" t="s">
        <v>428</v>
      </c>
      <c r="S1036" t="s">
        <v>100</v>
      </c>
    </row>
    <row r="1037" spans="1:19" x14ac:dyDescent="0.25">
      <c r="A1037">
        <v>39</v>
      </c>
      <c r="B1037" s="32">
        <v>45924</v>
      </c>
      <c r="C1037">
        <v>42</v>
      </c>
      <c r="D1037" t="s">
        <v>423</v>
      </c>
      <c r="E1037" t="s">
        <v>424</v>
      </c>
      <c r="F1037" t="s">
        <v>140</v>
      </c>
      <c r="G1037" t="s">
        <v>102</v>
      </c>
      <c r="H1037" t="s">
        <v>103</v>
      </c>
      <c r="I1037" t="s">
        <v>3999</v>
      </c>
      <c r="J1037" t="s">
        <v>4000</v>
      </c>
      <c r="K1037" s="32">
        <v>45927</v>
      </c>
      <c r="L1037" t="s">
        <v>427</v>
      </c>
      <c r="M1037" t="s">
        <v>428</v>
      </c>
      <c r="N1037" t="s">
        <v>2976</v>
      </c>
      <c r="O1037" s="32">
        <v>45946</v>
      </c>
      <c r="P1037" t="s">
        <v>99</v>
      </c>
      <c r="Q1037" t="s">
        <v>2221</v>
      </c>
      <c r="R1037" t="s">
        <v>428</v>
      </c>
      <c r="S1037" t="s">
        <v>100</v>
      </c>
    </row>
    <row r="1038" spans="1:19" x14ac:dyDescent="0.25">
      <c r="A1038">
        <v>42</v>
      </c>
      <c r="B1038" s="32">
        <v>45942</v>
      </c>
      <c r="C1038">
        <v>44</v>
      </c>
      <c r="D1038" t="s">
        <v>672</v>
      </c>
      <c r="E1038" t="s">
        <v>17</v>
      </c>
      <c r="F1038" t="s">
        <v>140</v>
      </c>
      <c r="G1038" t="s">
        <v>102</v>
      </c>
      <c r="H1038" t="s">
        <v>103</v>
      </c>
      <c r="I1038" t="s">
        <v>4001</v>
      </c>
      <c r="J1038" t="s">
        <v>4002</v>
      </c>
      <c r="K1038" s="32">
        <v>45950</v>
      </c>
      <c r="L1038" t="s">
        <v>675</v>
      </c>
      <c r="M1038" t="s">
        <v>676</v>
      </c>
      <c r="N1038" t="s">
        <v>2380</v>
      </c>
      <c r="O1038" s="32">
        <v>45961</v>
      </c>
      <c r="P1038" t="s">
        <v>99</v>
      </c>
      <c r="Q1038" t="s">
        <v>2012</v>
      </c>
      <c r="R1038" t="s">
        <v>147</v>
      </c>
      <c r="S1038" t="s">
        <v>100</v>
      </c>
    </row>
    <row r="1039" spans="1:19" x14ac:dyDescent="0.25">
      <c r="A1039">
        <v>40</v>
      </c>
      <c r="B1039" s="32">
        <v>45934</v>
      </c>
      <c r="C1039">
        <v>43</v>
      </c>
      <c r="D1039" t="s">
        <v>150</v>
      </c>
      <c r="E1039" t="s">
        <v>8</v>
      </c>
      <c r="F1039" t="s">
        <v>140</v>
      </c>
      <c r="G1039" t="s">
        <v>102</v>
      </c>
      <c r="H1039" t="s">
        <v>103</v>
      </c>
      <c r="I1039" t="s">
        <v>4003</v>
      </c>
      <c r="J1039" t="s">
        <v>4004</v>
      </c>
      <c r="K1039" s="32">
        <v>45939</v>
      </c>
      <c r="L1039" t="s">
        <v>186</v>
      </c>
      <c r="M1039" t="s">
        <v>154</v>
      </c>
      <c r="N1039" t="s">
        <v>2115</v>
      </c>
      <c r="O1039" s="32">
        <v>45949</v>
      </c>
      <c r="P1039" t="s">
        <v>99</v>
      </c>
      <c r="Q1039" t="s">
        <v>153</v>
      </c>
      <c r="R1039" t="s">
        <v>147</v>
      </c>
      <c r="S1039" t="s">
        <v>100</v>
      </c>
    </row>
    <row r="1040" spans="1:19" x14ac:dyDescent="0.25">
      <c r="A1040">
        <v>38</v>
      </c>
      <c r="B1040" s="32">
        <v>45914</v>
      </c>
      <c r="C1040">
        <v>40</v>
      </c>
      <c r="D1040" t="s">
        <v>672</v>
      </c>
      <c r="E1040" t="s">
        <v>17</v>
      </c>
      <c r="F1040" t="s">
        <v>140</v>
      </c>
      <c r="G1040" t="s">
        <v>102</v>
      </c>
      <c r="H1040" t="s">
        <v>103</v>
      </c>
      <c r="I1040" t="s">
        <v>4005</v>
      </c>
      <c r="J1040" t="s">
        <v>4006</v>
      </c>
      <c r="K1040" s="32">
        <v>45922</v>
      </c>
      <c r="L1040" t="s">
        <v>675</v>
      </c>
      <c r="M1040" t="s">
        <v>676</v>
      </c>
      <c r="N1040" t="s">
        <v>1991</v>
      </c>
      <c r="O1040" s="32">
        <v>45933</v>
      </c>
      <c r="P1040" t="s">
        <v>99</v>
      </c>
      <c r="Q1040" t="s">
        <v>688</v>
      </c>
      <c r="R1040" t="s">
        <v>147</v>
      </c>
      <c r="S1040" t="s">
        <v>100</v>
      </c>
    </row>
    <row r="1041" spans="1:19" x14ac:dyDescent="0.25">
      <c r="A1041">
        <v>46</v>
      </c>
      <c r="B1041" s="32">
        <v>45975</v>
      </c>
      <c r="C1041">
        <v>49</v>
      </c>
      <c r="D1041" t="s">
        <v>254</v>
      </c>
      <c r="E1041" t="s">
        <v>255</v>
      </c>
      <c r="F1041" t="s">
        <v>140</v>
      </c>
      <c r="G1041" t="s">
        <v>102</v>
      </c>
      <c r="H1041" t="s">
        <v>103</v>
      </c>
      <c r="I1041" t="s">
        <v>4007</v>
      </c>
      <c r="J1041" t="s">
        <v>4008</v>
      </c>
      <c r="K1041" s="32">
        <v>45976</v>
      </c>
      <c r="L1041" t="s">
        <v>288</v>
      </c>
      <c r="M1041" t="s">
        <v>260</v>
      </c>
      <c r="N1041" t="s">
        <v>2103</v>
      </c>
      <c r="O1041" s="32">
        <v>45993</v>
      </c>
      <c r="P1041" t="s">
        <v>99</v>
      </c>
      <c r="Q1041" t="s">
        <v>289</v>
      </c>
      <c r="R1041" t="s">
        <v>262</v>
      </c>
      <c r="S1041" t="s">
        <v>100</v>
      </c>
    </row>
    <row r="1042" spans="1:19" x14ac:dyDescent="0.25">
      <c r="A1042">
        <v>45</v>
      </c>
      <c r="B1042" s="32">
        <v>45968</v>
      </c>
      <c r="C1042">
        <v>48</v>
      </c>
      <c r="D1042" t="s">
        <v>150</v>
      </c>
      <c r="E1042" t="s">
        <v>8</v>
      </c>
      <c r="F1042" t="s">
        <v>140</v>
      </c>
      <c r="G1042" t="s">
        <v>102</v>
      </c>
      <c r="H1042" t="s">
        <v>103</v>
      </c>
      <c r="I1042" t="s">
        <v>4009</v>
      </c>
      <c r="J1042" t="s">
        <v>4010</v>
      </c>
      <c r="K1042" s="32">
        <v>45972</v>
      </c>
      <c r="L1042" t="s">
        <v>1312</v>
      </c>
      <c r="M1042" t="s">
        <v>428</v>
      </c>
      <c r="N1042" t="s">
        <v>2969</v>
      </c>
      <c r="O1042" s="32">
        <v>45985</v>
      </c>
      <c r="P1042" t="s">
        <v>99</v>
      </c>
      <c r="Q1042" t="s">
        <v>153</v>
      </c>
      <c r="R1042" t="s">
        <v>428</v>
      </c>
      <c r="S1042" t="s">
        <v>100</v>
      </c>
    </row>
    <row r="1043" spans="1:19" x14ac:dyDescent="0.25">
      <c r="A1043">
        <v>38</v>
      </c>
      <c r="B1043" s="32">
        <v>45915</v>
      </c>
      <c r="C1043">
        <v>40</v>
      </c>
      <c r="D1043" t="s">
        <v>150</v>
      </c>
      <c r="E1043" t="s">
        <v>8</v>
      </c>
      <c r="F1043" t="s">
        <v>140</v>
      </c>
      <c r="G1043" t="s">
        <v>102</v>
      </c>
      <c r="H1043" t="s">
        <v>103</v>
      </c>
      <c r="I1043" t="s">
        <v>4011</v>
      </c>
      <c r="J1043" t="s">
        <v>4012</v>
      </c>
      <c r="K1043" s="32">
        <v>45918</v>
      </c>
      <c r="L1043" t="s">
        <v>621</v>
      </c>
      <c r="M1043" t="s">
        <v>191</v>
      </c>
      <c r="N1043" t="s">
        <v>737</v>
      </c>
      <c r="O1043" s="32">
        <v>45929</v>
      </c>
      <c r="P1043" t="s">
        <v>99</v>
      </c>
      <c r="Q1043" t="s">
        <v>153</v>
      </c>
      <c r="S1043" t="s">
        <v>2165</v>
      </c>
    </row>
    <row r="1044" spans="1:19" x14ac:dyDescent="0.25">
      <c r="A1044">
        <v>41</v>
      </c>
      <c r="B1044" s="32">
        <v>45935</v>
      </c>
      <c r="C1044">
        <v>43</v>
      </c>
      <c r="D1044" t="s">
        <v>940</v>
      </c>
      <c r="E1044" t="s">
        <v>14</v>
      </c>
      <c r="F1044" t="s">
        <v>140</v>
      </c>
      <c r="G1044" t="s">
        <v>102</v>
      </c>
      <c r="H1044" t="s">
        <v>103</v>
      </c>
      <c r="I1044" t="s">
        <v>4013</v>
      </c>
      <c r="J1044" t="s">
        <v>4014</v>
      </c>
      <c r="K1044" s="32">
        <v>45946</v>
      </c>
      <c r="L1044" t="s">
        <v>943</v>
      </c>
      <c r="M1044" t="s">
        <v>154</v>
      </c>
      <c r="N1044" t="s">
        <v>2365</v>
      </c>
      <c r="O1044" s="32">
        <v>45953</v>
      </c>
      <c r="P1044" t="s">
        <v>99</v>
      </c>
      <c r="Q1044" t="s">
        <v>2012</v>
      </c>
      <c r="R1044" t="s">
        <v>147</v>
      </c>
      <c r="S1044" t="s">
        <v>100</v>
      </c>
    </row>
    <row r="1045" spans="1:19" x14ac:dyDescent="0.25">
      <c r="A1045">
        <v>33</v>
      </c>
      <c r="B1045" s="32">
        <v>45885</v>
      </c>
      <c r="C1045">
        <v>37</v>
      </c>
      <c r="D1045" t="s">
        <v>423</v>
      </c>
      <c r="E1045" t="s">
        <v>1265</v>
      </c>
      <c r="F1045" t="s">
        <v>140</v>
      </c>
      <c r="G1045" t="s">
        <v>102</v>
      </c>
      <c r="H1045" t="s">
        <v>103</v>
      </c>
      <c r="I1045" t="s">
        <v>4015</v>
      </c>
      <c r="J1045" t="s">
        <v>4016</v>
      </c>
      <c r="K1045" s="32">
        <v>45889</v>
      </c>
      <c r="L1045" t="s">
        <v>427</v>
      </c>
      <c r="M1045" t="s">
        <v>145</v>
      </c>
      <c r="N1045" t="s">
        <v>4017</v>
      </c>
      <c r="O1045" s="32">
        <v>45909</v>
      </c>
      <c r="P1045" t="s">
        <v>99</v>
      </c>
      <c r="Q1045" t="s">
        <v>527</v>
      </c>
      <c r="R1045" t="s">
        <v>617</v>
      </c>
      <c r="S1045" t="s">
        <v>100</v>
      </c>
    </row>
    <row r="1046" spans="1:19" x14ac:dyDescent="0.25">
      <c r="A1046">
        <v>42</v>
      </c>
      <c r="B1046" s="32">
        <v>45942</v>
      </c>
      <c r="C1046">
        <v>44</v>
      </c>
      <c r="D1046" t="s">
        <v>940</v>
      </c>
      <c r="E1046" t="s">
        <v>14</v>
      </c>
      <c r="F1046" t="s">
        <v>140</v>
      </c>
      <c r="G1046" t="s">
        <v>102</v>
      </c>
      <c r="H1046" t="s">
        <v>103</v>
      </c>
      <c r="I1046" t="s">
        <v>4018</v>
      </c>
      <c r="J1046" t="s">
        <v>4019</v>
      </c>
      <c r="K1046" s="32">
        <v>45953</v>
      </c>
      <c r="L1046" t="s">
        <v>943</v>
      </c>
      <c r="M1046" t="s">
        <v>154</v>
      </c>
      <c r="N1046" t="s">
        <v>2086</v>
      </c>
      <c r="O1046" s="32">
        <v>45960</v>
      </c>
      <c r="P1046" t="s">
        <v>99</v>
      </c>
      <c r="Q1046" t="s">
        <v>2012</v>
      </c>
      <c r="R1046" t="s">
        <v>147</v>
      </c>
      <c r="S1046" t="s">
        <v>100</v>
      </c>
    </row>
    <row r="1047" spans="1:19" x14ac:dyDescent="0.25">
      <c r="A1047">
        <v>41</v>
      </c>
      <c r="B1047" s="32">
        <v>45939</v>
      </c>
      <c r="C1047">
        <v>44</v>
      </c>
      <c r="D1047" t="s">
        <v>423</v>
      </c>
      <c r="E1047" t="s">
        <v>1067</v>
      </c>
      <c r="F1047" t="s">
        <v>140</v>
      </c>
      <c r="G1047" t="s">
        <v>102</v>
      </c>
      <c r="H1047" t="s">
        <v>103</v>
      </c>
      <c r="I1047" t="s">
        <v>3334</v>
      </c>
      <c r="J1047" t="s">
        <v>3335</v>
      </c>
      <c r="K1047" s="32">
        <v>45942</v>
      </c>
      <c r="L1047" t="s">
        <v>427</v>
      </c>
      <c r="M1047" t="s">
        <v>260</v>
      </c>
      <c r="N1047" t="s">
        <v>2064</v>
      </c>
      <c r="O1047" s="32">
        <v>45958</v>
      </c>
      <c r="P1047" t="s">
        <v>99</v>
      </c>
      <c r="Q1047" t="s">
        <v>2200</v>
      </c>
      <c r="R1047" t="s">
        <v>262</v>
      </c>
      <c r="S1047" t="s">
        <v>100</v>
      </c>
    </row>
    <row r="1048" spans="1:19" x14ac:dyDescent="0.25">
      <c r="A1048">
        <v>38</v>
      </c>
      <c r="B1048" s="32">
        <v>45917</v>
      </c>
      <c r="C1048">
        <v>39</v>
      </c>
      <c r="D1048" t="s">
        <v>150</v>
      </c>
      <c r="E1048" t="s">
        <v>194</v>
      </c>
      <c r="F1048" t="s">
        <v>101</v>
      </c>
      <c r="G1048" t="s">
        <v>102</v>
      </c>
      <c r="H1048" t="s">
        <v>103</v>
      </c>
      <c r="I1048" t="s">
        <v>4020</v>
      </c>
      <c r="J1048" t="s">
        <v>4021</v>
      </c>
      <c r="K1048" s="32">
        <v>45922</v>
      </c>
      <c r="L1048" t="s">
        <v>186</v>
      </c>
      <c r="M1048" t="s">
        <v>1980</v>
      </c>
      <c r="N1048" t="s">
        <v>118</v>
      </c>
      <c r="O1048" s="32">
        <v>45922</v>
      </c>
      <c r="P1048" t="s">
        <v>99</v>
      </c>
      <c r="Q1048" t="s">
        <v>153</v>
      </c>
      <c r="R1048" t="s">
        <v>617</v>
      </c>
      <c r="S1048" t="s">
        <v>100</v>
      </c>
    </row>
    <row r="1049" spans="1:19" x14ac:dyDescent="0.25">
      <c r="A1049">
        <v>37</v>
      </c>
      <c r="B1049" s="32">
        <v>45908</v>
      </c>
      <c r="C1049">
        <v>39</v>
      </c>
      <c r="D1049" t="s">
        <v>672</v>
      </c>
      <c r="E1049" t="s">
        <v>17</v>
      </c>
      <c r="F1049" t="s">
        <v>140</v>
      </c>
      <c r="G1049" t="s">
        <v>102</v>
      </c>
      <c r="H1049" t="s">
        <v>103</v>
      </c>
      <c r="I1049" t="s">
        <v>4022</v>
      </c>
      <c r="J1049" t="s">
        <v>4023</v>
      </c>
      <c r="K1049" s="32">
        <v>45915</v>
      </c>
      <c r="L1049" t="s">
        <v>1362</v>
      </c>
      <c r="M1049" t="s">
        <v>676</v>
      </c>
      <c r="N1049" t="s">
        <v>3548</v>
      </c>
      <c r="O1049" s="32">
        <v>45926</v>
      </c>
      <c r="P1049" t="s">
        <v>99</v>
      </c>
      <c r="Q1049" t="s">
        <v>153</v>
      </c>
      <c r="R1049" t="s">
        <v>147</v>
      </c>
      <c r="S1049" t="s">
        <v>100</v>
      </c>
    </row>
    <row r="1050" spans="1:19" x14ac:dyDescent="0.25">
      <c r="A1050">
        <v>46</v>
      </c>
      <c r="B1050" s="32">
        <v>45974</v>
      </c>
      <c r="C1050">
        <v>48</v>
      </c>
      <c r="D1050" t="s">
        <v>150</v>
      </c>
      <c r="E1050" t="s">
        <v>8</v>
      </c>
      <c r="F1050" t="s">
        <v>140</v>
      </c>
      <c r="G1050" t="s">
        <v>102</v>
      </c>
      <c r="H1050" t="s">
        <v>103</v>
      </c>
      <c r="I1050" t="s">
        <v>4024</v>
      </c>
      <c r="J1050" t="s">
        <v>4025</v>
      </c>
      <c r="K1050" s="32">
        <v>45977</v>
      </c>
      <c r="L1050" t="s">
        <v>186</v>
      </c>
      <c r="M1050" t="s">
        <v>2037</v>
      </c>
      <c r="N1050" t="s">
        <v>4026</v>
      </c>
      <c r="O1050" s="32">
        <v>45989</v>
      </c>
      <c r="P1050" t="s">
        <v>99</v>
      </c>
      <c r="Q1050" t="s">
        <v>1411</v>
      </c>
      <c r="R1050" t="s">
        <v>147</v>
      </c>
      <c r="S1050" t="s">
        <v>100</v>
      </c>
    </row>
    <row r="1051" spans="1:19" x14ac:dyDescent="0.25">
      <c r="A1051">
        <v>29</v>
      </c>
      <c r="B1051" s="32">
        <v>45854</v>
      </c>
      <c r="C1051">
        <v>32</v>
      </c>
      <c r="D1051" t="s">
        <v>423</v>
      </c>
      <c r="E1051" t="s">
        <v>424</v>
      </c>
      <c r="F1051" t="s">
        <v>140</v>
      </c>
      <c r="G1051" t="s">
        <v>102</v>
      </c>
      <c r="H1051" t="s">
        <v>103</v>
      </c>
      <c r="I1051" t="s">
        <v>3097</v>
      </c>
      <c r="J1051" t="s">
        <v>3098</v>
      </c>
      <c r="K1051" s="32">
        <v>45856</v>
      </c>
      <c r="L1051" t="s">
        <v>258</v>
      </c>
      <c r="M1051" t="s">
        <v>428</v>
      </c>
      <c r="N1051" t="s">
        <v>3099</v>
      </c>
      <c r="O1051" s="32">
        <v>45874</v>
      </c>
      <c r="P1051" t="s">
        <v>99</v>
      </c>
      <c r="Q1051" t="s">
        <v>2093</v>
      </c>
      <c r="R1051" t="s">
        <v>428</v>
      </c>
      <c r="S1051" t="s">
        <v>100</v>
      </c>
    </row>
    <row r="1052" spans="1:19" x14ac:dyDescent="0.25">
      <c r="A1052">
        <v>39</v>
      </c>
      <c r="B1052" s="32">
        <v>45924</v>
      </c>
      <c r="C1052">
        <v>41</v>
      </c>
      <c r="D1052" t="s">
        <v>150</v>
      </c>
      <c r="E1052" t="s">
        <v>8</v>
      </c>
      <c r="F1052" t="s">
        <v>140</v>
      </c>
      <c r="G1052" t="s">
        <v>102</v>
      </c>
      <c r="H1052" t="s">
        <v>103</v>
      </c>
      <c r="I1052" t="s">
        <v>4027</v>
      </c>
      <c r="J1052" t="s">
        <v>4028</v>
      </c>
      <c r="K1052" s="32">
        <v>45927</v>
      </c>
      <c r="L1052" t="s">
        <v>186</v>
      </c>
      <c r="M1052" t="s">
        <v>869</v>
      </c>
      <c r="N1052" t="s">
        <v>2071</v>
      </c>
      <c r="O1052" s="32">
        <v>45939</v>
      </c>
      <c r="P1052" t="s">
        <v>99</v>
      </c>
      <c r="Q1052" t="s">
        <v>813</v>
      </c>
      <c r="R1052" t="s">
        <v>147</v>
      </c>
      <c r="S1052" t="s">
        <v>100</v>
      </c>
    </row>
    <row r="1053" spans="1:19" x14ac:dyDescent="0.25">
      <c r="A1053">
        <v>41</v>
      </c>
      <c r="B1053" s="32">
        <v>45941</v>
      </c>
      <c r="C1053">
        <v>44</v>
      </c>
      <c r="D1053" t="s">
        <v>321</v>
      </c>
      <c r="E1053" t="s">
        <v>855</v>
      </c>
      <c r="F1053" t="s">
        <v>101</v>
      </c>
      <c r="G1053" t="s">
        <v>102</v>
      </c>
      <c r="H1053" t="s">
        <v>103</v>
      </c>
      <c r="I1053" t="s">
        <v>4029</v>
      </c>
      <c r="J1053" t="s">
        <v>4030</v>
      </c>
      <c r="K1053" s="32">
        <v>45960</v>
      </c>
      <c r="L1053" t="s">
        <v>858</v>
      </c>
      <c r="M1053" t="s">
        <v>1336</v>
      </c>
      <c r="N1053" t="s">
        <v>118</v>
      </c>
      <c r="O1053" s="32">
        <v>45962</v>
      </c>
      <c r="P1053" t="s">
        <v>99</v>
      </c>
      <c r="Q1053" t="s">
        <v>859</v>
      </c>
      <c r="R1053" t="s">
        <v>291</v>
      </c>
      <c r="S1053" t="s">
        <v>100</v>
      </c>
    </row>
    <row r="1054" spans="1:19" x14ac:dyDescent="0.25">
      <c r="A1054">
        <v>40</v>
      </c>
      <c r="B1054" s="32">
        <v>45930</v>
      </c>
      <c r="C1054">
        <v>43</v>
      </c>
      <c r="D1054" t="s">
        <v>150</v>
      </c>
      <c r="E1054" t="s">
        <v>8</v>
      </c>
      <c r="F1054" t="s">
        <v>140</v>
      </c>
      <c r="G1054" t="s">
        <v>102</v>
      </c>
      <c r="H1054" t="s">
        <v>103</v>
      </c>
      <c r="I1054" t="s">
        <v>4031</v>
      </c>
      <c r="J1054" t="s">
        <v>4032</v>
      </c>
      <c r="K1054" s="32">
        <v>45939</v>
      </c>
      <c r="L1054" t="s">
        <v>1312</v>
      </c>
      <c r="M1054" t="s">
        <v>154</v>
      </c>
      <c r="N1054" t="s">
        <v>2212</v>
      </c>
      <c r="O1054" s="32">
        <v>45949</v>
      </c>
      <c r="P1054" t="s">
        <v>99</v>
      </c>
      <c r="Q1054" t="s">
        <v>153</v>
      </c>
      <c r="R1054" t="s">
        <v>147</v>
      </c>
      <c r="S1054" t="s">
        <v>100</v>
      </c>
    </row>
    <row r="1055" spans="1:19" x14ac:dyDescent="0.25">
      <c r="A1055">
        <v>41</v>
      </c>
      <c r="B1055" s="32">
        <v>45941</v>
      </c>
      <c r="C1055">
        <v>45</v>
      </c>
      <c r="D1055" t="s">
        <v>423</v>
      </c>
      <c r="E1055" t="s">
        <v>1265</v>
      </c>
      <c r="F1055" t="s">
        <v>140</v>
      </c>
      <c r="G1055" t="s">
        <v>102</v>
      </c>
      <c r="H1055" t="s">
        <v>103</v>
      </c>
      <c r="I1055" t="s">
        <v>4033</v>
      </c>
      <c r="J1055" t="s">
        <v>4034</v>
      </c>
      <c r="K1055" s="32">
        <v>45945</v>
      </c>
      <c r="L1055" t="s">
        <v>1983</v>
      </c>
      <c r="M1055" t="s">
        <v>2037</v>
      </c>
      <c r="N1055" t="s">
        <v>4035</v>
      </c>
      <c r="O1055" s="32">
        <v>45965</v>
      </c>
      <c r="P1055" t="s">
        <v>99</v>
      </c>
      <c r="Q1055" t="s">
        <v>1985</v>
      </c>
      <c r="R1055" t="s">
        <v>428</v>
      </c>
      <c r="S1055" t="s">
        <v>100</v>
      </c>
    </row>
    <row r="1056" spans="1:19" x14ac:dyDescent="0.25">
      <c r="A1056">
        <v>41</v>
      </c>
      <c r="B1056" s="32">
        <v>45941</v>
      </c>
      <c r="C1056">
        <v>44</v>
      </c>
      <c r="D1056" t="s">
        <v>150</v>
      </c>
      <c r="E1056" t="s">
        <v>8</v>
      </c>
      <c r="F1056" t="s">
        <v>140</v>
      </c>
      <c r="G1056" t="s">
        <v>102</v>
      </c>
      <c r="H1056" t="s">
        <v>103</v>
      </c>
      <c r="I1056" t="s">
        <v>3581</v>
      </c>
      <c r="J1056" t="s">
        <v>2710</v>
      </c>
      <c r="K1056" s="32">
        <v>45946</v>
      </c>
      <c r="L1056" t="s">
        <v>186</v>
      </c>
      <c r="M1056" t="s">
        <v>191</v>
      </c>
      <c r="N1056" t="s">
        <v>737</v>
      </c>
      <c r="O1056" s="32">
        <v>45957</v>
      </c>
      <c r="P1056" t="s">
        <v>99</v>
      </c>
      <c r="Q1056" t="s">
        <v>934</v>
      </c>
      <c r="S1056" t="s">
        <v>135</v>
      </c>
    </row>
    <row r="1057" spans="1:19" x14ac:dyDescent="0.25">
      <c r="A1057">
        <v>43</v>
      </c>
      <c r="B1057" s="32">
        <v>45950</v>
      </c>
      <c r="C1057">
        <v>46</v>
      </c>
      <c r="D1057" t="s">
        <v>672</v>
      </c>
      <c r="E1057" t="s">
        <v>17</v>
      </c>
      <c r="F1057" t="s">
        <v>140</v>
      </c>
      <c r="G1057" t="s">
        <v>102</v>
      </c>
      <c r="H1057" t="s">
        <v>103</v>
      </c>
      <c r="I1057" t="s">
        <v>2222</v>
      </c>
      <c r="J1057" t="s">
        <v>2223</v>
      </c>
      <c r="K1057" s="32">
        <v>45955</v>
      </c>
      <c r="L1057" t="s">
        <v>675</v>
      </c>
      <c r="M1057" t="s">
        <v>428</v>
      </c>
      <c r="N1057" t="s">
        <v>2224</v>
      </c>
      <c r="O1057" s="32">
        <v>45972</v>
      </c>
      <c r="P1057" t="s">
        <v>99</v>
      </c>
      <c r="Q1057" t="s">
        <v>2012</v>
      </c>
      <c r="R1057" t="s">
        <v>428</v>
      </c>
      <c r="S1057" t="s">
        <v>100</v>
      </c>
    </row>
    <row r="1058" spans="1:19" x14ac:dyDescent="0.25">
      <c r="A1058">
        <v>37</v>
      </c>
      <c r="B1058" s="32">
        <v>45909</v>
      </c>
      <c r="C1058">
        <v>39</v>
      </c>
      <c r="D1058" t="s">
        <v>150</v>
      </c>
      <c r="E1058" t="s">
        <v>8</v>
      </c>
      <c r="F1058" t="s">
        <v>140</v>
      </c>
      <c r="G1058" t="s">
        <v>102</v>
      </c>
      <c r="H1058" t="s">
        <v>103</v>
      </c>
      <c r="I1058" t="s">
        <v>3691</v>
      </c>
      <c r="J1058" t="s">
        <v>3025</v>
      </c>
      <c r="K1058" s="32">
        <v>45911</v>
      </c>
      <c r="L1058" t="s">
        <v>621</v>
      </c>
      <c r="M1058" t="s">
        <v>191</v>
      </c>
      <c r="N1058" t="s">
        <v>622</v>
      </c>
      <c r="O1058" s="32">
        <v>45922</v>
      </c>
      <c r="P1058" t="s">
        <v>99</v>
      </c>
      <c r="Q1058" t="s">
        <v>153</v>
      </c>
      <c r="S1058" t="s">
        <v>2165</v>
      </c>
    </row>
    <row r="1059" spans="1:19" x14ac:dyDescent="0.25">
      <c r="A1059">
        <v>31</v>
      </c>
      <c r="B1059" s="32">
        <v>45868</v>
      </c>
      <c r="C1059">
        <v>36</v>
      </c>
      <c r="D1059" t="s">
        <v>321</v>
      </c>
      <c r="E1059" t="s">
        <v>322</v>
      </c>
      <c r="F1059" t="s">
        <v>140</v>
      </c>
      <c r="G1059" t="s">
        <v>102</v>
      </c>
      <c r="H1059" t="s">
        <v>103</v>
      </c>
      <c r="I1059" t="s">
        <v>4036</v>
      </c>
      <c r="J1059" t="s">
        <v>4037</v>
      </c>
      <c r="K1059" s="32">
        <v>45875</v>
      </c>
      <c r="L1059" t="s">
        <v>411</v>
      </c>
      <c r="M1059" t="s">
        <v>145</v>
      </c>
      <c r="N1059" t="s">
        <v>2510</v>
      </c>
      <c r="O1059" s="32">
        <v>45905</v>
      </c>
      <c r="P1059" t="s">
        <v>99</v>
      </c>
      <c r="Q1059" t="s">
        <v>412</v>
      </c>
      <c r="R1059" t="s">
        <v>147</v>
      </c>
      <c r="S1059" t="s">
        <v>100</v>
      </c>
    </row>
    <row r="1060" spans="1:19" x14ac:dyDescent="0.25">
      <c r="A1060">
        <v>37</v>
      </c>
      <c r="B1060" s="32">
        <v>45912</v>
      </c>
      <c r="C1060">
        <v>40</v>
      </c>
      <c r="D1060" t="s">
        <v>254</v>
      </c>
      <c r="E1060" t="s">
        <v>255</v>
      </c>
      <c r="F1060" t="s">
        <v>140</v>
      </c>
      <c r="G1060" t="s">
        <v>102</v>
      </c>
      <c r="H1060" t="s">
        <v>103</v>
      </c>
      <c r="I1060" t="s">
        <v>4038</v>
      </c>
      <c r="J1060" t="s">
        <v>4039</v>
      </c>
      <c r="K1060" s="32">
        <v>45914</v>
      </c>
      <c r="L1060" t="s">
        <v>258</v>
      </c>
      <c r="M1060" t="s">
        <v>260</v>
      </c>
      <c r="N1060" t="s">
        <v>2206</v>
      </c>
      <c r="O1060" s="32">
        <v>45929</v>
      </c>
      <c r="P1060" t="s">
        <v>99</v>
      </c>
      <c r="Q1060" t="s">
        <v>259</v>
      </c>
      <c r="R1060" t="s">
        <v>262</v>
      </c>
      <c r="S1060" t="s">
        <v>100</v>
      </c>
    </row>
    <row r="1061" spans="1:19" x14ac:dyDescent="0.25">
      <c r="A1061">
        <v>43</v>
      </c>
      <c r="B1061" s="32">
        <v>45949</v>
      </c>
      <c r="C1061">
        <v>45</v>
      </c>
      <c r="D1061" t="s">
        <v>150</v>
      </c>
      <c r="E1061" t="s">
        <v>8</v>
      </c>
      <c r="F1061" t="s">
        <v>140</v>
      </c>
      <c r="G1061" t="s">
        <v>102</v>
      </c>
      <c r="H1061" t="s">
        <v>103</v>
      </c>
      <c r="I1061" t="s">
        <v>4040</v>
      </c>
      <c r="J1061" t="s">
        <v>4041</v>
      </c>
      <c r="K1061" s="32">
        <v>45953</v>
      </c>
      <c r="L1061" t="s">
        <v>186</v>
      </c>
      <c r="M1061" t="s">
        <v>154</v>
      </c>
      <c r="N1061" t="s">
        <v>2086</v>
      </c>
      <c r="O1061" s="32">
        <v>45963</v>
      </c>
      <c r="P1061" t="s">
        <v>99</v>
      </c>
      <c r="Q1061" t="s">
        <v>913</v>
      </c>
      <c r="R1061" t="s">
        <v>147</v>
      </c>
      <c r="S1061" t="s">
        <v>100</v>
      </c>
    </row>
    <row r="1062" spans="1:19" x14ac:dyDescent="0.25">
      <c r="A1062">
        <v>33</v>
      </c>
      <c r="B1062" s="32">
        <v>45881</v>
      </c>
      <c r="C1062">
        <v>35</v>
      </c>
      <c r="D1062" t="s">
        <v>150</v>
      </c>
      <c r="E1062" t="s">
        <v>8</v>
      </c>
      <c r="F1062" t="s">
        <v>140</v>
      </c>
      <c r="G1062" t="s">
        <v>102</v>
      </c>
      <c r="H1062" t="s">
        <v>103</v>
      </c>
      <c r="I1062" t="s">
        <v>3940</v>
      </c>
      <c r="J1062" t="s">
        <v>3941</v>
      </c>
      <c r="K1062" s="32">
        <v>45883</v>
      </c>
      <c r="L1062" t="s">
        <v>186</v>
      </c>
      <c r="M1062" t="s">
        <v>154</v>
      </c>
      <c r="N1062" t="s">
        <v>2731</v>
      </c>
      <c r="O1062" s="32">
        <v>45893</v>
      </c>
      <c r="P1062" t="s">
        <v>99</v>
      </c>
      <c r="Q1062" t="s">
        <v>813</v>
      </c>
      <c r="R1062" t="s">
        <v>147</v>
      </c>
      <c r="S1062" t="s">
        <v>100</v>
      </c>
    </row>
    <row r="1063" spans="1:19" x14ac:dyDescent="0.25">
      <c r="A1063">
        <v>43</v>
      </c>
      <c r="B1063" s="32">
        <v>45952</v>
      </c>
      <c r="C1063">
        <v>46</v>
      </c>
      <c r="D1063" t="s">
        <v>423</v>
      </c>
      <c r="E1063" t="s">
        <v>424</v>
      </c>
      <c r="F1063" t="s">
        <v>140</v>
      </c>
      <c r="G1063" t="s">
        <v>102</v>
      </c>
      <c r="H1063" t="s">
        <v>103</v>
      </c>
      <c r="I1063" t="s">
        <v>3567</v>
      </c>
      <c r="J1063" t="s">
        <v>3568</v>
      </c>
      <c r="K1063" s="32">
        <v>45955</v>
      </c>
      <c r="L1063" t="s">
        <v>427</v>
      </c>
      <c r="M1063" t="s">
        <v>428</v>
      </c>
      <c r="N1063" t="s">
        <v>2196</v>
      </c>
      <c r="O1063" s="32">
        <v>45973</v>
      </c>
      <c r="P1063" t="s">
        <v>99</v>
      </c>
      <c r="Q1063" t="s">
        <v>3449</v>
      </c>
      <c r="R1063" t="s">
        <v>428</v>
      </c>
      <c r="S1063" t="s">
        <v>100</v>
      </c>
    </row>
    <row r="1064" spans="1:19" x14ac:dyDescent="0.25">
      <c r="A1064">
        <v>36</v>
      </c>
      <c r="B1064" s="32">
        <v>45902</v>
      </c>
      <c r="C1064">
        <v>37</v>
      </c>
      <c r="D1064" t="s">
        <v>321</v>
      </c>
      <c r="E1064" t="s">
        <v>855</v>
      </c>
      <c r="F1064" t="s">
        <v>101</v>
      </c>
      <c r="G1064" t="s">
        <v>102</v>
      </c>
      <c r="H1064" t="s">
        <v>103</v>
      </c>
      <c r="I1064" t="s">
        <v>4042</v>
      </c>
      <c r="J1064" t="s">
        <v>4043</v>
      </c>
      <c r="K1064" s="32">
        <v>45905</v>
      </c>
      <c r="L1064" t="s">
        <v>858</v>
      </c>
      <c r="M1064" t="s">
        <v>1336</v>
      </c>
      <c r="N1064" t="s">
        <v>118</v>
      </c>
      <c r="O1064" s="32">
        <v>45908</v>
      </c>
      <c r="P1064" t="s">
        <v>99</v>
      </c>
      <c r="Q1064" t="s">
        <v>859</v>
      </c>
      <c r="R1064" t="s">
        <v>291</v>
      </c>
      <c r="S1064" t="s">
        <v>100</v>
      </c>
    </row>
    <row r="1065" spans="1:19" x14ac:dyDescent="0.25">
      <c r="A1065">
        <v>40</v>
      </c>
      <c r="B1065" s="32">
        <v>45929</v>
      </c>
      <c r="C1065">
        <v>40</v>
      </c>
      <c r="D1065" t="s">
        <v>97</v>
      </c>
      <c r="E1065" t="s">
        <v>98</v>
      </c>
      <c r="F1065" t="s">
        <v>101</v>
      </c>
      <c r="G1065" t="s">
        <v>102</v>
      </c>
      <c r="H1065" t="s">
        <v>103</v>
      </c>
      <c r="I1065" t="s">
        <v>4044</v>
      </c>
      <c r="J1065" t="s">
        <v>4045</v>
      </c>
      <c r="K1065" s="32">
        <v>45934</v>
      </c>
      <c r="L1065" t="s">
        <v>106</v>
      </c>
      <c r="M1065" t="s">
        <v>107</v>
      </c>
      <c r="N1065" t="s">
        <v>118</v>
      </c>
      <c r="O1065" s="32">
        <v>45934</v>
      </c>
      <c r="P1065" t="s">
        <v>99</v>
      </c>
      <c r="Q1065" t="s">
        <v>123</v>
      </c>
      <c r="R1065" t="s">
        <v>109</v>
      </c>
      <c r="S1065" t="s">
        <v>100</v>
      </c>
    </row>
    <row r="1066" spans="1:19" x14ac:dyDescent="0.25">
      <c r="A1066">
        <v>32</v>
      </c>
      <c r="B1066" s="32">
        <v>45872</v>
      </c>
      <c r="C1066">
        <v>34</v>
      </c>
      <c r="D1066" t="s">
        <v>150</v>
      </c>
      <c r="E1066" t="s">
        <v>8</v>
      </c>
      <c r="F1066" t="s">
        <v>140</v>
      </c>
      <c r="G1066" t="s">
        <v>102</v>
      </c>
      <c r="H1066" t="s">
        <v>103</v>
      </c>
      <c r="I1066" t="s">
        <v>4046</v>
      </c>
      <c r="J1066" t="s">
        <v>2698</v>
      </c>
      <c r="K1066" s="32">
        <v>45876</v>
      </c>
      <c r="L1066" t="s">
        <v>621</v>
      </c>
      <c r="M1066" t="s">
        <v>191</v>
      </c>
      <c r="N1066" t="s">
        <v>192</v>
      </c>
      <c r="O1066" s="32">
        <v>45887</v>
      </c>
      <c r="P1066" t="s">
        <v>99</v>
      </c>
      <c r="Q1066" t="s">
        <v>813</v>
      </c>
      <c r="S1066" t="s">
        <v>2165</v>
      </c>
    </row>
    <row r="1067" spans="1:19" x14ac:dyDescent="0.25">
      <c r="A1067">
        <v>41</v>
      </c>
      <c r="B1067" s="32">
        <v>45937</v>
      </c>
      <c r="C1067">
        <v>43</v>
      </c>
      <c r="D1067" t="s">
        <v>150</v>
      </c>
      <c r="E1067" t="s">
        <v>8</v>
      </c>
      <c r="F1067" t="s">
        <v>140</v>
      </c>
      <c r="G1067" t="s">
        <v>102</v>
      </c>
      <c r="H1067" t="s">
        <v>103</v>
      </c>
      <c r="I1067" t="s">
        <v>4047</v>
      </c>
      <c r="J1067" t="s">
        <v>1540</v>
      </c>
      <c r="K1067" s="32">
        <v>45939</v>
      </c>
      <c r="L1067" t="s">
        <v>186</v>
      </c>
      <c r="M1067" t="s">
        <v>154</v>
      </c>
      <c r="N1067" t="s">
        <v>2115</v>
      </c>
      <c r="O1067" s="32">
        <v>45949</v>
      </c>
      <c r="P1067" t="s">
        <v>99</v>
      </c>
      <c r="Q1067" t="s">
        <v>913</v>
      </c>
      <c r="R1067" t="s">
        <v>147</v>
      </c>
      <c r="S1067" t="s">
        <v>100</v>
      </c>
    </row>
    <row r="1068" spans="1:19" x14ac:dyDescent="0.25">
      <c r="A1068">
        <v>41</v>
      </c>
      <c r="B1068" s="32">
        <v>45941</v>
      </c>
      <c r="C1068">
        <v>43</v>
      </c>
      <c r="D1068" t="s">
        <v>150</v>
      </c>
      <c r="E1068" t="s">
        <v>8</v>
      </c>
      <c r="F1068" t="s">
        <v>140</v>
      </c>
      <c r="G1068" t="s">
        <v>102</v>
      </c>
      <c r="H1068" t="s">
        <v>103</v>
      </c>
      <c r="I1068" t="s">
        <v>2060</v>
      </c>
      <c r="J1068" t="s">
        <v>2061</v>
      </c>
      <c r="K1068" s="32">
        <v>45946</v>
      </c>
      <c r="L1068" t="s">
        <v>1312</v>
      </c>
      <c r="M1068" t="s">
        <v>154</v>
      </c>
      <c r="N1068" t="s">
        <v>1988</v>
      </c>
      <c r="O1068" s="32">
        <v>45955</v>
      </c>
      <c r="P1068" t="s">
        <v>99</v>
      </c>
      <c r="Q1068" t="s">
        <v>2016</v>
      </c>
      <c r="R1068" t="s">
        <v>147</v>
      </c>
      <c r="S1068" t="s">
        <v>100</v>
      </c>
    </row>
    <row r="1069" spans="1:19" x14ac:dyDescent="0.25">
      <c r="A1069">
        <v>41</v>
      </c>
      <c r="B1069" s="32">
        <v>45940</v>
      </c>
      <c r="C1069">
        <v>44</v>
      </c>
      <c r="D1069" t="s">
        <v>254</v>
      </c>
      <c r="E1069" t="s">
        <v>255</v>
      </c>
      <c r="F1069" t="s">
        <v>140</v>
      </c>
      <c r="G1069" t="s">
        <v>102</v>
      </c>
      <c r="H1069" t="s">
        <v>103</v>
      </c>
      <c r="I1069" t="s">
        <v>4048</v>
      </c>
      <c r="J1069" t="s">
        <v>4049</v>
      </c>
      <c r="K1069" s="32">
        <v>45942</v>
      </c>
      <c r="L1069" t="s">
        <v>258</v>
      </c>
      <c r="M1069" t="s">
        <v>260</v>
      </c>
      <c r="N1069" t="s">
        <v>2064</v>
      </c>
      <c r="O1069" s="32">
        <v>45957</v>
      </c>
      <c r="P1069" t="s">
        <v>99</v>
      </c>
      <c r="Q1069" t="s">
        <v>2207</v>
      </c>
      <c r="R1069" t="s">
        <v>262</v>
      </c>
      <c r="S1069" t="s">
        <v>100</v>
      </c>
    </row>
    <row r="1070" spans="1:19" x14ac:dyDescent="0.25">
      <c r="A1070">
        <v>43</v>
      </c>
      <c r="B1070" s="32">
        <v>45950</v>
      </c>
      <c r="C1070">
        <v>45</v>
      </c>
      <c r="D1070" t="s">
        <v>150</v>
      </c>
      <c r="E1070" t="s">
        <v>8</v>
      </c>
      <c r="F1070" t="s">
        <v>140</v>
      </c>
      <c r="G1070" t="s">
        <v>102</v>
      </c>
      <c r="H1070" t="s">
        <v>103</v>
      </c>
      <c r="I1070" t="s">
        <v>4050</v>
      </c>
      <c r="J1070" t="s">
        <v>4051</v>
      </c>
      <c r="K1070" s="32">
        <v>45953</v>
      </c>
      <c r="L1070" t="s">
        <v>186</v>
      </c>
      <c r="M1070" t="s">
        <v>154</v>
      </c>
      <c r="N1070" t="s">
        <v>2086</v>
      </c>
      <c r="O1070" s="32">
        <v>45963</v>
      </c>
      <c r="P1070" t="s">
        <v>99</v>
      </c>
      <c r="Q1070" t="s">
        <v>913</v>
      </c>
      <c r="R1070" t="s">
        <v>147</v>
      </c>
      <c r="S1070" t="s">
        <v>608</v>
      </c>
    </row>
    <row r="1071" spans="1:19" x14ac:dyDescent="0.25">
      <c r="A1071">
        <v>36</v>
      </c>
      <c r="B1071" s="32">
        <v>45904</v>
      </c>
      <c r="C1071">
        <v>39</v>
      </c>
      <c r="D1071" t="s">
        <v>254</v>
      </c>
      <c r="E1071" t="s">
        <v>255</v>
      </c>
      <c r="F1071" t="s">
        <v>140</v>
      </c>
      <c r="G1071" t="s">
        <v>102</v>
      </c>
      <c r="H1071" t="s">
        <v>103</v>
      </c>
      <c r="I1071" t="s">
        <v>4052</v>
      </c>
      <c r="J1071" t="s">
        <v>4053</v>
      </c>
      <c r="K1071" s="32">
        <v>45907</v>
      </c>
      <c r="L1071" t="s">
        <v>288</v>
      </c>
      <c r="M1071" t="s">
        <v>260</v>
      </c>
      <c r="N1071" t="s">
        <v>2360</v>
      </c>
      <c r="O1071" s="32">
        <v>45922</v>
      </c>
      <c r="P1071" t="s">
        <v>99</v>
      </c>
      <c r="Q1071" t="s">
        <v>289</v>
      </c>
      <c r="R1071" t="s">
        <v>262</v>
      </c>
      <c r="S1071" t="s">
        <v>100</v>
      </c>
    </row>
    <row r="1072" spans="1:19" x14ac:dyDescent="0.25">
      <c r="A1072">
        <v>45</v>
      </c>
      <c r="B1072" s="32">
        <v>45964</v>
      </c>
      <c r="C1072">
        <v>47</v>
      </c>
      <c r="D1072" t="s">
        <v>150</v>
      </c>
      <c r="E1072" t="s">
        <v>8</v>
      </c>
      <c r="F1072" t="s">
        <v>140</v>
      </c>
      <c r="G1072" t="s">
        <v>102</v>
      </c>
      <c r="H1072" t="s">
        <v>103</v>
      </c>
      <c r="I1072" t="s">
        <v>2773</v>
      </c>
      <c r="J1072" t="s">
        <v>2774</v>
      </c>
      <c r="K1072" s="32">
        <v>45967</v>
      </c>
      <c r="L1072" t="s">
        <v>186</v>
      </c>
      <c r="M1072" t="s">
        <v>154</v>
      </c>
      <c r="N1072" t="s">
        <v>2046</v>
      </c>
      <c r="O1072" s="32">
        <v>45977</v>
      </c>
      <c r="P1072" t="s">
        <v>99</v>
      </c>
      <c r="Q1072" t="s">
        <v>153</v>
      </c>
      <c r="R1072" t="s">
        <v>147</v>
      </c>
      <c r="S1072" t="s">
        <v>100</v>
      </c>
    </row>
    <row r="1073" spans="1:19" x14ac:dyDescent="0.25">
      <c r="A1073">
        <v>42</v>
      </c>
      <c r="B1073" s="32">
        <v>45945</v>
      </c>
      <c r="C1073">
        <v>45</v>
      </c>
      <c r="D1073" t="s">
        <v>423</v>
      </c>
      <c r="E1073" t="s">
        <v>424</v>
      </c>
      <c r="F1073" t="s">
        <v>140</v>
      </c>
      <c r="G1073" t="s">
        <v>102</v>
      </c>
      <c r="H1073" t="s">
        <v>103</v>
      </c>
      <c r="I1073" t="s">
        <v>3228</v>
      </c>
      <c r="J1073" t="s">
        <v>3110</v>
      </c>
      <c r="K1073" s="32">
        <v>45948</v>
      </c>
      <c r="L1073" t="s">
        <v>427</v>
      </c>
      <c r="M1073" t="s">
        <v>428</v>
      </c>
      <c r="N1073" t="s">
        <v>3229</v>
      </c>
      <c r="O1073" s="32">
        <v>45965</v>
      </c>
      <c r="P1073" t="s">
        <v>99</v>
      </c>
      <c r="Q1073" t="s">
        <v>2701</v>
      </c>
      <c r="R1073" t="s">
        <v>428</v>
      </c>
      <c r="S1073" t="s">
        <v>100</v>
      </c>
    </row>
    <row r="1074" spans="1:19" x14ac:dyDescent="0.25">
      <c r="A1074">
        <v>36</v>
      </c>
      <c r="B1074" s="32">
        <v>45902</v>
      </c>
      <c r="C1074">
        <v>39</v>
      </c>
      <c r="D1074" t="s">
        <v>672</v>
      </c>
      <c r="E1074" t="s">
        <v>17</v>
      </c>
      <c r="F1074" t="s">
        <v>140</v>
      </c>
      <c r="G1074" t="s">
        <v>102</v>
      </c>
      <c r="H1074" t="s">
        <v>1585</v>
      </c>
      <c r="I1074" t="s">
        <v>4054</v>
      </c>
      <c r="J1074" t="s">
        <v>4055</v>
      </c>
      <c r="K1074" s="32">
        <v>45907</v>
      </c>
      <c r="L1074" t="s">
        <v>675</v>
      </c>
      <c r="M1074" t="s">
        <v>676</v>
      </c>
      <c r="N1074" t="s">
        <v>2354</v>
      </c>
      <c r="O1074" s="32">
        <v>45922</v>
      </c>
      <c r="P1074" t="s">
        <v>99</v>
      </c>
      <c r="Q1074" t="s">
        <v>153</v>
      </c>
      <c r="R1074" t="s">
        <v>147</v>
      </c>
      <c r="S1074" t="s">
        <v>608</v>
      </c>
    </row>
    <row r="1075" spans="1:19" x14ac:dyDescent="0.25">
      <c r="A1075">
        <v>40</v>
      </c>
      <c r="B1075" s="32">
        <v>45932</v>
      </c>
      <c r="C1075">
        <v>43</v>
      </c>
      <c r="D1075" t="s">
        <v>423</v>
      </c>
      <c r="E1075" t="s">
        <v>1067</v>
      </c>
      <c r="F1075" t="s">
        <v>140</v>
      </c>
      <c r="G1075" t="s">
        <v>102</v>
      </c>
      <c r="H1075" t="s">
        <v>103</v>
      </c>
      <c r="I1075" t="s">
        <v>4056</v>
      </c>
      <c r="J1075" t="s">
        <v>4057</v>
      </c>
      <c r="K1075" s="32">
        <v>45935</v>
      </c>
      <c r="L1075" t="s">
        <v>427</v>
      </c>
      <c r="M1075" t="s">
        <v>260</v>
      </c>
      <c r="N1075" t="s">
        <v>2054</v>
      </c>
      <c r="O1075" s="32">
        <v>45952</v>
      </c>
      <c r="P1075" t="s">
        <v>99</v>
      </c>
      <c r="Q1075" t="s">
        <v>2221</v>
      </c>
      <c r="R1075" t="s">
        <v>262</v>
      </c>
      <c r="S1075" t="s">
        <v>100</v>
      </c>
    </row>
    <row r="1076" spans="1:19" x14ac:dyDescent="0.25">
      <c r="A1076">
        <v>44</v>
      </c>
      <c r="B1076" s="32">
        <v>45961</v>
      </c>
      <c r="C1076">
        <v>48</v>
      </c>
      <c r="D1076" t="s">
        <v>423</v>
      </c>
      <c r="E1076" t="s">
        <v>1265</v>
      </c>
      <c r="F1076" t="s">
        <v>140</v>
      </c>
      <c r="G1076" t="s">
        <v>102</v>
      </c>
      <c r="H1076" t="s">
        <v>103</v>
      </c>
      <c r="I1076" t="s">
        <v>4058</v>
      </c>
      <c r="J1076" t="s">
        <v>4059</v>
      </c>
      <c r="K1076" s="32">
        <v>45965</v>
      </c>
      <c r="L1076" t="s">
        <v>1983</v>
      </c>
      <c r="M1076" t="s">
        <v>2172</v>
      </c>
      <c r="N1076" t="s">
        <v>2950</v>
      </c>
      <c r="O1076" s="32">
        <v>45986</v>
      </c>
      <c r="P1076" t="s">
        <v>99</v>
      </c>
      <c r="Q1076" t="s">
        <v>1985</v>
      </c>
      <c r="R1076" t="s">
        <v>617</v>
      </c>
      <c r="S1076" t="s">
        <v>100</v>
      </c>
    </row>
    <row r="1077" spans="1:19" x14ac:dyDescent="0.25">
      <c r="A1077">
        <v>41</v>
      </c>
      <c r="B1077" s="32">
        <v>45938</v>
      </c>
      <c r="C1077">
        <v>43</v>
      </c>
      <c r="D1077" t="s">
        <v>150</v>
      </c>
      <c r="E1077" t="s">
        <v>8</v>
      </c>
      <c r="F1077" t="s">
        <v>140</v>
      </c>
      <c r="G1077" t="s">
        <v>102</v>
      </c>
      <c r="H1077" t="s">
        <v>103</v>
      </c>
      <c r="I1077" t="s">
        <v>4060</v>
      </c>
      <c r="J1077" t="s">
        <v>4061</v>
      </c>
      <c r="K1077" s="32">
        <v>45942</v>
      </c>
      <c r="L1077" t="s">
        <v>186</v>
      </c>
      <c r="M1077" t="s">
        <v>869</v>
      </c>
      <c r="N1077" t="s">
        <v>2560</v>
      </c>
      <c r="O1077" s="32">
        <v>45954</v>
      </c>
      <c r="P1077" t="s">
        <v>99</v>
      </c>
      <c r="Q1077" t="s">
        <v>688</v>
      </c>
      <c r="R1077" t="s">
        <v>147</v>
      </c>
      <c r="S1077" t="s">
        <v>100</v>
      </c>
    </row>
    <row r="1078" spans="1:19" x14ac:dyDescent="0.25">
      <c r="A1078">
        <v>33</v>
      </c>
      <c r="B1078" s="32">
        <v>45881</v>
      </c>
      <c r="C1078">
        <v>35</v>
      </c>
      <c r="D1078" t="s">
        <v>150</v>
      </c>
      <c r="E1078" t="s">
        <v>8</v>
      </c>
      <c r="F1078" t="s">
        <v>140</v>
      </c>
      <c r="G1078" t="s">
        <v>102</v>
      </c>
      <c r="H1078" t="s">
        <v>103</v>
      </c>
      <c r="I1078" t="s">
        <v>4062</v>
      </c>
      <c r="J1078" t="s">
        <v>4063</v>
      </c>
      <c r="K1078" s="32">
        <v>45883</v>
      </c>
      <c r="L1078" t="s">
        <v>186</v>
      </c>
      <c r="M1078" t="s">
        <v>154</v>
      </c>
      <c r="N1078" t="s">
        <v>2731</v>
      </c>
      <c r="O1078" s="32">
        <v>45893</v>
      </c>
      <c r="P1078" t="s">
        <v>99</v>
      </c>
      <c r="Q1078" t="s">
        <v>813</v>
      </c>
      <c r="R1078" t="s">
        <v>147</v>
      </c>
      <c r="S1078" t="s">
        <v>608</v>
      </c>
    </row>
    <row r="1079" spans="1:19" x14ac:dyDescent="0.25">
      <c r="A1079">
        <v>47</v>
      </c>
      <c r="B1079" s="32">
        <v>45978</v>
      </c>
      <c r="C1079">
        <v>49</v>
      </c>
      <c r="D1079" t="s">
        <v>672</v>
      </c>
      <c r="E1079" t="s">
        <v>17</v>
      </c>
      <c r="F1079" t="s">
        <v>140</v>
      </c>
      <c r="G1079" t="s">
        <v>102</v>
      </c>
      <c r="H1079" t="s">
        <v>103</v>
      </c>
      <c r="I1079" t="s">
        <v>4064</v>
      </c>
      <c r="J1079" t="s">
        <v>4065</v>
      </c>
      <c r="K1079" s="32">
        <v>45985</v>
      </c>
      <c r="L1079" t="s">
        <v>1362</v>
      </c>
      <c r="M1079" t="s">
        <v>428</v>
      </c>
      <c r="N1079" t="s">
        <v>4066</v>
      </c>
      <c r="O1079" s="32">
        <v>45995</v>
      </c>
      <c r="P1079" t="s">
        <v>99</v>
      </c>
      <c r="Q1079" t="s">
        <v>813</v>
      </c>
      <c r="R1079" t="s">
        <v>428</v>
      </c>
      <c r="S1079" t="s">
        <v>100</v>
      </c>
    </row>
    <row r="1080" spans="1:19" x14ac:dyDescent="0.25">
      <c r="A1080">
        <v>41</v>
      </c>
      <c r="B1080" s="32">
        <v>45937</v>
      </c>
      <c r="C1080">
        <v>43</v>
      </c>
      <c r="D1080" t="s">
        <v>150</v>
      </c>
      <c r="E1080" t="s">
        <v>8</v>
      </c>
      <c r="F1080" t="s">
        <v>140</v>
      </c>
      <c r="G1080" t="s">
        <v>102</v>
      </c>
      <c r="H1080" t="s">
        <v>103</v>
      </c>
      <c r="I1080" t="s">
        <v>4067</v>
      </c>
      <c r="J1080" t="s">
        <v>4068</v>
      </c>
      <c r="K1080" s="32">
        <v>45939</v>
      </c>
      <c r="L1080" t="s">
        <v>3253</v>
      </c>
      <c r="M1080" t="s">
        <v>191</v>
      </c>
      <c r="N1080" t="s">
        <v>2276</v>
      </c>
      <c r="O1080" s="32">
        <v>45950</v>
      </c>
      <c r="P1080" t="s">
        <v>99</v>
      </c>
      <c r="Q1080" t="s">
        <v>813</v>
      </c>
      <c r="S1080" t="s">
        <v>2165</v>
      </c>
    </row>
    <row r="1081" spans="1:19" x14ac:dyDescent="0.25">
      <c r="A1081">
        <v>35</v>
      </c>
      <c r="B1081" s="32">
        <v>45897</v>
      </c>
      <c r="C1081">
        <v>38</v>
      </c>
      <c r="D1081" t="s">
        <v>423</v>
      </c>
      <c r="E1081" t="s">
        <v>1067</v>
      </c>
      <c r="F1081" t="s">
        <v>140</v>
      </c>
      <c r="G1081" t="s">
        <v>102</v>
      </c>
      <c r="H1081" t="s">
        <v>103</v>
      </c>
      <c r="I1081" t="s">
        <v>4069</v>
      </c>
      <c r="J1081" t="s">
        <v>4070</v>
      </c>
      <c r="K1081" s="32">
        <v>45900</v>
      </c>
      <c r="L1081" t="s">
        <v>427</v>
      </c>
      <c r="M1081" t="s">
        <v>260</v>
      </c>
      <c r="N1081" t="s">
        <v>2744</v>
      </c>
      <c r="O1081" s="32">
        <v>45917</v>
      </c>
      <c r="P1081" t="s">
        <v>99</v>
      </c>
      <c r="Q1081" t="s">
        <v>2221</v>
      </c>
      <c r="R1081" t="s">
        <v>262</v>
      </c>
      <c r="S1081" t="s">
        <v>100</v>
      </c>
    </row>
    <row r="1082" spans="1:19" x14ac:dyDescent="0.25">
      <c r="A1082">
        <v>43</v>
      </c>
      <c r="B1082" s="32">
        <v>45950</v>
      </c>
      <c r="C1082">
        <v>45</v>
      </c>
      <c r="D1082" t="s">
        <v>150</v>
      </c>
      <c r="E1082" t="s">
        <v>8</v>
      </c>
      <c r="F1082" t="s">
        <v>140</v>
      </c>
      <c r="G1082" t="s">
        <v>102</v>
      </c>
      <c r="H1082" t="s">
        <v>103</v>
      </c>
      <c r="I1082" t="s">
        <v>4071</v>
      </c>
      <c r="J1082" t="s">
        <v>2098</v>
      </c>
      <c r="K1082" s="32">
        <v>45953</v>
      </c>
      <c r="L1082" t="s">
        <v>621</v>
      </c>
      <c r="M1082" t="s">
        <v>191</v>
      </c>
      <c r="N1082" t="s">
        <v>2896</v>
      </c>
      <c r="O1082" s="32">
        <v>45964</v>
      </c>
      <c r="P1082" t="s">
        <v>99</v>
      </c>
      <c r="Q1082" t="s">
        <v>2006</v>
      </c>
      <c r="S1082" t="s">
        <v>135</v>
      </c>
    </row>
    <row r="1083" spans="1:19" x14ac:dyDescent="0.25">
      <c r="A1083">
        <v>45</v>
      </c>
      <c r="B1083" s="32">
        <v>45966</v>
      </c>
      <c r="C1083">
        <v>48</v>
      </c>
      <c r="D1083" t="s">
        <v>423</v>
      </c>
      <c r="E1083" t="s">
        <v>424</v>
      </c>
      <c r="F1083" t="s">
        <v>140</v>
      </c>
      <c r="G1083" t="s">
        <v>102</v>
      </c>
      <c r="H1083" t="s">
        <v>103</v>
      </c>
      <c r="I1083" t="s">
        <v>3175</v>
      </c>
      <c r="J1083" t="s">
        <v>3176</v>
      </c>
      <c r="K1083" s="32">
        <v>45969</v>
      </c>
      <c r="L1083" t="s">
        <v>427</v>
      </c>
      <c r="M1083" t="s">
        <v>428</v>
      </c>
      <c r="N1083" t="s">
        <v>2155</v>
      </c>
      <c r="O1083" s="32">
        <v>45987</v>
      </c>
      <c r="P1083" t="s">
        <v>99</v>
      </c>
      <c r="Q1083" t="s">
        <v>2701</v>
      </c>
      <c r="R1083" t="s">
        <v>428</v>
      </c>
      <c r="S1083" t="s">
        <v>100</v>
      </c>
    </row>
    <row r="1084" spans="1:19" x14ac:dyDescent="0.25">
      <c r="A1084">
        <v>41</v>
      </c>
      <c r="B1084" s="32">
        <v>45935</v>
      </c>
      <c r="C1084">
        <v>43</v>
      </c>
      <c r="D1084" t="s">
        <v>940</v>
      </c>
      <c r="E1084" t="s">
        <v>14</v>
      </c>
      <c r="F1084" t="s">
        <v>140</v>
      </c>
      <c r="G1084" t="s">
        <v>102</v>
      </c>
      <c r="H1084" t="s">
        <v>103</v>
      </c>
      <c r="I1084" t="s">
        <v>4072</v>
      </c>
      <c r="J1084" t="s">
        <v>4073</v>
      </c>
      <c r="K1084" s="32">
        <v>45946</v>
      </c>
      <c r="L1084" t="s">
        <v>943</v>
      </c>
      <c r="M1084" t="s">
        <v>154</v>
      </c>
      <c r="N1084" t="s">
        <v>2365</v>
      </c>
      <c r="O1084" s="32">
        <v>45953</v>
      </c>
      <c r="P1084" t="s">
        <v>99</v>
      </c>
      <c r="Q1084" t="s">
        <v>2012</v>
      </c>
      <c r="R1084" t="s">
        <v>147</v>
      </c>
      <c r="S1084" t="s">
        <v>100</v>
      </c>
    </row>
    <row r="1085" spans="1:19" x14ac:dyDescent="0.25">
      <c r="A1085">
        <v>46</v>
      </c>
      <c r="B1085" s="32">
        <v>45976</v>
      </c>
      <c r="C1085">
        <v>49</v>
      </c>
      <c r="D1085" t="s">
        <v>150</v>
      </c>
      <c r="E1085" t="s">
        <v>8</v>
      </c>
      <c r="F1085" t="s">
        <v>140</v>
      </c>
      <c r="G1085" t="s">
        <v>102</v>
      </c>
      <c r="H1085" t="s">
        <v>103</v>
      </c>
      <c r="I1085" t="s">
        <v>2285</v>
      </c>
      <c r="J1085" t="s">
        <v>2286</v>
      </c>
      <c r="K1085" s="32">
        <v>45981</v>
      </c>
      <c r="L1085" t="s">
        <v>186</v>
      </c>
      <c r="M1085" t="s">
        <v>154</v>
      </c>
      <c r="N1085" t="s">
        <v>2068</v>
      </c>
      <c r="O1085" s="32">
        <v>45992</v>
      </c>
      <c r="P1085" t="s">
        <v>99</v>
      </c>
      <c r="Q1085" t="s">
        <v>934</v>
      </c>
      <c r="R1085" t="s">
        <v>147</v>
      </c>
      <c r="S1085" t="s">
        <v>100</v>
      </c>
    </row>
    <row r="1086" spans="1:19" x14ac:dyDescent="0.25">
      <c r="A1086">
        <v>43</v>
      </c>
      <c r="B1086" s="32">
        <v>45953</v>
      </c>
      <c r="C1086">
        <v>46</v>
      </c>
      <c r="D1086" t="s">
        <v>423</v>
      </c>
      <c r="E1086" t="s">
        <v>1067</v>
      </c>
      <c r="F1086" t="s">
        <v>140</v>
      </c>
      <c r="G1086" t="s">
        <v>102</v>
      </c>
      <c r="H1086" t="s">
        <v>103</v>
      </c>
      <c r="I1086" t="s">
        <v>3156</v>
      </c>
      <c r="J1086" t="s">
        <v>3157</v>
      </c>
      <c r="K1086" s="32">
        <v>45956</v>
      </c>
      <c r="L1086" t="s">
        <v>427</v>
      </c>
      <c r="M1086" t="s">
        <v>260</v>
      </c>
      <c r="N1086" t="s">
        <v>2083</v>
      </c>
      <c r="O1086" s="32">
        <v>45972</v>
      </c>
      <c r="P1086" t="s">
        <v>99</v>
      </c>
      <c r="Q1086" t="s">
        <v>2719</v>
      </c>
      <c r="R1086" t="s">
        <v>262</v>
      </c>
      <c r="S1086" t="s">
        <v>100</v>
      </c>
    </row>
    <row r="1087" spans="1:19" x14ac:dyDescent="0.25">
      <c r="A1087">
        <v>46</v>
      </c>
      <c r="B1087" s="32">
        <v>45971</v>
      </c>
      <c r="C1087">
        <v>48</v>
      </c>
      <c r="D1087" t="s">
        <v>150</v>
      </c>
      <c r="E1087" t="s">
        <v>8</v>
      </c>
      <c r="F1087" t="s">
        <v>140</v>
      </c>
      <c r="G1087" t="s">
        <v>102</v>
      </c>
      <c r="H1087" t="s">
        <v>103</v>
      </c>
      <c r="I1087" t="s">
        <v>4074</v>
      </c>
      <c r="J1087" t="s">
        <v>4075</v>
      </c>
      <c r="K1087" s="32">
        <v>45974</v>
      </c>
      <c r="L1087" t="s">
        <v>186</v>
      </c>
      <c r="M1087" t="s">
        <v>154</v>
      </c>
      <c r="N1087" t="s">
        <v>2193</v>
      </c>
      <c r="O1087" s="32">
        <v>45985</v>
      </c>
      <c r="P1087" t="s">
        <v>99</v>
      </c>
      <c r="Q1087" t="s">
        <v>972</v>
      </c>
      <c r="R1087" t="s">
        <v>147</v>
      </c>
      <c r="S1087" t="s">
        <v>100</v>
      </c>
    </row>
    <row r="1088" spans="1:19" x14ac:dyDescent="0.25">
      <c r="A1088">
        <v>40</v>
      </c>
      <c r="B1088" s="32">
        <v>45928</v>
      </c>
      <c r="C1088">
        <v>42</v>
      </c>
      <c r="D1088" t="s">
        <v>150</v>
      </c>
      <c r="E1088" t="s">
        <v>8</v>
      </c>
      <c r="F1088" t="s">
        <v>140</v>
      </c>
      <c r="G1088" t="s">
        <v>102</v>
      </c>
      <c r="H1088" t="s">
        <v>103</v>
      </c>
      <c r="I1088" t="s">
        <v>2936</v>
      </c>
      <c r="J1088" t="s">
        <v>2577</v>
      </c>
      <c r="K1088" s="32">
        <v>45932</v>
      </c>
      <c r="L1088" t="s">
        <v>621</v>
      </c>
      <c r="M1088" t="s">
        <v>191</v>
      </c>
      <c r="N1088" t="s">
        <v>192</v>
      </c>
      <c r="O1088" s="32">
        <v>45943</v>
      </c>
      <c r="P1088" t="s">
        <v>99</v>
      </c>
      <c r="Q1088" t="s">
        <v>813</v>
      </c>
      <c r="S1088" t="s">
        <v>2165</v>
      </c>
    </row>
    <row r="1089" spans="1:19" x14ac:dyDescent="0.25">
      <c r="A1089">
        <v>39</v>
      </c>
      <c r="B1089" s="32">
        <v>45921</v>
      </c>
      <c r="C1089">
        <v>41</v>
      </c>
      <c r="D1089" t="s">
        <v>150</v>
      </c>
      <c r="E1089" t="s">
        <v>8</v>
      </c>
      <c r="F1089" t="s">
        <v>140</v>
      </c>
      <c r="G1089" t="s">
        <v>102</v>
      </c>
      <c r="H1089" t="s">
        <v>103</v>
      </c>
      <c r="I1089" t="s">
        <v>4076</v>
      </c>
      <c r="J1089" t="s">
        <v>4077</v>
      </c>
      <c r="K1089" s="32">
        <v>45925</v>
      </c>
      <c r="L1089" t="s">
        <v>186</v>
      </c>
      <c r="M1089" t="s">
        <v>154</v>
      </c>
      <c r="N1089" t="s">
        <v>2011</v>
      </c>
      <c r="O1089" s="32">
        <v>45935</v>
      </c>
      <c r="P1089" t="s">
        <v>99</v>
      </c>
      <c r="Q1089" t="s">
        <v>2012</v>
      </c>
      <c r="R1089" t="s">
        <v>147</v>
      </c>
      <c r="S1089" t="s">
        <v>100</v>
      </c>
    </row>
    <row r="1090" spans="1:19" x14ac:dyDescent="0.25">
      <c r="A1090">
        <v>43</v>
      </c>
      <c r="B1090" s="32">
        <v>45950</v>
      </c>
      <c r="C1090">
        <v>45</v>
      </c>
      <c r="D1090" t="s">
        <v>150</v>
      </c>
      <c r="E1090" t="s">
        <v>8</v>
      </c>
      <c r="F1090" t="s">
        <v>140</v>
      </c>
      <c r="G1090" t="s">
        <v>102</v>
      </c>
      <c r="H1090" t="s">
        <v>103</v>
      </c>
      <c r="I1090" t="s">
        <v>4071</v>
      </c>
      <c r="J1090" t="s">
        <v>2098</v>
      </c>
      <c r="K1090" s="32">
        <v>45953</v>
      </c>
      <c r="L1090" t="s">
        <v>621</v>
      </c>
      <c r="M1090" t="s">
        <v>191</v>
      </c>
      <c r="N1090" t="s">
        <v>2896</v>
      </c>
      <c r="O1090" s="32">
        <v>45964</v>
      </c>
      <c r="P1090" t="s">
        <v>99</v>
      </c>
      <c r="Q1090" t="s">
        <v>153</v>
      </c>
      <c r="S1090" t="s">
        <v>135</v>
      </c>
    </row>
    <row r="1091" spans="1:19" x14ac:dyDescent="0.25">
      <c r="A1091">
        <v>41</v>
      </c>
      <c r="B1091" s="32">
        <v>45939</v>
      </c>
      <c r="C1091">
        <v>44</v>
      </c>
      <c r="D1091" t="s">
        <v>423</v>
      </c>
      <c r="E1091" t="s">
        <v>1067</v>
      </c>
      <c r="F1091" t="s">
        <v>140</v>
      </c>
      <c r="G1091" t="s">
        <v>102</v>
      </c>
      <c r="H1091" t="s">
        <v>103</v>
      </c>
      <c r="I1091" t="s">
        <v>3334</v>
      </c>
      <c r="J1091" t="s">
        <v>3335</v>
      </c>
      <c r="K1091" s="32">
        <v>45942</v>
      </c>
      <c r="L1091" t="s">
        <v>427</v>
      </c>
      <c r="M1091" t="s">
        <v>260</v>
      </c>
      <c r="N1091" t="s">
        <v>2064</v>
      </c>
      <c r="O1091" s="32">
        <v>45958</v>
      </c>
      <c r="P1091" t="s">
        <v>99</v>
      </c>
      <c r="Q1091" t="s">
        <v>2284</v>
      </c>
      <c r="R1091" t="s">
        <v>262</v>
      </c>
      <c r="S1091" t="s">
        <v>100</v>
      </c>
    </row>
    <row r="1092" spans="1:19" x14ac:dyDescent="0.25">
      <c r="A1092">
        <v>45</v>
      </c>
      <c r="B1092" s="32">
        <v>45963</v>
      </c>
      <c r="C1092">
        <v>47</v>
      </c>
      <c r="D1092" t="s">
        <v>150</v>
      </c>
      <c r="E1092" t="s">
        <v>8</v>
      </c>
      <c r="F1092" t="s">
        <v>140</v>
      </c>
      <c r="G1092" t="s">
        <v>102</v>
      </c>
      <c r="H1092" t="s">
        <v>103</v>
      </c>
      <c r="I1092" t="s">
        <v>4078</v>
      </c>
      <c r="J1092" t="s">
        <v>4079</v>
      </c>
      <c r="K1092" s="32">
        <v>45967</v>
      </c>
      <c r="L1092" t="s">
        <v>186</v>
      </c>
      <c r="M1092" t="s">
        <v>154</v>
      </c>
      <c r="N1092" t="s">
        <v>2046</v>
      </c>
      <c r="O1092" s="32">
        <v>45977</v>
      </c>
      <c r="P1092" t="s">
        <v>99</v>
      </c>
      <c r="Q1092" t="s">
        <v>934</v>
      </c>
      <c r="R1092" t="s">
        <v>147</v>
      </c>
      <c r="S1092" t="s">
        <v>100</v>
      </c>
    </row>
    <row r="1093" spans="1:19" x14ac:dyDescent="0.25">
      <c r="A1093">
        <v>34</v>
      </c>
      <c r="B1093" s="32">
        <v>45887</v>
      </c>
      <c r="C1093">
        <v>36</v>
      </c>
      <c r="D1093" t="s">
        <v>672</v>
      </c>
      <c r="E1093" t="s">
        <v>17</v>
      </c>
      <c r="F1093" t="s">
        <v>140</v>
      </c>
      <c r="G1093" t="s">
        <v>102</v>
      </c>
      <c r="H1093" t="s">
        <v>103</v>
      </c>
      <c r="I1093" t="s">
        <v>4080</v>
      </c>
      <c r="J1093" t="s">
        <v>4081</v>
      </c>
      <c r="K1093" s="32">
        <v>45894</v>
      </c>
      <c r="L1093" t="s">
        <v>675</v>
      </c>
      <c r="M1093" t="s">
        <v>676</v>
      </c>
      <c r="N1093" t="s">
        <v>2854</v>
      </c>
      <c r="O1093" s="32">
        <v>45906</v>
      </c>
      <c r="P1093" t="s">
        <v>99</v>
      </c>
      <c r="Q1093" t="s">
        <v>820</v>
      </c>
      <c r="R1093" t="s">
        <v>147</v>
      </c>
      <c r="S1093" t="s">
        <v>100</v>
      </c>
    </row>
    <row r="1094" spans="1:19" x14ac:dyDescent="0.25">
      <c r="A1094">
        <v>36</v>
      </c>
      <c r="B1094" s="32">
        <v>45900</v>
      </c>
      <c r="C1094">
        <v>39</v>
      </c>
      <c r="D1094" t="s">
        <v>672</v>
      </c>
      <c r="E1094" t="s">
        <v>17</v>
      </c>
      <c r="F1094" t="s">
        <v>140</v>
      </c>
      <c r="G1094" t="s">
        <v>102</v>
      </c>
      <c r="H1094" t="s">
        <v>103</v>
      </c>
      <c r="I1094" t="s">
        <v>3218</v>
      </c>
      <c r="J1094" t="s">
        <v>3219</v>
      </c>
      <c r="K1094" s="32">
        <v>45907</v>
      </c>
      <c r="L1094" t="s">
        <v>675</v>
      </c>
      <c r="M1094" t="s">
        <v>676</v>
      </c>
      <c r="N1094" t="s">
        <v>3220</v>
      </c>
      <c r="O1094" s="32">
        <v>45922</v>
      </c>
      <c r="P1094" t="s">
        <v>99</v>
      </c>
      <c r="Q1094" t="s">
        <v>688</v>
      </c>
      <c r="R1094" t="s">
        <v>147</v>
      </c>
      <c r="S1094" t="s">
        <v>100</v>
      </c>
    </row>
    <row r="1095" spans="1:19" x14ac:dyDescent="0.25">
      <c r="A1095">
        <v>41</v>
      </c>
      <c r="B1095" s="32">
        <v>45939</v>
      </c>
      <c r="C1095">
        <v>44</v>
      </c>
      <c r="D1095" t="s">
        <v>254</v>
      </c>
      <c r="E1095" t="s">
        <v>255</v>
      </c>
      <c r="F1095" t="s">
        <v>140</v>
      </c>
      <c r="G1095" t="s">
        <v>102</v>
      </c>
      <c r="H1095" t="s">
        <v>103</v>
      </c>
      <c r="I1095" t="s">
        <v>4082</v>
      </c>
      <c r="J1095" t="s">
        <v>4083</v>
      </c>
      <c r="K1095" s="32">
        <v>45942</v>
      </c>
      <c r="L1095" t="s">
        <v>258</v>
      </c>
      <c r="M1095" t="s">
        <v>260</v>
      </c>
      <c r="N1095" t="s">
        <v>2064</v>
      </c>
      <c r="O1095" s="32">
        <v>45957</v>
      </c>
      <c r="P1095" t="s">
        <v>99</v>
      </c>
      <c r="Q1095" t="s">
        <v>1974</v>
      </c>
      <c r="R1095" t="s">
        <v>262</v>
      </c>
      <c r="S1095" t="s">
        <v>100</v>
      </c>
    </row>
    <row r="1096" spans="1:19" x14ac:dyDescent="0.25">
      <c r="A1096">
        <v>43</v>
      </c>
      <c r="B1096" s="32">
        <v>45955</v>
      </c>
      <c r="C1096">
        <v>49</v>
      </c>
      <c r="D1096" t="s">
        <v>223</v>
      </c>
      <c r="E1096" t="s">
        <v>224</v>
      </c>
      <c r="F1096" t="s">
        <v>140</v>
      </c>
      <c r="G1096" t="s">
        <v>102</v>
      </c>
      <c r="H1096" t="s">
        <v>103</v>
      </c>
      <c r="I1096" t="s">
        <v>4084</v>
      </c>
      <c r="J1096" t="s">
        <v>4085</v>
      </c>
      <c r="K1096" s="32">
        <v>45960</v>
      </c>
      <c r="L1096" t="s">
        <v>227</v>
      </c>
      <c r="M1096" t="s">
        <v>229</v>
      </c>
      <c r="N1096" t="s">
        <v>3368</v>
      </c>
      <c r="O1096" s="32">
        <v>45992</v>
      </c>
      <c r="P1096" t="s">
        <v>99</v>
      </c>
      <c r="Q1096" t="s">
        <v>228</v>
      </c>
      <c r="R1096" t="s">
        <v>617</v>
      </c>
      <c r="S1096" t="s">
        <v>100</v>
      </c>
    </row>
    <row r="1097" spans="1:19" x14ac:dyDescent="0.25">
      <c r="A1097">
        <v>40</v>
      </c>
      <c r="B1097" s="32">
        <v>45934</v>
      </c>
      <c r="C1097">
        <v>43</v>
      </c>
      <c r="D1097" t="s">
        <v>150</v>
      </c>
      <c r="E1097" t="s">
        <v>8</v>
      </c>
      <c r="F1097" t="s">
        <v>140</v>
      </c>
      <c r="G1097" t="s">
        <v>102</v>
      </c>
      <c r="H1097" t="s">
        <v>103</v>
      </c>
      <c r="I1097" t="s">
        <v>4086</v>
      </c>
      <c r="J1097" t="s">
        <v>4087</v>
      </c>
      <c r="K1097" s="32">
        <v>45939</v>
      </c>
      <c r="L1097" t="s">
        <v>186</v>
      </c>
      <c r="M1097" t="s">
        <v>154</v>
      </c>
      <c r="N1097" t="s">
        <v>2115</v>
      </c>
      <c r="O1097" s="32">
        <v>45949</v>
      </c>
      <c r="P1097" t="s">
        <v>99</v>
      </c>
      <c r="Q1097" t="s">
        <v>153</v>
      </c>
      <c r="R1097" t="s">
        <v>147</v>
      </c>
      <c r="S1097" t="s">
        <v>100</v>
      </c>
    </row>
    <row r="1098" spans="1:19" x14ac:dyDescent="0.25">
      <c r="A1098">
        <v>44</v>
      </c>
      <c r="B1098" s="32">
        <v>45958</v>
      </c>
      <c r="C1098">
        <v>46</v>
      </c>
      <c r="D1098" t="s">
        <v>150</v>
      </c>
      <c r="E1098" t="s">
        <v>23</v>
      </c>
      <c r="F1098" t="s">
        <v>140</v>
      </c>
      <c r="G1098" t="s">
        <v>102</v>
      </c>
      <c r="H1098" t="s">
        <v>103</v>
      </c>
      <c r="I1098" t="s">
        <v>4088</v>
      </c>
      <c r="J1098" t="s">
        <v>4089</v>
      </c>
      <c r="K1098" s="32">
        <v>45960</v>
      </c>
      <c r="L1098" t="s">
        <v>186</v>
      </c>
      <c r="M1098" t="s">
        <v>154</v>
      </c>
      <c r="N1098" t="s">
        <v>2034</v>
      </c>
      <c r="O1098" s="32">
        <v>45972</v>
      </c>
      <c r="P1098" t="s">
        <v>99</v>
      </c>
      <c r="Q1098" t="s">
        <v>813</v>
      </c>
      <c r="R1098" t="s">
        <v>147</v>
      </c>
      <c r="S1098" t="s">
        <v>100</v>
      </c>
    </row>
    <row r="1099" spans="1:19" x14ac:dyDescent="0.25">
      <c r="A1099">
        <v>46</v>
      </c>
      <c r="B1099" s="32">
        <v>45971</v>
      </c>
      <c r="C1099">
        <v>48</v>
      </c>
      <c r="D1099" t="s">
        <v>150</v>
      </c>
      <c r="E1099" t="s">
        <v>8</v>
      </c>
      <c r="F1099" t="s">
        <v>140</v>
      </c>
      <c r="G1099" t="s">
        <v>102</v>
      </c>
      <c r="H1099" t="s">
        <v>103</v>
      </c>
      <c r="I1099" t="s">
        <v>4090</v>
      </c>
      <c r="J1099" t="s">
        <v>4091</v>
      </c>
      <c r="K1099" s="32">
        <v>45974</v>
      </c>
      <c r="L1099" t="s">
        <v>186</v>
      </c>
      <c r="M1099" t="s">
        <v>154</v>
      </c>
      <c r="N1099" t="s">
        <v>2193</v>
      </c>
      <c r="O1099" s="32">
        <v>45985</v>
      </c>
      <c r="P1099" t="s">
        <v>99</v>
      </c>
      <c r="Q1099" t="s">
        <v>1411</v>
      </c>
      <c r="R1099" t="s">
        <v>147</v>
      </c>
      <c r="S1099" t="s">
        <v>100</v>
      </c>
    </row>
    <row r="1100" spans="1:19" x14ac:dyDescent="0.25">
      <c r="A1100">
        <v>39</v>
      </c>
      <c r="B1100" s="32">
        <v>45922</v>
      </c>
      <c r="C1100">
        <v>41</v>
      </c>
      <c r="D1100" t="s">
        <v>940</v>
      </c>
      <c r="E1100" t="s">
        <v>14</v>
      </c>
      <c r="F1100" t="s">
        <v>140</v>
      </c>
      <c r="G1100" t="s">
        <v>102</v>
      </c>
      <c r="H1100" t="s">
        <v>103</v>
      </c>
      <c r="I1100" t="s">
        <v>4092</v>
      </c>
      <c r="J1100" t="s">
        <v>3159</v>
      </c>
      <c r="K1100" s="32">
        <v>45932</v>
      </c>
      <c r="L1100" t="s">
        <v>943</v>
      </c>
      <c r="M1100" t="s">
        <v>154</v>
      </c>
      <c r="N1100" t="s">
        <v>2159</v>
      </c>
      <c r="O1100" s="32">
        <v>45939</v>
      </c>
      <c r="P1100" t="s">
        <v>99</v>
      </c>
      <c r="Q1100" t="s">
        <v>820</v>
      </c>
      <c r="R1100" t="s">
        <v>147</v>
      </c>
      <c r="S1100" t="s">
        <v>100</v>
      </c>
    </row>
    <row r="1101" spans="1:19" x14ac:dyDescent="0.25">
      <c r="A1101">
        <v>42</v>
      </c>
      <c r="B1101" s="32">
        <v>45942</v>
      </c>
      <c r="C1101">
        <v>44</v>
      </c>
      <c r="D1101" t="s">
        <v>672</v>
      </c>
      <c r="E1101" t="s">
        <v>17</v>
      </c>
      <c r="F1101" t="s">
        <v>140</v>
      </c>
      <c r="G1101" t="s">
        <v>102</v>
      </c>
      <c r="H1101" t="s">
        <v>103</v>
      </c>
      <c r="I1101" t="s">
        <v>4001</v>
      </c>
      <c r="J1101" t="s">
        <v>4002</v>
      </c>
      <c r="K1101" s="32">
        <v>45950</v>
      </c>
      <c r="L1101" t="s">
        <v>675</v>
      </c>
      <c r="M1101" t="s">
        <v>676</v>
      </c>
      <c r="N1101" t="s">
        <v>2380</v>
      </c>
      <c r="O1101" s="32">
        <v>45961</v>
      </c>
      <c r="P1101" t="s">
        <v>99</v>
      </c>
      <c r="Q1101" t="s">
        <v>688</v>
      </c>
      <c r="R1101" t="s">
        <v>147</v>
      </c>
      <c r="S1101" t="s">
        <v>100</v>
      </c>
    </row>
    <row r="1102" spans="1:19" x14ac:dyDescent="0.25">
      <c r="A1102">
        <v>38</v>
      </c>
      <c r="B1102" s="32">
        <v>45915</v>
      </c>
      <c r="C1102">
        <v>40</v>
      </c>
      <c r="D1102" t="s">
        <v>150</v>
      </c>
      <c r="E1102" t="s">
        <v>8</v>
      </c>
      <c r="F1102" t="s">
        <v>140</v>
      </c>
      <c r="G1102" t="s">
        <v>102</v>
      </c>
      <c r="H1102" t="s">
        <v>103</v>
      </c>
      <c r="I1102" t="s">
        <v>4093</v>
      </c>
      <c r="J1102" t="s">
        <v>4094</v>
      </c>
      <c r="K1102" s="32">
        <v>45918</v>
      </c>
      <c r="L1102" t="s">
        <v>186</v>
      </c>
      <c r="M1102" t="s">
        <v>154</v>
      </c>
      <c r="N1102" t="s">
        <v>2146</v>
      </c>
      <c r="O1102" s="32">
        <v>45928</v>
      </c>
      <c r="P1102" t="s">
        <v>99</v>
      </c>
      <c r="Q1102" t="s">
        <v>934</v>
      </c>
      <c r="R1102" t="s">
        <v>147</v>
      </c>
      <c r="S1102" t="s">
        <v>100</v>
      </c>
    </row>
    <row r="1103" spans="1:19" x14ac:dyDescent="0.25">
      <c r="A1103">
        <v>38</v>
      </c>
      <c r="B1103" s="32">
        <v>45916</v>
      </c>
      <c r="C1103">
        <v>40</v>
      </c>
      <c r="D1103" t="s">
        <v>150</v>
      </c>
      <c r="E1103" t="s">
        <v>8</v>
      </c>
      <c r="F1103" t="s">
        <v>140</v>
      </c>
      <c r="G1103" t="s">
        <v>102</v>
      </c>
      <c r="H1103" t="s">
        <v>103</v>
      </c>
      <c r="I1103" t="s">
        <v>4095</v>
      </c>
      <c r="J1103" t="s">
        <v>4096</v>
      </c>
      <c r="K1103" s="32">
        <v>45918</v>
      </c>
      <c r="L1103" t="s">
        <v>186</v>
      </c>
      <c r="M1103" t="s">
        <v>154</v>
      </c>
      <c r="N1103" t="s">
        <v>2146</v>
      </c>
      <c r="O1103" s="32">
        <v>45928</v>
      </c>
      <c r="P1103" t="s">
        <v>99</v>
      </c>
      <c r="Q1103" t="s">
        <v>813</v>
      </c>
      <c r="R1103" t="s">
        <v>147</v>
      </c>
      <c r="S1103" t="s">
        <v>100</v>
      </c>
    </row>
    <row r="1104" spans="1:19" x14ac:dyDescent="0.25">
      <c r="A1104">
        <v>39</v>
      </c>
      <c r="B1104" s="32">
        <v>45921</v>
      </c>
      <c r="C1104">
        <v>41</v>
      </c>
      <c r="D1104" t="s">
        <v>150</v>
      </c>
      <c r="E1104" t="s">
        <v>8</v>
      </c>
      <c r="F1104" t="s">
        <v>140</v>
      </c>
      <c r="G1104" t="s">
        <v>102</v>
      </c>
      <c r="H1104" t="s">
        <v>103</v>
      </c>
      <c r="I1104" t="s">
        <v>4097</v>
      </c>
      <c r="J1104" t="s">
        <v>4098</v>
      </c>
      <c r="K1104" s="32">
        <v>45925</v>
      </c>
      <c r="L1104" t="s">
        <v>186</v>
      </c>
      <c r="M1104" t="s">
        <v>154</v>
      </c>
      <c r="N1104" t="s">
        <v>2011</v>
      </c>
      <c r="O1104" s="32">
        <v>45935</v>
      </c>
      <c r="P1104" t="s">
        <v>99</v>
      </c>
      <c r="Q1104" t="s">
        <v>2012</v>
      </c>
      <c r="R1104" t="s">
        <v>147</v>
      </c>
      <c r="S1104" t="s">
        <v>100</v>
      </c>
    </row>
    <row r="1105" spans="1:19" x14ac:dyDescent="0.25">
      <c r="A1105">
        <v>45</v>
      </c>
      <c r="B1105" s="32">
        <v>45969</v>
      </c>
      <c r="C1105">
        <v>48</v>
      </c>
      <c r="D1105" t="s">
        <v>150</v>
      </c>
      <c r="E1105" t="s">
        <v>8</v>
      </c>
      <c r="F1105" t="s">
        <v>140</v>
      </c>
      <c r="G1105" t="s">
        <v>102</v>
      </c>
      <c r="H1105" t="s">
        <v>103</v>
      </c>
      <c r="I1105" t="s">
        <v>4099</v>
      </c>
      <c r="J1105" t="s">
        <v>4100</v>
      </c>
      <c r="K1105" s="32">
        <v>45974</v>
      </c>
      <c r="L1105" t="s">
        <v>186</v>
      </c>
      <c r="M1105" t="s">
        <v>154</v>
      </c>
      <c r="N1105" t="s">
        <v>2193</v>
      </c>
      <c r="O1105" s="32">
        <v>45985</v>
      </c>
      <c r="P1105" t="s">
        <v>99</v>
      </c>
      <c r="Q1105" t="s">
        <v>934</v>
      </c>
      <c r="R1105" t="s">
        <v>147</v>
      </c>
      <c r="S1105" t="s">
        <v>100</v>
      </c>
    </row>
    <row r="1106" spans="1:19" x14ac:dyDescent="0.25">
      <c r="A1106">
        <v>35</v>
      </c>
      <c r="B1106" s="32">
        <v>45898</v>
      </c>
      <c r="C1106">
        <v>38</v>
      </c>
      <c r="D1106" t="s">
        <v>254</v>
      </c>
      <c r="E1106" t="s">
        <v>255</v>
      </c>
      <c r="F1106" t="s">
        <v>140</v>
      </c>
      <c r="G1106" t="s">
        <v>102</v>
      </c>
      <c r="H1106" t="s">
        <v>103</v>
      </c>
      <c r="I1106" t="s">
        <v>4101</v>
      </c>
      <c r="J1106" t="s">
        <v>4102</v>
      </c>
      <c r="K1106" s="32">
        <v>45900</v>
      </c>
      <c r="L1106" t="s">
        <v>258</v>
      </c>
      <c r="M1106" t="s">
        <v>260</v>
      </c>
      <c r="N1106" t="s">
        <v>2744</v>
      </c>
      <c r="O1106" s="32">
        <v>45916</v>
      </c>
      <c r="P1106" t="s">
        <v>99</v>
      </c>
      <c r="Q1106" t="s">
        <v>1995</v>
      </c>
      <c r="R1106" t="s">
        <v>262</v>
      </c>
      <c r="S1106" t="s">
        <v>100</v>
      </c>
    </row>
    <row r="1107" spans="1:19" x14ac:dyDescent="0.25">
      <c r="A1107">
        <v>40</v>
      </c>
      <c r="B1107" s="32">
        <v>45933</v>
      </c>
      <c r="C1107">
        <v>43</v>
      </c>
      <c r="D1107" t="s">
        <v>423</v>
      </c>
      <c r="E1107" t="s">
        <v>1067</v>
      </c>
      <c r="F1107" t="s">
        <v>140</v>
      </c>
      <c r="G1107" t="s">
        <v>102</v>
      </c>
      <c r="H1107" t="s">
        <v>103</v>
      </c>
      <c r="I1107" t="s">
        <v>4103</v>
      </c>
      <c r="J1107" t="s">
        <v>4104</v>
      </c>
      <c r="K1107" s="32">
        <v>45935</v>
      </c>
      <c r="L1107" t="s">
        <v>427</v>
      </c>
      <c r="M1107" t="s">
        <v>260</v>
      </c>
      <c r="N1107" t="s">
        <v>2054</v>
      </c>
      <c r="O1107" s="32">
        <v>45951</v>
      </c>
      <c r="P1107" t="s">
        <v>99</v>
      </c>
      <c r="Q1107" t="s">
        <v>2156</v>
      </c>
      <c r="R1107" t="s">
        <v>262</v>
      </c>
      <c r="S1107" t="s">
        <v>100</v>
      </c>
    </row>
    <row r="1108" spans="1:19" x14ac:dyDescent="0.25">
      <c r="A1108">
        <v>39</v>
      </c>
      <c r="B1108" s="32">
        <v>45925</v>
      </c>
      <c r="C1108">
        <v>42</v>
      </c>
      <c r="D1108" t="s">
        <v>254</v>
      </c>
      <c r="E1108" t="s">
        <v>255</v>
      </c>
      <c r="F1108" t="s">
        <v>140</v>
      </c>
      <c r="G1108" t="s">
        <v>102</v>
      </c>
      <c r="H1108" t="s">
        <v>103</v>
      </c>
      <c r="I1108" t="s">
        <v>4105</v>
      </c>
      <c r="J1108" t="s">
        <v>4106</v>
      </c>
      <c r="K1108" s="32">
        <v>45928</v>
      </c>
      <c r="L1108" t="s">
        <v>258</v>
      </c>
      <c r="M1108" t="s">
        <v>260</v>
      </c>
      <c r="N1108" t="s">
        <v>2162</v>
      </c>
      <c r="O1108" s="32">
        <v>45943</v>
      </c>
      <c r="P1108" t="s">
        <v>99</v>
      </c>
      <c r="Q1108" t="s">
        <v>2055</v>
      </c>
      <c r="R1108" t="s">
        <v>262</v>
      </c>
      <c r="S1108" t="s">
        <v>100</v>
      </c>
    </row>
    <row r="1109" spans="1:19" x14ac:dyDescent="0.25">
      <c r="A1109">
        <v>35</v>
      </c>
      <c r="B1109" s="32">
        <v>45898</v>
      </c>
      <c r="C1109">
        <v>38</v>
      </c>
      <c r="D1109" t="s">
        <v>254</v>
      </c>
      <c r="E1109" t="s">
        <v>255</v>
      </c>
      <c r="F1109" t="s">
        <v>140</v>
      </c>
      <c r="G1109" t="s">
        <v>102</v>
      </c>
      <c r="H1109" t="s">
        <v>103</v>
      </c>
      <c r="I1109" t="s">
        <v>4107</v>
      </c>
      <c r="J1109" t="s">
        <v>4108</v>
      </c>
      <c r="K1109" s="32">
        <v>45900</v>
      </c>
      <c r="L1109" t="s">
        <v>288</v>
      </c>
      <c r="M1109" t="s">
        <v>260</v>
      </c>
      <c r="N1109" t="s">
        <v>2744</v>
      </c>
      <c r="O1109" s="32">
        <v>45916</v>
      </c>
      <c r="P1109" t="s">
        <v>99</v>
      </c>
      <c r="Q1109" t="s">
        <v>289</v>
      </c>
      <c r="R1109" t="s">
        <v>262</v>
      </c>
      <c r="S1109" t="s">
        <v>100</v>
      </c>
    </row>
    <row r="1110" spans="1:19" x14ac:dyDescent="0.25">
      <c r="A1110">
        <v>29</v>
      </c>
      <c r="B1110" s="32">
        <v>45856</v>
      </c>
      <c r="C1110">
        <v>30</v>
      </c>
      <c r="D1110" t="s">
        <v>321</v>
      </c>
      <c r="E1110" t="s">
        <v>919</v>
      </c>
      <c r="F1110" t="s">
        <v>101</v>
      </c>
      <c r="G1110" t="s">
        <v>102</v>
      </c>
      <c r="H1110" t="s">
        <v>103</v>
      </c>
      <c r="I1110" t="s">
        <v>4109</v>
      </c>
      <c r="J1110" t="s">
        <v>4110</v>
      </c>
      <c r="K1110" s="32">
        <v>45858</v>
      </c>
      <c r="L1110" t="s">
        <v>2230</v>
      </c>
      <c r="M1110" t="s">
        <v>298</v>
      </c>
      <c r="N1110" t="s">
        <v>118</v>
      </c>
      <c r="O1110" s="32">
        <v>45860</v>
      </c>
      <c r="P1110" t="s">
        <v>99</v>
      </c>
      <c r="Q1110" t="s">
        <v>616</v>
      </c>
      <c r="R1110" t="s">
        <v>291</v>
      </c>
      <c r="S1110" t="s">
        <v>100</v>
      </c>
    </row>
    <row r="1111" spans="1:19" x14ac:dyDescent="0.25">
      <c r="A1111">
        <v>33</v>
      </c>
      <c r="B1111" s="32">
        <v>45881</v>
      </c>
      <c r="C1111">
        <v>35</v>
      </c>
      <c r="D1111" t="s">
        <v>672</v>
      </c>
      <c r="E1111" t="s">
        <v>20</v>
      </c>
      <c r="F1111" t="s">
        <v>140</v>
      </c>
      <c r="G1111" t="s">
        <v>102</v>
      </c>
      <c r="H1111" t="s">
        <v>103</v>
      </c>
      <c r="I1111" t="s">
        <v>2029</v>
      </c>
      <c r="J1111" t="s">
        <v>2030</v>
      </c>
      <c r="K1111" s="32">
        <v>45886</v>
      </c>
      <c r="L1111" t="s">
        <v>675</v>
      </c>
      <c r="M1111" t="s">
        <v>676</v>
      </c>
      <c r="N1111" t="s">
        <v>2031</v>
      </c>
      <c r="O1111" s="32">
        <v>45897</v>
      </c>
      <c r="P1111" t="s">
        <v>99</v>
      </c>
      <c r="Q1111" t="s">
        <v>813</v>
      </c>
      <c r="R1111" t="s">
        <v>147</v>
      </c>
      <c r="S1111" t="s">
        <v>100</v>
      </c>
    </row>
    <row r="1112" spans="1:19" x14ac:dyDescent="0.25">
      <c r="A1112">
        <v>46</v>
      </c>
      <c r="B1112" s="32">
        <v>45970</v>
      </c>
      <c r="C1112">
        <v>51</v>
      </c>
      <c r="D1112" t="s">
        <v>223</v>
      </c>
      <c r="E1112" t="s">
        <v>224</v>
      </c>
      <c r="F1112" t="s">
        <v>140</v>
      </c>
      <c r="G1112" t="s">
        <v>102</v>
      </c>
      <c r="H1112" t="s">
        <v>103</v>
      </c>
      <c r="I1112" t="s">
        <v>4111</v>
      </c>
      <c r="J1112" t="s">
        <v>4112</v>
      </c>
      <c r="K1112" s="32">
        <v>45974</v>
      </c>
      <c r="L1112" t="s">
        <v>227</v>
      </c>
      <c r="M1112" t="s">
        <v>229</v>
      </c>
      <c r="N1112" t="s">
        <v>2557</v>
      </c>
      <c r="O1112" s="32">
        <v>46006</v>
      </c>
      <c r="P1112" t="s">
        <v>99</v>
      </c>
      <c r="Q1112" t="s">
        <v>228</v>
      </c>
      <c r="R1112" t="s">
        <v>617</v>
      </c>
      <c r="S1112" t="s">
        <v>100</v>
      </c>
    </row>
    <row r="1113" spans="1:19" x14ac:dyDescent="0.25">
      <c r="A1113">
        <v>41</v>
      </c>
      <c r="B1113" s="32">
        <v>45935</v>
      </c>
      <c r="C1113">
        <v>43</v>
      </c>
      <c r="D1113" t="s">
        <v>150</v>
      </c>
      <c r="E1113" t="s">
        <v>8</v>
      </c>
      <c r="F1113" t="s">
        <v>140</v>
      </c>
      <c r="G1113" t="s">
        <v>102</v>
      </c>
      <c r="H1113" t="s">
        <v>103</v>
      </c>
      <c r="I1113" t="s">
        <v>2825</v>
      </c>
      <c r="J1113" t="s">
        <v>2826</v>
      </c>
      <c r="K1113" s="32">
        <v>45939</v>
      </c>
      <c r="L1113" t="s">
        <v>186</v>
      </c>
      <c r="M1113" t="s">
        <v>154</v>
      </c>
      <c r="N1113" t="s">
        <v>2115</v>
      </c>
      <c r="O1113" s="32">
        <v>45949</v>
      </c>
      <c r="P1113" t="s">
        <v>99</v>
      </c>
      <c r="Q1113" t="s">
        <v>813</v>
      </c>
      <c r="R1113" t="s">
        <v>147</v>
      </c>
      <c r="S1113" t="s">
        <v>100</v>
      </c>
    </row>
    <row r="1114" spans="1:19" x14ac:dyDescent="0.25">
      <c r="A1114">
        <v>44</v>
      </c>
      <c r="B1114" s="32">
        <v>45961</v>
      </c>
      <c r="C1114">
        <v>47</v>
      </c>
      <c r="D1114" t="s">
        <v>423</v>
      </c>
      <c r="E1114" t="s">
        <v>1067</v>
      </c>
      <c r="F1114" t="s">
        <v>140</v>
      </c>
      <c r="G1114" t="s">
        <v>102</v>
      </c>
      <c r="H1114" t="s">
        <v>103</v>
      </c>
      <c r="I1114" t="s">
        <v>4113</v>
      </c>
      <c r="J1114" t="s">
        <v>4114</v>
      </c>
      <c r="K1114" s="32">
        <v>45963</v>
      </c>
      <c r="L1114" t="s">
        <v>427</v>
      </c>
      <c r="M1114" t="s">
        <v>260</v>
      </c>
      <c r="N1114" t="s">
        <v>2283</v>
      </c>
      <c r="O1114" s="32">
        <v>45980</v>
      </c>
      <c r="P1114" t="s">
        <v>99</v>
      </c>
      <c r="Q1114" t="s">
        <v>2592</v>
      </c>
      <c r="R1114" t="s">
        <v>262</v>
      </c>
      <c r="S1114" t="s">
        <v>608</v>
      </c>
    </row>
    <row r="1115" spans="1:19" x14ac:dyDescent="0.25">
      <c r="A1115">
        <v>42</v>
      </c>
      <c r="B1115" s="32">
        <v>45944</v>
      </c>
      <c r="C1115">
        <v>45</v>
      </c>
      <c r="D1115" t="s">
        <v>672</v>
      </c>
      <c r="E1115" t="s">
        <v>17</v>
      </c>
      <c r="F1115" t="s">
        <v>140</v>
      </c>
      <c r="G1115" t="s">
        <v>102</v>
      </c>
      <c r="H1115" t="s">
        <v>103</v>
      </c>
      <c r="I1115" t="s">
        <v>2908</v>
      </c>
      <c r="J1115" t="s">
        <v>2909</v>
      </c>
      <c r="K1115" s="32">
        <v>45947</v>
      </c>
      <c r="L1115" t="s">
        <v>1362</v>
      </c>
      <c r="M1115" t="s">
        <v>428</v>
      </c>
      <c r="N1115" t="s">
        <v>2910</v>
      </c>
      <c r="O1115" s="32">
        <v>45964</v>
      </c>
      <c r="P1115" t="s">
        <v>99</v>
      </c>
      <c r="Q1115" t="s">
        <v>2012</v>
      </c>
      <c r="R1115" t="s">
        <v>428</v>
      </c>
      <c r="S1115" t="s">
        <v>100</v>
      </c>
    </row>
    <row r="1116" spans="1:19" x14ac:dyDescent="0.25">
      <c r="A1116">
        <v>33</v>
      </c>
      <c r="B1116" s="32">
        <v>45885</v>
      </c>
      <c r="C1116">
        <v>34</v>
      </c>
      <c r="D1116" t="s">
        <v>254</v>
      </c>
      <c r="E1116" t="s">
        <v>285</v>
      </c>
      <c r="F1116" t="s">
        <v>101</v>
      </c>
      <c r="G1116" t="s">
        <v>102</v>
      </c>
      <c r="H1116" t="s">
        <v>103</v>
      </c>
      <c r="I1116" t="s">
        <v>4115</v>
      </c>
      <c r="J1116" t="s">
        <v>4116</v>
      </c>
      <c r="K1116" s="32">
        <v>45888</v>
      </c>
      <c r="L1116" t="s">
        <v>258</v>
      </c>
      <c r="M1116" t="s">
        <v>917</v>
      </c>
      <c r="N1116" t="s">
        <v>118</v>
      </c>
      <c r="O1116" s="32">
        <v>45890</v>
      </c>
      <c r="P1116" t="s">
        <v>99</v>
      </c>
      <c r="Q1116" t="s">
        <v>259</v>
      </c>
      <c r="R1116" t="s">
        <v>4116</v>
      </c>
      <c r="S1116" t="s">
        <v>100</v>
      </c>
    </row>
    <row r="1117" spans="1:19" x14ac:dyDescent="0.25">
      <c r="A1117">
        <v>39</v>
      </c>
      <c r="B1117" s="32">
        <v>45925</v>
      </c>
      <c r="C1117">
        <v>42</v>
      </c>
      <c r="D1117" t="s">
        <v>423</v>
      </c>
      <c r="E1117" t="s">
        <v>1067</v>
      </c>
      <c r="F1117" t="s">
        <v>140</v>
      </c>
      <c r="G1117" t="s">
        <v>102</v>
      </c>
      <c r="H1117" t="s">
        <v>103</v>
      </c>
      <c r="I1117" t="s">
        <v>3285</v>
      </c>
      <c r="J1117" t="s">
        <v>3286</v>
      </c>
      <c r="K1117" s="32">
        <v>45928</v>
      </c>
      <c r="L1117" t="s">
        <v>427</v>
      </c>
      <c r="M1117" t="s">
        <v>260</v>
      </c>
      <c r="N1117" t="s">
        <v>2162</v>
      </c>
      <c r="O1117" s="32">
        <v>45944</v>
      </c>
      <c r="P1117" t="s">
        <v>99</v>
      </c>
      <c r="Q1117" t="s">
        <v>2221</v>
      </c>
      <c r="R1117" t="s">
        <v>262</v>
      </c>
      <c r="S1117" t="s">
        <v>100</v>
      </c>
    </row>
    <row r="1118" spans="1:19" x14ac:dyDescent="0.25">
      <c r="A1118">
        <v>37</v>
      </c>
      <c r="B1118" s="32">
        <v>45907</v>
      </c>
      <c r="C1118">
        <v>39</v>
      </c>
      <c r="D1118" t="s">
        <v>672</v>
      </c>
      <c r="E1118" t="s">
        <v>17</v>
      </c>
      <c r="F1118" t="s">
        <v>140</v>
      </c>
      <c r="G1118" t="s">
        <v>102</v>
      </c>
      <c r="H1118" t="s">
        <v>103</v>
      </c>
      <c r="I1118" t="s">
        <v>4117</v>
      </c>
      <c r="J1118" t="s">
        <v>4118</v>
      </c>
      <c r="K1118" s="32">
        <v>45915</v>
      </c>
      <c r="L1118" t="s">
        <v>1362</v>
      </c>
      <c r="M1118" t="s">
        <v>676</v>
      </c>
      <c r="N1118" t="s">
        <v>3548</v>
      </c>
      <c r="O1118" s="32">
        <v>45926</v>
      </c>
      <c r="P1118" t="s">
        <v>99</v>
      </c>
      <c r="Q1118" t="s">
        <v>2016</v>
      </c>
      <c r="R1118" t="s">
        <v>147</v>
      </c>
      <c r="S1118" t="s">
        <v>100</v>
      </c>
    </row>
    <row r="1119" spans="1:19" x14ac:dyDescent="0.25">
      <c r="A1119">
        <v>43</v>
      </c>
      <c r="B1119" s="32">
        <v>45953</v>
      </c>
      <c r="C1119">
        <v>47</v>
      </c>
      <c r="D1119" t="s">
        <v>223</v>
      </c>
      <c r="E1119" t="s">
        <v>277</v>
      </c>
      <c r="F1119" t="s">
        <v>140</v>
      </c>
      <c r="G1119" t="s">
        <v>102</v>
      </c>
      <c r="H1119" t="s">
        <v>103</v>
      </c>
      <c r="I1119" t="s">
        <v>4119</v>
      </c>
      <c r="J1119" t="s">
        <v>4120</v>
      </c>
      <c r="K1119" s="32">
        <v>45952</v>
      </c>
      <c r="L1119" t="s">
        <v>227</v>
      </c>
      <c r="M1119" t="s">
        <v>145</v>
      </c>
      <c r="N1119" t="s">
        <v>2346</v>
      </c>
      <c r="O1119" s="32">
        <v>45982</v>
      </c>
      <c r="P1119" t="s">
        <v>99</v>
      </c>
      <c r="Q1119" t="s">
        <v>228</v>
      </c>
      <c r="R1119" t="s">
        <v>147</v>
      </c>
      <c r="S1119" t="s">
        <v>100</v>
      </c>
    </row>
    <row r="1120" spans="1:19" x14ac:dyDescent="0.25">
      <c r="A1120">
        <v>42</v>
      </c>
      <c r="B1120" s="32">
        <v>45948</v>
      </c>
      <c r="C1120">
        <v>45</v>
      </c>
      <c r="D1120" t="s">
        <v>150</v>
      </c>
      <c r="E1120" t="s">
        <v>8</v>
      </c>
      <c r="F1120" t="s">
        <v>140</v>
      </c>
      <c r="G1120" t="s">
        <v>102</v>
      </c>
      <c r="H1120" t="s">
        <v>103</v>
      </c>
      <c r="I1120" t="s">
        <v>2885</v>
      </c>
      <c r="J1120" t="s">
        <v>2886</v>
      </c>
      <c r="K1120" s="32">
        <v>45953</v>
      </c>
      <c r="L1120" t="s">
        <v>186</v>
      </c>
      <c r="M1120" t="s">
        <v>154</v>
      </c>
      <c r="N1120" t="s">
        <v>1967</v>
      </c>
      <c r="O1120" s="32">
        <v>45963</v>
      </c>
      <c r="P1120" t="s">
        <v>99</v>
      </c>
      <c r="Q1120" t="s">
        <v>972</v>
      </c>
      <c r="R1120" t="s">
        <v>147</v>
      </c>
      <c r="S1120" t="s">
        <v>100</v>
      </c>
    </row>
    <row r="1121" spans="1:19" x14ac:dyDescent="0.25">
      <c r="A1121">
        <v>38</v>
      </c>
      <c r="B1121" s="32">
        <v>45915</v>
      </c>
      <c r="C1121">
        <v>40</v>
      </c>
      <c r="D1121" t="s">
        <v>672</v>
      </c>
      <c r="E1121" t="s">
        <v>17</v>
      </c>
      <c r="F1121" t="s">
        <v>140</v>
      </c>
      <c r="G1121" t="s">
        <v>102</v>
      </c>
      <c r="H1121" t="s">
        <v>103</v>
      </c>
      <c r="I1121" t="s">
        <v>3478</v>
      </c>
      <c r="J1121" t="s">
        <v>3479</v>
      </c>
      <c r="K1121" s="32">
        <v>45922</v>
      </c>
      <c r="L1121" t="s">
        <v>1362</v>
      </c>
      <c r="M1121" t="s">
        <v>676</v>
      </c>
      <c r="N1121" t="s">
        <v>1991</v>
      </c>
      <c r="O1121" s="32">
        <v>45933</v>
      </c>
      <c r="P1121" t="s">
        <v>99</v>
      </c>
      <c r="Q1121" t="s">
        <v>153</v>
      </c>
      <c r="R1121" t="s">
        <v>147</v>
      </c>
      <c r="S1121" t="s">
        <v>100</v>
      </c>
    </row>
    <row r="1122" spans="1:19" x14ac:dyDescent="0.25">
      <c r="A1122">
        <v>43</v>
      </c>
      <c r="B1122" s="32">
        <v>45954</v>
      </c>
      <c r="C1122">
        <v>46</v>
      </c>
      <c r="D1122" t="s">
        <v>254</v>
      </c>
      <c r="E1122" t="s">
        <v>255</v>
      </c>
      <c r="F1122" t="s">
        <v>140</v>
      </c>
      <c r="G1122" t="s">
        <v>102</v>
      </c>
      <c r="H1122" t="s">
        <v>1585</v>
      </c>
      <c r="I1122" t="s">
        <v>3069</v>
      </c>
      <c r="J1122" t="s">
        <v>3070</v>
      </c>
      <c r="K1122" s="32">
        <v>45956</v>
      </c>
      <c r="L1122" t="s">
        <v>1781</v>
      </c>
      <c r="M1122" t="s">
        <v>260</v>
      </c>
      <c r="N1122" t="s">
        <v>2083</v>
      </c>
      <c r="O1122" s="32">
        <v>45971</v>
      </c>
      <c r="P1122" t="s">
        <v>99</v>
      </c>
      <c r="Q1122" t="s">
        <v>2065</v>
      </c>
      <c r="R1122" t="s">
        <v>262</v>
      </c>
      <c r="S1122" t="s">
        <v>608</v>
      </c>
    </row>
    <row r="1123" spans="1:19" x14ac:dyDescent="0.25">
      <c r="A1123">
        <v>39</v>
      </c>
      <c r="B1123" s="32">
        <v>45926</v>
      </c>
      <c r="C1123">
        <v>42</v>
      </c>
      <c r="D1123" t="s">
        <v>940</v>
      </c>
      <c r="E1123" t="s">
        <v>14</v>
      </c>
      <c r="F1123" t="s">
        <v>140</v>
      </c>
      <c r="G1123" t="s">
        <v>102</v>
      </c>
      <c r="H1123" t="s">
        <v>103</v>
      </c>
      <c r="I1123" t="s">
        <v>2651</v>
      </c>
      <c r="J1123" t="s">
        <v>2652</v>
      </c>
      <c r="K1123" s="32">
        <v>45932</v>
      </c>
      <c r="L1123" t="s">
        <v>621</v>
      </c>
      <c r="M1123" t="s">
        <v>191</v>
      </c>
      <c r="N1123" t="s">
        <v>192</v>
      </c>
      <c r="O1123" s="32">
        <v>45943</v>
      </c>
      <c r="P1123" t="s">
        <v>99</v>
      </c>
      <c r="Q1123" t="s">
        <v>2012</v>
      </c>
      <c r="S1123" t="s">
        <v>135</v>
      </c>
    </row>
    <row r="1124" spans="1:19" x14ac:dyDescent="0.25">
      <c r="A1124">
        <v>40</v>
      </c>
      <c r="B1124" s="32">
        <v>45930</v>
      </c>
      <c r="C1124">
        <v>42</v>
      </c>
      <c r="D1124" t="s">
        <v>940</v>
      </c>
      <c r="E1124" t="s">
        <v>14</v>
      </c>
      <c r="F1124" t="s">
        <v>140</v>
      </c>
      <c r="G1124" t="s">
        <v>102</v>
      </c>
      <c r="H1124" t="s">
        <v>103</v>
      </c>
      <c r="I1124" t="s">
        <v>4121</v>
      </c>
      <c r="J1124" t="s">
        <v>4122</v>
      </c>
      <c r="K1124" s="32">
        <v>45939</v>
      </c>
      <c r="L1124" t="s">
        <v>943</v>
      </c>
      <c r="M1124" t="s">
        <v>154</v>
      </c>
      <c r="N1124" t="s">
        <v>2212</v>
      </c>
      <c r="O1124" s="32">
        <v>45946</v>
      </c>
      <c r="P1124" t="s">
        <v>99</v>
      </c>
      <c r="Q1124" t="s">
        <v>688</v>
      </c>
      <c r="R1124" t="s">
        <v>147</v>
      </c>
      <c r="S1124" t="s">
        <v>608</v>
      </c>
    </row>
    <row r="1125" spans="1:19" x14ac:dyDescent="0.25">
      <c r="A1125">
        <v>46</v>
      </c>
      <c r="B1125" s="32">
        <v>45973</v>
      </c>
      <c r="C1125">
        <v>48</v>
      </c>
      <c r="D1125" t="s">
        <v>150</v>
      </c>
      <c r="E1125" t="s">
        <v>8</v>
      </c>
      <c r="F1125" t="s">
        <v>140</v>
      </c>
      <c r="G1125" t="s">
        <v>102</v>
      </c>
      <c r="H1125" t="s">
        <v>103</v>
      </c>
      <c r="I1125" t="s">
        <v>3059</v>
      </c>
      <c r="J1125" t="s">
        <v>3060</v>
      </c>
      <c r="K1125" s="32">
        <v>45976</v>
      </c>
      <c r="L1125" t="s">
        <v>186</v>
      </c>
      <c r="M1125" t="s">
        <v>869</v>
      </c>
      <c r="N1125" t="s">
        <v>2250</v>
      </c>
      <c r="O1125" s="32">
        <v>45989</v>
      </c>
      <c r="P1125" t="s">
        <v>99</v>
      </c>
      <c r="Q1125" t="s">
        <v>934</v>
      </c>
      <c r="R1125" t="s">
        <v>147</v>
      </c>
      <c r="S1125" t="s">
        <v>100</v>
      </c>
    </row>
    <row r="1126" spans="1:19" x14ac:dyDescent="0.25">
      <c r="A1126">
        <v>40</v>
      </c>
      <c r="B1126" s="32">
        <v>45932</v>
      </c>
      <c r="C1126">
        <v>43</v>
      </c>
      <c r="D1126" t="s">
        <v>423</v>
      </c>
      <c r="E1126" t="s">
        <v>1067</v>
      </c>
      <c r="F1126" t="s">
        <v>140</v>
      </c>
      <c r="G1126" t="s">
        <v>102</v>
      </c>
      <c r="H1126" t="s">
        <v>103</v>
      </c>
      <c r="I1126" t="s">
        <v>4123</v>
      </c>
      <c r="J1126" t="s">
        <v>4124</v>
      </c>
      <c r="K1126" s="32">
        <v>45935</v>
      </c>
      <c r="L1126" t="s">
        <v>1775</v>
      </c>
      <c r="M1126" t="s">
        <v>260</v>
      </c>
      <c r="N1126" t="s">
        <v>2054</v>
      </c>
      <c r="O1126" s="32">
        <v>45951</v>
      </c>
      <c r="P1126" t="s">
        <v>99</v>
      </c>
      <c r="Q1126" t="s">
        <v>1776</v>
      </c>
      <c r="R1126" t="s">
        <v>262</v>
      </c>
      <c r="S1126" t="s">
        <v>100</v>
      </c>
    </row>
    <row r="1127" spans="1:19" x14ac:dyDescent="0.25">
      <c r="A1127">
        <v>36</v>
      </c>
      <c r="B1127" s="32">
        <v>45901</v>
      </c>
      <c r="C1127">
        <v>38</v>
      </c>
      <c r="D1127" t="s">
        <v>150</v>
      </c>
      <c r="E1127" t="s">
        <v>8</v>
      </c>
      <c r="F1127" t="s">
        <v>140</v>
      </c>
      <c r="G1127" t="s">
        <v>102</v>
      </c>
      <c r="H1127" t="s">
        <v>103</v>
      </c>
      <c r="I1127" t="s">
        <v>4125</v>
      </c>
      <c r="J1127" t="s">
        <v>4126</v>
      </c>
      <c r="K1127" s="32">
        <v>45904</v>
      </c>
      <c r="L1127" t="s">
        <v>186</v>
      </c>
      <c r="M1127" t="s">
        <v>154</v>
      </c>
      <c r="N1127" t="s">
        <v>2181</v>
      </c>
      <c r="O1127" s="32">
        <v>45914</v>
      </c>
      <c r="P1127" t="s">
        <v>99</v>
      </c>
      <c r="Q1127" t="s">
        <v>153</v>
      </c>
      <c r="R1127" t="s">
        <v>147</v>
      </c>
      <c r="S1127" t="s">
        <v>100</v>
      </c>
    </row>
    <row r="1128" spans="1:19" x14ac:dyDescent="0.25">
      <c r="A1128">
        <v>44</v>
      </c>
      <c r="B1128" s="32">
        <v>45962</v>
      </c>
      <c r="C1128">
        <v>47</v>
      </c>
      <c r="D1128" t="s">
        <v>672</v>
      </c>
      <c r="E1128" t="s">
        <v>17</v>
      </c>
      <c r="F1128" t="s">
        <v>140</v>
      </c>
      <c r="G1128" t="s">
        <v>102</v>
      </c>
      <c r="H1128" t="s">
        <v>103</v>
      </c>
      <c r="I1128" t="s">
        <v>3444</v>
      </c>
      <c r="J1128" t="s">
        <v>3445</v>
      </c>
      <c r="K1128" s="32">
        <v>45971</v>
      </c>
      <c r="L1128" t="s">
        <v>675</v>
      </c>
      <c r="M1128" t="s">
        <v>676</v>
      </c>
      <c r="N1128" t="s">
        <v>2481</v>
      </c>
      <c r="O1128" s="32">
        <v>45982</v>
      </c>
      <c r="P1128" t="s">
        <v>99</v>
      </c>
      <c r="Q1128" t="s">
        <v>153</v>
      </c>
      <c r="R1128" t="s">
        <v>147</v>
      </c>
      <c r="S1128" t="s">
        <v>100</v>
      </c>
    </row>
    <row r="1129" spans="1:19" x14ac:dyDescent="0.25">
      <c r="A1129">
        <v>31</v>
      </c>
      <c r="B1129" s="32">
        <v>45871</v>
      </c>
      <c r="C1129">
        <v>32</v>
      </c>
      <c r="D1129" t="s">
        <v>321</v>
      </c>
      <c r="E1129" t="s">
        <v>612</v>
      </c>
      <c r="F1129" t="s">
        <v>101</v>
      </c>
      <c r="G1129" t="s">
        <v>102</v>
      </c>
      <c r="H1129" t="s">
        <v>103</v>
      </c>
      <c r="I1129" t="s">
        <v>4127</v>
      </c>
      <c r="J1129" t="s">
        <v>4128</v>
      </c>
      <c r="K1129" s="32">
        <v>45874</v>
      </c>
      <c r="L1129" t="s">
        <v>2230</v>
      </c>
      <c r="M1129" t="s">
        <v>303</v>
      </c>
      <c r="N1129" t="s">
        <v>118</v>
      </c>
      <c r="O1129" s="32">
        <v>45876</v>
      </c>
      <c r="P1129" t="s">
        <v>99</v>
      </c>
      <c r="Q1129" t="s">
        <v>616</v>
      </c>
      <c r="R1129" t="s">
        <v>1964</v>
      </c>
      <c r="S1129" t="s">
        <v>100</v>
      </c>
    </row>
    <row r="1130" spans="1:19" x14ac:dyDescent="0.25">
      <c r="A1130">
        <v>38</v>
      </c>
      <c r="B1130" s="32">
        <v>45916</v>
      </c>
      <c r="C1130">
        <v>38</v>
      </c>
      <c r="D1130" t="s">
        <v>150</v>
      </c>
      <c r="E1130" t="s">
        <v>194</v>
      </c>
      <c r="F1130" t="s">
        <v>101</v>
      </c>
      <c r="G1130" t="s">
        <v>102</v>
      </c>
      <c r="H1130" t="s">
        <v>103</v>
      </c>
      <c r="I1130" t="s">
        <v>4129</v>
      </c>
      <c r="J1130" t="s">
        <v>4130</v>
      </c>
      <c r="K1130" s="32">
        <v>45919</v>
      </c>
      <c r="L1130" t="s">
        <v>186</v>
      </c>
      <c r="M1130" t="s">
        <v>2003</v>
      </c>
      <c r="N1130" t="s">
        <v>118</v>
      </c>
      <c r="O1130" s="32">
        <v>45919</v>
      </c>
      <c r="P1130" t="s">
        <v>99</v>
      </c>
      <c r="Q1130" t="s">
        <v>572</v>
      </c>
      <c r="R1130" t="s">
        <v>109</v>
      </c>
      <c r="S1130" t="s">
        <v>100</v>
      </c>
    </row>
    <row r="1131" spans="1:19" x14ac:dyDescent="0.25">
      <c r="A1131">
        <v>43</v>
      </c>
      <c r="B1131" s="32">
        <v>45949</v>
      </c>
      <c r="C1131">
        <v>45</v>
      </c>
      <c r="D1131" t="s">
        <v>150</v>
      </c>
      <c r="E1131" t="s">
        <v>8</v>
      </c>
      <c r="F1131" t="s">
        <v>140</v>
      </c>
      <c r="G1131" t="s">
        <v>102</v>
      </c>
      <c r="H1131" t="s">
        <v>103</v>
      </c>
      <c r="I1131" t="s">
        <v>3572</v>
      </c>
      <c r="J1131" t="s">
        <v>3573</v>
      </c>
      <c r="K1131" s="32">
        <v>45953</v>
      </c>
      <c r="L1131" t="s">
        <v>186</v>
      </c>
      <c r="M1131" t="s">
        <v>154</v>
      </c>
      <c r="N1131" t="s">
        <v>2086</v>
      </c>
      <c r="O1131" s="32">
        <v>45963</v>
      </c>
      <c r="P1131" t="s">
        <v>99</v>
      </c>
      <c r="Q1131" t="s">
        <v>153</v>
      </c>
      <c r="R1131" t="s">
        <v>147</v>
      </c>
      <c r="S1131" t="s">
        <v>100</v>
      </c>
    </row>
    <row r="1132" spans="1:19" x14ac:dyDescent="0.25">
      <c r="A1132">
        <v>44</v>
      </c>
      <c r="B1132" s="32">
        <v>45962</v>
      </c>
      <c r="C1132">
        <v>47</v>
      </c>
      <c r="D1132" t="s">
        <v>150</v>
      </c>
      <c r="E1132" t="s">
        <v>8</v>
      </c>
      <c r="F1132" t="s">
        <v>140</v>
      </c>
      <c r="G1132" t="s">
        <v>102</v>
      </c>
      <c r="H1132" t="s">
        <v>103</v>
      </c>
      <c r="I1132" t="s">
        <v>2087</v>
      </c>
      <c r="J1132" t="s">
        <v>2088</v>
      </c>
      <c r="K1132" s="32">
        <v>45966</v>
      </c>
      <c r="L1132" t="s">
        <v>1312</v>
      </c>
      <c r="M1132" t="s">
        <v>145</v>
      </c>
      <c r="N1132" t="s">
        <v>2089</v>
      </c>
      <c r="O1132" s="32">
        <v>45980</v>
      </c>
      <c r="P1132" t="s">
        <v>99</v>
      </c>
      <c r="Q1132" t="s">
        <v>972</v>
      </c>
      <c r="R1132" t="s">
        <v>428</v>
      </c>
      <c r="S1132" t="s">
        <v>100</v>
      </c>
    </row>
    <row r="1133" spans="1:19" x14ac:dyDescent="0.25">
      <c r="A1133">
        <v>39</v>
      </c>
      <c r="B1133" s="32">
        <v>45921</v>
      </c>
      <c r="C1133">
        <v>41</v>
      </c>
      <c r="D1133" t="s">
        <v>672</v>
      </c>
      <c r="E1133" t="s">
        <v>17</v>
      </c>
      <c r="F1133" t="s">
        <v>140</v>
      </c>
      <c r="G1133" t="s">
        <v>102</v>
      </c>
      <c r="H1133" t="s">
        <v>103</v>
      </c>
      <c r="I1133" t="s">
        <v>2980</v>
      </c>
      <c r="J1133" t="s">
        <v>2981</v>
      </c>
      <c r="K1133" s="32">
        <v>45931</v>
      </c>
      <c r="L1133" t="s">
        <v>675</v>
      </c>
      <c r="M1133" t="s">
        <v>676</v>
      </c>
      <c r="N1133" t="s">
        <v>2015</v>
      </c>
      <c r="O1133" s="32">
        <v>45941</v>
      </c>
      <c r="P1133" t="s">
        <v>99</v>
      </c>
      <c r="Q1133" t="s">
        <v>2006</v>
      </c>
      <c r="R1133" t="s">
        <v>147</v>
      </c>
      <c r="S1133" t="s">
        <v>100</v>
      </c>
    </row>
    <row r="1134" spans="1:19" x14ac:dyDescent="0.25">
      <c r="A1134">
        <v>40</v>
      </c>
      <c r="B1134" s="32">
        <v>45931</v>
      </c>
      <c r="C1134">
        <v>43</v>
      </c>
      <c r="D1134" t="s">
        <v>150</v>
      </c>
      <c r="E1134" t="s">
        <v>8</v>
      </c>
      <c r="F1134" t="s">
        <v>140</v>
      </c>
      <c r="G1134" t="s">
        <v>102</v>
      </c>
      <c r="H1134" t="s">
        <v>103</v>
      </c>
      <c r="I1134" t="s">
        <v>4131</v>
      </c>
      <c r="J1134" t="s">
        <v>2399</v>
      </c>
      <c r="K1134" s="32">
        <v>45939</v>
      </c>
      <c r="L1134" t="s">
        <v>2275</v>
      </c>
      <c r="M1134" t="s">
        <v>191</v>
      </c>
      <c r="N1134" t="s">
        <v>2276</v>
      </c>
      <c r="O1134" s="32">
        <v>45950</v>
      </c>
      <c r="P1134" t="s">
        <v>99</v>
      </c>
      <c r="Q1134" t="s">
        <v>2012</v>
      </c>
      <c r="S1134" t="s">
        <v>135</v>
      </c>
    </row>
    <row r="1135" spans="1:19" x14ac:dyDescent="0.25">
      <c r="A1135">
        <v>41</v>
      </c>
      <c r="B1135" s="32">
        <v>45937</v>
      </c>
      <c r="C1135">
        <v>43</v>
      </c>
      <c r="D1135" t="s">
        <v>150</v>
      </c>
      <c r="E1135" t="s">
        <v>8</v>
      </c>
      <c r="F1135" t="s">
        <v>140</v>
      </c>
      <c r="G1135" t="s">
        <v>102</v>
      </c>
      <c r="H1135" t="s">
        <v>103</v>
      </c>
      <c r="I1135" t="s">
        <v>4132</v>
      </c>
      <c r="J1135" t="s">
        <v>4133</v>
      </c>
      <c r="K1135" s="32">
        <v>45939</v>
      </c>
      <c r="L1135" t="s">
        <v>1312</v>
      </c>
      <c r="M1135" t="s">
        <v>154</v>
      </c>
      <c r="N1135" t="s">
        <v>2115</v>
      </c>
      <c r="O1135" s="32">
        <v>45949</v>
      </c>
      <c r="P1135" t="s">
        <v>99</v>
      </c>
      <c r="Q1135" t="s">
        <v>972</v>
      </c>
      <c r="R1135" t="s">
        <v>147</v>
      </c>
      <c r="S1135" t="s">
        <v>100</v>
      </c>
    </row>
    <row r="1136" spans="1:19" x14ac:dyDescent="0.25">
      <c r="A1136">
        <v>35</v>
      </c>
      <c r="B1136" s="32">
        <v>45894</v>
      </c>
      <c r="C1136">
        <v>37</v>
      </c>
      <c r="D1136" t="s">
        <v>150</v>
      </c>
      <c r="E1136" t="s">
        <v>8</v>
      </c>
      <c r="F1136" t="s">
        <v>140</v>
      </c>
      <c r="G1136" t="s">
        <v>102</v>
      </c>
      <c r="H1136" t="s">
        <v>103</v>
      </c>
      <c r="I1136" t="s">
        <v>2681</v>
      </c>
      <c r="J1136" t="s">
        <v>2682</v>
      </c>
      <c r="K1136" s="32">
        <v>45897</v>
      </c>
      <c r="L1136" t="s">
        <v>186</v>
      </c>
      <c r="M1136" t="s">
        <v>154</v>
      </c>
      <c r="N1136" t="s">
        <v>2445</v>
      </c>
      <c r="O1136" s="32">
        <v>45907</v>
      </c>
      <c r="P1136" t="s">
        <v>99</v>
      </c>
      <c r="Q1136" t="s">
        <v>1411</v>
      </c>
      <c r="R1136" t="s">
        <v>147</v>
      </c>
      <c r="S1136" t="s">
        <v>100</v>
      </c>
    </row>
    <row r="1137" spans="1:19" x14ac:dyDescent="0.25">
      <c r="A1137">
        <v>43</v>
      </c>
      <c r="B1137" s="32">
        <v>45955</v>
      </c>
      <c r="C1137">
        <v>46</v>
      </c>
      <c r="D1137" t="s">
        <v>150</v>
      </c>
      <c r="E1137" t="s">
        <v>23</v>
      </c>
      <c r="F1137" t="s">
        <v>140</v>
      </c>
      <c r="G1137" t="s">
        <v>102</v>
      </c>
      <c r="H1137" t="s">
        <v>103</v>
      </c>
      <c r="I1137" t="s">
        <v>4134</v>
      </c>
      <c r="J1137" t="s">
        <v>3880</v>
      </c>
      <c r="K1137" s="32">
        <v>45960</v>
      </c>
      <c r="L1137" t="s">
        <v>186</v>
      </c>
      <c r="M1137" t="s">
        <v>154</v>
      </c>
      <c r="N1137" t="s">
        <v>2034</v>
      </c>
      <c r="O1137" s="32">
        <v>45971</v>
      </c>
      <c r="P1137" t="s">
        <v>99</v>
      </c>
      <c r="Q1137" t="s">
        <v>153</v>
      </c>
      <c r="R1137" t="s">
        <v>147</v>
      </c>
      <c r="S1137" t="s">
        <v>100</v>
      </c>
    </row>
    <row r="1138" spans="1:19" x14ac:dyDescent="0.25">
      <c r="A1138">
        <v>37</v>
      </c>
      <c r="B1138" s="32">
        <v>45908</v>
      </c>
      <c r="C1138">
        <v>39</v>
      </c>
      <c r="D1138" t="s">
        <v>940</v>
      </c>
      <c r="E1138" t="s">
        <v>14</v>
      </c>
      <c r="F1138" t="s">
        <v>140</v>
      </c>
      <c r="G1138" t="s">
        <v>102</v>
      </c>
      <c r="H1138" t="s">
        <v>103</v>
      </c>
      <c r="I1138" t="s">
        <v>4135</v>
      </c>
      <c r="J1138" t="s">
        <v>4136</v>
      </c>
      <c r="K1138" s="32">
        <v>45918</v>
      </c>
      <c r="L1138" t="s">
        <v>943</v>
      </c>
      <c r="M1138" t="s">
        <v>154</v>
      </c>
      <c r="N1138" t="s">
        <v>2146</v>
      </c>
      <c r="O1138" s="32">
        <v>45925</v>
      </c>
      <c r="P1138" t="s">
        <v>99</v>
      </c>
      <c r="Q1138" t="s">
        <v>153</v>
      </c>
      <c r="R1138" t="s">
        <v>147</v>
      </c>
      <c r="S1138" t="s">
        <v>100</v>
      </c>
    </row>
    <row r="1139" spans="1:19" x14ac:dyDescent="0.25">
      <c r="A1139">
        <v>41</v>
      </c>
      <c r="B1139" s="32">
        <v>45936</v>
      </c>
      <c r="C1139">
        <v>46</v>
      </c>
      <c r="D1139" t="s">
        <v>223</v>
      </c>
      <c r="E1139" t="s">
        <v>224</v>
      </c>
      <c r="F1139" t="s">
        <v>140</v>
      </c>
      <c r="G1139" t="s">
        <v>102</v>
      </c>
      <c r="H1139" t="s">
        <v>103</v>
      </c>
      <c r="I1139" t="s">
        <v>4137</v>
      </c>
      <c r="J1139" t="s">
        <v>4138</v>
      </c>
      <c r="K1139" s="32">
        <v>45940</v>
      </c>
      <c r="L1139" t="s">
        <v>227</v>
      </c>
      <c r="M1139" t="s">
        <v>229</v>
      </c>
      <c r="N1139" t="s">
        <v>2947</v>
      </c>
      <c r="O1139" s="32">
        <v>45971</v>
      </c>
      <c r="P1139" t="s">
        <v>99</v>
      </c>
      <c r="Q1139" t="s">
        <v>228</v>
      </c>
      <c r="R1139" t="s">
        <v>617</v>
      </c>
      <c r="S1139" t="s">
        <v>100</v>
      </c>
    </row>
    <row r="1140" spans="1:19" x14ac:dyDescent="0.25">
      <c r="A1140">
        <v>40</v>
      </c>
      <c r="B1140" s="32">
        <v>45933</v>
      </c>
      <c r="C1140">
        <v>43</v>
      </c>
      <c r="D1140" t="s">
        <v>423</v>
      </c>
      <c r="E1140" t="s">
        <v>1067</v>
      </c>
      <c r="F1140" t="s">
        <v>140</v>
      </c>
      <c r="G1140" t="s">
        <v>102</v>
      </c>
      <c r="H1140" t="s">
        <v>103</v>
      </c>
      <c r="I1140" t="s">
        <v>4139</v>
      </c>
      <c r="J1140" t="s">
        <v>4140</v>
      </c>
      <c r="K1140" s="32">
        <v>45935</v>
      </c>
      <c r="L1140" t="s">
        <v>427</v>
      </c>
      <c r="M1140" t="s">
        <v>260</v>
      </c>
      <c r="N1140" t="s">
        <v>2054</v>
      </c>
      <c r="O1140" s="32">
        <v>45951</v>
      </c>
      <c r="P1140" t="s">
        <v>99</v>
      </c>
      <c r="Q1140" t="s">
        <v>2713</v>
      </c>
      <c r="R1140" t="s">
        <v>262</v>
      </c>
      <c r="S1140" t="s">
        <v>100</v>
      </c>
    </row>
    <row r="1141" spans="1:19" x14ac:dyDescent="0.25">
      <c r="A1141">
        <v>45</v>
      </c>
      <c r="B1141" s="32">
        <v>45969</v>
      </c>
      <c r="C1141">
        <v>49</v>
      </c>
      <c r="D1141" t="s">
        <v>423</v>
      </c>
      <c r="E1141" t="s">
        <v>1265</v>
      </c>
      <c r="F1141" t="s">
        <v>140</v>
      </c>
      <c r="G1141" t="s">
        <v>102</v>
      </c>
      <c r="H1141" t="s">
        <v>103</v>
      </c>
      <c r="I1141" t="s">
        <v>4141</v>
      </c>
      <c r="J1141" t="s">
        <v>4142</v>
      </c>
      <c r="K1141" s="32">
        <v>45972</v>
      </c>
      <c r="L1141" t="s">
        <v>427</v>
      </c>
      <c r="M1141" t="s">
        <v>428</v>
      </c>
      <c r="N1141" t="s">
        <v>2969</v>
      </c>
      <c r="O1141" s="32">
        <v>45992</v>
      </c>
      <c r="P1141" t="s">
        <v>99</v>
      </c>
      <c r="Q1141" t="s">
        <v>2186</v>
      </c>
      <c r="R1141" t="s">
        <v>428</v>
      </c>
      <c r="S1141" t="s">
        <v>100</v>
      </c>
    </row>
    <row r="1142" spans="1:19" x14ac:dyDescent="0.25">
      <c r="A1142">
        <v>41</v>
      </c>
      <c r="B1142" s="32">
        <v>45940</v>
      </c>
      <c r="C1142">
        <v>45</v>
      </c>
      <c r="D1142" t="s">
        <v>423</v>
      </c>
      <c r="E1142" t="s">
        <v>1265</v>
      </c>
      <c r="F1142" t="s">
        <v>140</v>
      </c>
      <c r="G1142" t="s">
        <v>102</v>
      </c>
      <c r="H1142" t="s">
        <v>103</v>
      </c>
      <c r="I1142" t="s">
        <v>4143</v>
      </c>
      <c r="J1142" t="s">
        <v>4144</v>
      </c>
      <c r="K1142" s="32">
        <v>45945</v>
      </c>
      <c r="L1142" t="s">
        <v>2627</v>
      </c>
      <c r="M1142" t="s">
        <v>145</v>
      </c>
      <c r="N1142" t="s">
        <v>4035</v>
      </c>
      <c r="O1142" s="32">
        <v>45965</v>
      </c>
      <c r="P1142" t="s">
        <v>99</v>
      </c>
      <c r="Q1142" t="s">
        <v>2536</v>
      </c>
      <c r="R1142" t="s">
        <v>428</v>
      </c>
      <c r="S1142" t="s">
        <v>100</v>
      </c>
    </row>
    <row r="1143" spans="1:19" x14ac:dyDescent="0.25">
      <c r="A1143">
        <v>43</v>
      </c>
      <c r="B1143" s="32">
        <v>45949</v>
      </c>
      <c r="C1143">
        <v>46</v>
      </c>
      <c r="D1143" t="s">
        <v>940</v>
      </c>
      <c r="E1143" t="s">
        <v>14</v>
      </c>
      <c r="F1143" t="s">
        <v>140</v>
      </c>
      <c r="G1143" t="s">
        <v>102</v>
      </c>
      <c r="H1143" t="s">
        <v>103</v>
      </c>
      <c r="I1143" t="s">
        <v>4145</v>
      </c>
      <c r="J1143" t="s">
        <v>4146</v>
      </c>
      <c r="K1143" s="32">
        <v>45960</v>
      </c>
      <c r="L1143" t="s">
        <v>943</v>
      </c>
      <c r="M1143" t="s">
        <v>154</v>
      </c>
      <c r="N1143" t="s">
        <v>2034</v>
      </c>
      <c r="O1143" s="32">
        <v>45971</v>
      </c>
      <c r="P1143" t="s">
        <v>99</v>
      </c>
      <c r="Q1143" t="s">
        <v>572</v>
      </c>
      <c r="R1143" t="s">
        <v>147</v>
      </c>
      <c r="S1143" t="s">
        <v>100</v>
      </c>
    </row>
    <row r="1144" spans="1:19" x14ac:dyDescent="0.25">
      <c r="A1144">
        <v>41</v>
      </c>
      <c r="B1144" s="32">
        <v>45935</v>
      </c>
      <c r="C1144">
        <v>43</v>
      </c>
      <c r="D1144" t="s">
        <v>672</v>
      </c>
      <c r="E1144" t="s">
        <v>17</v>
      </c>
      <c r="F1144" t="s">
        <v>140</v>
      </c>
      <c r="G1144" t="s">
        <v>102</v>
      </c>
      <c r="H1144" t="s">
        <v>103</v>
      </c>
      <c r="I1144" t="s">
        <v>3918</v>
      </c>
      <c r="J1144" t="s">
        <v>3919</v>
      </c>
      <c r="K1144" s="32">
        <v>45942</v>
      </c>
      <c r="L1144" t="s">
        <v>1362</v>
      </c>
      <c r="M1144" t="s">
        <v>676</v>
      </c>
      <c r="N1144" t="s">
        <v>2127</v>
      </c>
      <c r="O1144" s="32">
        <v>45954</v>
      </c>
      <c r="P1144" t="s">
        <v>99</v>
      </c>
      <c r="Q1144" t="s">
        <v>972</v>
      </c>
      <c r="R1144" t="s">
        <v>147</v>
      </c>
      <c r="S1144" t="s">
        <v>100</v>
      </c>
    </row>
    <row r="1145" spans="1:19" x14ac:dyDescent="0.25">
      <c r="A1145">
        <v>42</v>
      </c>
      <c r="B1145" s="32">
        <v>45942</v>
      </c>
      <c r="C1145">
        <v>44</v>
      </c>
      <c r="D1145" t="s">
        <v>672</v>
      </c>
      <c r="E1145" t="s">
        <v>17</v>
      </c>
      <c r="F1145" t="s">
        <v>140</v>
      </c>
      <c r="G1145" t="s">
        <v>102</v>
      </c>
      <c r="H1145" t="s">
        <v>103</v>
      </c>
      <c r="I1145" t="s">
        <v>4147</v>
      </c>
      <c r="J1145" t="s">
        <v>4148</v>
      </c>
      <c r="K1145" s="32">
        <v>45950</v>
      </c>
      <c r="L1145" t="s">
        <v>675</v>
      </c>
      <c r="M1145" t="s">
        <v>676</v>
      </c>
      <c r="N1145" t="s">
        <v>2380</v>
      </c>
      <c r="O1145" s="32">
        <v>45961</v>
      </c>
      <c r="P1145" t="s">
        <v>99</v>
      </c>
      <c r="Q1145" t="s">
        <v>153</v>
      </c>
      <c r="R1145" t="s">
        <v>147</v>
      </c>
      <c r="S1145" t="s">
        <v>100</v>
      </c>
    </row>
    <row r="1146" spans="1:19" x14ac:dyDescent="0.25">
      <c r="A1146">
        <v>38</v>
      </c>
      <c r="B1146" s="32">
        <v>45915</v>
      </c>
      <c r="C1146">
        <v>40</v>
      </c>
      <c r="D1146" t="s">
        <v>672</v>
      </c>
      <c r="E1146" t="s">
        <v>17</v>
      </c>
      <c r="F1146" t="s">
        <v>140</v>
      </c>
      <c r="G1146" t="s">
        <v>102</v>
      </c>
      <c r="H1146" t="s">
        <v>103</v>
      </c>
      <c r="I1146" t="s">
        <v>3532</v>
      </c>
      <c r="J1146" t="s">
        <v>3533</v>
      </c>
      <c r="K1146" s="32">
        <v>45922</v>
      </c>
      <c r="L1146" t="s">
        <v>675</v>
      </c>
      <c r="M1146" t="s">
        <v>676</v>
      </c>
      <c r="N1146" t="s">
        <v>1991</v>
      </c>
      <c r="O1146" s="32">
        <v>45933</v>
      </c>
      <c r="P1146" t="s">
        <v>99</v>
      </c>
      <c r="Q1146" t="s">
        <v>2012</v>
      </c>
      <c r="R1146" t="s">
        <v>147</v>
      </c>
      <c r="S1146" t="s">
        <v>100</v>
      </c>
    </row>
    <row r="1147" spans="1:19" x14ac:dyDescent="0.25">
      <c r="A1147">
        <v>39</v>
      </c>
      <c r="B1147" s="32">
        <v>45927</v>
      </c>
      <c r="C1147">
        <v>42</v>
      </c>
      <c r="D1147" t="s">
        <v>940</v>
      </c>
      <c r="E1147" t="s">
        <v>14</v>
      </c>
      <c r="F1147" t="s">
        <v>140</v>
      </c>
      <c r="G1147" t="s">
        <v>102</v>
      </c>
      <c r="H1147" t="s">
        <v>103</v>
      </c>
      <c r="I1147" t="s">
        <v>2138</v>
      </c>
      <c r="J1147" t="s">
        <v>2139</v>
      </c>
      <c r="K1147" s="32">
        <v>45932</v>
      </c>
      <c r="L1147" t="s">
        <v>621</v>
      </c>
      <c r="M1147" t="s">
        <v>191</v>
      </c>
      <c r="N1147" t="s">
        <v>192</v>
      </c>
      <c r="O1147" s="32">
        <v>45943</v>
      </c>
      <c r="P1147" t="s">
        <v>99</v>
      </c>
      <c r="Q1147" t="s">
        <v>972</v>
      </c>
      <c r="S1147" t="s">
        <v>135</v>
      </c>
    </row>
    <row r="1148" spans="1:19" x14ac:dyDescent="0.25">
      <c r="A1148">
        <v>39</v>
      </c>
      <c r="B1148" s="32">
        <v>45921</v>
      </c>
      <c r="C1148">
        <v>41</v>
      </c>
      <c r="D1148" t="s">
        <v>672</v>
      </c>
      <c r="E1148" t="s">
        <v>17</v>
      </c>
      <c r="F1148" t="s">
        <v>140</v>
      </c>
      <c r="G1148" t="s">
        <v>102</v>
      </c>
      <c r="H1148" t="s">
        <v>103</v>
      </c>
      <c r="I1148" t="s">
        <v>3147</v>
      </c>
      <c r="J1148" t="s">
        <v>3148</v>
      </c>
      <c r="K1148" s="32">
        <v>45931</v>
      </c>
      <c r="L1148" t="s">
        <v>675</v>
      </c>
      <c r="M1148" t="s">
        <v>676</v>
      </c>
      <c r="N1148" t="s">
        <v>2015</v>
      </c>
      <c r="O1148" s="32">
        <v>45941</v>
      </c>
      <c r="P1148" t="s">
        <v>99</v>
      </c>
      <c r="Q1148" t="s">
        <v>3276</v>
      </c>
      <c r="R1148" t="s">
        <v>147</v>
      </c>
      <c r="S1148" t="s">
        <v>100</v>
      </c>
    </row>
    <row r="1149" spans="1:19" x14ac:dyDescent="0.25">
      <c r="A1149">
        <v>37</v>
      </c>
      <c r="B1149" s="32">
        <v>45909</v>
      </c>
      <c r="C1149">
        <v>39</v>
      </c>
      <c r="D1149" t="s">
        <v>150</v>
      </c>
      <c r="E1149" t="s">
        <v>8</v>
      </c>
      <c r="F1149" t="s">
        <v>140</v>
      </c>
      <c r="G1149" t="s">
        <v>102</v>
      </c>
      <c r="H1149" t="s">
        <v>103</v>
      </c>
      <c r="I1149" t="s">
        <v>4149</v>
      </c>
      <c r="J1149" t="s">
        <v>4150</v>
      </c>
      <c r="K1149" s="32">
        <v>45911</v>
      </c>
      <c r="L1149" t="s">
        <v>186</v>
      </c>
      <c r="M1149" t="s">
        <v>154</v>
      </c>
      <c r="N1149" t="s">
        <v>2022</v>
      </c>
      <c r="O1149" s="32">
        <v>45922</v>
      </c>
      <c r="P1149" t="s">
        <v>99</v>
      </c>
      <c r="Q1149" t="s">
        <v>934</v>
      </c>
      <c r="R1149" t="s">
        <v>147</v>
      </c>
      <c r="S1149" t="s">
        <v>608</v>
      </c>
    </row>
    <row r="1150" spans="1:19" x14ac:dyDescent="0.25">
      <c r="A1150">
        <v>37</v>
      </c>
      <c r="B1150" s="32">
        <v>45909</v>
      </c>
      <c r="C1150">
        <v>39</v>
      </c>
      <c r="D1150" t="s">
        <v>940</v>
      </c>
      <c r="E1150" t="s">
        <v>14</v>
      </c>
      <c r="F1150" t="s">
        <v>140</v>
      </c>
      <c r="G1150" t="s">
        <v>102</v>
      </c>
      <c r="H1150" t="s">
        <v>103</v>
      </c>
      <c r="I1150" t="s">
        <v>4151</v>
      </c>
      <c r="J1150" t="s">
        <v>4152</v>
      </c>
      <c r="K1150" s="32">
        <v>45918</v>
      </c>
      <c r="L1150" t="s">
        <v>943</v>
      </c>
      <c r="M1150" t="s">
        <v>154</v>
      </c>
      <c r="N1150" t="s">
        <v>2146</v>
      </c>
      <c r="O1150" s="32">
        <v>45925</v>
      </c>
      <c r="P1150" t="s">
        <v>99</v>
      </c>
      <c r="Q1150" t="s">
        <v>2012</v>
      </c>
      <c r="R1150" t="s">
        <v>147</v>
      </c>
      <c r="S1150" t="s">
        <v>100</v>
      </c>
    </row>
    <row r="1151" spans="1:19" x14ac:dyDescent="0.25">
      <c r="A1151">
        <v>44</v>
      </c>
      <c r="B1151" s="32">
        <v>45956</v>
      </c>
      <c r="C1151">
        <v>46</v>
      </c>
      <c r="D1151" t="s">
        <v>150</v>
      </c>
      <c r="E1151" t="s">
        <v>8</v>
      </c>
      <c r="F1151" t="s">
        <v>140</v>
      </c>
      <c r="G1151" t="s">
        <v>102</v>
      </c>
      <c r="H1151" t="s">
        <v>103</v>
      </c>
      <c r="I1151" t="s">
        <v>4153</v>
      </c>
      <c r="J1151" t="s">
        <v>2005</v>
      </c>
      <c r="K1151" s="32">
        <v>45960</v>
      </c>
      <c r="L1151" t="s">
        <v>1312</v>
      </c>
      <c r="M1151" t="s">
        <v>154</v>
      </c>
      <c r="N1151" t="s">
        <v>2034</v>
      </c>
      <c r="O1151" s="32">
        <v>45972</v>
      </c>
      <c r="P1151" t="s">
        <v>99</v>
      </c>
      <c r="Q1151" t="s">
        <v>2016</v>
      </c>
      <c r="R1151" t="s">
        <v>147</v>
      </c>
      <c r="S1151" t="s">
        <v>100</v>
      </c>
    </row>
    <row r="1152" spans="1:19" x14ac:dyDescent="0.25">
      <c r="A1152">
        <v>39</v>
      </c>
      <c r="B1152" s="32">
        <v>45926</v>
      </c>
      <c r="C1152">
        <v>43</v>
      </c>
      <c r="D1152" t="s">
        <v>423</v>
      </c>
      <c r="E1152" t="s">
        <v>1265</v>
      </c>
      <c r="F1152" t="s">
        <v>140</v>
      </c>
      <c r="G1152" t="s">
        <v>102</v>
      </c>
      <c r="H1152" t="s">
        <v>103</v>
      </c>
      <c r="I1152" t="s">
        <v>4154</v>
      </c>
      <c r="J1152" t="s">
        <v>4155</v>
      </c>
      <c r="K1152" s="32">
        <v>45931</v>
      </c>
      <c r="L1152" t="s">
        <v>526</v>
      </c>
      <c r="M1152" t="s">
        <v>145</v>
      </c>
      <c r="N1152" t="s">
        <v>1984</v>
      </c>
      <c r="O1152" s="32">
        <v>45955</v>
      </c>
      <c r="P1152" t="s">
        <v>99</v>
      </c>
      <c r="Q1152" t="s">
        <v>527</v>
      </c>
      <c r="R1152" t="s">
        <v>428</v>
      </c>
      <c r="S1152" t="s">
        <v>100</v>
      </c>
    </row>
    <row r="1153" spans="1:19" x14ac:dyDescent="0.25">
      <c r="A1153">
        <v>36</v>
      </c>
      <c r="B1153" s="32">
        <v>45901</v>
      </c>
      <c r="C1153">
        <v>38</v>
      </c>
      <c r="D1153" t="s">
        <v>150</v>
      </c>
      <c r="E1153" t="s">
        <v>8</v>
      </c>
      <c r="F1153" t="s">
        <v>140</v>
      </c>
      <c r="G1153" t="s">
        <v>102</v>
      </c>
      <c r="H1153" t="s">
        <v>103</v>
      </c>
      <c r="I1153" t="s">
        <v>4156</v>
      </c>
      <c r="J1153" t="s">
        <v>4157</v>
      </c>
      <c r="K1153" s="32">
        <v>45904</v>
      </c>
      <c r="L1153" t="s">
        <v>186</v>
      </c>
      <c r="M1153" t="s">
        <v>154</v>
      </c>
      <c r="N1153" t="s">
        <v>2181</v>
      </c>
      <c r="O1153" s="32">
        <v>45914</v>
      </c>
      <c r="P1153" t="s">
        <v>99</v>
      </c>
      <c r="Q1153" t="s">
        <v>688</v>
      </c>
      <c r="R1153" t="s">
        <v>147</v>
      </c>
      <c r="S1153" t="s">
        <v>100</v>
      </c>
    </row>
    <row r="1154" spans="1:19" x14ac:dyDescent="0.25">
      <c r="A1154">
        <v>45</v>
      </c>
      <c r="B1154" s="32">
        <v>45964</v>
      </c>
      <c r="C1154">
        <v>48</v>
      </c>
      <c r="D1154" t="s">
        <v>672</v>
      </c>
      <c r="E1154" t="s">
        <v>17</v>
      </c>
      <c r="F1154" t="s">
        <v>140</v>
      </c>
      <c r="G1154" t="s">
        <v>102</v>
      </c>
      <c r="H1154" t="s">
        <v>103</v>
      </c>
      <c r="I1154" t="s">
        <v>4158</v>
      </c>
      <c r="J1154" t="s">
        <v>4159</v>
      </c>
      <c r="K1154" s="32">
        <v>45969</v>
      </c>
      <c r="L1154" t="s">
        <v>1362</v>
      </c>
      <c r="M1154" t="s">
        <v>428</v>
      </c>
      <c r="N1154" t="s">
        <v>2494</v>
      </c>
      <c r="O1154" s="32">
        <v>45986</v>
      </c>
      <c r="P1154" t="s">
        <v>99</v>
      </c>
      <c r="Q1154" t="s">
        <v>913</v>
      </c>
      <c r="R1154" t="s">
        <v>428</v>
      </c>
      <c r="S1154" t="s">
        <v>100</v>
      </c>
    </row>
    <row r="1155" spans="1:19" x14ac:dyDescent="0.25">
      <c r="A1155">
        <v>37</v>
      </c>
      <c r="B1155" s="32">
        <v>45909</v>
      </c>
      <c r="C1155">
        <v>39</v>
      </c>
      <c r="D1155" t="s">
        <v>150</v>
      </c>
      <c r="E1155" t="s">
        <v>8</v>
      </c>
      <c r="F1155" t="s">
        <v>140</v>
      </c>
      <c r="G1155" t="s">
        <v>102</v>
      </c>
      <c r="H1155" t="s">
        <v>103</v>
      </c>
      <c r="I1155" t="s">
        <v>4160</v>
      </c>
      <c r="J1155" t="s">
        <v>4161</v>
      </c>
      <c r="K1155" s="32">
        <v>45911</v>
      </c>
      <c r="L1155" t="s">
        <v>186</v>
      </c>
      <c r="M1155" t="s">
        <v>154</v>
      </c>
      <c r="N1155" t="s">
        <v>2022</v>
      </c>
      <c r="O1155" s="32">
        <v>45922</v>
      </c>
      <c r="P1155" t="s">
        <v>99</v>
      </c>
      <c r="Q1155" t="s">
        <v>934</v>
      </c>
      <c r="R1155" t="s">
        <v>147</v>
      </c>
      <c r="S1155" t="s">
        <v>100</v>
      </c>
    </row>
    <row r="1156" spans="1:19" x14ac:dyDescent="0.25">
      <c r="A1156">
        <v>27</v>
      </c>
      <c r="B1156" s="32">
        <v>45843</v>
      </c>
      <c r="C1156">
        <v>28</v>
      </c>
      <c r="D1156" t="s">
        <v>321</v>
      </c>
      <c r="E1156" t="s">
        <v>2622</v>
      </c>
      <c r="F1156" t="s">
        <v>101</v>
      </c>
      <c r="G1156" t="s">
        <v>102</v>
      </c>
      <c r="H1156" t="s">
        <v>103</v>
      </c>
      <c r="I1156" t="s">
        <v>4162</v>
      </c>
      <c r="J1156" t="s">
        <v>4163</v>
      </c>
      <c r="K1156" s="32">
        <v>45846</v>
      </c>
      <c r="L1156" t="s">
        <v>2230</v>
      </c>
      <c r="M1156" t="s">
        <v>917</v>
      </c>
      <c r="N1156" t="s">
        <v>118</v>
      </c>
      <c r="O1156" s="32">
        <v>45848</v>
      </c>
      <c r="P1156" t="s">
        <v>99</v>
      </c>
      <c r="Q1156" t="s">
        <v>616</v>
      </c>
      <c r="R1156" t="s">
        <v>291</v>
      </c>
      <c r="S1156" t="s">
        <v>100</v>
      </c>
    </row>
    <row r="1157" spans="1:19" x14ac:dyDescent="0.25">
      <c r="A1157">
        <v>43</v>
      </c>
      <c r="B1157" s="32">
        <v>45951</v>
      </c>
      <c r="C1157">
        <v>46</v>
      </c>
      <c r="D1157" t="s">
        <v>672</v>
      </c>
      <c r="E1157" t="s">
        <v>17</v>
      </c>
      <c r="F1157" t="s">
        <v>140</v>
      </c>
      <c r="G1157" t="s">
        <v>102</v>
      </c>
      <c r="H1157" t="s">
        <v>103</v>
      </c>
      <c r="I1157" t="s">
        <v>3995</v>
      </c>
      <c r="J1157" t="s">
        <v>3996</v>
      </c>
      <c r="K1157" s="32">
        <v>45955</v>
      </c>
      <c r="L1157" t="s">
        <v>675</v>
      </c>
      <c r="M1157" t="s">
        <v>428</v>
      </c>
      <c r="N1157" t="s">
        <v>2224</v>
      </c>
      <c r="O1157" s="32">
        <v>45972</v>
      </c>
      <c r="P1157" t="s">
        <v>99</v>
      </c>
      <c r="Q1157" t="s">
        <v>934</v>
      </c>
      <c r="R1157" t="s">
        <v>428</v>
      </c>
      <c r="S1157" t="s">
        <v>100</v>
      </c>
    </row>
    <row r="1158" spans="1:19" x14ac:dyDescent="0.25">
      <c r="A1158">
        <v>44</v>
      </c>
      <c r="B1158" s="32">
        <v>45961</v>
      </c>
      <c r="C1158">
        <v>47</v>
      </c>
      <c r="D1158" t="s">
        <v>150</v>
      </c>
      <c r="E1158" t="s">
        <v>8</v>
      </c>
      <c r="F1158" t="s">
        <v>140</v>
      </c>
      <c r="G1158" t="s">
        <v>102</v>
      </c>
      <c r="H1158" t="s">
        <v>103</v>
      </c>
      <c r="I1158" t="s">
        <v>4164</v>
      </c>
      <c r="J1158" t="s">
        <v>4165</v>
      </c>
      <c r="K1158" s="32">
        <v>45965</v>
      </c>
      <c r="L1158" t="s">
        <v>186</v>
      </c>
      <c r="M1158" t="s">
        <v>428</v>
      </c>
      <c r="N1158" t="s">
        <v>2273</v>
      </c>
      <c r="O1158" s="32">
        <v>45978</v>
      </c>
      <c r="P1158" t="s">
        <v>99</v>
      </c>
      <c r="Q1158" t="s">
        <v>688</v>
      </c>
      <c r="R1158" t="s">
        <v>428</v>
      </c>
      <c r="S1158" t="s">
        <v>100</v>
      </c>
    </row>
    <row r="1159" spans="1:19" x14ac:dyDescent="0.25">
      <c r="A1159">
        <v>36</v>
      </c>
      <c r="B1159" s="32">
        <v>45905</v>
      </c>
      <c r="C1159">
        <v>39</v>
      </c>
      <c r="D1159" t="s">
        <v>254</v>
      </c>
      <c r="E1159" t="s">
        <v>255</v>
      </c>
      <c r="F1159" t="s">
        <v>140</v>
      </c>
      <c r="G1159" t="s">
        <v>102</v>
      </c>
      <c r="H1159" t="s">
        <v>103</v>
      </c>
      <c r="I1159" t="s">
        <v>3351</v>
      </c>
      <c r="J1159" t="s">
        <v>3352</v>
      </c>
      <c r="K1159" s="32">
        <v>45907</v>
      </c>
      <c r="L1159" t="s">
        <v>258</v>
      </c>
      <c r="M1159" t="s">
        <v>260</v>
      </c>
      <c r="N1159" t="s">
        <v>2360</v>
      </c>
      <c r="O1159" s="32">
        <v>45922</v>
      </c>
      <c r="P1159" t="s">
        <v>99</v>
      </c>
      <c r="Q1159" t="s">
        <v>2207</v>
      </c>
      <c r="R1159" t="s">
        <v>262</v>
      </c>
      <c r="S1159" t="s">
        <v>100</v>
      </c>
    </row>
    <row r="1160" spans="1:19" x14ac:dyDescent="0.25">
      <c r="A1160">
        <v>40</v>
      </c>
      <c r="B1160" s="32">
        <v>45933</v>
      </c>
      <c r="C1160">
        <v>43</v>
      </c>
      <c r="D1160" t="s">
        <v>254</v>
      </c>
      <c r="E1160" t="s">
        <v>255</v>
      </c>
      <c r="F1160" t="s">
        <v>140</v>
      </c>
      <c r="G1160" t="s">
        <v>102</v>
      </c>
      <c r="H1160" t="s">
        <v>103</v>
      </c>
      <c r="I1160" t="s">
        <v>4166</v>
      </c>
      <c r="J1160" t="s">
        <v>4167</v>
      </c>
      <c r="K1160" s="32">
        <v>45935</v>
      </c>
      <c r="L1160" t="s">
        <v>258</v>
      </c>
      <c r="M1160" t="s">
        <v>260</v>
      </c>
      <c r="N1160" t="s">
        <v>2054</v>
      </c>
      <c r="O1160" s="32">
        <v>45950</v>
      </c>
      <c r="P1160" t="s">
        <v>99</v>
      </c>
      <c r="Q1160" t="s">
        <v>1995</v>
      </c>
      <c r="R1160" t="s">
        <v>262</v>
      </c>
      <c r="S1160" t="s">
        <v>100</v>
      </c>
    </row>
    <row r="1161" spans="1:19" x14ac:dyDescent="0.25">
      <c r="A1161">
        <v>34</v>
      </c>
      <c r="B1161" s="32">
        <v>45887</v>
      </c>
      <c r="C1161">
        <v>40</v>
      </c>
      <c r="D1161" t="s">
        <v>223</v>
      </c>
      <c r="E1161" t="s">
        <v>224</v>
      </c>
      <c r="F1161" t="s">
        <v>140</v>
      </c>
      <c r="G1161" t="s">
        <v>102</v>
      </c>
      <c r="H1161" t="s">
        <v>103</v>
      </c>
      <c r="I1161" t="s">
        <v>4168</v>
      </c>
      <c r="J1161" t="s">
        <v>4169</v>
      </c>
      <c r="K1161" s="32">
        <v>45890</v>
      </c>
      <c r="L1161" t="s">
        <v>227</v>
      </c>
      <c r="M1161" t="s">
        <v>229</v>
      </c>
      <c r="N1161" t="s">
        <v>3120</v>
      </c>
      <c r="O1161" s="32">
        <v>45928</v>
      </c>
      <c r="P1161" t="s">
        <v>99</v>
      </c>
      <c r="Q1161" t="s">
        <v>228</v>
      </c>
      <c r="R1161" t="s">
        <v>617</v>
      </c>
      <c r="S1161" t="s">
        <v>100</v>
      </c>
    </row>
    <row r="1162" spans="1:19" x14ac:dyDescent="0.25">
      <c r="A1162">
        <v>38</v>
      </c>
      <c r="B1162" s="32">
        <v>45916</v>
      </c>
      <c r="C1162">
        <v>40</v>
      </c>
      <c r="D1162" t="s">
        <v>150</v>
      </c>
      <c r="E1162" t="s">
        <v>8</v>
      </c>
      <c r="F1162" t="s">
        <v>140</v>
      </c>
      <c r="G1162" t="s">
        <v>102</v>
      </c>
      <c r="H1162" t="s">
        <v>103</v>
      </c>
      <c r="I1162" t="s">
        <v>3000</v>
      </c>
      <c r="J1162" t="s">
        <v>3001</v>
      </c>
      <c r="K1162" s="32">
        <v>45918</v>
      </c>
      <c r="L1162" t="s">
        <v>186</v>
      </c>
      <c r="M1162" t="s">
        <v>154</v>
      </c>
      <c r="N1162" t="s">
        <v>2146</v>
      </c>
      <c r="O1162" s="32">
        <v>45928</v>
      </c>
      <c r="P1162" t="s">
        <v>99</v>
      </c>
      <c r="Q1162" t="s">
        <v>813</v>
      </c>
      <c r="R1162" t="s">
        <v>147</v>
      </c>
      <c r="S1162" t="s">
        <v>100</v>
      </c>
    </row>
    <row r="1163" spans="1:19" x14ac:dyDescent="0.25">
      <c r="A1163">
        <v>44</v>
      </c>
      <c r="B1163" s="32">
        <v>45959</v>
      </c>
      <c r="C1163">
        <v>48</v>
      </c>
      <c r="D1163" t="s">
        <v>223</v>
      </c>
      <c r="E1163" t="s">
        <v>277</v>
      </c>
      <c r="F1163" t="s">
        <v>140</v>
      </c>
      <c r="G1163" t="s">
        <v>102</v>
      </c>
      <c r="H1163" t="s">
        <v>103</v>
      </c>
      <c r="I1163" t="s">
        <v>4170</v>
      </c>
      <c r="J1163" t="s">
        <v>4171</v>
      </c>
      <c r="K1163" s="32">
        <v>45963</v>
      </c>
      <c r="L1163" t="s">
        <v>227</v>
      </c>
      <c r="M1163" t="s">
        <v>145</v>
      </c>
      <c r="N1163" t="s">
        <v>2028</v>
      </c>
      <c r="O1163" s="32">
        <v>45986</v>
      </c>
      <c r="P1163" t="s">
        <v>99</v>
      </c>
      <c r="Q1163" t="s">
        <v>228</v>
      </c>
      <c r="R1163" t="s">
        <v>147</v>
      </c>
      <c r="S1163" t="s">
        <v>100</v>
      </c>
    </row>
    <row r="1164" spans="1:19" x14ac:dyDescent="0.25">
      <c r="A1164">
        <v>42</v>
      </c>
      <c r="B1164" s="32">
        <v>45944</v>
      </c>
      <c r="C1164">
        <v>47</v>
      </c>
      <c r="D1164" t="s">
        <v>223</v>
      </c>
      <c r="E1164" t="s">
        <v>277</v>
      </c>
      <c r="F1164" t="s">
        <v>140</v>
      </c>
      <c r="G1164" t="s">
        <v>102</v>
      </c>
      <c r="H1164" t="s">
        <v>103</v>
      </c>
      <c r="I1164" t="s">
        <v>4172</v>
      </c>
      <c r="J1164" t="s">
        <v>4173</v>
      </c>
      <c r="K1164" s="32">
        <v>45951</v>
      </c>
      <c r="L1164" t="s">
        <v>227</v>
      </c>
      <c r="M1164" t="s">
        <v>145</v>
      </c>
      <c r="N1164" t="s">
        <v>2080</v>
      </c>
      <c r="O1164" s="32">
        <v>45980</v>
      </c>
      <c r="P1164" t="s">
        <v>99</v>
      </c>
      <c r="Q1164" t="s">
        <v>228</v>
      </c>
      <c r="R1164" t="s">
        <v>147</v>
      </c>
      <c r="S1164" t="s">
        <v>100</v>
      </c>
    </row>
    <row r="1165" spans="1:19" x14ac:dyDescent="0.25">
      <c r="A1165">
        <v>43</v>
      </c>
      <c r="B1165" s="32">
        <v>45954</v>
      </c>
      <c r="C1165">
        <v>47</v>
      </c>
      <c r="D1165" t="s">
        <v>423</v>
      </c>
      <c r="E1165" t="s">
        <v>1265</v>
      </c>
      <c r="F1165" t="s">
        <v>140</v>
      </c>
      <c r="G1165" t="s">
        <v>102</v>
      </c>
      <c r="H1165" t="s">
        <v>103</v>
      </c>
      <c r="I1165" t="s">
        <v>2766</v>
      </c>
      <c r="J1165" t="s">
        <v>2767</v>
      </c>
      <c r="K1165" s="32">
        <v>45958</v>
      </c>
      <c r="L1165" t="s">
        <v>427</v>
      </c>
      <c r="M1165" t="s">
        <v>145</v>
      </c>
      <c r="N1165" t="s">
        <v>2642</v>
      </c>
      <c r="O1165" s="32">
        <v>45979</v>
      </c>
      <c r="P1165" t="s">
        <v>99</v>
      </c>
      <c r="Q1165" t="s">
        <v>2200</v>
      </c>
      <c r="R1165" t="s">
        <v>428</v>
      </c>
      <c r="S1165" t="s">
        <v>100</v>
      </c>
    </row>
    <row r="1166" spans="1:19" x14ac:dyDescent="0.25">
      <c r="A1166">
        <v>45</v>
      </c>
      <c r="B1166" s="32">
        <v>45964</v>
      </c>
      <c r="C1166">
        <v>48</v>
      </c>
      <c r="D1166" t="s">
        <v>672</v>
      </c>
      <c r="E1166" t="s">
        <v>17</v>
      </c>
      <c r="F1166" t="s">
        <v>140</v>
      </c>
      <c r="G1166" t="s">
        <v>102</v>
      </c>
      <c r="H1166" t="s">
        <v>103</v>
      </c>
      <c r="I1166" t="s">
        <v>2492</v>
      </c>
      <c r="J1166" t="s">
        <v>2493</v>
      </c>
      <c r="K1166" s="32">
        <v>45969</v>
      </c>
      <c r="L1166" t="s">
        <v>675</v>
      </c>
      <c r="M1166" t="s">
        <v>428</v>
      </c>
      <c r="N1166" t="s">
        <v>2494</v>
      </c>
      <c r="O1166" s="32">
        <v>45986</v>
      </c>
      <c r="P1166" t="s">
        <v>99</v>
      </c>
      <c r="Q1166" t="s">
        <v>2012</v>
      </c>
      <c r="R1166" t="s">
        <v>428</v>
      </c>
      <c r="S1166" t="s">
        <v>100</v>
      </c>
    </row>
    <row r="1167" spans="1:19" x14ac:dyDescent="0.25">
      <c r="A1167">
        <v>37</v>
      </c>
      <c r="B1167" s="32">
        <v>45907</v>
      </c>
      <c r="C1167">
        <v>39</v>
      </c>
      <c r="D1167" t="s">
        <v>672</v>
      </c>
      <c r="E1167" t="s">
        <v>17</v>
      </c>
      <c r="F1167" t="s">
        <v>140</v>
      </c>
      <c r="G1167" t="s">
        <v>102</v>
      </c>
      <c r="H1167" t="s">
        <v>103</v>
      </c>
      <c r="I1167" t="s">
        <v>4174</v>
      </c>
      <c r="J1167" t="s">
        <v>4175</v>
      </c>
      <c r="K1167" s="32">
        <v>45915</v>
      </c>
      <c r="L1167" t="s">
        <v>1362</v>
      </c>
      <c r="M1167" t="s">
        <v>676</v>
      </c>
      <c r="N1167" t="s">
        <v>3548</v>
      </c>
      <c r="O1167" s="32">
        <v>45926</v>
      </c>
      <c r="P1167" t="s">
        <v>99</v>
      </c>
      <c r="Q1167" t="s">
        <v>2016</v>
      </c>
      <c r="R1167" t="s">
        <v>147</v>
      </c>
      <c r="S1167" t="s">
        <v>100</v>
      </c>
    </row>
    <row r="1168" spans="1:19" x14ac:dyDescent="0.25">
      <c r="A1168">
        <v>40</v>
      </c>
      <c r="B1168" s="32">
        <v>45933</v>
      </c>
      <c r="C1168">
        <v>41</v>
      </c>
      <c r="D1168" t="s">
        <v>321</v>
      </c>
      <c r="E1168" t="s">
        <v>2488</v>
      </c>
      <c r="F1168" t="s">
        <v>101</v>
      </c>
      <c r="G1168" t="s">
        <v>102</v>
      </c>
      <c r="H1168" t="s">
        <v>103</v>
      </c>
      <c r="I1168" t="s">
        <v>4176</v>
      </c>
      <c r="J1168" t="s">
        <v>4177</v>
      </c>
      <c r="K1168" s="32">
        <v>45934</v>
      </c>
      <c r="L1168" t="s">
        <v>1503</v>
      </c>
      <c r="M1168" t="s">
        <v>2491</v>
      </c>
      <c r="N1168" t="s">
        <v>118</v>
      </c>
      <c r="O1168" s="32">
        <v>45938</v>
      </c>
      <c r="P1168" t="s">
        <v>2134</v>
      </c>
      <c r="Q1168" t="s">
        <v>1504</v>
      </c>
      <c r="R1168" t="s">
        <v>2136</v>
      </c>
      <c r="S1168" t="s">
        <v>2137</v>
      </c>
    </row>
    <row r="1169" spans="1:19" x14ac:dyDescent="0.25">
      <c r="A1169">
        <v>40</v>
      </c>
      <c r="B1169" s="32">
        <v>45933</v>
      </c>
      <c r="C1169">
        <v>43</v>
      </c>
      <c r="D1169" t="s">
        <v>254</v>
      </c>
      <c r="E1169" t="s">
        <v>255</v>
      </c>
      <c r="F1169" t="s">
        <v>140</v>
      </c>
      <c r="G1169" t="s">
        <v>102</v>
      </c>
      <c r="H1169" t="s">
        <v>103</v>
      </c>
      <c r="I1169" t="s">
        <v>3833</v>
      </c>
      <c r="J1169" t="s">
        <v>3834</v>
      </c>
      <c r="K1169" s="32">
        <v>45935</v>
      </c>
      <c r="L1169" t="s">
        <v>258</v>
      </c>
      <c r="M1169" t="s">
        <v>260</v>
      </c>
      <c r="N1169" t="s">
        <v>2054</v>
      </c>
      <c r="O1169" s="32">
        <v>45950</v>
      </c>
      <c r="P1169" t="s">
        <v>99</v>
      </c>
      <c r="Q1169" t="s">
        <v>2065</v>
      </c>
      <c r="R1169" t="s">
        <v>262</v>
      </c>
      <c r="S1169" t="s">
        <v>100</v>
      </c>
    </row>
    <row r="1170" spans="1:19" x14ac:dyDescent="0.25">
      <c r="A1170">
        <v>43</v>
      </c>
      <c r="B1170" s="32">
        <v>45953</v>
      </c>
      <c r="C1170">
        <v>46</v>
      </c>
      <c r="D1170" t="s">
        <v>150</v>
      </c>
      <c r="E1170" t="s">
        <v>8</v>
      </c>
      <c r="F1170" t="s">
        <v>140</v>
      </c>
      <c r="G1170" t="s">
        <v>102</v>
      </c>
      <c r="H1170" t="s">
        <v>103</v>
      </c>
      <c r="I1170" t="s">
        <v>4178</v>
      </c>
      <c r="J1170" t="s">
        <v>3397</v>
      </c>
      <c r="K1170" s="32">
        <v>45960</v>
      </c>
      <c r="L1170" t="s">
        <v>621</v>
      </c>
      <c r="M1170" t="s">
        <v>191</v>
      </c>
      <c r="N1170" t="s">
        <v>192</v>
      </c>
      <c r="O1170" s="32">
        <v>45971</v>
      </c>
      <c r="P1170" t="s">
        <v>99</v>
      </c>
      <c r="Q1170" t="s">
        <v>153</v>
      </c>
      <c r="S1170" t="s">
        <v>135</v>
      </c>
    </row>
    <row r="1171" spans="1:19" x14ac:dyDescent="0.25">
      <c r="A1171">
        <v>39</v>
      </c>
      <c r="B1171" s="32">
        <v>45926</v>
      </c>
      <c r="C1171">
        <v>42</v>
      </c>
      <c r="D1171" t="s">
        <v>254</v>
      </c>
      <c r="E1171" t="s">
        <v>255</v>
      </c>
      <c r="F1171" t="s">
        <v>140</v>
      </c>
      <c r="G1171" t="s">
        <v>102</v>
      </c>
      <c r="H1171" t="s">
        <v>103</v>
      </c>
      <c r="I1171" t="s">
        <v>4179</v>
      </c>
      <c r="J1171" t="s">
        <v>4180</v>
      </c>
      <c r="K1171" s="32">
        <v>45928</v>
      </c>
      <c r="L1171" t="s">
        <v>258</v>
      </c>
      <c r="M1171" t="s">
        <v>260</v>
      </c>
      <c r="N1171" t="s">
        <v>2162</v>
      </c>
      <c r="O1171" s="32">
        <v>45943</v>
      </c>
      <c r="P1171" t="s">
        <v>99</v>
      </c>
      <c r="Q1171" t="s">
        <v>259</v>
      </c>
      <c r="R1171" t="s">
        <v>262</v>
      </c>
      <c r="S1171" t="s">
        <v>100</v>
      </c>
    </row>
    <row r="1172" spans="1:19" x14ac:dyDescent="0.25">
      <c r="A1172">
        <v>39</v>
      </c>
      <c r="B1172" s="32">
        <v>45922</v>
      </c>
      <c r="C1172">
        <v>41</v>
      </c>
      <c r="D1172" t="s">
        <v>150</v>
      </c>
      <c r="E1172" t="s">
        <v>8</v>
      </c>
      <c r="F1172" t="s">
        <v>140</v>
      </c>
      <c r="G1172" t="s">
        <v>102</v>
      </c>
      <c r="H1172" t="s">
        <v>103</v>
      </c>
      <c r="I1172" t="s">
        <v>4181</v>
      </c>
      <c r="J1172" t="s">
        <v>4182</v>
      </c>
      <c r="K1172" s="32">
        <v>45925</v>
      </c>
      <c r="L1172" t="s">
        <v>186</v>
      </c>
      <c r="M1172" t="s">
        <v>154</v>
      </c>
      <c r="N1172" t="s">
        <v>2011</v>
      </c>
      <c r="O1172" s="32">
        <v>45935</v>
      </c>
      <c r="P1172" t="s">
        <v>99</v>
      </c>
      <c r="Q1172" t="s">
        <v>2012</v>
      </c>
      <c r="R1172" t="s">
        <v>147</v>
      </c>
      <c r="S1172" t="s">
        <v>100</v>
      </c>
    </row>
    <row r="1173" spans="1:19" x14ac:dyDescent="0.25">
      <c r="A1173">
        <v>43</v>
      </c>
      <c r="B1173" s="32">
        <v>45953</v>
      </c>
      <c r="C1173">
        <v>46</v>
      </c>
      <c r="D1173" t="s">
        <v>423</v>
      </c>
      <c r="E1173" t="s">
        <v>1067</v>
      </c>
      <c r="F1173" t="s">
        <v>140</v>
      </c>
      <c r="G1173" t="s">
        <v>102</v>
      </c>
      <c r="H1173" t="s">
        <v>103</v>
      </c>
      <c r="I1173" t="s">
        <v>3156</v>
      </c>
      <c r="J1173" t="s">
        <v>3157</v>
      </c>
      <c r="K1173" s="32">
        <v>45956</v>
      </c>
      <c r="L1173" t="s">
        <v>427</v>
      </c>
      <c r="M1173" t="s">
        <v>260</v>
      </c>
      <c r="N1173" t="s">
        <v>2083</v>
      </c>
      <c r="O1173" s="32">
        <v>45972</v>
      </c>
      <c r="P1173" t="s">
        <v>99</v>
      </c>
      <c r="Q1173" t="s">
        <v>2039</v>
      </c>
      <c r="R1173" t="s">
        <v>262</v>
      </c>
      <c r="S1173" t="s">
        <v>100</v>
      </c>
    </row>
    <row r="1174" spans="1:19" x14ac:dyDescent="0.25">
      <c r="A1174">
        <v>41</v>
      </c>
      <c r="B1174" s="32">
        <v>45937</v>
      </c>
      <c r="C1174">
        <v>46</v>
      </c>
      <c r="D1174" t="s">
        <v>321</v>
      </c>
      <c r="E1174" t="s">
        <v>855</v>
      </c>
      <c r="F1174" t="s">
        <v>101</v>
      </c>
      <c r="G1174" t="s">
        <v>102</v>
      </c>
      <c r="H1174" t="s">
        <v>103</v>
      </c>
      <c r="I1174" t="s">
        <v>4183</v>
      </c>
      <c r="J1174" t="s">
        <v>4184</v>
      </c>
      <c r="K1174" s="32">
        <v>45939</v>
      </c>
      <c r="L1174" t="s">
        <v>858</v>
      </c>
      <c r="M1174" t="s">
        <v>1336</v>
      </c>
      <c r="N1174" t="s">
        <v>118</v>
      </c>
      <c r="O1174" s="32">
        <v>45972</v>
      </c>
      <c r="P1174" t="s">
        <v>99</v>
      </c>
      <c r="Q1174" t="s">
        <v>859</v>
      </c>
      <c r="R1174" t="s">
        <v>291</v>
      </c>
      <c r="S1174" t="s">
        <v>100</v>
      </c>
    </row>
    <row r="1175" spans="1:19" x14ac:dyDescent="0.25">
      <c r="A1175">
        <v>37</v>
      </c>
      <c r="B1175" s="32">
        <v>45911</v>
      </c>
      <c r="C1175">
        <v>40</v>
      </c>
      <c r="D1175" t="s">
        <v>423</v>
      </c>
      <c r="E1175" t="s">
        <v>1067</v>
      </c>
      <c r="F1175" t="s">
        <v>140</v>
      </c>
      <c r="G1175" t="s">
        <v>102</v>
      </c>
      <c r="H1175" t="s">
        <v>103</v>
      </c>
      <c r="I1175" t="s">
        <v>3615</v>
      </c>
      <c r="J1175" t="s">
        <v>3616</v>
      </c>
      <c r="K1175" s="32">
        <v>45914</v>
      </c>
      <c r="L1175" t="s">
        <v>427</v>
      </c>
      <c r="M1175" t="s">
        <v>260</v>
      </c>
      <c r="N1175" t="s">
        <v>2206</v>
      </c>
      <c r="O1175" s="32">
        <v>45930</v>
      </c>
      <c r="P1175" t="s">
        <v>99</v>
      </c>
      <c r="Q1175" t="s">
        <v>2552</v>
      </c>
      <c r="R1175" t="s">
        <v>262</v>
      </c>
      <c r="S1175" t="s">
        <v>100</v>
      </c>
    </row>
    <row r="1176" spans="1:19" x14ac:dyDescent="0.25">
      <c r="A1176">
        <v>44</v>
      </c>
      <c r="B1176" s="32">
        <v>45957</v>
      </c>
      <c r="C1176">
        <v>46</v>
      </c>
      <c r="D1176" t="s">
        <v>150</v>
      </c>
      <c r="E1176" t="s">
        <v>8</v>
      </c>
      <c r="F1176" t="s">
        <v>140</v>
      </c>
      <c r="G1176" t="s">
        <v>102</v>
      </c>
      <c r="H1176" t="s">
        <v>103</v>
      </c>
      <c r="I1176" t="s">
        <v>4185</v>
      </c>
      <c r="J1176" t="s">
        <v>4186</v>
      </c>
      <c r="K1176" s="32">
        <v>45960</v>
      </c>
      <c r="L1176" t="s">
        <v>2275</v>
      </c>
      <c r="M1176" t="s">
        <v>191</v>
      </c>
      <c r="N1176" t="s">
        <v>192</v>
      </c>
      <c r="O1176" s="32">
        <v>45971</v>
      </c>
      <c r="P1176" t="s">
        <v>99</v>
      </c>
      <c r="Q1176" t="s">
        <v>2006</v>
      </c>
      <c r="S1176" t="s">
        <v>2165</v>
      </c>
    </row>
    <row r="1177" spans="1:19" x14ac:dyDescent="0.25">
      <c r="A1177">
        <v>41</v>
      </c>
      <c r="B1177" s="32">
        <v>45938</v>
      </c>
      <c r="C1177">
        <v>43</v>
      </c>
      <c r="D1177" t="s">
        <v>150</v>
      </c>
      <c r="E1177" t="s">
        <v>8</v>
      </c>
      <c r="F1177" t="s">
        <v>140</v>
      </c>
      <c r="G1177" t="s">
        <v>102</v>
      </c>
      <c r="H1177" t="s">
        <v>103</v>
      </c>
      <c r="I1177" t="s">
        <v>3869</v>
      </c>
      <c r="J1177" t="s">
        <v>3870</v>
      </c>
      <c r="K1177" s="32">
        <v>45942</v>
      </c>
      <c r="L1177" t="s">
        <v>1312</v>
      </c>
      <c r="M1177" t="s">
        <v>869</v>
      </c>
      <c r="N1177" t="s">
        <v>2560</v>
      </c>
      <c r="O1177" s="32">
        <v>45954</v>
      </c>
      <c r="P1177" t="s">
        <v>99</v>
      </c>
      <c r="Q1177" t="s">
        <v>972</v>
      </c>
      <c r="R1177" t="s">
        <v>147</v>
      </c>
      <c r="S1177" t="s">
        <v>100</v>
      </c>
    </row>
    <row r="1178" spans="1:19" x14ac:dyDescent="0.25">
      <c r="A1178">
        <v>38</v>
      </c>
      <c r="B1178" s="32">
        <v>45920</v>
      </c>
      <c r="C1178">
        <v>41</v>
      </c>
      <c r="D1178" t="s">
        <v>150</v>
      </c>
      <c r="E1178" t="s">
        <v>8</v>
      </c>
      <c r="F1178" t="s">
        <v>140</v>
      </c>
      <c r="G1178" t="s">
        <v>102</v>
      </c>
      <c r="H1178" t="s">
        <v>103</v>
      </c>
      <c r="I1178" t="s">
        <v>4187</v>
      </c>
      <c r="J1178" t="s">
        <v>4188</v>
      </c>
      <c r="K1178" s="32">
        <v>45925</v>
      </c>
      <c r="L1178" t="s">
        <v>2275</v>
      </c>
      <c r="M1178" t="s">
        <v>191</v>
      </c>
      <c r="N1178" t="s">
        <v>155</v>
      </c>
      <c r="O1178" s="32">
        <v>45936</v>
      </c>
      <c r="P1178" t="s">
        <v>99</v>
      </c>
      <c r="Q1178" t="s">
        <v>972</v>
      </c>
      <c r="S1178" t="s">
        <v>2165</v>
      </c>
    </row>
    <row r="1179" spans="1:19" x14ac:dyDescent="0.25">
      <c r="A1179">
        <v>40</v>
      </c>
      <c r="B1179" s="32">
        <v>45930</v>
      </c>
      <c r="C1179">
        <v>43</v>
      </c>
      <c r="D1179" t="s">
        <v>150</v>
      </c>
      <c r="E1179" t="s">
        <v>8</v>
      </c>
      <c r="F1179" t="s">
        <v>140</v>
      </c>
      <c r="G1179" t="s">
        <v>102</v>
      </c>
      <c r="H1179" t="s">
        <v>103</v>
      </c>
      <c r="I1179" t="s">
        <v>2210</v>
      </c>
      <c r="J1179" t="s">
        <v>2211</v>
      </c>
      <c r="K1179" s="32">
        <v>45939</v>
      </c>
      <c r="L1179" t="s">
        <v>186</v>
      </c>
      <c r="M1179" t="s">
        <v>154</v>
      </c>
      <c r="N1179" t="s">
        <v>2212</v>
      </c>
      <c r="O1179" s="32">
        <v>45949</v>
      </c>
      <c r="P1179" t="s">
        <v>99</v>
      </c>
      <c r="Q1179" t="s">
        <v>2432</v>
      </c>
      <c r="R1179" t="s">
        <v>147</v>
      </c>
      <c r="S1179" t="s">
        <v>608</v>
      </c>
    </row>
    <row r="1180" spans="1:19" x14ac:dyDescent="0.25">
      <c r="A1180">
        <v>40</v>
      </c>
      <c r="B1180" s="32">
        <v>45933</v>
      </c>
      <c r="C1180">
        <v>43</v>
      </c>
      <c r="D1180" t="s">
        <v>423</v>
      </c>
      <c r="E1180" t="s">
        <v>1067</v>
      </c>
      <c r="F1180" t="s">
        <v>140</v>
      </c>
      <c r="G1180" t="s">
        <v>102</v>
      </c>
      <c r="H1180" t="s">
        <v>103</v>
      </c>
      <c r="I1180" t="s">
        <v>4103</v>
      </c>
      <c r="J1180" t="s">
        <v>4104</v>
      </c>
      <c r="K1180" s="32">
        <v>45935</v>
      </c>
      <c r="L1180" t="s">
        <v>427</v>
      </c>
      <c r="M1180" t="s">
        <v>260</v>
      </c>
      <c r="N1180" t="s">
        <v>2054</v>
      </c>
      <c r="O1180" s="32">
        <v>45951</v>
      </c>
      <c r="P1180" t="s">
        <v>99</v>
      </c>
      <c r="Q1180" t="s">
        <v>2719</v>
      </c>
      <c r="R1180" t="s">
        <v>262</v>
      </c>
      <c r="S1180" t="s">
        <v>100</v>
      </c>
    </row>
    <row r="1181" spans="1:19" x14ac:dyDescent="0.25">
      <c r="A1181">
        <v>38</v>
      </c>
      <c r="B1181" s="32">
        <v>45916</v>
      </c>
      <c r="C1181">
        <v>40</v>
      </c>
      <c r="D1181" t="s">
        <v>150</v>
      </c>
      <c r="E1181" t="s">
        <v>8</v>
      </c>
      <c r="F1181" t="s">
        <v>140</v>
      </c>
      <c r="G1181" t="s">
        <v>102</v>
      </c>
      <c r="H1181" t="s">
        <v>103</v>
      </c>
      <c r="I1181" t="s">
        <v>3000</v>
      </c>
      <c r="J1181" t="s">
        <v>3001</v>
      </c>
      <c r="K1181" s="32">
        <v>45918</v>
      </c>
      <c r="L1181" t="s">
        <v>186</v>
      </c>
      <c r="M1181" t="s">
        <v>154</v>
      </c>
      <c r="N1181" t="s">
        <v>2146</v>
      </c>
      <c r="O1181" s="32">
        <v>45928</v>
      </c>
      <c r="P1181" t="s">
        <v>99</v>
      </c>
      <c r="Q1181" t="s">
        <v>153</v>
      </c>
      <c r="R1181" t="s">
        <v>147</v>
      </c>
      <c r="S1181" t="s">
        <v>100</v>
      </c>
    </row>
    <row r="1182" spans="1:19" x14ac:dyDescent="0.25">
      <c r="A1182">
        <v>30</v>
      </c>
      <c r="B1182" s="32">
        <v>45864</v>
      </c>
      <c r="C1182">
        <v>31</v>
      </c>
      <c r="D1182" t="s">
        <v>321</v>
      </c>
      <c r="E1182" t="s">
        <v>612</v>
      </c>
      <c r="F1182" t="s">
        <v>101</v>
      </c>
      <c r="G1182" t="s">
        <v>102</v>
      </c>
      <c r="H1182" t="s">
        <v>103</v>
      </c>
      <c r="I1182" t="s">
        <v>4189</v>
      </c>
      <c r="J1182" t="s">
        <v>4190</v>
      </c>
      <c r="K1182" s="32">
        <v>45867</v>
      </c>
      <c r="L1182" t="s">
        <v>2230</v>
      </c>
      <c r="M1182" t="s">
        <v>303</v>
      </c>
      <c r="N1182" t="s">
        <v>118</v>
      </c>
      <c r="O1182" s="32">
        <v>45869</v>
      </c>
      <c r="P1182" t="s">
        <v>99</v>
      </c>
      <c r="Q1182" t="s">
        <v>616</v>
      </c>
      <c r="R1182" t="s">
        <v>1964</v>
      </c>
      <c r="S1182" t="s">
        <v>100</v>
      </c>
    </row>
    <row r="1183" spans="1:19" x14ac:dyDescent="0.25">
      <c r="A1183">
        <v>41</v>
      </c>
      <c r="B1183" s="32">
        <v>45935</v>
      </c>
      <c r="C1183">
        <v>46</v>
      </c>
      <c r="D1183" t="s">
        <v>223</v>
      </c>
      <c r="E1183" t="s">
        <v>224</v>
      </c>
      <c r="F1183" t="s">
        <v>140</v>
      </c>
      <c r="G1183" t="s">
        <v>102</v>
      </c>
      <c r="H1183" t="s">
        <v>103</v>
      </c>
      <c r="I1183" t="s">
        <v>4191</v>
      </c>
      <c r="J1183" t="s">
        <v>4192</v>
      </c>
      <c r="K1183" s="32">
        <v>45940</v>
      </c>
      <c r="L1183" t="s">
        <v>227</v>
      </c>
      <c r="M1183" t="s">
        <v>338</v>
      </c>
      <c r="N1183" t="s">
        <v>2947</v>
      </c>
      <c r="O1183" s="32">
        <v>45971</v>
      </c>
      <c r="P1183" t="s">
        <v>99</v>
      </c>
      <c r="Q1183" t="s">
        <v>228</v>
      </c>
      <c r="R1183" t="s">
        <v>617</v>
      </c>
      <c r="S1183" t="s">
        <v>100</v>
      </c>
    </row>
    <row r="1184" spans="1:19" x14ac:dyDescent="0.25">
      <c r="A1184">
        <v>43</v>
      </c>
      <c r="B1184" s="32">
        <v>45949</v>
      </c>
      <c r="C1184">
        <v>45</v>
      </c>
      <c r="D1184" t="s">
        <v>150</v>
      </c>
      <c r="E1184" t="s">
        <v>8</v>
      </c>
      <c r="F1184" t="s">
        <v>140</v>
      </c>
      <c r="G1184" t="s">
        <v>102</v>
      </c>
      <c r="H1184" t="s">
        <v>103</v>
      </c>
      <c r="I1184" t="s">
        <v>4040</v>
      </c>
      <c r="J1184" t="s">
        <v>4041</v>
      </c>
      <c r="K1184" s="32">
        <v>45953</v>
      </c>
      <c r="L1184" t="s">
        <v>186</v>
      </c>
      <c r="M1184" t="s">
        <v>154</v>
      </c>
      <c r="N1184" t="s">
        <v>2086</v>
      </c>
      <c r="O1184" s="32">
        <v>45963</v>
      </c>
      <c r="P1184" t="s">
        <v>99</v>
      </c>
      <c r="Q1184" t="s">
        <v>153</v>
      </c>
      <c r="R1184" t="s">
        <v>147</v>
      </c>
      <c r="S1184" t="s">
        <v>100</v>
      </c>
    </row>
    <row r="1185" spans="1:19" x14ac:dyDescent="0.25">
      <c r="A1185">
        <v>41</v>
      </c>
      <c r="B1185" s="32">
        <v>45936</v>
      </c>
      <c r="C1185">
        <v>46</v>
      </c>
      <c r="D1185" t="s">
        <v>223</v>
      </c>
      <c r="E1185" t="s">
        <v>224</v>
      </c>
      <c r="F1185" t="s">
        <v>140</v>
      </c>
      <c r="G1185" t="s">
        <v>102</v>
      </c>
      <c r="H1185" t="s">
        <v>103</v>
      </c>
      <c r="I1185" t="s">
        <v>4193</v>
      </c>
      <c r="J1185" t="s">
        <v>4194</v>
      </c>
      <c r="K1185" s="32">
        <v>45940</v>
      </c>
      <c r="L1185" t="s">
        <v>227</v>
      </c>
      <c r="M1185" t="s">
        <v>229</v>
      </c>
      <c r="N1185" t="s">
        <v>2947</v>
      </c>
      <c r="O1185" s="32">
        <v>45971</v>
      </c>
      <c r="P1185" t="s">
        <v>99</v>
      </c>
      <c r="Q1185" t="s">
        <v>228</v>
      </c>
      <c r="R1185" t="s">
        <v>617</v>
      </c>
      <c r="S1185" t="s">
        <v>100</v>
      </c>
    </row>
    <row r="1186" spans="1:19" x14ac:dyDescent="0.25">
      <c r="A1186">
        <v>46</v>
      </c>
      <c r="B1186" s="32">
        <v>45975</v>
      </c>
      <c r="C1186">
        <v>47</v>
      </c>
      <c r="D1186" t="s">
        <v>97</v>
      </c>
      <c r="E1186" t="s">
        <v>98</v>
      </c>
      <c r="F1186" t="s">
        <v>101</v>
      </c>
      <c r="G1186" t="s">
        <v>102</v>
      </c>
      <c r="H1186" t="s">
        <v>103</v>
      </c>
      <c r="I1186" t="s">
        <v>4195</v>
      </c>
      <c r="J1186" t="s">
        <v>4196</v>
      </c>
      <c r="K1186" s="32">
        <v>45982</v>
      </c>
      <c r="L1186" t="s">
        <v>106</v>
      </c>
      <c r="M1186" t="s">
        <v>359</v>
      </c>
      <c r="N1186" t="s">
        <v>118</v>
      </c>
      <c r="O1186" s="32">
        <v>45982</v>
      </c>
      <c r="P1186" t="s">
        <v>99</v>
      </c>
      <c r="Q1186" t="s">
        <v>123</v>
      </c>
      <c r="R1186" t="s">
        <v>1964</v>
      </c>
      <c r="S1186" t="s">
        <v>100</v>
      </c>
    </row>
    <row r="1187" spans="1:19" x14ac:dyDescent="0.25">
      <c r="A1187">
        <v>40</v>
      </c>
      <c r="B1187" s="32">
        <v>45934</v>
      </c>
      <c r="C1187">
        <v>44</v>
      </c>
      <c r="D1187" t="s">
        <v>423</v>
      </c>
      <c r="E1187" t="s">
        <v>1265</v>
      </c>
      <c r="F1187" t="s">
        <v>140</v>
      </c>
      <c r="G1187" t="s">
        <v>102</v>
      </c>
      <c r="H1187" t="s">
        <v>103</v>
      </c>
      <c r="I1187" t="s">
        <v>4197</v>
      </c>
      <c r="J1187" t="s">
        <v>4198</v>
      </c>
      <c r="K1187" s="32">
        <v>45938</v>
      </c>
      <c r="L1187" t="s">
        <v>2370</v>
      </c>
      <c r="M1187" t="s">
        <v>2037</v>
      </c>
      <c r="N1187" t="s">
        <v>2466</v>
      </c>
      <c r="O1187" s="32">
        <v>45959</v>
      </c>
      <c r="P1187" t="s">
        <v>99</v>
      </c>
      <c r="Q1187" t="s">
        <v>2370</v>
      </c>
      <c r="R1187" t="s">
        <v>428</v>
      </c>
      <c r="S1187" t="s">
        <v>100</v>
      </c>
    </row>
    <row r="1188" spans="1:19" x14ac:dyDescent="0.25">
      <c r="A1188">
        <v>28</v>
      </c>
      <c r="B1188" s="32">
        <v>45849</v>
      </c>
      <c r="C1188">
        <v>31</v>
      </c>
      <c r="D1188" t="s">
        <v>150</v>
      </c>
      <c r="E1188" t="s">
        <v>8</v>
      </c>
      <c r="F1188" t="s">
        <v>140</v>
      </c>
      <c r="G1188" t="s">
        <v>102</v>
      </c>
      <c r="H1188" t="s">
        <v>103</v>
      </c>
      <c r="I1188" t="s">
        <v>2955</v>
      </c>
      <c r="J1188" t="s">
        <v>2496</v>
      </c>
      <c r="K1188" s="32">
        <v>45855</v>
      </c>
      <c r="L1188" t="s">
        <v>621</v>
      </c>
      <c r="M1188" t="s">
        <v>191</v>
      </c>
      <c r="N1188" t="s">
        <v>622</v>
      </c>
      <c r="O1188" s="32">
        <v>45866</v>
      </c>
      <c r="P1188" t="s">
        <v>99</v>
      </c>
      <c r="Q1188" t="s">
        <v>934</v>
      </c>
      <c r="S1188" t="s">
        <v>2165</v>
      </c>
    </row>
    <row r="1189" spans="1:19" x14ac:dyDescent="0.25">
      <c r="A1189">
        <v>40</v>
      </c>
      <c r="B1189" s="32">
        <v>45931</v>
      </c>
      <c r="C1189">
        <v>42</v>
      </c>
      <c r="D1189" t="s">
        <v>150</v>
      </c>
      <c r="E1189" t="s">
        <v>8</v>
      </c>
      <c r="F1189" t="s">
        <v>140</v>
      </c>
      <c r="G1189" t="s">
        <v>102</v>
      </c>
      <c r="H1189" t="s">
        <v>103</v>
      </c>
      <c r="I1189" t="s">
        <v>4199</v>
      </c>
      <c r="J1189" t="s">
        <v>4200</v>
      </c>
      <c r="K1189" s="32">
        <v>45933</v>
      </c>
      <c r="L1189" t="s">
        <v>186</v>
      </c>
      <c r="M1189" t="s">
        <v>154</v>
      </c>
      <c r="N1189" t="s">
        <v>2159</v>
      </c>
      <c r="O1189" s="32">
        <v>45943</v>
      </c>
      <c r="P1189" t="s">
        <v>580</v>
      </c>
      <c r="Q1189" t="s">
        <v>584</v>
      </c>
      <c r="R1189" t="s">
        <v>586</v>
      </c>
      <c r="S1189" t="s">
        <v>581</v>
      </c>
    </row>
    <row r="1190" spans="1:19" x14ac:dyDescent="0.25">
      <c r="A1190">
        <v>29</v>
      </c>
      <c r="B1190" s="32">
        <v>45856</v>
      </c>
      <c r="C1190">
        <v>30</v>
      </c>
      <c r="D1190" t="s">
        <v>97</v>
      </c>
      <c r="E1190" t="s">
        <v>98</v>
      </c>
      <c r="F1190" t="s">
        <v>101</v>
      </c>
      <c r="G1190" t="s">
        <v>102</v>
      </c>
      <c r="H1190" t="s">
        <v>103</v>
      </c>
      <c r="I1190" t="s">
        <v>4201</v>
      </c>
      <c r="J1190" t="s">
        <v>4202</v>
      </c>
      <c r="K1190" s="32">
        <v>45859</v>
      </c>
      <c r="L1190" t="s">
        <v>106</v>
      </c>
      <c r="M1190" t="s">
        <v>107</v>
      </c>
      <c r="N1190" t="s">
        <v>118</v>
      </c>
      <c r="O1190" s="32">
        <v>45859</v>
      </c>
      <c r="P1190" t="s">
        <v>99</v>
      </c>
      <c r="Q1190" t="s">
        <v>123</v>
      </c>
      <c r="R1190" t="s">
        <v>1964</v>
      </c>
      <c r="S1190" t="s">
        <v>100</v>
      </c>
    </row>
    <row r="1191" spans="1:19" x14ac:dyDescent="0.25">
      <c r="A1191">
        <v>40</v>
      </c>
      <c r="B1191" s="32">
        <v>45931</v>
      </c>
      <c r="C1191">
        <v>43</v>
      </c>
      <c r="D1191" t="s">
        <v>423</v>
      </c>
      <c r="E1191" t="s">
        <v>424</v>
      </c>
      <c r="F1191" t="s">
        <v>140</v>
      </c>
      <c r="G1191" t="s">
        <v>102</v>
      </c>
      <c r="H1191" t="s">
        <v>103</v>
      </c>
      <c r="I1191" t="s">
        <v>4203</v>
      </c>
      <c r="J1191" t="s">
        <v>3481</v>
      </c>
      <c r="K1191" s="32">
        <v>45934</v>
      </c>
      <c r="L1191" t="s">
        <v>427</v>
      </c>
      <c r="M1191" t="s">
        <v>428</v>
      </c>
      <c r="N1191" t="s">
        <v>2513</v>
      </c>
      <c r="O1191" s="32">
        <v>45952</v>
      </c>
      <c r="P1191" t="s">
        <v>99</v>
      </c>
      <c r="Q1191" t="s">
        <v>2221</v>
      </c>
      <c r="R1191" t="s">
        <v>428</v>
      </c>
      <c r="S1191" t="s">
        <v>100</v>
      </c>
    </row>
    <row r="1192" spans="1:19" x14ac:dyDescent="0.25">
      <c r="A1192">
        <v>28</v>
      </c>
      <c r="B1192" s="32">
        <v>45849</v>
      </c>
      <c r="C1192">
        <v>29</v>
      </c>
      <c r="D1192" t="s">
        <v>321</v>
      </c>
      <c r="E1192" t="s">
        <v>919</v>
      </c>
      <c r="F1192" t="s">
        <v>101</v>
      </c>
      <c r="G1192" t="s">
        <v>102</v>
      </c>
      <c r="H1192" t="s">
        <v>103</v>
      </c>
      <c r="I1192" t="s">
        <v>4204</v>
      </c>
      <c r="J1192" t="s">
        <v>4205</v>
      </c>
      <c r="K1192" s="32">
        <v>45852</v>
      </c>
      <c r="L1192" t="s">
        <v>2230</v>
      </c>
      <c r="M1192" t="s">
        <v>298</v>
      </c>
      <c r="N1192" t="s">
        <v>118</v>
      </c>
      <c r="O1192" s="32">
        <v>45854</v>
      </c>
      <c r="P1192" t="s">
        <v>99</v>
      </c>
      <c r="Q1192" t="s">
        <v>616</v>
      </c>
      <c r="R1192" t="s">
        <v>291</v>
      </c>
      <c r="S1192" t="s">
        <v>100</v>
      </c>
    </row>
    <row r="1193" spans="1:19" x14ac:dyDescent="0.25">
      <c r="A1193">
        <v>42</v>
      </c>
      <c r="B1193" s="32">
        <v>45943</v>
      </c>
      <c r="C1193">
        <v>42</v>
      </c>
      <c r="D1193" t="s">
        <v>321</v>
      </c>
      <c r="E1193" t="s">
        <v>2488</v>
      </c>
      <c r="F1193" t="s">
        <v>101</v>
      </c>
      <c r="G1193" t="s">
        <v>102</v>
      </c>
      <c r="H1193" t="s">
        <v>103</v>
      </c>
      <c r="I1193" t="s">
        <v>4206</v>
      </c>
      <c r="J1193" t="s">
        <v>4207</v>
      </c>
      <c r="K1193" s="32">
        <v>45944</v>
      </c>
      <c r="L1193" t="s">
        <v>1503</v>
      </c>
      <c r="M1193" t="s">
        <v>2491</v>
      </c>
      <c r="N1193" t="s">
        <v>118</v>
      </c>
      <c r="O1193" s="32">
        <v>45947</v>
      </c>
      <c r="P1193" t="s">
        <v>2134</v>
      </c>
      <c r="Q1193" t="s">
        <v>1504</v>
      </c>
      <c r="R1193" t="s">
        <v>2136</v>
      </c>
      <c r="S1193" t="s">
        <v>2137</v>
      </c>
    </row>
    <row r="1194" spans="1:19" x14ac:dyDescent="0.25">
      <c r="A1194">
        <v>40</v>
      </c>
      <c r="B1194" s="32">
        <v>45930</v>
      </c>
      <c r="C1194">
        <v>43</v>
      </c>
      <c r="D1194" t="s">
        <v>150</v>
      </c>
      <c r="E1194" t="s">
        <v>8</v>
      </c>
      <c r="F1194" t="s">
        <v>140</v>
      </c>
      <c r="G1194" t="s">
        <v>102</v>
      </c>
      <c r="H1194" t="s">
        <v>103</v>
      </c>
      <c r="I1194" t="s">
        <v>4031</v>
      </c>
      <c r="J1194" t="s">
        <v>4032</v>
      </c>
      <c r="K1194" s="32">
        <v>45939</v>
      </c>
      <c r="L1194" t="s">
        <v>1312</v>
      </c>
      <c r="M1194" t="s">
        <v>154</v>
      </c>
      <c r="N1194" t="s">
        <v>2212</v>
      </c>
      <c r="O1194" s="32">
        <v>45949</v>
      </c>
      <c r="P1194" t="s">
        <v>99</v>
      </c>
      <c r="Q1194" t="s">
        <v>972</v>
      </c>
      <c r="R1194" t="s">
        <v>147</v>
      </c>
      <c r="S1194" t="s">
        <v>100</v>
      </c>
    </row>
    <row r="1195" spans="1:19" x14ac:dyDescent="0.25">
      <c r="A1195">
        <v>43</v>
      </c>
      <c r="B1195" s="32">
        <v>45951</v>
      </c>
      <c r="C1195">
        <v>46</v>
      </c>
      <c r="D1195" t="s">
        <v>672</v>
      </c>
      <c r="E1195" t="s">
        <v>17</v>
      </c>
      <c r="F1195" t="s">
        <v>140</v>
      </c>
      <c r="G1195" t="s">
        <v>102</v>
      </c>
      <c r="H1195" t="s">
        <v>103</v>
      </c>
      <c r="I1195" t="s">
        <v>4208</v>
      </c>
      <c r="J1195" t="s">
        <v>4209</v>
      </c>
      <c r="K1195" s="32">
        <v>45955</v>
      </c>
      <c r="L1195" t="s">
        <v>675</v>
      </c>
      <c r="M1195" t="s">
        <v>428</v>
      </c>
      <c r="N1195" t="s">
        <v>2224</v>
      </c>
      <c r="O1195" s="32">
        <v>45972</v>
      </c>
      <c r="P1195" t="s">
        <v>99</v>
      </c>
      <c r="Q1195" t="s">
        <v>688</v>
      </c>
      <c r="R1195" t="s">
        <v>428</v>
      </c>
      <c r="S1195" t="s">
        <v>100</v>
      </c>
    </row>
    <row r="1196" spans="1:19" x14ac:dyDescent="0.25">
      <c r="A1196">
        <v>41</v>
      </c>
      <c r="B1196" s="32">
        <v>45936</v>
      </c>
      <c r="C1196">
        <v>43</v>
      </c>
      <c r="D1196" t="s">
        <v>150</v>
      </c>
      <c r="E1196" t="s">
        <v>8</v>
      </c>
      <c r="F1196" t="s">
        <v>140</v>
      </c>
      <c r="G1196" t="s">
        <v>102</v>
      </c>
      <c r="H1196" t="s">
        <v>103</v>
      </c>
      <c r="I1196" t="s">
        <v>4210</v>
      </c>
      <c r="J1196" t="s">
        <v>4211</v>
      </c>
      <c r="K1196" s="32">
        <v>45939</v>
      </c>
      <c r="L1196" t="s">
        <v>186</v>
      </c>
      <c r="M1196" t="s">
        <v>154</v>
      </c>
      <c r="N1196" t="s">
        <v>2115</v>
      </c>
      <c r="O1196" s="32">
        <v>45949</v>
      </c>
      <c r="P1196" t="s">
        <v>99</v>
      </c>
      <c r="Q1196" t="s">
        <v>2012</v>
      </c>
      <c r="R1196" t="s">
        <v>147</v>
      </c>
      <c r="S1196" t="s">
        <v>608</v>
      </c>
    </row>
    <row r="1197" spans="1:19" x14ac:dyDescent="0.25">
      <c r="A1197">
        <v>37</v>
      </c>
      <c r="B1197" s="32">
        <v>45909</v>
      </c>
      <c r="C1197">
        <v>39</v>
      </c>
      <c r="D1197" t="s">
        <v>150</v>
      </c>
      <c r="E1197" t="s">
        <v>8</v>
      </c>
      <c r="F1197" t="s">
        <v>140</v>
      </c>
      <c r="G1197" t="s">
        <v>102</v>
      </c>
      <c r="H1197" t="s">
        <v>103</v>
      </c>
      <c r="I1197" t="s">
        <v>4160</v>
      </c>
      <c r="J1197" t="s">
        <v>4161</v>
      </c>
      <c r="K1197" s="32">
        <v>45911</v>
      </c>
      <c r="L1197" t="s">
        <v>186</v>
      </c>
      <c r="M1197" t="s">
        <v>154</v>
      </c>
      <c r="N1197" t="s">
        <v>2022</v>
      </c>
      <c r="O1197" s="32">
        <v>45922</v>
      </c>
      <c r="P1197" t="s">
        <v>99</v>
      </c>
      <c r="Q1197" t="s">
        <v>153</v>
      </c>
      <c r="R1197" t="s">
        <v>147</v>
      </c>
      <c r="S1197" t="s">
        <v>100</v>
      </c>
    </row>
    <row r="1198" spans="1:19" x14ac:dyDescent="0.25">
      <c r="A1198">
        <v>36</v>
      </c>
      <c r="B1198" s="32">
        <v>45903</v>
      </c>
      <c r="C1198">
        <v>38</v>
      </c>
      <c r="D1198" t="s">
        <v>150</v>
      </c>
      <c r="E1198" t="s">
        <v>8</v>
      </c>
      <c r="F1198" t="s">
        <v>140</v>
      </c>
      <c r="G1198" t="s">
        <v>102</v>
      </c>
      <c r="H1198" t="s">
        <v>103</v>
      </c>
      <c r="I1198" t="s">
        <v>4212</v>
      </c>
      <c r="J1198" t="s">
        <v>4213</v>
      </c>
      <c r="K1198" s="32">
        <v>45905</v>
      </c>
      <c r="L1198" t="s">
        <v>186</v>
      </c>
      <c r="M1198" t="s">
        <v>869</v>
      </c>
      <c r="N1198" t="s">
        <v>4214</v>
      </c>
      <c r="O1198" s="32">
        <v>45920</v>
      </c>
      <c r="P1198" t="s">
        <v>99</v>
      </c>
      <c r="Q1198" t="s">
        <v>688</v>
      </c>
      <c r="R1198" t="s">
        <v>147</v>
      </c>
      <c r="S1198" t="s">
        <v>100</v>
      </c>
    </row>
    <row r="1199" spans="1:19" x14ac:dyDescent="0.25">
      <c r="A1199">
        <v>34</v>
      </c>
      <c r="B1199" s="32">
        <v>45887</v>
      </c>
      <c r="C1199">
        <v>36</v>
      </c>
      <c r="D1199" t="s">
        <v>150</v>
      </c>
      <c r="E1199" t="s">
        <v>8</v>
      </c>
      <c r="F1199" t="s">
        <v>140</v>
      </c>
      <c r="G1199" t="s">
        <v>102</v>
      </c>
      <c r="H1199" t="s">
        <v>103</v>
      </c>
      <c r="I1199" t="s">
        <v>4215</v>
      </c>
      <c r="J1199" t="s">
        <v>4216</v>
      </c>
      <c r="K1199" s="32">
        <v>45891</v>
      </c>
      <c r="L1199" t="s">
        <v>186</v>
      </c>
      <c r="M1199" t="s">
        <v>154</v>
      </c>
      <c r="N1199" t="s">
        <v>2152</v>
      </c>
      <c r="O1199" s="32">
        <v>45900</v>
      </c>
      <c r="P1199" t="s">
        <v>580</v>
      </c>
      <c r="Q1199" t="s">
        <v>584</v>
      </c>
      <c r="R1199" t="s">
        <v>586</v>
      </c>
      <c r="S1199" t="s">
        <v>581</v>
      </c>
    </row>
    <row r="1200" spans="1:19" x14ac:dyDescent="0.25">
      <c r="A1200">
        <v>33</v>
      </c>
      <c r="B1200" s="32">
        <v>45882</v>
      </c>
      <c r="C1200">
        <v>35</v>
      </c>
      <c r="D1200" t="s">
        <v>150</v>
      </c>
      <c r="E1200" t="s">
        <v>8</v>
      </c>
      <c r="F1200" t="s">
        <v>140</v>
      </c>
      <c r="G1200" t="s">
        <v>102</v>
      </c>
      <c r="H1200" t="s">
        <v>103</v>
      </c>
      <c r="I1200" t="s">
        <v>4217</v>
      </c>
      <c r="J1200" t="s">
        <v>4218</v>
      </c>
      <c r="K1200" s="32">
        <v>45884</v>
      </c>
      <c r="L1200" t="s">
        <v>186</v>
      </c>
      <c r="M1200" t="s">
        <v>154</v>
      </c>
      <c r="N1200" t="s">
        <v>2731</v>
      </c>
      <c r="O1200" s="32">
        <v>45893</v>
      </c>
      <c r="P1200" t="s">
        <v>580</v>
      </c>
      <c r="Q1200" t="s">
        <v>584</v>
      </c>
      <c r="R1200" t="s">
        <v>586</v>
      </c>
      <c r="S1200" t="s">
        <v>581</v>
      </c>
    </row>
    <row r="1201" spans="1:19" x14ac:dyDescent="0.25">
      <c r="A1201">
        <v>41</v>
      </c>
      <c r="B1201" s="32">
        <v>45941</v>
      </c>
      <c r="C1201">
        <v>43</v>
      </c>
      <c r="D1201" t="s">
        <v>150</v>
      </c>
      <c r="E1201" t="s">
        <v>8</v>
      </c>
      <c r="F1201" t="s">
        <v>140</v>
      </c>
      <c r="G1201" t="s">
        <v>102</v>
      </c>
      <c r="H1201" t="s">
        <v>103</v>
      </c>
      <c r="I1201" t="s">
        <v>4219</v>
      </c>
      <c r="J1201" t="s">
        <v>4220</v>
      </c>
      <c r="K1201" s="32">
        <v>45946</v>
      </c>
      <c r="L1201" t="s">
        <v>186</v>
      </c>
      <c r="M1201" t="s">
        <v>154</v>
      </c>
      <c r="N1201" t="s">
        <v>1988</v>
      </c>
      <c r="O1201" s="32">
        <v>45955</v>
      </c>
      <c r="P1201" t="s">
        <v>99</v>
      </c>
      <c r="Q1201" t="s">
        <v>153</v>
      </c>
      <c r="R1201" t="s">
        <v>147</v>
      </c>
      <c r="S1201" t="s">
        <v>100</v>
      </c>
    </row>
    <row r="1202" spans="1:19" x14ac:dyDescent="0.25">
      <c r="A1202">
        <v>39</v>
      </c>
      <c r="B1202" s="32">
        <v>45926</v>
      </c>
      <c r="C1202">
        <v>42</v>
      </c>
      <c r="D1202" t="s">
        <v>940</v>
      </c>
      <c r="E1202" t="s">
        <v>14</v>
      </c>
      <c r="F1202" t="s">
        <v>140</v>
      </c>
      <c r="G1202" t="s">
        <v>102</v>
      </c>
      <c r="H1202" t="s">
        <v>103</v>
      </c>
      <c r="I1202" t="s">
        <v>4221</v>
      </c>
      <c r="J1202" t="s">
        <v>2652</v>
      </c>
      <c r="K1202" s="32">
        <v>45932</v>
      </c>
      <c r="L1202" t="s">
        <v>621</v>
      </c>
      <c r="M1202" t="s">
        <v>191</v>
      </c>
      <c r="N1202" t="s">
        <v>192</v>
      </c>
      <c r="O1202" s="32">
        <v>45943</v>
      </c>
      <c r="P1202" t="s">
        <v>99</v>
      </c>
      <c r="Q1202" t="s">
        <v>813</v>
      </c>
      <c r="S1202" t="s">
        <v>2165</v>
      </c>
    </row>
    <row r="1203" spans="1:19" x14ac:dyDescent="0.25">
      <c r="A1203">
        <v>40</v>
      </c>
      <c r="B1203" s="32">
        <v>45929</v>
      </c>
      <c r="C1203">
        <v>43</v>
      </c>
      <c r="D1203" t="s">
        <v>672</v>
      </c>
      <c r="E1203" t="s">
        <v>17</v>
      </c>
      <c r="F1203" t="s">
        <v>140</v>
      </c>
      <c r="G1203" t="s">
        <v>102</v>
      </c>
      <c r="H1203" t="s">
        <v>103</v>
      </c>
      <c r="I1203" t="s">
        <v>4222</v>
      </c>
      <c r="J1203" t="s">
        <v>4223</v>
      </c>
      <c r="K1203" s="32">
        <v>45934</v>
      </c>
      <c r="L1203" t="s">
        <v>1362</v>
      </c>
      <c r="M1203" t="s">
        <v>428</v>
      </c>
      <c r="N1203" t="s">
        <v>2616</v>
      </c>
      <c r="O1203" s="32">
        <v>45950</v>
      </c>
      <c r="P1203" t="s">
        <v>99</v>
      </c>
      <c r="Q1203" t="s">
        <v>913</v>
      </c>
      <c r="R1203" t="s">
        <v>428</v>
      </c>
      <c r="S1203" t="s">
        <v>100</v>
      </c>
    </row>
    <row r="1204" spans="1:19" x14ac:dyDescent="0.25">
      <c r="A1204">
        <v>44</v>
      </c>
      <c r="B1204" s="32">
        <v>45956</v>
      </c>
      <c r="C1204">
        <v>46</v>
      </c>
      <c r="D1204" t="s">
        <v>150</v>
      </c>
      <c r="E1204" t="s">
        <v>23</v>
      </c>
      <c r="F1204" t="s">
        <v>140</v>
      </c>
      <c r="G1204" t="s">
        <v>102</v>
      </c>
      <c r="H1204" t="s">
        <v>103</v>
      </c>
      <c r="I1204" t="s">
        <v>4224</v>
      </c>
      <c r="J1204" t="s">
        <v>4225</v>
      </c>
      <c r="K1204" s="32">
        <v>45960</v>
      </c>
      <c r="L1204" t="s">
        <v>186</v>
      </c>
      <c r="M1204" t="s">
        <v>154</v>
      </c>
      <c r="N1204" t="s">
        <v>2034</v>
      </c>
      <c r="O1204" s="32">
        <v>45972</v>
      </c>
      <c r="P1204" t="s">
        <v>99</v>
      </c>
      <c r="Q1204" t="s">
        <v>813</v>
      </c>
      <c r="R1204" t="s">
        <v>147</v>
      </c>
      <c r="S1204" t="s">
        <v>100</v>
      </c>
    </row>
    <row r="1205" spans="1:19" x14ac:dyDescent="0.25">
      <c r="A1205">
        <v>37</v>
      </c>
      <c r="B1205" s="32">
        <v>45912</v>
      </c>
      <c r="C1205">
        <v>40</v>
      </c>
      <c r="D1205" t="s">
        <v>423</v>
      </c>
      <c r="E1205" t="s">
        <v>1067</v>
      </c>
      <c r="F1205" t="s">
        <v>140</v>
      </c>
      <c r="G1205" t="s">
        <v>102</v>
      </c>
      <c r="H1205" t="s">
        <v>1585</v>
      </c>
      <c r="I1205" t="s">
        <v>3730</v>
      </c>
      <c r="J1205" t="s">
        <v>3731</v>
      </c>
      <c r="K1205" s="32">
        <v>45914</v>
      </c>
      <c r="L1205" t="s">
        <v>1775</v>
      </c>
      <c r="M1205" t="s">
        <v>260</v>
      </c>
      <c r="N1205" t="s">
        <v>2206</v>
      </c>
      <c r="O1205" s="32">
        <v>45930</v>
      </c>
      <c r="P1205" t="s">
        <v>99</v>
      </c>
      <c r="Q1205" t="s">
        <v>1776</v>
      </c>
      <c r="R1205" t="s">
        <v>262</v>
      </c>
      <c r="S1205" t="s">
        <v>608</v>
      </c>
    </row>
    <row r="1206" spans="1:19" x14ac:dyDescent="0.25">
      <c r="A1206">
        <v>41</v>
      </c>
      <c r="B1206" s="32">
        <v>45936</v>
      </c>
      <c r="C1206">
        <v>44</v>
      </c>
      <c r="D1206" t="s">
        <v>672</v>
      </c>
      <c r="E1206" t="s">
        <v>17</v>
      </c>
      <c r="F1206" t="s">
        <v>140</v>
      </c>
      <c r="G1206" t="s">
        <v>102</v>
      </c>
      <c r="H1206" t="s">
        <v>103</v>
      </c>
      <c r="I1206" t="s">
        <v>2347</v>
      </c>
      <c r="J1206" t="s">
        <v>2348</v>
      </c>
      <c r="K1206" s="32">
        <v>45940</v>
      </c>
      <c r="L1206" t="s">
        <v>675</v>
      </c>
      <c r="M1206" t="s">
        <v>428</v>
      </c>
      <c r="N1206" t="s">
        <v>2291</v>
      </c>
      <c r="O1206" s="32">
        <v>45957</v>
      </c>
      <c r="P1206" t="s">
        <v>99</v>
      </c>
      <c r="Q1206" t="s">
        <v>153</v>
      </c>
      <c r="R1206" t="s">
        <v>428</v>
      </c>
      <c r="S1206" t="s">
        <v>100</v>
      </c>
    </row>
    <row r="1207" spans="1:19" x14ac:dyDescent="0.25">
      <c r="A1207">
        <v>44</v>
      </c>
      <c r="B1207" s="32">
        <v>45957</v>
      </c>
      <c r="C1207">
        <v>46</v>
      </c>
      <c r="D1207" t="s">
        <v>150</v>
      </c>
      <c r="E1207" t="s">
        <v>23</v>
      </c>
      <c r="F1207" t="s">
        <v>140</v>
      </c>
      <c r="G1207" t="s">
        <v>102</v>
      </c>
      <c r="H1207" t="s">
        <v>103</v>
      </c>
      <c r="I1207" t="s">
        <v>4226</v>
      </c>
      <c r="J1207" t="s">
        <v>4227</v>
      </c>
      <c r="K1207" s="32">
        <v>45960</v>
      </c>
      <c r="L1207" t="s">
        <v>1312</v>
      </c>
      <c r="M1207" t="s">
        <v>154</v>
      </c>
      <c r="N1207" t="s">
        <v>2034</v>
      </c>
      <c r="O1207" s="32">
        <v>45972</v>
      </c>
      <c r="P1207" t="s">
        <v>99</v>
      </c>
      <c r="Q1207" t="s">
        <v>913</v>
      </c>
      <c r="R1207" t="s">
        <v>147</v>
      </c>
      <c r="S1207" t="s">
        <v>608</v>
      </c>
    </row>
    <row r="1208" spans="1:19" x14ac:dyDescent="0.25">
      <c r="A1208">
        <v>33</v>
      </c>
      <c r="B1208" s="32">
        <v>45885</v>
      </c>
      <c r="C1208">
        <v>39</v>
      </c>
      <c r="D1208" t="s">
        <v>223</v>
      </c>
      <c r="E1208" t="s">
        <v>224</v>
      </c>
      <c r="F1208" t="s">
        <v>140</v>
      </c>
      <c r="G1208" t="s">
        <v>102</v>
      </c>
      <c r="H1208" t="s">
        <v>103</v>
      </c>
      <c r="I1208" t="s">
        <v>4228</v>
      </c>
      <c r="J1208" t="s">
        <v>4169</v>
      </c>
      <c r="K1208" s="32">
        <v>45890</v>
      </c>
      <c r="L1208" t="s">
        <v>638</v>
      </c>
      <c r="M1208" t="s">
        <v>4229</v>
      </c>
      <c r="N1208" t="s">
        <v>4230</v>
      </c>
      <c r="O1208" s="32">
        <v>45922</v>
      </c>
      <c r="P1208" t="s">
        <v>99</v>
      </c>
      <c r="Q1208" t="s">
        <v>228</v>
      </c>
      <c r="S1208" t="s">
        <v>135</v>
      </c>
    </row>
    <row r="1209" spans="1:19" x14ac:dyDescent="0.25">
      <c r="A1209">
        <v>33</v>
      </c>
      <c r="B1209" s="32">
        <v>45885</v>
      </c>
      <c r="C1209">
        <v>37</v>
      </c>
      <c r="D1209" t="s">
        <v>423</v>
      </c>
      <c r="E1209" t="s">
        <v>1265</v>
      </c>
      <c r="F1209" t="s">
        <v>140</v>
      </c>
      <c r="G1209" t="s">
        <v>102</v>
      </c>
      <c r="H1209" t="s">
        <v>103</v>
      </c>
      <c r="I1209" t="s">
        <v>4015</v>
      </c>
      <c r="J1209" t="s">
        <v>4016</v>
      </c>
      <c r="K1209" s="32">
        <v>45889</v>
      </c>
      <c r="L1209" t="s">
        <v>427</v>
      </c>
      <c r="M1209" t="s">
        <v>145</v>
      </c>
      <c r="N1209" t="s">
        <v>4017</v>
      </c>
      <c r="O1209" s="32">
        <v>45909</v>
      </c>
      <c r="P1209" t="s">
        <v>99</v>
      </c>
      <c r="Q1209" t="s">
        <v>3045</v>
      </c>
      <c r="R1209" t="s">
        <v>617</v>
      </c>
      <c r="S1209" t="s">
        <v>100</v>
      </c>
    </row>
    <row r="1210" spans="1:19" x14ac:dyDescent="0.25">
      <c r="A1210">
        <v>40</v>
      </c>
      <c r="B1210" s="32">
        <v>45934</v>
      </c>
      <c r="C1210">
        <v>41</v>
      </c>
      <c r="D1210" t="s">
        <v>321</v>
      </c>
      <c r="E1210" t="s">
        <v>2622</v>
      </c>
      <c r="F1210" t="s">
        <v>101</v>
      </c>
      <c r="G1210" t="s">
        <v>102</v>
      </c>
      <c r="H1210" t="s">
        <v>103</v>
      </c>
      <c r="I1210" t="s">
        <v>4231</v>
      </c>
      <c r="J1210" t="s">
        <v>4232</v>
      </c>
      <c r="K1210" s="32">
        <v>45936</v>
      </c>
      <c r="L1210" t="s">
        <v>2230</v>
      </c>
      <c r="M1210" t="s">
        <v>298</v>
      </c>
      <c r="N1210" t="s">
        <v>118</v>
      </c>
      <c r="O1210" s="32">
        <v>45938</v>
      </c>
      <c r="P1210" t="s">
        <v>99</v>
      </c>
      <c r="Q1210" t="s">
        <v>616</v>
      </c>
      <c r="R1210" t="s">
        <v>291</v>
      </c>
      <c r="S1210" t="s">
        <v>100</v>
      </c>
    </row>
    <row r="1211" spans="1:19" x14ac:dyDescent="0.25">
      <c r="A1211">
        <v>29</v>
      </c>
      <c r="B1211" s="32">
        <v>45852</v>
      </c>
      <c r="C1211">
        <v>29</v>
      </c>
      <c r="D1211" t="s">
        <v>97</v>
      </c>
      <c r="E1211" t="s">
        <v>98</v>
      </c>
      <c r="F1211" t="s">
        <v>101</v>
      </c>
      <c r="G1211" t="s">
        <v>102</v>
      </c>
      <c r="H1211" t="s">
        <v>103</v>
      </c>
      <c r="I1211" t="s">
        <v>4233</v>
      </c>
      <c r="J1211" t="s">
        <v>4234</v>
      </c>
      <c r="K1211" s="32">
        <v>45855</v>
      </c>
      <c r="L1211" t="s">
        <v>106</v>
      </c>
      <c r="M1211" t="s">
        <v>107</v>
      </c>
      <c r="N1211" t="s">
        <v>118</v>
      </c>
      <c r="O1211" s="32">
        <v>45855</v>
      </c>
      <c r="P1211" t="s">
        <v>99</v>
      </c>
      <c r="Q1211" t="s">
        <v>123</v>
      </c>
      <c r="R1211" t="s">
        <v>1964</v>
      </c>
      <c r="S1211" t="s">
        <v>100</v>
      </c>
    </row>
    <row r="1212" spans="1:19" x14ac:dyDescent="0.25">
      <c r="A1212">
        <v>41</v>
      </c>
      <c r="B1212" s="32">
        <v>45935</v>
      </c>
      <c r="C1212">
        <v>46</v>
      </c>
      <c r="D1212" t="s">
        <v>223</v>
      </c>
      <c r="E1212" t="s">
        <v>224</v>
      </c>
      <c r="F1212" t="s">
        <v>140</v>
      </c>
      <c r="G1212" t="s">
        <v>102</v>
      </c>
      <c r="H1212" t="s">
        <v>103</v>
      </c>
      <c r="I1212" t="s">
        <v>4235</v>
      </c>
      <c r="J1212" t="s">
        <v>4236</v>
      </c>
      <c r="K1212" s="32">
        <v>45940</v>
      </c>
      <c r="L1212" t="s">
        <v>227</v>
      </c>
      <c r="M1212" t="s">
        <v>229</v>
      </c>
      <c r="N1212" t="s">
        <v>2947</v>
      </c>
      <c r="O1212" s="32">
        <v>45971</v>
      </c>
      <c r="P1212" t="s">
        <v>99</v>
      </c>
      <c r="Q1212" t="s">
        <v>228</v>
      </c>
      <c r="R1212" t="s">
        <v>617</v>
      </c>
      <c r="S1212" t="s">
        <v>100</v>
      </c>
    </row>
    <row r="1213" spans="1:19" x14ac:dyDescent="0.25">
      <c r="A1213">
        <v>39</v>
      </c>
      <c r="B1213" s="32">
        <v>45927</v>
      </c>
      <c r="C1213">
        <v>42</v>
      </c>
      <c r="D1213" t="s">
        <v>150</v>
      </c>
      <c r="E1213" t="s">
        <v>8</v>
      </c>
      <c r="F1213" t="s">
        <v>140</v>
      </c>
      <c r="G1213" t="s">
        <v>102</v>
      </c>
      <c r="H1213" t="s">
        <v>103</v>
      </c>
      <c r="I1213" t="s">
        <v>2381</v>
      </c>
      <c r="J1213" t="s">
        <v>2382</v>
      </c>
      <c r="K1213" s="32">
        <v>45932</v>
      </c>
      <c r="L1213" t="s">
        <v>186</v>
      </c>
      <c r="M1213" t="s">
        <v>154</v>
      </c>
      <c r="N1213" t="s">
        <v>2159</v>
      </c>
      <c r="O1213" s="32">
        <v>45942</v>
      </c>
      <c r="P1213" t="s">
        <v>99</v>
      </c>
      <c r="Q1213" t="s">
        <v>813</v>
      </c>
      <c r="R1213" t="s">
        <v>147</v>
      </c>
      <c r="S1213" t="s">
        <v>608</v>
      </c>
    </row>
    <row r="1214" spans="1:19" x14ac:dyDescent="0.25">
      <c r="A1214">
        <v>45</v>
      </c>
      <c r="B1214" s="32">
        <v>45963</v>
      </c>
      <c r="C1214">
        <v>47</v>
      </c>
      <c r="D1214" t="s">
        <v>150</v>
      </c>
      <c r="E1214" t="s">
        <v>8</v>
      </c>
      <c r="F1214" t="s">
        <v>140</v>
      </c>
      <c r="G1214" t="s">
        <v>102</v>
      </c>
      <c r="H1214" t="s">
        <v>103</v>
      </c>
      <c r="I1214" t="s">
        <v>4237</v>
      </c>
      <c r="J1214" t="s">
        <v>4238</v>
      </c>
      <c r="K1214" s="32">
        <v>45967</v>
      </c>
      <c r="L1214" t="s">
        <v>186</v>
      </c>
      <c r="M1214" t="s">
        <v>154</v>
      </c>
      <c r="N1214" t="s">
        <v>2046</v>
      </c>
      <c r="O1214" s="32">
        <v>45977</v>
      </c>
      <c r="P1214" t="s">
        <v>99</v>
      </c>
      <c r="Q1214" t="s">
        <v>913</v>
      </c>
      <c r="R1214" t="s">
        <v>147</v>
      </c>
      <c r="S1214" t="s">
        <v>100</v>
      </c>
    </row>
    <row r="1215" spans="1:19" x14ac:dyDescent="0.25">
      <c r="A1215">
        <v>43</v>
      </c>
      <c r="B1215" s="32">
        <v>45952</v>
      </c>
      <c r="C1215">
        <v>46</v>
      </c>
      <c r="D1215" t="s">
        <v>423</v>
      </c>
      <c r="E1215" t="s">
        <v>424</v>
      </c>
      <c r="F1215" t="s">
        <v>140</v>
      </c>
      <c r="G1215" t="s">
        <v>102</v>
      </c>
      <c r="H1215" t="s">
        <v>103</v>
      </c>
      <c r="I1215" t="s">
        <v>4239</v>
      </c>
      <c r="J1215" t="s">
        <v>2914</v>
      </c>
      <c r="K1215" s="32">
        <v>45955</v>
      </c>
      <c r="L1215" t="s">
        <v>427</v>
      </c>
      <c r="M1215" t="s">
        <v>428</v>
      </c>
      <c r="N1215" t="s">
        <v>2196</v>
      </c>
      <c r="O1215" s="32">
        <v>45973</v>
      </c>
      <c r="P1215" t="s">
        <v>99</v>
      </c>
      <c r="Q1215" t="s">
        <v>2221</v>
      </c>
      <c r="R1215" t="s">
        <v>428</v>
      </c>
      <c r="S1215" t="s">
        <v>100</v>
      </c>
    </row>
    <row r="1216" spans="1:19" x14ac:dyDescent="0.25">
      <c r="A1216">
        <v>37</v>
      </c>
      <c r="B1216" s="32">
        <v>45913</v>
      </c>
      <c r="C1216">
        <v>38</v>
      </c>
      <c r="D1216" t="s">
        <v>150</v>
      </c>
      <c r="E1216" t="s">
        <v>194</v>
      </c>
      <c r="F1216" t="s">
        <v>101</v>
      </c>
      <c r="G1216" t="s">
        <v>102</v>
      </c>
      <c r="H1216" t="s">
        <v>103</v>
      </c>
      <c r="I1216" t="s">
        <v>4240</v>
      </c>
      <c r="J1216" t="s">
        <v>4241</v>
      </c>
      <c r="K1216" s="32">
        <v>45915</v>
      </c>
      <c r="L1216" t="s">
        <v>186</v>
      </c>
      <c r="M1216" t="s">
        <v>2003</v>
      </c>
      <c r="N1216" t="s">
        <v>118</v>
      </c>
      <c r="O1216" s="32">
        <v>45915</v>
      </c>
      <c r="P1216" t="s">
        <v>99</v>
      </c>
      <c r="Q1216" t="s">
        <v>572</v>
      </c>
      <c r="R1216" t="s">
        <v>1964</v>
      </c>
      <c r="S1216" t="s">
        <v>100</v>
      </c>
    </row>
    <row r="1217" spans="1:19" x14ac:dyDescent="0.25">
      <c r="A1217">
        <v>43</v>
      </c>
      <c r="B1217" s="32">
        <v>45951</v>
      </c>
      <c r="C1217">
        <v>43</v>
      </c>
      <c r="D1217" t="s">
        <v>321</v>
      </c>
      <c r="E1217" t="s">
        <v>855</v>
      </c>
      <c r="F1217" t="s">
        <v>101</v>
      </c>
      <c r="G1217" t="s">
        <v>102</v>
      </c>
      <c r="H1217" t="s">
        <v>103</v>
      </c>
      <c r="I1217" t="s">
        <v>4242</v>
      </c>
      <c r="J1217" t="s">
        <v>4243</v>
      </c>
      <c r="K1217" s="32">
        <v>45953</v>
      </c>
      <c r="L1217" t="s">
        <v>864</v>
      </c>
      <c r="M1217" t="s">
        <v>3613</v>
      </c>
      <c r="N1217" t="s">
        <v>118</v>
      </c>
      <c r="O1217" s="32">
        <v>45953</v>
      </c>
      <c r="P1217" t="s">
        <v>99</v>
      </c>
      <c r="Q1217" t="s">
        <v>865</v>
      </c>
      <c r="R1217" t="s">
        <v>291</v>
      </c>
      <c r="S1217" t="s">
        <v>100</v>
      </c>
    </row>
    <row r="1218" spans="1:19" x14ac:dyDescent="0.25">
      <c r="A1218">
        <v>36</v>
      </c>
      <c r="B1218" s="32">
        <v>45900</v>
      </c>
      <c r="C1218">
        <v>38</v>
      </c>
      <c r="D1218" t="s">
        <v>150</v>
      </c>
      <c r="E1218" t="s">
        <v>8</v>
      </c>
      <c r="F1218" t="s">
        <v>140</v>
      </c>
      <c r="G1218" t="s">
        <v>102</v>
      </c>
      <c r="H1218" t="s">
        <v>103</v>
      </c>
      <c r="I1218" t="s">
        <v>4244</v>
      </c>
      <c r="J1218" t="s">
        <v>4245</v>
      </c>
      <c r="K1218" s="32">
        <v>45904</v>
      </c>
      <c r="L1218" t="s">
        <v>186</v>
      </c>
      <c r="M1218" t="s">
        <v>154</v>
      </c>
      <c r="N1218" t="s">
        <v>2181</v>
      </c>
      <c r="O1218" s="32">
        <v>45914</v>
      </c>
      <c r="P1218" t="s">
        <v>99</v>
      </c>
      <c r="Q1218" t="s">
        <v>153</v>
      </c>
      <c r="R1218" t="s">
        <v>147</v>
      </c>
      <c r="S1218" t="s">
        <v>100</v>
      </c>
    </row>
    <row r="1219" spans="1:19" x14ac:dyDescent="0.25">
      <c r="A1219">
        <v>27</v>
      </c>
      <c r="B1219" s="32">
        <v>45841</v>
      </c>
      <c r="C1219">
        <v>30</v>
      </c>
      <c r="D1219" t="s">
        <v>254</v>
      </c>
      <c r="E1219" t="s">
        <v>255</v>
      </c>
      <c r="F1219" t="s">
        <v>140</v>
      </c>
      <c r="G1219" t="s">
        <v>102</v>
      </c>
      <c r="H1219" t="s">
        <v>103</v>
      </c>
      <c r="I1219" t="s">
        <v>4246</v>
      </c>
      <c r="J1219" t="s">
        <v>4247</v>
      </c>
      <c r="K1219" s="32">
        <v>45844</v>
      </c>
      <c r="L1219" t="s">
        <v>288</v>
      </c>
      <c r="M1219" t="s">
        <v>260</v>
      </c>
      <c r="N1219" t="s">
        <v>4248</v>
      </c>
      <c r="O1219" s="32">
        <v>45859</v>
      </c>
      <c r="P1219" t="s">
        <v>99</v>
      </c>
      <c r="Q1219" t="s">
        <v>289</v>
      </c>
      <c r="R1219" t="s">
        <v>262</v>
      </c>
      <c r="S1219" t="s">
        <v>100</v>
      </c>
    </row>
    <row r="1220" spans="1:19" x14ac:dyDescent="0.25">
      <c r="A1220">
        <v>30</v>
      </c>
      <c r="B1220" s="32">
        <v>45863</v>
      </c>
      <c r="C1220">
        <v>31</v>
      </c>
      <c r="D1220" t="s">
        <v>97</v>
      </c>
      <c r="E1220" t="s">
        <v>98</v>
      </c>
      <c r="F1220" t="s">
        <v>101</v>
      </c>
      <c r="G1220" t="s">
        <v>102</v>
      </c>
      <c r="H1220" t="s">
        <v>103</v>
      </c>
      <c r="I1220" t="s">
        <v>4249</v>
      </c>
      <c r="J1220" t="s">
        <v>4250</v>
      </c>
      <c r="K1220" s="32">
        <v>45866</v>
      </c>
      <c r="L1220" t="s">
        <v>106</v>
      </c>
      <c r="M1220" t="s">
        <v>107</v>
      </c>
      <c r="N1220" t="s">
        <v>118</v>
      </c>
      <c r="O1220" s="32">
        <v>45866</v>
      </c>
      <c r="P1220" t="s">
        <v>99</v>
      </c>
      <c r="Q1220" t="s">
        <v>123</v>
      </c>
      <c r="R1220" t="s">
        <v>1964</v>
      </c>
      <c r="S1220" t="s">
        <v>100</v>
      </c>
    </row>
    <row r="1221" spans="1:19" x14ac:dyDescent="0.25">
      <c r="A1221">
        <v>37</v>
      </c>
      <c r="B1221" s="32">
        <v>45909</v>
      </c>
      <c r="C1221">
        <v>39</v>
      </c>
      <c r="D1221" t="s">
        <v>940</v>
      </c>
      <c r="E1221" t="s">
        <v>14</v>
      </c>
      <c r="F1221" t="s">
        <v>140</v>
      </c>
      <c r="G1221" t="s">
        <v>102</v>
      </c>
      <c r="H1221" t="s">
        <v>103</v>
      </c>
      <c r="I1221" t="s">
        <v>4251</v>
      </c>
      <c r="J1221" t="s">
        <v>4252</v>
      </c>
      <c r="K1221" s="32">
        <v>45918</v>
      </c>
      <c r="L1221" t="s">
        <v>943</v>
      </c>
      <c r="M1221" t="s">
        <v>154</v>
      </c>
      <c r="N1221" t="s">
        <v>2146</v>
      </c>
      <c r="O1221" s="32">
        <v>45925</v>
      </c>
      <c r="P1221" t="s">
        <v>99</v>
      </c>
      <c r="Q1221" t="s">
        <v>153</v>
      </c>
      <c r="R1221" t="s">
        <v>147</v>
      </c>
      <c r="S1221" t="s">
        <v>100</v>
      </c>
    </row>
    <row r="1222" spans="1:19" x14ac:dyDescent="0.25">
      <c r="A1222">
        <v>39</v>
      </c>
      <c r="B1222" s="32">
        <v>45925</v>
      </c>
      <c r="C1222">
        <v>42</v>
      </c>
      <c r="D1222" t="s">
        <v>423</v>
      </c>
      <c r="E1222" t="s">
        <v>1067</v>
      </c>
      <c r="F1222" t="s">
        <v>140</v>
      </c>
      <c r="G1222" t="s">
        <v>102</v>
      </c>
      <c r="H1222" t="s">
        <v>103</v>
      </c>
      <c r="I1222" t="s">
        <v>2771</v>
      </c>
      <c r="J1222" t="s">
        <v>2772</v>
      </c>
      <c r="K1222" s="32">
        <v>45928</v>
      </c>
      <c r="L1222" t="s">
        <v>427</v>
      </c>
      <c r="M1222" t="s">
        <v>260</v>
      </c>
      <c r="N1222" t="s">
        <v>2162</v>
      </c>
      <c r="O1222" s="32">
        <v>45944</v>
      </c>
      <c r="P1222" t="s">
        <v>99</v>
      </c>
      <c r="Q1222" t="s">
        <v>3719</v>
      </c>
      <c r="R1222" t="s">
        <v>262</v>
      </c>
      <c r="S1222" t="s">
        <v>608</v>
      </c>
    </row>
    <row r="1223" spans="1:19" x14ac:dyDescent="0.25">
      <c r="A1223">
        <v>45</v>
      </c>
      <c r="B1223" s="32">
        <v>45965</v>
      </c>
      <c r="C1223">
        <v>49</v>
      </c>
      <c r="D1223" t="s">
        <v>223</v>
      </c>
      <c r="E1223" t="s">
        <v>277</v>
      </c>
      <c r="F1223" t="s">
        <v>140</v>
      </c>
      <c r="G1223" t="s">
        <v>102</v>
      </c>
      <c r="H1223" t="s">
        <v>103</v>
      </c>
      <c r="I1223" t="s">
        <v>4253</v>
      </c>
      <c r="J1223" t="s">
        <v>4254</v>
      </c>
      <c r="K1223" s="32">
        <v>45972</v>
      </c>
      <c r="L1223" t="s">
        <v>227</v>
      </c>
      <c r="M1223" t="s">
        <v>145</v>
      </c>
      <c r="N1223" t="s">
        <v>2049</v>
      </c>
      <c r="O1223" s="32">
        <v>45995</v>
      </c>
      <c r="P1223" t="s">
        <v>99</v>
      </c>
      <c r="Q1223" t="s">
        <v>228</v>
      </c>
      <c r="R1223" t="s">
        <v>147</v>
      </c>
      <c r="S1223" t="s">
        <v>100</v>
      </c>
    </row>
    <row r="1224" spans="1:19" x14ac:dyDescent="0.25">
      <c r="A1224">
        <v>39</v>
      </c>
      <c r="B1224" s="32">
        <v>45925</v>
      </c>
      <c r="C1224">
        <v>42</v>
      </c>
      <c r="D1224" t="s">
        <v>254</v>
      </c>
      <c r="E1224" t="s">
        <v>255</v>
      </c>
      <c r="F1224" t="s">
        <v>140</v>
      </c>
      <c r="G1224" t="s">
        <v>102</v>
      </c>
      <c r="H1224" t="s">
        <v>1585</v>
      </c>
      <c r="I1224" t="s">
        <v>4255</v>
      </c>
      <c r="J1224" t="s">
        <v>4256</v>
      </c>
      <c r="K1224" s="32">
        <v>45928</v>
      </c>
      <c r="L1224" t="s">
        <v>1811</v>
      </c>
      <c r="M1224" t="s">
        <v>260</v>
      </c>
      <c r="N1224" t="s">
        <v>2162</v>
      </c>
      <c r="O1224" s="32">
        <v>45943</v>
      </c>
      <c r="P1224" t="s">
        <v>99</v>
      </c>
      <c r="Q1224" t="s">
        <v>289</v>
      </c>
      <c r="R1224" t="s">
        <v>262</v>
      </c>
      <c r="S1224" t="s">
        <v>608</v>
      </c>
    </row>
    <row r="1225" spans="1:19" x14ac:dyDescent="0.25">
      <c r="A1225">
        <v>40</v>
      </c>
      <c r="B1225" s="32">
        <v>45929</v>
      </c>
      <c r="C1225">
        <v>42</v>
      </c>
      <c r="D1225" t="s">
        <v>940</v>
      </c>
      <c r="E1225" t="s">
        <v>14</v>
      </c>
      <c r="F1225" t="s">
        <v>140</v>
      </c>
      <c r="G1225" t="s">
        <v>102</v>
      </c>
      <c r="H1225" t="s">
        <v>103</v>
      </c>
      <c r="I1225" t="s">
        <v>4257</v>
      </c>
      <c r="J1225" t="s">
        <v>4258</v>
      </c>
      <c r="K1225" s="32">
        <v>45939</v>
      </c>
      <c r="L1225" t="s">
        <v>943</v>
      </c>
      <c r="M1225" t="s">
        <v>154</v>
      </c>
      <c r="N1225" t="s">
        <v>2115</v>
      </c>
      <c r="O1225" s="32">
        <v>45946</v>
      </c>
      <c r="P1225" t="s">
        <v>99</v>
      </c>
      <c r="Q1225" t="s">
        <v>153</v>
      </c>
      <c r="R1225" t="s">
        <v>147</v>
      </c>
      <c r="S1225" t="s">
        <v>100</v>
      </c>
    </row>
    <row r="1226" spans="1:19" x14ac:dyDescent="0.25">
      <c r="A1226">
        <v>46</v>
      </c>
      <c r="B1226" s="32">
        <v>45975</v>
      </c>
      <c r="C1226">
        <v>50</v>
      </c>
      <c r="D1226" t="s">
        <v>423</v>
      </c>
      <c r="E1226" t="s">
        <v>1265</v>
      </c>
      <c r="F1226" t="s">
        <v>140</v>
      </c>
      <c r="G1226" t="s">
        <v>102</v>
      </c>
      <c r="H1226" t="s">
        <v>103</v>
      </c>
      <c r="I1226" t="s">
        <v>4259</v>
      </c>
      <c r="J1226" t="s">
        <v>4260</v>
      </c>
      <c r="K1226" s="32">
        <v>45979</v>
      </c>
      <c r="L1226" t="s">
        <v>427</v>
      </c>
      <c r="M1226" t="s">
        <v>2037</v>
      </c>
      <c r="N1226" t="s">
        <v>2523</v>
      </c>
      <c r="O1226" s="32">
        <v>46000</v>
      </c>
      <c r="P1226" t="s">
        <v>99</v>
      </c>
      <c r="Q1226" t="s">
        <v>3045</v>
      </c>
      <c r="R1226" t="s">
        <v>617</v>
      </c>
      <c r="S1226" t="s">
        <v>100</v>
      </c>
    </row>
    <row r="1227" spans="1:19" x14ac:dyDescent="0.25">
      <c r="A1227">
        <v>44</v>
      </c>
      <c r="B1227" s="32">
        <v>45956</v>
      </c>
      <c r="C1227">
        <v>46</v>
      </c>
      <c r="D1227" t="s">
        <v>940</v>
      </c>
      <c r="E1227" t="s">
        <v>14</v>
      </c>
      <c r="F1227" t="s">
        <v>140</v>
      </c>
      <c r="G1227" t="s">
        <v>102</v>
      </c>
      <c r="H1227" t="s">
        <v>103</v>
      </c>
      <c r="I1227" t="s">
        <v>4261</v>
      </c>
      <c r="J1227" t="s">
        <v>4262</v>
      </c>
      <c r="K1227" s="32">
        <v>45967</v>
      </c>
      <c r="L1227" t="s">
        <v>943</v>
      </c>
      <c r="M1227" t="s">
        <v>154</v>
      </c>
      <c r="N1227" t="s">
        <v>2046</v>
      </c>
      <c r="O1227" s="32">
        <v>45974</v>
      </c>
      <c r="P1227" t="s">
        <v>99</v>
      </c>
      <c r="Q1227" t="s">
        <v>820</v>
      </c>
      <c r="R1227" t="s">
        <v>147</v>
      </c>
      <c r="S1227" t="s">
        <v>100</v>
      </c>
    </row>
    <row r="1228" spans="1:19" x14ac:dyDescent="0.25">
      <c r="A1228">
        <v>42</v>
      </c>
      <c r="B1228" s="32">
        <v>45943</v>
      </c>
      <c r="C1228">
        <v>44</v>
      </c>
      <c r="D1228" t="s">
        <v>940</v>
      </c>
      <c r="E1228" t="s">
        <v>14</v>
      </c>
      <c r="F1228" t="s">
        <v>140</v>
      </c>
      <c r="G1228" t="s">
        <v>102</v>
      </c>
      <c r="H1228" t="s">
        <v>103</v>
      </c>
      <c r="I1228" t="s">
        <v>4263</v>
      </c>
      <c r="J1228" t="s">
        <v>4264</v>
      </c>
      <c r="K1228" s="32">
        <v>45953</v>
      </c>
      <c r="L1228" t="s">
        <v>943</v>
      </c>
      <c r="M1228" t="s">
        <v>154</v>
      </c>
      <c r="N1228" t="s">
        <v>2086</v>
      </c>
      <c r="O1228" s="32">
        <v>45960</v>
      </c>
      <c r="P1228" t="s">
        <v>99</v>
      </c>
      <c r="Q1228" t="s">
        <v>820</v>
      </c>
      <c r="R1228" t="s">
        <v>147</v>
      </c>
      <c r="S1228" t="s">
        <v>100</v>
      </c>
    </row>
    <row r="1229" spans="1:19" x14ac:dyDescent="0.25">
      <c r="A1229">
        <v>41</v>
      </c>
      <c r="B1229" s="32">
        <v>45936</v>
      </c>
      <c r="C1229">
        <v>43</v>
      </c>
      <c r="D1229" t="s">
        <v>150</v>
      </c>
      <c r="E1229" t="s">
        <v>8</v>
      </c>
      <c r="F1229" t="s">
        <v>140</v>
      </c>
      <c r="G1229" t="s">
        <v>102</v>
      </c>
      <c r="H1229" t="s">
        <v>103</v>
      </c>
      <c r="I1229" t="s">
        <v>2274</v>
      </c>
      <c r="J1229" t="s">
        <v>1540</v>
      </c>
      <c r="K1229" s="32">
        <v>45939</v>
      </c>
      <c r="L1229" t="s">
        <v>2275</v>
      </c>
      <c r="M1229" t="s">
        <v>191</v>
      </c>
      <c r="N1229" t="s">
        <v>2276</v>
      </c>
      <c r="O1229" s="32">
        <v>45950</v>
      </c>
      <c r="P1229" t="s">
        <v>99</v>
      </c>
      <c r="Q1229" t="s">
        <v>972</v>
      </c>
      <c r="S1229" t="s">
        <v>135</v>
      </c>
    </row>
    <row r="1230" spans="1:19" x14ac:dyDescent="0.25">
      <c r="A1230">
        <v>40</v>
      </c>
      <c r="B1230" s="32">
        <v>45933</v>
      </c>
      <c r="C1230">
        <v>43</v>
      </c>
      <c r="D1230" t="s">
        <v>423</v>
      </c>
      <c r="E1230" t="s">
        <v>1067</v>
      </c>
      <c r="F1230" t="s">
        <v>140</v>
      </c>
      <c r="G1230" t="s">
        <v>102</v>
      </c>
      <c r="H1230" t="s">
        <v>103</v>
      </c>
      <c r="I1230" t="s">
        <v>4103</v>
      </c>
      <c r="J1230" t="s">
        <v>4104</v>
      </c>
      <c r="K1230" s="32">
        <v>45935</v>
      </c>
      <c r="L1230" t="s">
        <v>427</v>
      </c>
      <c r="M1230" t="s">
        <v>260</v>
      </c>
      <c r="N1230" t="s">
        <v>2054</v>
      </c>
      <c r="O1230" s="32">
        <v>45951</v>
      </c>
      <c r="P1230" t="s">
        <v>99</v>
      </c>
      <c r="Q1230" t="s">
        <v>2200</v>
      </c>
      <c r="R1230" t="s">
        <v>262</v>
      </c>
      <c r="S1230" t="s">
        <v>100</v>
      </c>
    </row>
    <row r="1231" spans="1:19" x14ac:dyDescent="0.25">
      <c r="A1231">
        <v>29</v>
      </c>
      <c r="B1231" s="32">
        <v>45856</v>
      </c>
      <c r="C1231">
        <v>32</v>
      </c>
      <c r="D1231" t="s">
        <v>423</v>
      </c>
      <c r="E1231" t="s">
        <v>1067</v>
      </c>
      <c r="F1231" t="s">
        <v>140</v>
      </c>
      <c r="G1231" t="s">
        <v>102</v>
      </c>
      <c r="H1231" t="s">
        <v>103</v>
      </c>
      <c r="I1231" t="s">
        <v>4265</v>
      </c>
      <c r="J1231" t="s">
        <v>4266</v>
      </c>
      <c r="K1231" s="32">
        <v>45858</v>
      </c>
      <c r="L1231" t="s">
        <v>526</v>
      </c>
      <c r="M1231" t="s">
        <v>260</v>
      </c>
      <c r="N1231" t="s">
        <v>2106</v>
      </c>
      <c r="O1231" s="32">
        <v>45874</v>
      </c>
      <c r="P1231" t="s">
        <v>99</v>
      </c>
      <c r="Q1231" t="s">
        <v>527</v>
      </c>
      <c r="R1231" t="s">
        <v>262</v>
      </c>
      <c r="S1231" t="s">
        <v>100</v>
      </c>
    </row>
    <row r="1232" spans="1:19" x14ac:dyDescent="0.25">
      <c r="A1232">
        <v>40</v>
      </c>
      <c r="B1232" s="32">
        <v>45933</v>
      </c>
      <c r="C1232">
        <v>43</v>
      </c>
      <c r="D1232" t="s">
        <v>254</v>
      </c>
      <c r="E1232" t="s">
        <v>255</v>
      </c>
      <c r="F1232" t="s">
        <v>140</v>
      </c>
      <c r="G1232" t="s">
        <v>102</v>
      </c>
      <c r="H1232" t="s">
        <v>103</v>
      </c>
      <c r="I1232" t="s">
        <v>3866</v>
      </c>
      <c r="J1232" t="s">
        <v>3163</v>
      </c>
      <c r="K1232" s="32">
        <v>45935</v>
      </c>
      <c r="L1232" t="s">
        <v>258</v>
      </c>
      <c r="M1232" t="s">
        <v>260</v>
      </c>
      <c r="N1232" t="s">
        <v>2054</v>
      </c>
      <c r="O1232" s="32">
        <v>45950</v>
      </c>
      <c r="P1232" t="s">
        <v>99</v>
      </c>
      <c r="Q1232" t="s">
        <v>2207</v>
      </c>
      <c r="R1232" t="s">
        <v>262</v>
      </c>
      <c r="S1232" t="s">
        <v>608</v>
      </c>
    </row>
    <row r="1233" spans="1:19" x14ac:dyDescent="0.25">
      <c r="A1233">
        <v>27</v>
      </c>
      <c r="B1233" s="32">
        <v>45838</v>
      </c>
      <c r="C1233">
        <v>30</v>
      </c>
      <c r="D1233" t="s">
        <v>150</v>
      </c>
      <c r="E1233" t="s">
        <v>8</v>
      </c>
      <c r="F1233" t="s">
        <v>140</v>
      </c>
      <c r="G1233" t="s">
        <v>102</v>
      </c>
      <c r="H1233" t="s">
        <v>103</v>
      </c>
      <c r="I1233" t="s">
        <v>2532</v>
      </c>
      <c r="J1233" t="s">
        <v>2533</v>
      </c>
      <c r="K1233" s="32">
        <v>45848</v>
      </c>
      <c r="L1233" t="s">
        <v>621</v>
      </c>
      <c r="M1233" t="s">
        <v>191</v>
      </c>
      <c r="N1233" t="s">
        <v>155</v>
      </c>
      <c r="O1233" s="32">
        <v>45859</v>
      </c>
      <c r="P1233" t="s">
        <v>99</v>
      </c>
      <c r="Q1233" t="s">
        <v>2059</v>
      </c>
      <c r="S1233" t="s">
        <v>135</v>
      </c>
    </row>
    <row r="1234" spans="1:19" x14ac:dyDescent="0.25">
      <c r="A1234">
        <v>39</v>
      </c>
      <c r="B1234" s="32">
        <v>45925</v>
      </c>
      <c r="C1234">
        <v>42</v>
      </c>
      <c r="D1234" t="s">
        <v>254</v>
      </c>
      <c r="E1234" t="s">
        <v>255</v>
      </c>
      <c r="F1234" t="s">
        <v>140</v>
      </c>
      <c r="G1234" t="s">
        <v>102</v>
      </c>
      <c r="H1234" t="s">
        <v>103</v>
      </c>
      <c r="I1234" t="s">
        <v>4267</v>
      </c>
      <c r="J1234" t="s">
        <v>4268</v>
      </c>
      <c r="K1234" s="32">
        <v>45928</v>
      </c>
      <c r="L1234" t="s">
        <v>258</v>
      </c>
      <c r="M1234" t="s">
        <v>260</v>
      </c>
      <c r="N1234" t="s">
        <v>2162</v>
      </c>
      <c r="O1234" s="32">
        <v>45943</v>
      </c>
      <c r="P1234" t="s">
        <v>99</v>
      </c>
      <c r="Q1234" t="s">
        <v>259</v>
      </c>
      <c r="R1234" t="s">
        <v>262</v>
      </c>
      <c r="S1234" t="s">
        <v>608</v>
      </c>
    </row>
    <row r="1235" spans="1:19" x14ac:dyDescent="0.25">
      <c r="A1235">
        <v>39</v>
      </c>
      <c r="B1235" s="32">
        <v>45923</v>
      </c>
      <c r="C1235">
        <v>41</v>
      </c>
      <c r="D1235" t="s">
        <v>150</v>
      </c>
      <c r="E1235" t="s">
        <v>8</v>
      </c>
      <c r="F1235" t="s">
        <v>140</v>
      </c>
      <c r="G1235" t="s">
        <v>102</v>
      </c>
      <c r="H1235" t="s">
        <v>103</v>
      </c>
      <c r="I1235" t="s">
        <v>4269</v>
      </c>
      <c r="J1235" t="s">
        <v>4270</v>
      </c>
      <c r="K1235" s="32">
        <v>45925</v>
      </c>
      <c r="L1235" t="s">
        <v>186</v>
      </c>
      <c r="M1235" t="s">
        <v>154</v>
      </c>
      <c r="N1235" t="s">
        <v>2011</v>
      </c>
      <c r="O1235" s="32">
        <v>45935</v>
      </c>
      <c r="P1235" t="s">
        <v>99</v>
      </c>
      <c r="Q1235" t="s">
        <v>2072</v>
      </c>
      <c r="R1235" t="s">
        <v>147</v>
      </c>
      <c r="S1235" t="s">
        <v>100</v>
      </c>
    </row>
    <row r="1236" spans="1:19" x14ac:dyDescent="0.25">
      <c r="A1236">
        <v>45</v>
      </c>
      <c r="B1236" s="32">
        <v>45969</v>
      </c>
      <c r="C1236">
        <v>46</v>
      </c>
      <c r="D1236" t="s">
        <v>223</v>
      </c>
      <c r="E1236" t="s">
        <v>1756</v>
      </c>
      <c r="F1236" t="s">
        <v>101</v>
      </c>
      <c r="G1236" t="s">
        <v>2737</v>
      </c>
      <c r="H1236" t="s">
        <v>103</v>
      </c>
      <c r="I1236" t="s">
        <v>4271</v>
      </c>
      <c r="J1236" t="s">
        <v>4272</v>
      </c>
      <c r="K1236" s="32">
        <v>45971</v>
      </c>
      <c r="L1236" t="s">
        <v>2324</v>
      </c>
      <c r="M1236" t="s">
        <v>1980</v>
      </c>
      <c r="N1236" t="s">
        <v>118</v>
      </c>
      <c r="O1236" s="32">
        <v>45973</v>
      </c>
      <c r="P1236" t="s">
        <v>2134</v>
      </c>
      <c r="Q1236" t="s">
        <v>495</v>
      </c>
      <c r="R1236" t="s">
        <v>3725</v>
      </c>
      <c r="S1236" t="s">
        <v>2137</v>
      </c>
    </row>
    <row r="1237" spans="1:19" x14ac:dyDescent="0.25">
      <c r="A1237">
        <v>43</v>
      </c>
      <c r="B1237" s="32">
        <v>45951</v>
      </c>
      <c r="C1237">
        <v>46</v>
      </c>
      <c r="D1237" t="s">
        <v>672</v>
      </c>
      <c r="E1237" t="s">
        <v>17</v>
      </c>
      <c r="F1237" t="s">
        <v>140</v>
      </c>
      <c r="G1237" t="s">
        <v>102</v>
      </c>
      <c r="H1237" t="s">
        <v>103</v>
      </c>
      <c r="I1237" t="s">
        <v>4273</v>
      </c>
      <c r="J1237" t="s">
        <v>4274</v>
      </c>
      <c r="K1237" s="32">
        <v>45955</v>
      </c>
      <c r="L1237" t="s">
        <v>1362</v>
      </c>
      <c r="M1237" t="s">
        <v>428</v>
      </c>
      <c r="N1237" t="s">
        <v>2224</v>
      </c>
      <c r="O1237" s="32">
        <v>45972</v>
      </c>
      <c r="P1237" t="s">
        <v>99</v>
      </c>
      <c r="Q1237" t="s">
        <v>153</v>
      </c>
      <c r="R1237" t="s">
        <v>428</v>
      </c>
      <c r="S1237" t="s">
        <v>100</v>
      </c>
    </row>
    <row r="1238" spans="1:19" x14ac:dyDescent="0.25">
      <c r="A1238">
        <v>39</v>
      </c>
      <c r="B1238" s="32">
        <v>45927</v>
      </c>
      <c r="C1238">
        <v>42</v>
      </c>
      <c r="D1238" t="s">
        <v>150</v>
      </c>
      <c r="E1238" t="s">
        <v>8</v>
      </c>
      <c r="F1238" t="s">
        <v>140</v>
      </c>
      <c r="G1238" t="s">
        <v>102</v>
      </c>
      <c r="H1238" t="s">
        <v>103</v>
      </c>
      <c r="I1238" t="s">
        <v>4275</v>
      </c>
      <c r="J1238" t="s">
        <v>4276</v>
      </c>
      <c r="K1238" s="32">
        <v>45930</v>
      </c>
      <c r="L1238" t="s">
        <v>1312</v>
      </c>
      <c r="M1238" t="s">
        <v>154</v>
      </c>
      <c r="N1238" t="s">
        <v>3039</v>
      </c>
      <c r="O1238" s="32">
        <v>45942</v>
      </c>
      <c r="P1238" t="s">
        <v>99</v>
      </c>
      <c r="Q1238" t="s">
        <v>2016</v>
      </c>
      <c r="R1238" t="s">
        <v>147</v>
      </c>
      <c r="S1238" t="s">
        <v>100</v>
      </c>
    </row>
    <row r="1239" spans="1:19" x14ac:dyDescent="0.25">
      <c r="A1239">
        <v>28</v>
      </c>
      <c r="B1239" s="32">
        <v>45845</v>
      </c>
      <c r="C1239">
        <v>28</v>
      </c>
      <c r="D1239" t="s">
        <v>97</v>
      </c>
      <c r="E1239" t="s">
        <v>98</v>
      </c>
      <c r="F1239" t="s">
        <v>101</v>
      </c>
      <c r="G1239" t="s">
        <v>102</v>
      </c>
      <c r="H1239" t="s">
        <v>103</v>
      </c>
      <c r="I1239" t="s">
        <v>4277</v>
      </c>
      <c r="J1239" t="s">
        <v>4278</v>
      </c>
      <c r="K1239" s="32">
        <v>45847</v>
      </c>
      <c r="L1239" t="s">
        <v>106</v>
      </c>
      <c r="M1239" t="s">
        <v>359</v>
      </c>
      <c r="N1239" t="s">
        <v>118</v>
      </c>
      <c r="O1239" s="32">
        <v>45847</v>
      </c>
      <c r="P1239" t="s">
        <v>99</v>
      </c>
      <c r="Q1239" t="s">
        <v>123</v>
      </c>
      <c r="R1239" t="s">
        <v>1964</v>
      </c>
      <c r="S1239" t="s">
        <v>100</v>
      </c>
    </row>
    <row r="1240" spans="1:19" x14ac:dyDescent="0.25">
      <c r="A1240">
        <v>34</v>
      </c>
      <c r="B1240" s="32">
        <v>45891</v>
      </c>
      <c r="C1240">
        <v>37</v>
      </c>
      <c r="D1240" t="s">
        <v>254</v>
      </c>
      <c r="E1240" t="s">
        <v>255</v>
      </c>
      <c r="F1240" t="s">
        <v>140</v>
      </c>
      <c r="G1240" t="s">
        <v>102</v>
      </c>
      <c r="H1240" t="s">
        <v>103</v>
      </c>
      <c r="I1240" t="s">
        <v>4279</v>
      </c>
      <c r="J1240" t="s">
        <v>4280</v>
      </c>
      <c r="K1240" s="32">
        <v>45894</v>
      </c>
      <c r="L1240" t="s">
        <v>258</v>
      </c>
      <c r="M1240" t="s">
        <v>260</v>
      </c>
      <c r="N1240" t="s">
        <v>3434</v>
      </c>
      <c r="O1240" s="32">
        <v>45909</v>
      </c>
      <c r="P1240" t="s">
        <v>99</v>
      </c>
      <c r="Q1240" t="s">
        <v>259</v>
      </c>
      <c r="R1240" t="s">
        <v>262</v>
      </c>
      <c r="S1240" t="s">
        <v>100</v>
      </c>
    </row>
    <row r="1241" spans="1:19" x14ac:dyDescent="0.25">
      <c r="A1241">
        <v>46</v>
      </c>
      <c r="B1241" s="32">
        <v>45971</v>
      </c>
      <c r="C1241">
        <v>49</v>
      </c>
      <c r="D1241" t="s">
        <v>672</v>
      </c>
      <c r="E1241" t="s">
        <v>17</v>
      </c>
      <c r="F1241" t="s">
        <v>140</v>
      </c>
      <c r="G1241" t="s">
        <v>102</v>
      </c>
      <c r="H1241" t="s">
        <v>103</v>
      </c>
      <c r="I1241" t="s">
        <v>4281</v>
      </c>
      <c r="J1241" t="s">
        <v>4282</v>
      </c>
      <c r="K1241" s="32">
        <v>45976</v>
      </c>
      <c r="L1241" t="s">
        <v>675</v>
      </c>
      <c r="M1241" t="s">
        <v>428</v>
      </c>
      <c r="N1241" t="s">
        <v>2155</v>
      </c>
      <c r="O1241" s="32">
        <v>45992</v>
      </c>
      <c r="P1241" t="s">
        <v>99</v>
      </c>
      <c r="Q1241" t="s">
        <v>688</v>
      </c>
      <c r="R1241" t="s">
        <v>428</v>
      </c>
      <c r="S1241" t="s">
        <v>100</v>
      </c>
    </row>
    <row r="1242" spans="1:19" x14ac:dyDescent="0.25">
      <c r="A1242">
        <v>44</v>
      </c>
      <c r="B1242" s="32">
        <v>45961</v>
      </c>
      <c r="C1242">
        <v>48</v>
      </c>
      <c r="D1242" t="s">
        <v>423</v>
      </c>
      <c r="E1242" t="s">
        <v>1265</v>
      </c>
      <c r="F1242" t="s">
        <v>140</v>
      </c>
      <c r="G1242" t="s">
        <v>102</v>
      </c>
      <c r="H1242" t="s">
        <v>103</v>
      </c>
      <c r="I1242" t="s">
        <v>4283</v>
      </c>
      <c r="J1242" t="s">
        <v>4284</v>
      </c>
      <c r="K1242" s="32">
        <v>45965</v>
      </c>
      <c r="L1242" t="s">
        <v>427</v>
      </c>
      <c r="M1242" t="s">
        <v>2172</v>
      </c>
      <c r="N1242" t="s">
        <v>2950</v>
      </c>
      <c r="O1242" s="32">
        <v>45986</v>
      </c>
      <c r="P1242" t="s">
        <v>99</v>
      </c>
      <c r="Q1242" t="s">
        <v>2190</v>
      </c>
      <c r="R1242" t="s">
        <v>617</v>
      </c>
      <c r="S1242" t="s">
        <v>100</v>
      </c>
    </row>
    <row r="1243" spans="1:19" x14ac:dyDescent="0.25">
      <c r="A1243">
        <v>41</v>
      </c>
      <c r="B1243" s="32">
        <v>45936</v>
      </c>
      <c r="C1243">
        <v>46</v>
      </c>
      <c r="D1243" t="s">
        <v>321</v>
      </c>
      <c r="E1243" t="s">
        <v>322</v>
      </c>
      <c r="F1243" t="s">
        <v>140</v>
      </c>
      <c r="G1243" t="s">
        <v>102</v>
      </c>
      <c r="H1243" t="s">
        <v>103</v>
      </c>
      <c r="I1243" t="s">
        <v>4285</v>
      </c>
      <c r="J1243" t="s">
        <v>4286</v>
      </c>
      <c r="K1243" s="32">
        <v>45940</v>
      </c>
      <c r="L1243" t="s">
        <v>325</v>
      </c>
      <c r="M1243" t="s">
        <v>229</v>
      </c>
      <c r="N1243" t="s">
        <v>3053</v>
      </c>
      <c r="O1243" s="32">
        <v>45974</v>
      </c>
      <c r="P1243" t="s">
        <v>99</v>
      </c>
      <c r="Q1243" t="s">
        <v>325</v>
      </c>
      <c r="R1243" t="s">
        <v>617</v>
      </c>
      <c r="S1243" t="s">
        <v>100</v>
      </c>
    </row>
    <row r="1244" spans="1:19" x14ac:dyDescent="0.25">
      <c r="A1244">
        <v>38</v>
      </c>
      <c r="B1244" s="32">
        <v>45919</v>
      </c>
      <c r="C1244">
        <v>41</v>
      </c>
      <c r="D1244" t="s">
        <v>423</v>
      </c>
      <c r="E1244" t="s">
        <v>1067</v>
      </c>
      <c r="F1244" t="s">
        <v>140</v>
      </c>
      <c r="G1244" t="s">
        <v>102</v>
      </c>
      <c r="H1244" t="s">
        <v>1585</v>
      </c>
      <c r="I1244" t="s">
        <v>4287</v>
      </c>
      <c r="J1244" t="s">
        <v>4288</v>
      </c>
      <c r="K1244" s="32">
        <v>45921</v>
      </c>
      <c r="L1244" t="s">
        <v>427</v>
      </c>
      <c r="M1244" t="s">
        <v>260</v>
      </c>
      <c r="N1244" t="s">
        <v>2109</v>
      </c>
      <c r="O1244" s="32">
        <v>45937</v>
      </c>
      <c r="P1244" t="s">
        <v>99</v>
      </c>
      <c r="Q1244" t="s">
        <v>4289</v>
      </c>
      <c r="R1244" t="s">
        <v>262</v>
      </c>
      <c r="S1244" t="s">
        <v>608</v>
      </c>
    </row>
    <row r="1245" spans="1:19" x14ac:dyDescent="0.25">
      <c r="A1245">
        <v>38</v>
      </c>
      <c r="B1245" s="32">
        <v>45915</v>
      </c>
      <c r="C1245">
        <v>40</v>
      </c>
      <c r="D1245" t="s">
        <v>940</v>
      </c>
      <c r="E1245" t="s">
        <v>14</v>
      </c>
      <c r="F1245" t="s">
        <v>140</v>
      </c>
      <c r="G1245" t="s">
        <v>102</v>
      </c>
      <c r="H1245" t="s">
        <v>103</v>
      </c>
      <c r="I1245" t="s">
        <v>2267</v>
      </c>
      <c r="J1245" t="s">
        <v>2268</v>
      </c>
      <c r="K1245" s="32">
        <v>45925</v>
      </c>
      <c r="L1245" t="s">
        <v>943</v>
      </c>
      <c r="M1245" t="s">
        <v>154</v>
      </c>
      <c r="N1245" t="s">
        <v>2011</v>
      </c>
      <c r="O1245" s="32">
        <v>45932</v>
      </c>
      <c r="P1245" t="s">
        <v>99</v>
      </c>
      <c r="Q1245" t="s">
        <v>813</v>
      </c>
      <c r="R1245" t="s">
        <v>147</v>
      </c>
      <c r="S1245" t="s">
        <v>608</v>
      </c>
    </row>
    <row r="1246" spans="1:19" x14ac:dyDescent="0.25">
      <c r="A1246">
        <v>46</v>
      </c>
      <c r="B1246" s="32">
        <v>45972</v>
      </c>
      <c r="C1246">
        <v>48</v>
      </c>
      <c r="D1246" t="s">
        <v>150</v>
      </c>
      <c r="E1246" t="s">
        <v>8</v>
      </c>
      <c r="F1246" t="s">
        <v>140</v>
      </c>
      <c r="G1246" t="s">
        <v>102</v>
      </c>
      <c r="H1246" t="s">
        <v>103</v>
      </c>
      <c r="I1246" t="s">
        <v>4290</v>
      </c>
      <c r="J1246" t="s">
        <v>4291</v>
      </c>
      <c r="K1246" s="32">
        <v>45974</v>
      </c>
      <c r="L1246" t="s">
        <v>186</v>
      </c>
      <c r="M1246" t="s">
        <v>154</v>
      </c>
      <c r="N1246" t="s">
        <v>2193</v>
      </c>
      <c r="O1246" s="32">
        <v>45985</v>
      </c>
      <c r="P1246" t="s">
        <v>99</v>
      </c>
      <c r="Q1246" t="s">
        <v>972</v>
      </c>
      <c r="R1246" t="s">
        <v>147</v>
      </c>
      <c r="S1246" t="s">
        <v>100</v>
      </c>
    </row>
    <row r="1247" spans="1:19" x14ac:dyDescent="0.25">
      <c r="A1247">
        <v>31</v>
      </c>
      <c r="B1247" s="32">
        <v>45869</v>
      </c>
      <c r="C1247">
        <v>34</v>
      </c>
      <c r="D1247" t="s">
        <v>423</v>
      </c>
      <c r="E1247" t="s">
        <v>424</v>
      </c>
      <c r="F1247" t="s">
        <v>140</v>
      </c>
      <c r="G1247" t="s">
        <v>102</v>
      </c>
      <c r="H1247" t="s">
        <v>103</v>
      </c>
      <c r="I1247" t="s">
        <v>2421</v>
      </c>
      <c r="J1247" t="s">
        <v>2422</v>
      </c>
      <c r="K1247" s="32">
        <v>45871</v>
      </c>
      <c r="L1247" t="s">
        <v>258</v>
      </c>
      <c r="M1247" t="s">
        <v>428</v>
      </c>
      <c r="N1247" t="s">
        <v>2423</v>
      </c>
      <c r="O1247" s="32">
        <v>45889</v>
      </c>
      <c r="P1247" t="s">
        <v>99</v>
      </c>
      <c r="Q1247" t="s">
        <v>601</v>
      </c>
      <c r="R1247" t="s">
        <v>428</v>
      </c>
      <c r="S1247" t="s">
        <v>100</v>
      </c>
    </row>
    <row r="1248" spans="1:19" x14ac:dyDescent="0.25">
      <c r="A1248">
        <v>42</v>
      </c>
      <c r="B1248" s="32">
        <v>45946</v>
      </c>
      <c r="C1248">
        <v>45</v>
      </c>
      <c r="D1248" t="s">
        <v>254</v>
      </c>
      <c r="E1248" t="s">
        <v>255</v>
      </c>
      <c r="F1248" t="s">
        <v>140</v>
      </c>
      <c r="G1248" t="s">
        <v>102</v>
      </c>
      <c r="H1248" t="s">
        <v>103</v>
      </c>
      <c r="I1248" t="s">
        <v>3975</v>
      </c>
      <c r="J1248" t="s">
        <v>3976</v>
      </c>
      <c r="K1248" s="32">
        <v>45949</v>
      </c>
      <c r="L1248" t="s">
        <v>258</v>
      </c>
      <c r="M1248" t="s">
        <v>260</v>
      </c>
      <c r="N1248" t="s">
        <v>1973</v>
      </c>
      <c r="O1248" s="32">
        <v>45964</v>
      </c>
      <c r="P1248" t="s">
        <v>99</v>
      </c>
      <c r="Q1248" t="s">
        <v>2055</v>
      </c>
      <c r="R1248" t="s">
        <v>262</v>
      </c>
      <c r="S1248" t="s">
        <v>100</v>
      </c>
    </row>
    <row r="1249" spans="1:19" x14ac:dyDescent="0.25">
      <c r="A1249">
        <v>38</v>
      </c>
      <c r="B1249" s="32">
        <v>45916</v>
      </c>
      <c r="C1249">
        <v>40</v>
      </c>
      <c r="D1249" t="s">
        <v>150</v>
      </c>
      <c r="E1249" t="s">
        <v>8</v>
      </c>
      <c r="F1249" t="s">
        <v>140</v>
      </c>
      <c r="G1249" t="s">
        <v>102</v>
      </c>
      <c r="H1249" t="s">
        <v>103</v>
      </c>
      <c r="I1249" t="s">
        <v>4292</v>
      </c>
      <c r="J1249" t="s">
        <v>4293</v>
      </c>
      <c r="K1249" s="32">
        <v>45918</v>
      </c>
      <c r="L1249" t="s">
        <v>1312</v>
      </c>
      <c r="M1249" t="s">
        <v>154</v>
      </c>
      <c r="N1249" t="s">
        <v>2146</v>
      </c>
      <c r="O1249" s="32">
        <v>45928</v>
      </c>
      <c r="P1249" t="s">
        <v>99</v>
      </c>
      <c r="Q1249" t="s">
        <v>2016</v>
      </c>
      <c r="R1249" t="s">
        <v>147</v>
      </c>
      <c r="S1249" t="s">
        <v>100</v>
      </c>
    </row>
    <row r="1250" spans="1:19" x14ac:dyDescent="0.25">
      <c r="A1250">
        <v>42</v>
      </c>
      <c r="B1250" s="32">
        <v>45944</v>
      </c>
      <c r="C1250">
        <v>45</v>
      </c>
      <c r="D1250" t="s">
        <v>672</v>
      </c>
      <c r="E1250" t="s">
        <v>17</v>
      </c>
      <c r="F1250" t="s">
        <v>140</v>
      </c>
      <c r="G1250" t="s">
        <v>102</v>
      </c>
      <c r="H1250" t="s">
        <v>103</v>
      </c>
      <c r="I1250" t="s">
        <v>2908</v>
      </c>
      <c r="J1250" t="s">
        <v>2909</v>
      </c>
      <c r="K1250" s="32">
        <v>45947</v>
      </c>
      <c r="L1250" t="s">
        <v>1362</v>
      </c>
      <c r="M1250" t="s">
        <v>428</v>
      </c>
      <c r="N1250" t="s">
        <v>2910</v>
      </c>
      <c r="O1250" s="32">
        <v>45964</v>
      </c>
      <c r="P1250" t="s">
        <v>99</v>
      </c>
      <c r="Q1250" t="s">
        <v>153</v>
      </c>
      <c r="R1250" t="s">
        <v>428</v>
      </c>
      <c r="S1250" t="s">
        <v>100</v>
      </c>
    </row>
    <row r="1251" spans="1:19" x14ac:dyDescent="0.25">
      <c r="A1251">
        <v>45</v>
      </c>
      <c r="B1251" s="32">
        <v>45966</v>
      </c>
      <c r="C1251">
        <v>45</v>
      </c>
      <c r="D1251" t="s">
        <v>97</v>
      </c>
      <c r="E1251" t="s">
        <v>98</v>
      </c>
      <c r="F1251" t="s">
        <v>101</v>
      </c>
      <c r="G1251" t="s">
        <v>102</v>
      </c>
      <c r="H1251" t="s">
        <v>103</v>
      </c>
      <c r="I1251" t="s">
        <v>4294</v>
      </c>
      <c r="J1251" t="s">
        <v>4295</v>
      </c>
      <c r="K1251" s="32">
        <v>45969</v>
      </c>
      <c r="L1251" t="s">
        <v>106</v>
      </c>
      <c r="M1251" t="s">
        <v>107</v>
      </c>
      <c r="N1251" t="s">
        <v>118</v>
      </c>
      <c r="O1251" s="32">
        <v>45969</v>
      </c>
      <c r="P1251" t="s">
        <v>99</v>
      </c>
      <c r="Q1251" t="s">
        <v>123</v>
      </c>
      <c r="R1251" t="s">
        <v>1964</v>
      </c>
      <c r="S1251" t="s">
        <v>100</v>
      </c>
    </row>
    <row r="1252" spans="1:19" x14ac:dyDescent="0.25">
      <c r="A1252">
        <v>44</v>
      </c>
      <c r="B1252" s="32">
        <v>45958</v>
      </c>
      <c r="C1252">
        <v>46</v>
      </c>
      <c r="D1252" t="s">
        <v>150</v>
      </c>
      <c r="E1252" t="s">
        <v>8</v>
      </c>
      <c r="F1252" t="s">
        <v>140</v>
      </c>
      <c r="G1252" t="s">
        <v>102</v>
      </c>
      <c r="H1252" t="s">
        <v>103</v>
      </c>
      <c r="I1252" t="s">
        <v>3325</v>
      </c>
      <c r="J1252" t="s">
        <v>2319</v>
      </c>
      <c r="K1252" s="32">
        <v>45960</v>
      </c>
      <c r="L1252" t="s">
        <v>186</v>
      </c>
      <c r="M1252" t="s">
        <v>154</v>
      </c>
      <c r="N1252" t="s">
        <v>2034</v>
      </c>
      <c r="O1252" s="32">
        <v>45972</v>
      </c>
      <c r="P1252" t="s">
        <v>99</v>
      </c>
      <c r="Q1252" t="s">
        <v>813</v>
      </c>
      <c r="R1252" t="s">
        <v>147</v>
      </c>
      <c r="S1252" t="s">
        <v>100</v>
      </c>
    </row>
    <row r="1253" spans="1:19" x14ac:dyDescent="0.25">
      <c r="A1253">
        <v>46</v>
      </c>
      <c r="B1253" s="32">
        <v>45971</v>
      </c>
      <c r="C1253">
        <v>48</v>
      </c>
      <c r="D1253" t="s">
        <v>150</v>
      </c>
      <c r="E1253" t="s">
        <v>8</v>
      </c>
      <c r="F1253" t="s">
        <v>140</v>
      </c>
      <c r="G1253" t="s">
        <v>102</v>
      </c>
      <c r="H1253" t="s">
        <v>103</v>
      </c>
      <c r="I1253" t="s">
        <v>4296</v>
      </c>
      <c r="J1253" t="s">
        <v>3280</v>
      </c>
      <c r="K1253" s="32">
        <v>45974</v>
      </c>
      <c r="L1253" t="s">
        <v>186</v>
      </c>
      <c r="M1253" t="s">
        <v>154</v>
      </c>
      <c r="N1253" t="s">
        <v>2193</v>
      </c>
      <c r="O1253" s="32">
        <v>45985</v>
      </c>
      <c r="P1253" t="s">
        <v>99</v>
      </c>
      <c r="Q1253" t="s">
        <v>972</v>
      </c>
      <c r="R1253" t="s">
        <v>147</v>
      </c>
      <c r="S1253" t="s">
        <v>100</v>
      </c>
    </row>
    <row r="1254" spans="1:19" x14ac:dyDescent="0.25">
      <c r="A1254">
        <v>42</v>
      </c>
      <c r="B1254" s="32">
        <v>45942</v>
      </c>
      <c r="C1254">
        <v>44</v>
      </c>
      <c r="D1254" t="s">
        <v>940</v>
      </c>
      <c r="E1254" t="s">
        <v>14</v>
      </c>
      <c r="F1254" t="s">
        <v>140</v>
      </c>
      <c r="G1254" t="s">
        <v>102</v>
      </c>
      <c r="H1254" t="s">
        <v>103</v>
      </c>
      <c r="I1254" t="s">
        <v>4297</v>
      </c>
      <c r="J1254" t="s">
        <v>4298</v>
      </c>
      <c r="K1254" s="32">
        <v>45953</v>
      </c>
      <c r="L1254" t="s">
        <v>943</v>
      </c>
      <c r="M1254" t="s">
        <v>154</v>
      </c>
      <c r="N1254" t="s">
        <v>2086</v>
      </c>
      <c r="O1254" s="32">
        <v>45960</v>
      </c>
      <c r="P1254" t="s">
        <v>99</v>
      </c>
      <c r="Q1254" t="s">
        <v>913</v>
      </c>
      <c r="R1254" t="s">
        <v>147</v>
      </c>
      <c r="S1254" t="s">
        <v>100</v>
      </c>
    </row>
    <row r="1255" spans="1:19" x14ac:dyDescent="0.25">
      <c r="A1255">
        <v>38</v>
      </c>
      <c r="B1255" s="32">
        <v>45918</v>
      </c>
      <c r="C1255">
        <v>41</v>
      </c>
      <c r="D1255" t="s">
        <v>254</v>
      </c>
      <c r="E1255" t="s">
        <v>255</v>
      </c>
      <c r="F1255" t="s">
        <v>140</v>
      </c>
      <c r="G1255" t="s">
        <v>102</v>
      </c>
      <c r="H1255" t="s">
        <v>103</v>
      </c>
      <c r="I1255" t="s">
        <v>4299</v>
      </c>
      <c r="J1255" t="s">
        <v>4300</v>
      </c>
      <c r="K1255" s="32">
        <v>45921</v>
      </c>
      <c r="L1255" t="s">
        <v>258</v>
      </c>
      <c r="M1255" t="s">
        <v>260</v>
      </c>
      <c r="N1255" t="s">
        <v>2109</v>
      </c>
      <c r="O1255" s="32">
        <v>45936</v>
      </c>
      <c r="P1255" t="s">
        <v>99</v>
      </c>
      <c r="Q1255" t="s">
        <v>259</v>
      </c>
      <c r="R1255" t="s">
        <v>262</v>
      </c>
      <c r="S1255" t="s">
        <v>100</v>
      </c>
    </row>
    <row r="1256" spans="1:19" x14ac:dyDescent="0.25">
      <c r="A1256">
        <v>33</v>
      </c>
      <c r="B1256" s="32">
        <v>45881</v>
      </c>
      <c r="C1256">
        <v>35</v>
      </c>
      <c r="D1256" t="s">
        <v>150</v>
      </c>
      <c r="E1256" t="s">
        <v>8</v>
      </c>
      <c r="F1256" t="s">
        <v>140</v>
      </c>
      <c r="G1256" t="s">
        <v>102</v>
      </c>
      <c r="H1256" t="s">
        <v>103</v>
      </c>
      <c r="I1256" t="s">
        <v>4301</v>
      </c>
      <c r="J1256" t="s">
        <v>4302</v>
      </c>
      <c r="K1256" s="32">
        <v>45884</v>
      </c>
      <c r="L1256" t="s">
        <v>186</v>
      </c>
      <c r="M1256" t="s">
        <v>154</v>
      </c>
      <c r="N1256" t="s">
        <v>2731</v>
      </c>
      <c r="O1256" s="32">
        <v>45893</v>
      </c>
      <c r="P1256" t="s">
        <v>580</v>
      </c>
      <c r="Q1256" t="s">
        <v>584</v>
      </c>
      <c r="R1256" t="s">
        <v>586</v>
      </c>
      <c r="S1256" t="s">
        <v>581</v>
      </c>
    </row>
    <row r="1257" spans="1:19" x14ac:dyDescent="0.25">
      <c r="A1257">
        <v>37</v>
      </c>
      <c r="B1257" s="32">
        <v>45909</v>
      </c>
      <c r="C1257">
        <v>39</v>
      </c>
      <c r="D1257" t="s">
        <v>150</v>
      </c>
      <c r="E1257" t="s">
        <v>8</v>
      </c>
      <c r="F1257" t="s">
        <v>140</v>
      </c>
      <c r="G1257" t="s">
        <v>102</v>
      </c>
      <c r="H1257" t="s">
        <v>103</v>
      </c>
      <c r="I1257" t="s">
        <v>4303</v>
      </c>
      <c r="J1257" t="s">
        <v>4304</v>
      </c>
      <c r="K1257" s="32">
        <v>45911</v>
      </c>
      <c r="L1257" t="s">
        <v>186</v>
      </c>
      <c r="M1257" t="s">
        <v>154</v>
      </c>
      <c r="N1257" t="s">
        <v>2022</v>
      </c>
      <c r="O1257" s="32">
        <v>45922</v>
      </c>
      <c r="P1257" t="s">
        <v>99</v>
      </c>
      <c r="Q1257" t="s">
        <v>820</v>
      </c>
      <c r="R1257" t="s">
        <v>147</v>
      </c>
      <c r="S1257" t="s">
        <v>100</v>
      </c>
    </row>
    <row r="1258" spans="1:19" x14ac:dyDescent="0.25">
      <c r="A1258">
        <v>44</v>
      </c>
      <c r="B1258" s="32">
        <v>45960</v>
      </c>
      <c r="C1258">
        <v>47</v>
      </c>
      <c r="D1258" t="s">
        <v>423</v>
      </c>
      <c r="E1258" t="s">
        <v>1067</v>
      </c>
      <c r="F1258" t="s">
        <v>140</v>
      </c>
      <c r="G1258" t="s">
        <v>102</v>
      </c>
      <c r="H1258" t="s">
        <v>103</v>
      </c>
      <c r="I1258" t="s">
        <v>2643</v>
      </c>
      <c r="J1258" t="s">
        <v>2644</v>
      </c>
      <c r="K1258" s="32">
        <v>45963</v>
      </c>
      <c r="L1258" t="s">
        <v>427</v>
      </c>
      <c r="M1258" t="s">
        <v>260</v>
      </c>
      <c r="N1258" t="s">
        <v>2283</v>
      </c>
      <c r="O1258" s="32">
        <v>45980</v>
      </c>
      <c r="P1258" t="s">
        <v>99</v>
      </c>
      <c r="Q1258" t="s">
        <v>4305</v>
      </c>
      <c r="R1258" t="s">
        <v>262</v>
      </c>
      <c r="S1258" t="s">
        <v>608</v>
      </c>
    </row>
    <row r="1259" spans="1:19" x14ac:dyDescent="0.25">
      <c r="A1259">
        <v>43</v>
      </c>
      <c r="B1259" s="32">
        <v>45954</v>
      </c>
      <c r="C1259">
        <v>46</v>
      </c>
      <c r="E1259" t="s">
        <v>3761</v>
      </c>
      <c r="F1259" t="s">
        <v>140</v>
      </c>
      <c r="G1259" t="s">
        <v>102</v>
      </c>
      <c r="H1259" t="s">
        <v>103</v>
      </c>
      <c r="I1259" t="s">
        <v>4306</v>
      </c>
      <c r="J1259" t="s">
        <v>3763</v>
      </c>
      <c r="K1259" s="32">
        <v>45960</v>
      </c>
      <c r="L1259" t="s">
        <v>621</v>
      </c>
      <c r="M1259" t="s">
        <v>191</v>
      </c>
      <c r="N1259" t="s">
        <v>192</v>
      </c>
      <c r="O1259" s="32">
        <v>45971</v>
      </c>
      <c r="P1259" t="s">
        <v>99</v>
      </c>
      <c r="Q1259" t="s">
        <v>153</v>
      </c>
      <c r="S1259" t="s">
        <v>135</v>
      </c>
    </row>
    <row r="1260" spans="1:19" x14ac:dyDescent="0.25">
      <c r="A1260">
        <v>40</v>
      </c>
      <c r="B1260" s="32">
        <v>45931</v>
      </c>
      <c r="C1260">
        <v>44</v>
      </c>
      <c r="D1260" t="s">
        <v>223</v>
      </c>
      <c r="E1260" t="s">
        <v>277</v>
      </c>
      <c r="F1260" t="s">
        <v>140</v>
      </c>
      <c r="G1260" t="s">
        <v>102</v>
      </c>
      <c r="H1260" t="s">
        <v>103</v>
      </c>
      <c r="I1260" t="s">
        <v>4307</v>
      </c>
      <c r="J1260" t="s">
        <v>4308</v>
      </c>
      <c r="K1260" s="32">
        <v>45935</v>
      </c>
      <c r="L1260" t="s">
        <v>227</v>
      </c>
      <c r="M1260" t="s">
        <v>145</v>
      </c>
      <c r="N1260" t="s">
        <v>2785</v>
      </c>
      <c r="O1260" s="32">
        <v>45962</v>
      </c>
      <c r="P1260" t="s">
        <v>99</v>
      </c>
      <c r="Q1260" t="s">
        <v>228</v>
      </c>
      <c r="R1260" t="s">
        <v>147</v>
      </c>
      <c r="S1260" t="s">
        <v>100</v>
      </c>
    </row>
    <row r="1261" spans="1:19" x14ac:dyDescent="0.25">
      <c r="A1261">
        <v>38</v>
      </c>
      <c r="B1261" s="32">
        <v>45916</v>
      </c>
      <c r="C1261">
        <v>40</v>
      </c>
      <c r="D1261" t="s">
        <v>150</v>
      </c>
      <c r="E1261" t="s">
        <v>8</v>
      </c>
      <c r="F1261" t="s">
        <v>140</v>
      </c>
      <c r="G1261" t="s">
        <v>102</v>
      </c>
      <c r="H1261" t="s">
        <v>103</v>
      </c>
      <c r="I1261" t="s">
        <v>2428</v>
      </c>
      <c r="J1261" t="s">
        <v>2429</v>
      </c>
      <c r="K1261" s="32">
        <v>45918</v>
      </c>
      <c r="L1261" t="s">
        <v>186</v>
      </c>
      <c r="M1261" t="s">
        <v>154</v>
      </c>
      <c r="N1261" t="s">
        <v>2146</v>
      </c>
      <c r="O1261" s="32">
        <v>45928</v>
      </c>
      <c r="P1261" t="s">
        <v>99</v>
      </c>
      <c r="Q1261" t="s">
        <v>2012</v>
      </c>
      <c r="R1261" t="s">
        <v>147</v>
      </c>
      <c r="S1261" t="s">
        <v>100</v>
      </c>
    </row>
    <row r="1262" spans="1:19" x14ac:dyDescent="0.25">
      <c r="A1262">
        <v>39</v>
      </c>
      <c r="B1262" s="32">
        <v>45921</v>
      </c>
      <c r="C1262">
        <v>41</v>
      </c>
      <c r="D1262" t="s">
        <v>150</v>
      </c>
      <c r="E1262" t="s">
        <v>8</v>
      </c>
      <c r="F1262" t="s">
        <v>140</v>
      </c>
      <c r="G1262" t="s">
        <v>102</v>
      </c>
      <c r="H1262" t="s">
        <v>103</v>
      </c>
      <c r="I1262" t="s">
        <v>4309</v>
      </c>
      <c r="J1262" t="s">
        <v>4310</v>
      </c>
      <c r="K1262" s="32">
        <v>45925</v>
      </c>
      <c r="L1262" t="s">
        <v>186</v>
      </c>
      <c r="M1262" t="s">
        <v>154</v>
      </c>
      <c r="N1262" t="s">
        <v>2011</v>
      </c>
      <c r="O1262" s="32">
        <v>45935</v>
      </c>
      <c r="P1262" t="s">
        <v>99</v>
      </c>
      <c r="Q1262" t="s">
        <v>2012</v>
      </c>
      <c r="R1262" t="s">
        <v>147</v>
      </c>
      <c r="S1262" t="s">
        <v>100</v>
      </c>
    </row>
    <row r="1263" spans="1:19" x14ac:dyDescent="0.25">
      <c r="A1263">
        <v>44</v>
      </c>
      <c r="B1263" s="32">
        <v>45957</v>
      </c>
      <c r="C1263">
        <v>46</v>
      </c>
      <c r="D1263" t="s">
        <v>150</v>
      </c>
      <c r="E1263" t="s">
        <v>23</v>
      </c>
      <c r="F1263" t="s">
        <v>140</v>
      </c>
      <c r="G1263" t="s">
        <v>102</v>
      </c>
      <c r="H1263" t="s">
        <v>103</v>
      </c>
      <c r="I1263" t="s">
        <v>4311</v>
      </c>
      <c r="J1263" t="s">
        <v>4312</v>
      </c>
      <c r="K1263" s="32">
        <v>45960</v>
      </c>
      <c r="L1263" t="s">
        <v>186</v>
      </c>
      <c r="M1263" t="s">
        <v>154</v>
      </c>
      <c r="N1263" t="s">
        <v>2034</v>
      </c>
      <c r="O1263" s="32">
        <v>45972</v>
      </c>
      <c r="P1263" t="s">
        <v>99</v>
      </c>
      <c r="Q1263" t="s">
        <v>813</v>
      </c>
      <c r="R1263" t="s">
        <v>147</v>
      </c>
      <c r="S1263" t="s">
        <v>100</v>
      </c>
    </row>
    <row r="1264" spans="1:19" x14ac:dyDescent="0.25">
      <c r="A1264">
        <v>46</v>
      </c>
      <c r="B1264" s="32">
        <v>45974</v>
      </c>
      <c r="C1264">
        <v>48</v>
      </c>
      <c r="D1264" t="s">
        <v>150</v>
      </c>
      <c r="E1264" t="s">
        <v>8</v>
      </c>
      <c r="F1264" t="s">
        <v>140</v>
      </c>
      <c r="G1264" t="s">
        <v>102</v>
      </c>
      <c r="H1264" t="s">
        <v>103</v>
      </c>
      <c r="I1264" t="s">
        <v>4313</v>
      </c>
      <c r="J1264" t="s">
        <v>4314</v>
      </c>
      <c r="K1264" s="32">
        <v>45976</v>
      </c>
      <c r="L1264" t="s">
        <v>1312</v>
      </c>
      <c r="M1264" t="s">
        <v>869</v>
      </c>
      <c r="N1264" t="s">
        <v>2250</v>
      </c>
      <c r="O1264" s="32">
        <v>45988</v>
      </c>
      <c r="P1264" t="s">
        <v>99</v>
      </c>
      <c r="Q1264" t="s">
        <v>153</v>
      </c>
      <c r="R1264" t="s">
        <v>147</v>
      </c>
      <c r="S1264" t="s">
        <v>608</v>
      </c>
    </row>
    <row r="1265" spans="1:19" x14ac:dyDescent="0.25">
      <c r="A1265">
        <v>45</v>
      </c>
      <c r="B1265" s="32">
        <v>45968</v>
      </c>
      <c r="C1265">
        <v>48</v>
      </c>
      <c r="D1265" t="s">
        <v>423</v>
      </c>
      <c r="E1265" t="s">
        <v>1067</v>
      </c>
      <c r="F1265" t="s">
        <v>140</v>
      </c>
      <c r="G1265" t="s">
        <v>102</v>
      </c>
      <c r="H1265" t="s">
        <v>103</v>
      </c>
      <c r="I1265" t="s">
        <v>3430</v>
      </c>
      <c r="J1265" t="s">
        <v>3431</v>
      </c>
      <c r="K1265" s="32">
        <v>45970</v>
      </c>
      <c r="L1265" t="s">
        <v>427</v>
      </c>
      <c r="M1265" t="s">
        <v>260</v>
      </c>
      <c r="N1265" t="s">
        <v>1994</v>
      </c>
      <c r="O1265" s="32">
        <v>45986</v>
      </c>
      <c r="P1265" t="s">
        <v>99</v>
      </c>
      <c r="Q1265" t="s">
        <v>2592</v>
      </c>
      <c r="R1265" t="s">
        <v>262</v>
      </c>
      <c r="S1265" t="s">
        <v>608</v>
      </c>
    </row>
    <row r="1266" spans="1:19" x14ac:dyDescent="0.25">
      <c r="A1266">
        <v>43</v>
      </c>
      <c r="B1266" s="32">
        <v>45955</v>
      </c>
      <c r="C1266">
        <v>47</v>
      </c>
      <c r="D1266" t="s">
        <v>321</v>
      </c>
      <c r="E1266" t="s">
        <v>855</v>
      </c>
      <c r="F1266" t="s">
        <v>101</v>
      </c>
      <c r="G1266" t="s">
        <v>102</v>
      </c>
      <c r="H1266" t="s">
        <v>103</v>
      </c>
      <c r="I1266" t="s">
        <v>4315</v>
      </c>
      <c r="J1266" t="s">
        <v>4316</v>
      </c>
      <c r="K1266" s="32">
        <v>45976</v>
      </c>
      <c r="L1266" t="s">
        <v>858</v>
      </c>
      <c r="M1266" t="s">
        <v>1336</v>
      </c>
      <c r="N1266" t="s">
        <v>118</v>
      </c>
      <c r="O1266" s="32">
        <v>45978</v>
      </c>
      <c r="P1266" t="s">
        <v>99</v>
      </c>
      <c r="Q1266" t="s">
        <v>859</v>
      </c>
      <c r="R1266" t="s">
        <v>291</v>
      </c>
      <c r="S1266" t="s">
        <v>100</v>
      </c>
    </row>
    <row r="1267" spans="1:19" x14ac:dyDescent="0.25">
      <c r="A1267">
        <v>42</v>
      </c>
      <c r="B1267" s="32">
        <v>45942</v>
      </c>
      <c r="C1267">
        <v>44</v>
      </c>
      <c r="D1267" t="s">
        <v>672</v>
      </c>
      <c r="E1267" t="s">
        <v>17</v>
      </c>
      <c r="F1267" t="s">
        <v>140</v>
      </c>
      <c r="G1267" t="s">
        <v>102</v>
      </c>
      <c r="H1267" t="s">
        <v>103</v>
      </c>
      <c r="I1267" t="s">
        <v>4317</v>
      </c>
      <c r="J1267" t="s">
        <v>4318</v>
      </c>
      <c r="K1267" s="32">
        <v>45950</v>
      </c>
      <c r="L1267" t="s">
        <v>675</v>
      </c>
      <c r="M1267" t="s">
        <v>676</v>
      </c>
      <c r="N1267" t="s">
        <v>2380</v>
      </c>
      <c r="O1267" s="32">
        <v>45961</v>
      </c>
      <c r="P1267" t="s">
        <v>99</v>
      </c>
      <c r="Q1267" t="s">
        <v>2012</v>
      </c>
      <c r="R1267" t="s">
        <v>147</v>
      </c>
      <c r="S1267" t="s">
        <v>100</v>
      </c>
    </row>
    <row r="1268" spans="1:19" x14ac:dyDescent="0.25">
      <c r="A1268">
        <v>36</v>
      </c>
      <c r="B1268" s="32">
        <v>45903</v>
      </c>
      <c r="C1268">
        <v>39</v>
      </c>
      <c r="D1268" t="s">
        <v>423</v>
      </c>
      <c r="E1268" t="s">
        <v>424</v>
      </c>
      <c r="F1268" t="s">
        <v>140</v>
      </c>
      <c r="G1268" t="s">
        <v>102</v>
      </c>
      <c r="H1268" t="s">
        <v>103</v>
      </c>
      <c r="I1268" t="s">
        <v>4319</v>
      </c>
      <c r="J1268" t="s">
        <v>4320</v>
      </c>
      <c r="K1268" s="32">
        <v>45906</v>
      </c>
      <c r="L1268" t="s">
        <v>427</v>
      </c>
      <c r="M1268" t="s">
        <v>428</v>
      </c>
      <c r="N1268" t="s">
        <v>2245</v>
      </c>
      <c r="O1268" s="32">
        <v>45924</v>
      </c>
      <c r="P1268" t="s">
        <v>99</v>
      </c>
      <c r="Q1268" t="s">
        <v>3661</v>
      </c>
      <c r="R1268" t="s">
        <v>428</v>
      </c>
      <c r="S1268" t="s">
        <v>100</v>
      </c>
    </row>
    <row r="1269" spans="1:19" x14ac:dyDescent="0.25">
      <c r="A1269">
        <v>40</v>
      </c>
      <c r="B1269" s="32">
        <v>45934</v>
      </c>
      <c r="C1269">
        <v>46</v>
      </c>
      <c r="D1269" t="s">
        <v>223</v>
      </c>
      <c r="E1269" t="s">
        <v>224</v>
      </c>
      <c r="F1269" t="s">
        <v>140</v>
      </c>
      <c r="G1269" t="s">
        <v>102</v>
      </c>
      <c r="H1269" t="s">
        <v>103</v>
      </c>
      <c r="I1269" t="s">
        <v>4321</v>
      </c>
      <c r="J1269" t="s">
        <v>4322</v>
      </c>
      <c r="K1269" s="32">
        <v>45940</v>
      </c>
      <c r="L1269" t="s">
        <v>227</v>
      </c>
      <c r="M1269" t="s">
        <v>229</v>
      </c>
      <c r="N1269" t="s">
        <v>2947</v>
      </c>
      <c r="O1269" s="32">
        <v>45971</v>
      </c>
      <c r="P1269" t="s">
        <v>99</v>
      </c>
      <c r="Q1269" t="s">
        <v>228</v>
      </c>
      <c r="R1269" t="s">
        <v>617</v>
      </c>
      <c r="S1269" t="s">
        <v>100</v>
      </c>
    </row>
    <row r="1270" spans="1:19" x14ac:dyDescent="0.25">
      <c r="A1270">
        <v>36</v>
      </c>
      <c r="B1270" s="32">
        <v>45905</v>
      </c>
      <c r="C1270">
        <v>39</v>
      </c>
      <c r="D1270" t="s">
        <v>254</v>
      </c>
      <c r="E1270" t="s">
        <v>255</v>
      </c>
      <c r="F1270" t="s">
        <v>140</v>
      </c>
      <c r="G1270" t="s">
        <v>102</v>
      </c>
      <c r="H1270" t="s">
        <v>103</v>
      </c>
      <c r="I1270" t="s">
        <v>4323</v>
      </c>
      <c r="J1270" t="s">
        <v>4324</v>
      </c>
      <c r="K1270" s="32">
        <v>45907</v>
      </c>
      <c r="L1270" t="s">
        <v>288</v>
      </c>
      <c r="M1270" t="s">
        <v>260</v>
      </c>
      <c r="N1270" t="s">
        <v>2360</v>
      </c>
      <c r="O1270" s="32">
        <v>45922</v>
      </c>
      <c r="P1270" t="s">
        <v>99</v>
      </c>
      <c r="Q1270" t="s">
        <v>289</v>
      </c>
      <c r="R1270" t="s">
        <v>262</v>
      </c>
      <c r="S1270" t="s">
        <v>100</v>
      </c>
    </row>
    <row r="1271" spans="1:19" x14ac:dyDescent="0.25">
      <c r="A1271">
        <v>32</v>
      </c>
      <c r="B1271" s="32">
        <v>45877</v>
      </c>
      <c r="C1271">
        <v>35</v>
      </c>
      <c r="D1271" t="s">
        <v>254</v>
      </c>
      <c r="E1271" t="s">
        <v>255</v>
      </c>
      <c r="F1271" t="s">
        <v>140</v>
      </c>
      <c r="G1271" t="s">
        <v>102</v>
      </c>
      <c r="H1271" t="s">
        <v>103</v>
      </c>
      <c r="I1271" t="s">
        <v>4325</v>
      </c>
      <c r="J1271" t="s">
        <v>4326</v>
      </c>
      <c r="K1271" s="32">
        <v>45879</v>
      </c>
      <c r="L1271" t="s">
        <v>288</v>
      </c>
      <c r="M1271" t="s">
        <v>260</v>
      </c>
      <c r="N1271" t="s">
        <v>3205</v>
      </c>
      <c r="O1271" s="32">
        <v>45894</v>
      </c>
      <c r="P1271" t="s">
        <v>99</v>
      </c>
      <c r="Q1271" t="s">
        <v>289</v>
      </c>
      <c r="R1271" t="s">
        <v>262</v>
      </c>
      <c r="S1271" t="s">
        <v>608</v>
      </c>
    </row>
    <row r="1272" spans="1:19" x14ac:dyDescent="0.25">
      <c r="A1272">
        <v>45</v>
      </c>
      <c r="B1272" s="32">
        <v>45966</v>
      </c>
      <c r="C1272">
        <v>45</v>
      </c>
      <c r="D1272" t="s">
        <v>97</v>
      </c>
      <c r="E1272" t="s">
        <v>98</v>
      </c>
      <c r="F1272" t="s">
        <v>101</v>
      </c>
      <c r="G1272" t="s">
        <v>102</v>
      </c>
      <c r="H1272" t="s">
        <v>103</v>
      </c>
      <c r="I1272" t="s">
        <v>4327</v>
      </c>
      <c r="J1272" t="s">
        <v>4328</v>
      </c>
      <c r="K1272" s="32">
        <v>45968</v>
      </c>
      <c r="L1272" t="s">
        <v>106</v>
      </c>
      <c r="M1272" t="s">
        <v>107</v>
      </c>
      <c r="N1272" t="s">
        <v>118</v>
      </c>
      <c r="O1272" s="32">
        <v>45968</v>
      </c>
      <c r="P1272" t="s">
        <v>99</v>
      </c>
      <c r="Q1272" t="s">
        <v>123</v>
      </c>
      <c r="R1272" t="s">
        <v>109</v>
      </c>
      <c r="S1272" t="s">
        <v>100</v>
      </c>
    </row>
    <row r="1273" spans="1:19" x14ac:dyDescent="0.25">
      <c r="A1273">
        <v>47</v>
      </c>
      <c r="B1273" s="32">
        <v>45978</v>
      </c>
      <c r="C1273">
        <v>49</v>
      </c>
      <c r="D1273" t="s">
        <v>672</v>
      </c>
      <c r="E1273" t="s">
        <v>17</v>
      </c>
      <c r="F1273" t="s">
        <v>140</v>
      </c>
      <c r="G1273" t="s">
        <v>102</v>
      </c>
      <c r="H1273" t="s">
        <v>103</v>
      </c>
      <c r="I1273" t="s">
        <v>4329</v>
      </c>
      <c r="J1273" t="s">
        <v>4330</v>
      </c>
      <c r="K1273" s="32">
        <v>45985</v>
      </c>
      <c r="L1273" t="s">
        <v>675</v>
      </c>
      <c r="M1273" t="s">
        <v>676</v>
      </c>
      <c r="N1273" t="s">
        <v>2227</v>
      </c>
      <c r="O1273" s="32">
        <v>45995</v>
      </c>
      <c r="P1273" t="s">
        <v>99</v>
      </c>
      <c r="Q1273" t="s">
        <v>688</v>
      </c>
      <c r="R1273" t="s">
        <v>147</v>
      </c>
      <c r="S1273" t="s">
        <v>608</v>
      </c>
    </row>
    <row r="1274" spans="1:19" x14ac:dyDescent="0.25">
      <c r="A1274">
        <v>37</v>
      </c>
      <c r="B1274" s="32">
        <v>45910</v>
      </c>
      <c r="C1274">
        <v>40</v>
      </c>
      <c r="D1274" t="s">
        <v>423</v>
      </c>
      <c r="E1274" t="s">
        <v>424</v>
      </c>
      <c r="F1274" t="s">
        <v>140</v>
      </c>
      <c r="G1274" t="s">
        <v>102</v>
      </c>
      <c r="H1274" t="s">
        <v>103</v>
      </c>
      <c r="I1274" t="s">
        <v>4331</v>
      </c>
      <c r="J1274" t="s">
        <v>4332</v>
      </c>
      <c r="K1274" s="32">
        <v>45913</v>
      </c>
      <c r="L1274" t="s">
        <v>427</v>
      </c>
      <c r="M1274" t="s">
        <v>428</v>
      </c>
      <c r="N1274" t="s">
        <v>3648</v>
      </c>
      <c r="O1274" s="32">
        <v>45931</v>
      </c>
      <c r="P1274" t="s">
        <v>99</v>
      </c>
      <c r="Q1274" t="s">
        <v>601</v>
      </c>
      <c r="R1274" t="s">
        <v>428</v>
      </c>
      <c r="S1274" t="s">
        <v>100</v>
      </c>
    </row>
    <row r="1275" spans="1:19" x14ac:dyDescent="0.25">
      <c r="A1275">
        <v>44</v>
      </c>
      <c r="B1275" s="32">
        <v>45962</v>
      </c>
      <c r="C1275">
        <v>47</v>
      </c>
      <c r="D1275" t="s">
        <v>150</v>
      </c>
      <c r="E1275" t="s">
        <v>8</v>
      </c>
      <c r="F1275" t="s">
        <v>140</v>
      </c>
      <c r="G1275" t="s">
        <v>102</v>
      </c>
      <c r="H1275" t="s">
        <v>103</v>
      </c>
      <c r="I1275" t="s">
        <v>2392</v>
      </c>
      <c r="J1275" t="s">
        <v>2393</v>
      </c>
      <c r="K1275" s="32">
        <v>45965</v>
      </c>
      <c r="L1275" t="s">
        <v>186</v>
      </c>
      <c r="M1275" t="s">
        <v>154</v>
      </c>
      <c r="N1275" t="s">
        <v>2046</v>
      </c>
      <c r="O1275" s="32">
        <v>45977</v>
      </c>
      <c r="P1275" t="s">
        <v>99</v>
      </c>
      <c r="Q1275" t="s">
        <v>688</v>
      </c>
      <c r="R1275" t="s">
        <v>147</v>
      </c>
      <c r="S1275" t="s">
        <v>100</v>
      </c>
    </row>
    <row r="1276" spans="1:19" x14ac:dyDescent="0.25">
      <c r="A1276">
        <v>42</v>
      </c>
      <c r="B1276" s="32">
        <v>45948</v>
      </c>
      <c r="C1276">
        <v>45</v>
      </c>
      <c r="D1276" t="s">
        <v>150</v>
      </c>
      <c r="E1276" t="s">
        <v>8</v>
      </c>
      <c r="F1276" t="s">
        <v>140</v>
      </c>
      <c r="G1276" t="s">
        <v>102</v>
      </c>
      <c r="H1276" t="s">
        <v>103</v>
      </c>
      <c r="I1276" t="s">
        <v>3002</v>
      </c>
      <c r="J1276" t="s">
        <v>3003</v>
      </c>
      <c r="K1276" s="32">
        <v>45953</v>
      </c>
      <c r="L1276" t="s">
        <v>186</v>
      </c>
      <c r="M1276" t="s">
        <v>154</v>
      </c>
      <c r="N1276" t="s">
        <v>1967</v>
      </c>
      <c r="O1276" s="32">
        <v>45963</v>
      </c>
      <c r="P1276" t="s">
        <v>99</v>
      </c>
      <c r="Q1276" t="s">
        <v>913</v>
      </c>
      <c r="R1276" t="s">
        <v>147</v>
      </c>
      <c r="S1276" t="s">
        <v>100</v>
      </c>
    </row>
    <row r="1277" spans="1:19" x14ac:dyDescent="0.25">
      <c r="A1277">
        <v>36</v>
      </c>
      <c r="B1277" s="32">
        <v>45906</v>
      </c>
      <c r="C1277">
        <v>39</v>
      </c>
      <c r="D1277" t="s">
        <v>150</v>
      </c>
      <c r="E1277" t="s">
        <v>8</v>
      </c>
      <c r="F1277" t="s">
        <v>140</v>
      </c>
      <c r="G1277" t="s">
        <v>102</v>
      </c>
      <c r="H1277" t="s">
        <v>103</v>
      </c>
      <c r="I1277" t="s">
        <v>3326</v>
      </c>
      <c r="J1277" t="s">
        <v>3327</v>
      </c>
      <c r="K1277" s="32">
        <v>45911</v>
      </c>
      <c r="L1277" t="s">
        <v>186</v>
      </c>
      <c r="M1277" t="s">
        <v>154</v>
      </c>
      <c r="N1277" t="s">
        <v>2022</v>
      </c>
      <c r="O1277" s="32">
        <v>45922</v>
      </c>
      <c r="P1277" t="s">
        <v>99</v>
      </c>
      <c r="Q1277" t="s">
        <v>1411</v>
      </c>
      <c r="R1277" t="s">
        <v>147</v>
      </c>
      <c r="S1277" t="s">
        <v>100</v>
      </c>
    </row>
    <row r="1278" spans="1:19" x14ac:dyDescent="0.25">
      <c r="A1278">
        <v>41</v>
      </c>
      <c r="B1278" s="32">
        <v>45935</v>
      </c>
      <c r="C1278">
        <v>46</v>
      </c>
      <c r="D1278" t="s">
        <v>223</v>
      </c>
      <c r="E1278" t="s">
        <v>224</v>
      </c>
      <c r="F1278" t="s">
        <v>140</v>
      </c>
      <c r="G1278" t="s">
        <v>102</v>
      </c>
      <c r="H1278" t="s">
        <v>103</v>
      </c>
      <c r="I1278" t="s">
        <v>4333</v>
      </c>
      <c r="J1278" t="s">
        <v>4334</v>
      </c>
      <c r="K1278" s="32">
        <v>45940</v>
      </c>
      <c r="L1278" t="s">
        <v>2324</v>
      </c>
      <c r="M1278" t="s">
        <v>229</v>
      </c>
      <c r="N1278" t="s">
        <v>2947</v>
      </c>
      <c r="O1278" s="32">
        <v>45971</v>
      </c>
      <c r="P1278" t="s">
        <v>99</v>
      </c>
      <c r="Q1278" t="s">
        <v>495</v>
      </c>
      <c r="R1278" t="s">
        <v>617</v>
      </c>
      <c r="S1278" t="s">
        <v>100</v>
      </c>
    </row>
    <row r="1279" spans="1:19" x14ac:dyDescent="0.25">
      <c r="A1279">
        <v>39</v>
      </c>
      <c r="B1279" s="32">
        <v>45922</v>
      </c>
      <c r="C1279">
        <v>41</v>
      </c>
      <c r="D1279" t="s">
        <v>940</v>
      </c>
      <c r="E1279" t="s">
        <v>14</v>
      </c>
      <c r="F1279" t="s">
        <v>140</v>
      </c>
      <c r="G1279" t="s">
        <v>102</v>
      </c>
      <c r="H1279" t="s">
        <v>103</v>
      </c>
      <c r="I1279" t="s">
        <v>4335</v>
      </c>
      <c r="J1279" t="s">
        <v>4336</v>
      </c>
      <c r="K1279" s="32">
        <v>45932</v>
      </c>
      <c r="L1279" t="s">
        <v>943</v>
      </c>
      <c r="M1279" t="s">
        <v>154</v>
      </c>
      <c r="N1279" t="s">
        <v>2159</v>
      </c>
      <c r="O1279" s="32">
        <v>45939</v>
      </c>
      <c r="P1279" t="s">
        <v>99</v>
      </c>
      <c r="Q1279" t="s">
        <v>572</v>
      </c>
      <c r="R1279" t="s">
        <v>147</v>
      </c>
      <c r="S1279" t="s">
        <v>100</v>
      </c>
    </row>
    <row r="1280" spans="1:19" x14ac:dyDescent="0.25">
      <c r="A1280">
        <v>38</v>
      </c>
      <c r="B1280" s="32">
        <v>45914</v>
      </c>
      <c r="C1280">
        <v>40</v>
      </c>
      <c r="D1280" t="s">
        <v>672</v>
      </c>
      <c r="E1280" t="s">
        <v>17</v>
      </c>
      <c r="F1280" t="s">
        <v>140</v>
      </c>
      <c r="G1280" t="s">
        <v>102</v>
      </c>
      <c r="H1280" t="s">
        <v>103</v>
      </c>
      <c r="I1280" t="s">
        <v>4337</v>
      </c>
      <c r="J1280" t="s">
        <v>4338</v>
      </c>
      <c r="K1280" s="32">
        <v>45922</v>
      </c>
      <c r="L1280" t="s">
        <v>675</v>
      </c>
      <c r="M1280" t="s">
        <v>676</v>
      </c>
      <c r="N1280" t="s">
        <v>1991</v>
      </c>
      <c r="O1280" s="32">
        <v>45933</v>
      </c>
      <c r="P1280" t="s">
        <v>99</v>
      </c>
      <c r="Q1280" t="s">
        <v>820</v>
      </c>
      <c r="R1280" t="s">
        <v>147</v>
      </c>
      <c r="S1280" t="s">
        <v>100</v>
      </c>
    </row>
    <row r="1281" spans="1:19" x14ac:dyDescent="0.25">
      <c r="A1281">
        <v>43</v>
      </c>
      <c r="B1281" s="32">
        <v>45950</v>
      </c>
      <c r="C1281">
        <v>46</v>
      </c>
      <c r="D1281" t="s">
        <v>672</v>
      </c>
      <c r="E1281" t="s">
        <v>17</v>
      </c>
      <c r="F1281" t="s">
        <v>140</v>
      </c>
      <c r="G1281" t="s">
        <v>102</v>
      </c>
      <c r="H1281" t="s">
        <v>103</v>
      </c>
      <c r="I1281" t="s">
        <v>4339</v>
      </c>
      <c r="J1281" t="s">
        <v>4340</v>
      </c>
      <c r="K1281" s="32">
        <v>45955</v>
      </c>
      <c r="L1281" t="s">
        <v>675</v>
      </c>
      <c r="M1281" t="s">
        <v>428</v>
      </c>
      <c r="N1281" t="s">
        <v>2224</v>
      </c>
      <c r="O1281" s="32">
        <v>45972</v>
      </c>
      <c r="P1281" t="s">
        <v>99</v>
      </c>
      <c r="Q1281" t="s">
        <v>688</v>
      </c>
      <c r="R1281" t="s">
        <v>428</v>
      </c>
      <c r="S1281" t="s">
        <v>100</v>
      </c>
    </row>
    <row r="1282" spans="1:19" x14ac:dyDescent="0.25">
      <c r="A1282">
        <v>43</v>
      </c>
      <c r="B1282" s="32">
        <v>45952</v>
      </c>
      <c r="C1282">
        <v>45</v>
      </c>
      <c r="D1282" t="s">
        <v>150</v>
      </c>
      <c r="E1282" t="s">
        <v>8</v>
      </c>
      <c r="F1282" t="s">
        <v>140</v>
      </c>
      <c r="G1282" t="s">
        <v>102</v>
      </c>
      <c r="H1282" t="s">
        <v>103</v>
      </c>
      <c r="I1282" t="s">
        <v>3518</v>
      </c>
      <c r="J1282" t="s">
        <v>3519</v>
      </c>
      <c r="K1282" s="32">
        <v>45955</v>
      </c>
      <c r="L1282" t="s">
        <v>186</v>
      </c>
      <c r="M1282" t="s">
        <v>869</v>
      </c>
      <c r="N1282" t="s">
        <v>3375</v>
      </c>
      <c r="O1282" s="32">
        <v>45968</v>
      </c>
      <c r="P1282" t="s">
        <v>99</v>
      </c>
      <c r="Q1282" t="s">
        <v>934</v>
      </c>
      <c r="R1282" t="s">
        <v>147</v>
      </c>
      <c r="S1282" t="s">
        <v>100</v>
      </c>
    </row>
    <row r="1283" spans="1:19" x14ac:dyDescent="0.25">
      <c r="A1283">
        <v>35</v>
      </c>
      <c r="B1283" s="32">
        <v>45893</v>
      </c>
      <c r="C1283">
        <v>37</v>
      </c>
      <c r="D1283" t="s">
        <v>150</v>
      </c>
      <c r="E1283" t="s">
        <v>8</v>
      </c>
      <c r="F1283" t="s">
        <v>140</v>
      </c>
      <c r="G1283" t="s">
        <v>102</v>
      </c>
      <c r="H1283" t="s">
        <v>103</v>
      </c>
      <c r="I1283" t="s">
        <v>4341</v>
      </c>
      <c r="J1283" t="s">
        <v>4342</v>
      </c>
      <c r="K1283" s="32">
        <v>45897</v>
      </c>
      <c r="L1283" t="s">
        <v>186</v>
      </c>
      <c r="M1283" t="s">
        <v>154</v>
      </c>
      <c r="N1283" t="s">
        <v>2445</v>
      </c>
      <c r="O1283" s="32">
        <v>45907</v>
      </c>
      <c r="P1283" t="s">
        <v>99</v>
      </c>
      <c r="Q1283" t="s">
        <v>1411</v>
      </c>
      <c r="R1283" t="s">
        <v>147</v>
      </c>
      <c r="S1283" t="s">
        <v>100</v>
      </c>
    </row>
    <row r="1284" spans="1:19" x14ac:dyDescent="0.25">
      <c r="A1284">
        <v>34</v>
      </c>
      <c r="B1284" s="32">
        <v>45891</v>
      </c>
      <c r="C1284">
        <v>37</v>
      </c>
      <c r="D1284" t="s">
        <v>423</v>
      </c>
      <c r="E1284" t="s">
        <v>1067</v>
      </c>
      <c r="F1284" t="s">
        <v>140</v>
      </c>
      <c r="G1284" t="s">
        <v>102</v>
      </c>
      <c r="H1284" t="s">
        <v>103</v>
      </c>
      <c r="I1284" t="s">
        <v>3432</v>
      </c>
      <c r="J1284" t="s">
        <v>3433</v>
      </c>
      <c r="K1284" s="32">
        <v>45894</v>
      </c>
      <c r="L1284" t="s">
        <v>427</v>
      </c>
      <c r="M1284" t="s">
        <v>260</v>
      </c>
      <c r="N1284" t="s">
        <v>3434</v>
      </c>
      <c r="O1284" s="32">
        <v>45910</v>
      </c>
      <c r="P1284" t="s">
        <v>99</v>
      </c>
      <c r="Q1284" t="s">
        <v>2678</v>
      </c>
      <c r="R1284" t="s">
        <v>262</v>
      </c>
      <c r="S1284" t="s">
        <v>100</v>
      </c>
    </row>
    <row r="1285" spans="1:19" x14ac:dyDescent="0.25">
      <c r="A1285">
        <v>33</v>
      </c>
      <c r="B1285" s="32">
        <v>45880</v>
      </c>
      <c r="C1285">
        <v>35</v>
      </c>
      <c r="D1285" t="s">
        <v>150</v>
      </c>
      <c r="E1285" t="s">
        <v>8</v>
      </c>
      <c r="F1285" t="s">
        <v>140</v>
      </c>
      <c r="G1285" t="s">
        <v>102</v>
      </c>
      <c r="H1285" t="s">
        <v>103</v>
      </c>
      <c r="I1285" t="s">
        <v>4343</v>
      </c>
      <c r="J1285" t="s">
        <v>4344</v>
      </c>
      <c r="K1285" s="32">
        <v>45883</v>
      </c>
      <c r="L1285" t="s">
        <v>186</v>
      </c>
      <c r="M1285" t="s">
        <v>154</v>
      </c>
      <c r="N1285" t="s">
        <v>2731</v>
      </c>
      <c r="O1285" s="32">
        <v>45893</v>
      </c>
      <c r="P1285" t="s">
        <v>99</v>
      </c>
      <c r="Q1285" t="s">
        <v>934</v>
      </c>
      <c r="R1285" t="s">
        <v>147</v>
      </c>
      <c r="S1285" t="s">
        <v>100</v>
      </c>
    </row>
    <row r="1286" spans="1:19" x14ac:dyDescent="0.25">
      <c r="A1286">
        <v>39</v>
      </c>
      <c r="B1286" s="32">
        <v>45927</v>
      </c>
      <c r="C1286">
        <v>40</v>
      </c>
      <c r="D1286" t="s">
        <v>97</v>
      </c>
      <c r="E1286" t="s">
        <v>125</v>
      </c>
      <c r="F1286" t="s">
        <v>101</v>
      </c>
      <c r="G1286" t="s">
        <v>102</v>
      </c>
      <c r="H1286" t="s">
        <v>103</v>
      </c>
      <c r="I1286" t="s">
        <v>4345</v>
      </c>
      <c r="J1286" t="s">
        <v>4346</v>
      </c>
      <c r="K1286" s="32">
        <v>45930</v>
      </c>
      <c r="L1286" t="s">
        <v>115</v>
      </c>
      <c r="M1286" t="s">
        <v>2003</v>
      </c>
      <c r="N1286" t="s">
        <v>118</v>
      </c>
      <c r="O1286" s="32">
        <v>45930</v>
      </c>
      <c r="P1286" t="s">
        <v>99</v>
      </c>
      <c r="Q1286" t="s">
        <v>116</v>
      </c>
      <c r="R1286" t="s">
        <v>1964</v>
      </c>
      <c r="S1286" t="s">
        <v>100</v>
      </c>
    </row>
    <row r="1287" spans="1:19" x14ac:dyDescent="0.25">
      <c r="A1287">
        <v>33</v>
      </c>
      <c r="B1287" s="32">
        <v>45883</v>
      </c>
      <c r="C1287">
        <v>36</v>
      </c>
      <c r="D1287" t="s">
        <v>254</v>
      </c>
      <c r="E1287" t="s">
        <v>255</v>
      </c>
      <c r="F1287" t="s">
        <v>140</v>
      </c>
      <c r="G1287" t="s">
        <v>102</v>
      </c>
      <c r="H1287" t="s">
        <v>103</v>
      </c>
      <c r="I1287" t="s">
        <v>4347</v>
      </c>
      <c r="J1287" t="s">
        <v>4348</v>
      </c>
      <c r="K1287" s="32">
        <v>45886</v>
      </c>
      <c r="L1287" t="s">
        <v>258</v>
      </c>
      <c r="M1287" t="s">
        <v>260</v>
      </c>
      <c r="N1287" t="s">
        <v>2518</v>
      </c>
      <c r="O1287" s="32">
        <v>45901</v>
      </c>
      <c r="P1287" t="s">
        <v>99</v>
      </c>
      <c r="Q1287" t="s">
        <v>259</v>
      </c>
      <c r="R1287" t="s">
        <v>262</v>
      </c>
      <c r="S1287" t="s">
        <v>100</v>
      </c>
    </row>
    <row r="1288" spans="1:19" x14ac:dyDescent="0.25">
      <c r="A1288">
        <v>43</v>
      </c>
      <c r="B1288" s="32">
        <v>45955</v>
      </c>
      <c r="C1288">
        <v>46</v>
      </c>
      <c r="D1288" t="s">
        <v>150</v>
      </c>
      <c r="E1288" t="s">
        <v>8</v>
      </c>
      <c r="F1288" t="s">
        <v>140</v>
      </c>
      <c r="G1288" t="s">
        <v>102</v>
      </c>
      <c r="H1288" t="s">
        <v>103</v>
      </c>
      <c r="I1288" t="s">
        <v>3936</v>
      </c>
      <c r="J1288" t="s">
        <v>3937</v>
      </c>
      <c r="K1288" s="32">
        <v>45960</v>
      </c>
      <c r="L1288" t="s">
        <v>621</v>
      </c>
      <c r="M1288" t="s">
        <v>191</v>
      </c>
      <c r="N1288" t="s">
        <v>192</v>
      </c>
      <c r="O1288" s="32">
        <v>45971</v>
      </c>
      <c r="P1288" t="s">
        <v>99</v>
      </c>
      <c r="Q1288" t="s">
        <v>813</v>
      </c>
      <c r="S1288" t="s">
        <v>2165</v>
      </c>
    </row>
    <row r="1289" spans="1:19" x14ac:dyDescent="0.25">
      <c r="A1289">
        <v>31</v>
      </c>
      <c r="B1289" s="32">
        <v>45867</v>
      </c>
      <c r="C1289">
        <v>35</v>
      </c>
      <c r="D1289" t="s">
        <v>223</v>
      </c>
      <c r="E1289" t="s">
        <v>277</v>
      </c>
      <c r="F1289" t="s">
        <v>140</v>
      </c>
      <c r="G1289" t="s">
        <v>102</v>
      </c>
      <c r="H1289" t="s">
        <v>103</v>
      </c>
      <c r="I1289" t="s">
        <v>4349</v>
      </c>
      <c r="J1289" t="s">
        <v>4350</v>
      </c>
      <c r="K1289" s="32">
        <v>45875</v>
      </c>
      <c r="L1289" t="s">
        <v>227</v>
      </c>
      <c r="M1289" t="s">
        <v>145</v>
      </c>
      <c r="N1289" t="s">
        <v>2510</v>
      </c>
      <c r="O1289" s="32">
        <v>45896</v>
      </c>
      <c r="P1289" t="s">
        <v>99</v>
      </c>
      <c r="Q1289" t="s">
        <v>228</v>
      </c>
      <c r="R1289" t="s">
        <v>147</v>
      </c>
      <c r="S1289" t="s">
        <v>100</v>
      </c>
    </row>
    <row r="1290" spans="1:19" x14ac:dyDescent="0.25">
      <c r="A1290">
        <v>43</v>
      </c>
      <c r="B1290" s="32">
        <v>45953</v>
      </c>
      <c r="C1290">
        <v>46</v>
      </c>
      <c r="D1290" t="s">
        <v>254</v>
      </c>
      <c r="E1290" t="s">
        <v>255</v>
      </c>
      <c r="F1290" t="s">
        <v>140</v>
      </c>
      <c r="G1290" t="s">
        <v>102</v>
      </c>
      <c r="H1290" t="s">
        <v>103</v>
      </c>
      <c r="I1290" t="s">
        <v>4351</v>
      </c>
      <c r="J1290" t="s">
        <v>4352</v>
      </c>
      <c r="K1290" s="32">
        <v>45956</v>
      </c>
      <c r="L1290" t="s">
        <v>258</v>
      </c>
      <c r="M1290" t="s">
        <v>260</v>
      </c>
      <c r="N1290" t="s">
        <v>2083</v>
      </c>
      <c r="O1290" s="32">
        <v>45971</v>
      </c>
      <c r="P1290" t="s">
        <v>99</v>
      </c>
      <c r="Q1290" t="s">
        <v>259</v>
      </c>
      <c r="R1290" t="s">
        <v>262</v>
      </c>
      <c r="S1290" t="s">
        <v>100</v>
      </c>
    </row>
    <row r="1291" spans="1:19" x14ac:dyDescent="0.25">
      <c r="A1291">
        <v>46</v>
      </c>
      <c r="B1291" s="32">
        <v>45972</v>
      </c>
      <c r="C1291">
        <v>46</v>
      </c>
      <c r="D1291" t="s">
        <v>321</v>
      </c>
      <c r="E1291" t="s">
        <v>855</v>
      </c>
      <c r="F1291" t="s">
        <v>101</v>
      </c>
      <c r="G1291" t="s">
        <v>102</v>
      </c>
      <c r="H1291" t="s">
        <v>103</v>
      </c>
      <c r="I1291" t="s">
        <v>4353</v>
      </c>
      <c r="J1291" t="s">
        <v>4354</v>
      </c>
      <c r="K1291" s="32">
        <v>45974</v>
      </c>
      <c r="L1291" t="s">
        <v>864</v>
      </c>
      <c r="M1291" t="s">
        <v>1336</v>
      </c>
      <c r="N1291" t="s">
        <v>118</v>
      </c>
      <c r="O1291" s="32">
        <v>45976</v>
      </c>
      <c r="P1291" t="s">
        <v>99</v>
      </c>
      <c r="Q1291" t="s">
        <v>865</v>
      </c>
      <c r="R1291" t="s">
        <v>291</v>
      </c>
      <c r="S1291" t="s">
        <v>100</v>
      </c>
    </row>
    <row r="1292" spans="1:19" x14ac:dyDescent="0.25">
      <c r="A1292">
        <v>46</v>
      </c>
      <c r="B1292" s="32">
        <v>45975</v>
      </c>
      <c r="C1292">
        <v>47</v>
      </c>
      <c r="D1292" t="s">
        <v>321</v>
      </c>
      <c r="E1292" t="s">
        <v>2488</v>
      </c>
      <c r="F1292" t="s">
        <v>101</v>
      </c>
      <c r="G1292" t="s">
        <v>102</v>
      </c>
      <c r="H1292" t="s">
        <v>103</v>
      </c>
      <c r="I1292" t="s">
        <v>4355</v>
      </c>
      <c r="J1292" t="s">
        <v>4356</v>
      </c>
      <c r="K1292" s="32">
        <v>45976</v>
      </c>
      <c r="L1292" t="s">
        <v>1503</v>
      </c>
      <c r="M1292" t="s">
        <v>2500</v>
      </c>
      <c r="N1292" t="s">
        <v>118</v>
      </c>
      <c r="O1292" s="32">
        <v>45979</v>
      </c>
      <c r="P1292" t="s">
        <v>2134</v>
      </c>
      <c r="Q1292" t="s">
        <v>1504</v>
      </c>
      <c r="R1292" t="s">
        <v>2136</v>
      </c>
      <c r="S1292" t="s">
        <v>2137</v>
      </c>
    </row>
    <row r="1293" spans="1:19" x14ac:dyDescent="0.25">
      <c r="A1293">
        <v>44</v>
      </c>
      <c r="B1293" s="32">
        <v>45962</v>
      </c>
      <c r="C1293">
        <v>48</v>
      </c>
      <c r="D1293" t="s">
        <v>423</v>
      </c>
      <c r="E1293" t="s">
        <v>1265</v>
      </c>
      <c r="F1293" t="s">
        <v>140</v>
      </c>
      <c r="G1293" t="s">
        <v>102</v>
      </c>
      <c r="H1293" t="s">
        <v>103</v>
      </c>
      <c r="I1293" t="s">
        <v>4357</v>
      </c>
      <c r="J1293" t="s">
        <v>4358</v>
      </c>
      <c r="K1293" s="32">
        <v>45965</v>
      </c>
      <c r="L1293" t="s">
        <v>1983</v>
      </c>
      <c r="M1293" t="s">
        <v>428</v>
      </c>
      <c r="N1293" t="s">
        <v>2273</v>
      </c>
      <c r="O1293" s="32">
        <v>45985</v>
      </c>
      <c r="P1293" t="s">
        <v>99</v>
      </c>
      <c r="Q1293" t="s">
        <v>1985</v>
      </c>
      <c r="R1293" t="s">
        <v>428</v>
      </c>
      <c r="S1293" t="s">
        <v>100</v>
      </c>
    </row>
    <row r="1294" spans="1:19" x14ac:dyDescent="0.25">
      <c r="A1294">
        <v>44</v>
      </c>
      <c r="B1294" s="32">
        <v>45956</v>
      </c>
      <c r="C1294">
        <v>46</v>
      </c>
      <c r="D1294" t="s">
        <v>150</v>
      </c>
      <c r="E1294" t="s">
        <v>23</v>
      </c>
      <c r="F1294" t="s">
        <v>140</v>
      </c>
      <c r="G1294" t="s">
        <v>102</v>
      </c>
      <c r="H1294" t="s">
        <v>103</v>
      </c>
      <c r="I1294" t="s">
        <v>3544</v>
      </c>
      <c r="J1294" t="s">
        <v>3545</v>
      </c>
      <c r="K1294" s="32">
        <v>45960</v>
      </c>
      <c r="L1294" t="s">
        <v>186</v>
      </c>
      <c r="M1294" t="s">
        <v>154</v>
      </c>
      <c r="N1294" t="s">
        <v>2034</v>
      </c>
      <c r="O1294" s="32">
        <v>45972</v>
      </c>
      <c r="P1294" t="s">
        <v>99</v>
      </c>
      <c r="Q1294" t="s">
        <v>2432</v>
      </c>
      <c r="R1294" t="s">
        <v>147</v>
      </c>
      <c r="S1294" t="s">
        <v>100</v>
      </c>
    </row>
    <row r="1295" spans="1:19" x14ac:dyDescent="0.25">
      <c r="A1295">
        <v>45</v>
      </c>
      <c r="B1295" s="32">
        <v>45964</v>
      </c>
      <c r="C1295">
        <v>47</v>
      </c>
      <c r="D1295" t="s">
        <v>150</v>
      </c>
      <c r="E1295" t="s">
        <v>8</v>
      </c>
      <c r="F1295" t="s">
        <v>140</v>
      </c>
      <c r="G1295" t="s">
        <v>102</v>
      </c>
      <c r="H1295" t="s">
        <v>103</v>
      </c>
      <c r="I1295" t="s">
        <v>4359</v>
      </c>
      <c r="J1295" t="s">
        <v>3074</v>
      </c>
      <c r="K1295" s="32">
        <v>45967</v>
      </c>
      <c r="L1295" t="s">
        <v>621</v>
      </c>
      <c r="M1295" t="s">
        <v>191</v>
      </c>
      <c r="N1295" t="s">
        <v>622</v>
      </c>
      <c r="O1295" s="32">
        <v>45978</v>
      </c>
      <c r="P1295" t="s">
        <v>99</v>
      </c>
      <c r="Q1295" t="s">
        <v>972</v>
      </c>
      <c r="S1295" t="s">
        <v>135</v>
      </c>
    </row>
    <row r="1296" spans="1:19" x14ac:dyDescent="0.25">
      <c r="A1296">
        <v>46</v>
      </c>
      <c r="B1296" s="32">
        <v>45976</v>
      </c>
      <c r="C1296">
        <v>47</v>
      </c>
      <c r="D1296" t="s">
        <v>97</v>
      </c>
      <c r="E1296" t="s">
        <v>125</v>
      </c>
      <c r="F1296" t="s">
        <v>101</v>
      </c>
      <c r="G1296" t="s">
        <v>102</v>
      </c>
      <c r="H1296" t="s">
        <v>103</v>
      </c>
      <c r="I1296" t="s">
        <v>4360</v>
      </c>
      <c r="J1296" t="s">
        <v>4361</v>
      </c>
      <c r="K1296" s="32">
        <v>45979</v>
      </c>
      <c r="L1296" t="s">
        <v>115</v>
      </c>
      <c r="M1296" t="s">
        <v>4362</v>
      </c>
      <c r="N1296" t="s">
        <v>118</v>
      </c>
      <c r="O1296" s="32">
        <v>45981</v>
      </c>
      <c r="P1296" t="s">
        <v>99</v>
      </c>
      <c r="Q1296" t="s">
        <v>116</v>
      </c>
      <c r="R1296" t="s">
        <v>109</v>
      </c>
      <c r="S1296" t="s">
        <v>100</v>
      </c>
    </row>
    <row r="1297" spans="1:19" x14ac:dyDescent="0.25">
      <c r="A1297">
        <v>31</v>
      </c>
      <c r="B1297" s="32">
        <v>45871</v>
      </c>
      <c r="C1297">
        <v>32</v>
      </c>
      <c r="D1297" t="s">
        <v>97</v>
      </c>
      <c r="E1297" t="s">
        <v>98</v>
      </c>
      <c r="F1297" t="s">
        <v>101</v>
      </c>
      <c r="G1297" t="s">
        <v>102</v>
      </c>
      <c r="H1297" t="s">
        <v>103</v>
      </c>
      <c r="I1297" t="s">
        <v>4363</v>
      </c>
      <c r="J1297" t="s">
        <v>4364</v>
      </c>
      <c r="K1297" s="32">
        <v>45876</v>
      </c>
      <c r="L1297" t="s">
        <v>106</v>
      </c>
      <c r="M1297" t="s">
        <v>107</v>
      </c>
      <c r="N1297" t="s">
        <v>118</v>
      </c>
      <c r="O1297" s="32">
        <v>45876</v>
      </c>
      <c r="P1297" t="s">
        <v>99</v>
      </c>
      <c r="Q1297" t="s">
        <v>123</v>
      </c>
      <c r="R1297" t="s">
        <v>109</v>
      </c>
      <c r="S1297" t="s">
        <v>100</v>
      </c>
    </row>
    <row r="1298" spans="1:19" x14ac:dyDescent="0.25">
      <c r="A1298">
        <v>46</v>
      </c>
      <c r="B1298" s="32">
        <v>45974</v>
      </c>
      <c r="C1298">
        <v>49</v>
      </c>
      <c r="D1298" t="s">
        <v>254</v>
      </c>
      <c r="E1298" t="s">
        <v>255</v>
      </c>
      <c r="F1298" t="s">
        <v>140</v>
      </c>
      <c r="G1298" t="s">
        <v>102</v>
      </c>
      <c r="H1298" t="s">
        <v>103</v>
      </c>
      <c r="I1298" t="s">
        <v>4365</v>
      </c>
      <c r="J1298" t="s">
        <v>4366</v>
      </c>
      <c r="K1298" s="32">
        <v>45976</v>
      </c>
      <c r="L1298" t="s">
        <v>258</v>
      </c>
      <c r="M1298" t="s">
        <v>260</v>
      </c>
      <c r="N1298" t="s">
        <v>2103</v>
      </c>
      <c r="O1298" s="32">
        <v>45991</v>
      </c>
      <c r="P1298" t="s">
        <v>99</v>
      </c>
      <c r="Q1298" t="s">
        <v>259</v>
      </c>
      <c r="R1298" t="s">
        <v>262</v>
      </c>
      <c r="S1298" t="s">
        <v>100</v>
      </c>
    </row>
    <row r="1299" spans="1:19" x14ac:dyDescent="0.25">
      <c r="A1299">
        <v>40</v>
      </c>
      <c r="B1299" s="32">
        <v>45928</v>
      </c>
      <c r="C1299">
        <v>42</v>
      </c>
      <c r="D1299" t="s">
        <v>150</v>
      </c>
      <c r="E1299" t="s">
        <v>8</v>
      </c>
      <c r="F1299" t="s">
        <v>140</v>
      </c>
      <c r="G1299" t="s">
        <v>102</v>
      </c>
      <c r="H1299" t="s">
        <v>103</v>
      </c>
      <c r="I1299" t="s">
        <v>4367</v>
      </c>
      <c r="J1299" t="s">
        <v>4368</v>
      </c>
      <c r="K1299" s="32">
        <v>45932</v>
      </c>
      <c r="L1299" t="s">
        <v>1312</v>
      </c>
      <c r="M1299" t="s">
        <v>154</v>
      </c>
      <c r="N1299" t="s">
        <v>2159</v>
      </c>
      <c r="O1299" s="32">
        <v>45942</v>
      </c>
      <c r="P1299" t="s">
        <v>99</v>
      </c>
      <c r="Q1299" t="s">
        <v>2016</v>
      </c>
      <c r="R1299" t="s">
        <v>147</v>
      </c>
      <c r="S1299" t="s">
        <v>100</v>
      </c>
    </row>
    <row r="1300" spans="1:19" x14ac:dyDescent="0.25">
      <c r="A1300">
        <v>45</v>
      </c>
      <c r="B1300" s="32">
        <v>45968</v>
      </c>
      <c r="C1300">
        <v>48</v>
      </c>
      <c r="D1300" t="s">
        <v>150</v>
      </c>
      <c r="E1300" t="s">
        <v>8</v>
      </c>
      <c r="F1300" t="s">
        <v>140</v>
      </c>
      <c r="G1300" t="s">
        <v>102</v>
      </c>
      <c r="H1300" t="s">
        <v>103</v>
      </c>
      <c r="I1300" t="s">
        <v>4369</v>
      </c>
      <c r="J1300" t="s">
        <v>4370</v>
      </c>
      <c r="K1300" s="32">
        <v>45974</v>
      </c>
      <c r="L1300" t="s">
        <v>621</v>
      </c>
      <c r="M1300" t="s">
        <v>191</v>
      </c>
      <c r="N1300" t="s">
        <v>737</v>
      </c>
      <c r="O1300" s="32">
        <v>45985</v>
      </c>
      <c r="P1300" t="s">
        <v>99</v>
      </c>
      <c r="Q1300" t="s">
        <v>2006</v>
      </c>
      <c r="S1300" t="s">
        <v>135</v>
      </c>
    </row>
    <row r="1301" spans="1:19" x14ac:dyDescent="0.25">
      <c r="A1301">
        <v>40</v>
      </c>
      <c r="B1301" s="32">
        <v>45931</v>
      </c>
      <c r="C1301">
        <v>44</v>
      </c>
      <c r="D1301" t="s">
        <v>223</v>
      </c>
      <c r="E1301" t="s">
        <v>277</v>
      </c>
      <c r="F1301" t="s">
        <v>140</v>
      </c>
      <c r="G1301" t="s">
        <v>102</v>
      </c>
      <c r="H1301" t="s">
        <v>103</v>
      </c>
      <c r="I1301" t="s">
        <v>4371</v>
      </c>
      <c r="J1301" t="s">
        <v>4372</v>
      </c>
      <c r="K1301" s="32">
        <v>45935</v>
      </c>
      <c r="L1301" t="s">
        <v>329</v>
      </c>
      <c r="M1301" t="s">
        <v>145</v>
      </c>
      <c r="N1301" t="s">
        <v>2785</v>
      </c>
      <c r="O1301" s="32">
        <v>45962</v>
      </c>
      <c r="P1301" t="s">
        <v>99</v>
      </c>
      <c r="Q1301" t="s">
        <v>330</v>
      </c>
      <c r="R1301" t="s">
        <v>147</v>
      </c>
      <c r="S1301" t="s">
        <v>100</v>
      </c>
    </row>
    <row r="1302" spans="1:19" x14ac:dyDescent="0.25">
      <c r="A1302">
        <v>42</v>
      </c>
      <c r="B1302" s="32">
        <v>45947</v>
      </c>
      <c r="C1302">
        <v>45</v>
      </c>
      <c r="D1302" t="s">
        <v>423</v>
      </c>
      <c r="E1302" t="s">
        <v>1067</v>
      </c>
      <c r="F1302" t="s">
        <v>140</v>
      </c>
      <c r="G1302" t="s">
        <v>102</v>
      </c>
      <c r="H1302" t="s">
        <v>103</v>
      </c>
      <c r="I1302" t="s">
        <v>3588</v>
      </c>
      <c r="J1302" t="s">
        <v>3589</v>
      </c>
      <c r="K1302" s="32">
        <v>45949</v>
      </c>
      <c r="L1302" t="s">
        <v>427</v>
      </c>
      <c r="M1302" t="s">
        <v>260</v>
      </c>
      <c r="N1302" t="s">
        <v>1973</v>
      </c>
      <c r="O1302" s="32">
        <v>45965</v>
      </c>
      <c r="P1302" t="s">
        <v>99</v>
      </c>
      <c r="Q1302" t="s">
        <v>2156</v>
      </c>
      <c r="R1302" t="s">
        <v>262</v>
      </c>
      <c r="S1302" t="s">
        <v>100</v>
      </c>
    </row>
    <row r="1303" spans="1:19" x14ac:dyDescent="0.25">
      <c r="A1303">
        <v>40</v>
      </c>
      <c r="B1303" s="32">
        <v>45934</v>
      </c>
      <c r="C1303">
        <v>44</v>
      </c>
      <c r="D1303" t="s">
        <v>423</v>
      </c>
      <c r="E1303" t="s">
        <v>1265</v>
      </c>
      <c r="F1303" t="s">
        <v>140</v>
      </c>
      <c r="G1303" t="s">
        <v>102</v>
      </c>
      <c r="H1303" t="s">
        <v>103</v>
      </c>
      <c r="I1303" t="s">
        <v>4373</v>
      </c>
      <c r="J1303" t="s">
        <v>4374</v>
      </c>
      <c r="K1303" s="32">
        <v>45938</v>
      </c>
      <c r="L1303" t="s">
        <v>427</v>
      </c>
      <c r="M1303" t="s">
        <v>2037</v>
      </c>
      <c r="N1303" t="s">
        <v>2466</v>
      </c>
      <c r="O1303" s="32">
        <v>45959</v>
      </c>
      <c r="P1303" t="s">
        <v>99</v>
      </c>
      <c r="Q1303" t="s">
        <v>2284</v>
      </c>
      <c r="R1303" t="s">
        <v>428</v>
      </c>
      <c r="S1303" t="s">
        <v>100</v>
      </c>
    </row>
    <row r="1304" spans="1:19" x14ac:dyDescent="0.25">
      <c r="A1304">
        <v>43</v>
      </c>
      <c r="B1304" s="32">
        <v>45949</v>
      </c>
      <c r="C1304">
        <v>48</v>
      </c>
      <c r="D1304" t="s">
        <v>223</v>
      </c>
      <c r="E1304" t="s">
        <v>224</v>
      </c>
      <c r="F1304" t="s">
        <v>140</v>
      </c>
      <c r="G1304" t="s">
        <v>102</v>
      </c>
      <c r="H1304" t="s">
        <v>103</v>
      </c>
      <c r="I1304" t="s">
        <v>4375</v>
      </c>
      <c r="J1304" t="s">
        <v>4376</v>
      </c>
      <c r="K1304" s="32">
        <v>45953</v>
      </c>
      <c r="L1304" t="s">
        <v>227</v>
      </c>
      <c r="M1304" t="s">
        <v>229</v>
      </c>
      <c r="N1304" t="s">
        <v>2809</v>
      </c>
      <c r="O1304" s="32">
        <v>45985</v>
      </c>
      <c r="P1304" t="s">
        <v>99</v>
      </c>
      <c r="Q1304" t="s">
        <v>228</v>
      </c>
      <c r="R1304" t="s">
        <v>617</v>
      </c>
      <c r="S1304" t="s">
        <v>100</v>
      </c>
    </row>
    <row r="1305" spans="1:19" x14ac:dyDescent="0.25">
      <c r="A1305">
        <v>37</v>
      </c>
      <c r="B1305" s="32">
        <v>45913</v>
      </c>
      <c r="C1305">
        <v>40</v>
      </c>
      <c r="D1305" t="s">
        <v>150</v>
      </c>
      <c r="E1305" t="s">
        <v>8</v>
      </c>
      <c r="F1305" t="s">
        <v>140</v>
      </c>
      <c r="G1305" t="s">
        <v>102</v>
      </c>
      <c r="H1305" t="s">
        <v>103</v>
      </c>
      <c r="I1305" t="s">
        <v>4377</v>
      </c>
      <c r="J1305" t="s">
        <v>4378</v>
      </c>
      <c r="K1305" s="32">
        <v>45917</v>
      </c>
      <c r="L1305" t="s">
        <v>186</v>
      </c>
      <c r="M1305" t="s">
        <v>893</v>
      </c>
      <c r="N1305" t="s">
        <v>2000</v>
      </c>
      <c r="O1305" s="32">
        <v>45934</v>
      </c>
      <c r="P1305" t="s">
        <v>99</v>
      </c>
      <c r="Q1305" t="s">
        <v>813</v>
      </c>
      <c r="R1305" t="s">
        <v>617</v>
      </c>
      <c r="S1305" t="s">
        <v>100</v>
      </c>
    </row>
    <row r="1306" spans="1:19" x14ac:dyDescent="0.25">
      <c r="A1306">
        <v>40</v>
      </c>
      <c r="B1306" s="32">
        <v>45929</v>
      </c>
      <c r="C1306">
        <v>43</v>
      </c>
      <c r="D1306" t="s">
        <v>150</v>
      </c>
      <c r="E1306" t="s">
        <v>8</v>
      </c>
      <c r="F1306" t="s">
        <v>140</v>
      </c>
      <c r="G1306" t="s">
        <v>102</v>
      </c>
      <c r="H1306" t="s">
        <v>103</v>
      </c>
      <c r="I1306" t="s">
        <v>3364</v>
      </c>
      <c r="J1306" t="s">
        <v>3365</v>
      </c>
      <c r="K1306" s="32">
        <v>45939</v>
      </c>
      <c r="L1306" t="s">
        <v>186</v>
      </c>
      <c r="M1306" t="s">
        <v>154</v>
      </c>
      <c r="N1306" t="s">
        <v>2212</v>
      </c>
      <c r="O1306" s="32">
        <v>45949</v>
      </c>
      <c r="P1306" t="s">
        <v>99</v>
      </c>
      <c r="Q1306" t="s">
        <v>813</v>
      </c>
      <c r="R1306" t="s">
        <v>147</v>
      </c>
      <c r="S1306" t="s">
        <v>100</v>
      </c>
    </row>
    <row r="1307" spans="1:19" x14ac:dyDescent="0.25">
      <c r="A1307">
        <v>37</v>
      </c>
      <c r="B1307" s="32">
        <v>45912</v>
      </c>
      <c r="C1307">
        <v>40</v>
      </c>
      <c r="D1307" t="s">
        <v>254</v>
      </c>
      <c r="E1307" t="s">
        <v>255</v>
      </c>
      <c r="F1307" t="s">
        <v>140</v>
      </c>
      <c r="G1307" t="s">
        <v>102</v>
      </c>
      <c r="H1307" t="s">
        <v>103</v>
      </c>
      <c r="I1307" t="s">
        <v>2204</v>
      </c>
      <c r="J1307" t="s">
        <v>2205</v>
      </c>
      <c r="K1307" s="32">
        <v>45914</v>
      </c>
      <c r="L1307" t="s">
        <v>258</v>
      </c>
      <c r="M1307" t="s">
        <v>260</v>
      </c>
      <c r="N1307" t="s">
        <v>2206</v>
      </c>
      <c r="O1307" s="32">
        <v>45929</v>
      </c>
      <c r="P1307" t="s">
        <v>99</v>
      </c>
      <c r="Q1307" t="s">
        <v>2065</v>
      </c>
      <c r="R1307" t="s">
        <v>262</v>
      </c>
      <c r="S1307" t="s">
        <v>100</v>
      </c>
    </row>
    <row r="1308" spans="1:19" x14ac:dyDescent="0.25">
      <c r="A1308">
        <v>39</v>
      </c>
      <c r="B1308" s="32">
        <v>45923</v>
      </c>
      <c r="C1308">
        <v>41</v>
      </c>
      <c r="D1308" t="s">
        <v>150</v>
      </c>
      <c r="E1308" t="s">
        <v>8</v>
      </c>
      <c r="F1308" t="s">
        <v>140</v>
      </c>
      <c r="G1308" t="s">
        <v>102</v>
      </c>
      <c r="H1308" t="s">
        <v>103</v>
      </c>
      <c r="I1308" t="s">
        <v>4379</v>
      </c>
      <c r="J1308" t="s">
        <v>4380</v>
      </c>
      <c r="K1308" s="32">
        <v>45925</v>
      </c>
      <c r="L1308" t="s">
        <v>186</v>
      </c>
      <c r="M1308" t="s">
        <v>154</v>
      </c>
      <c r="N1308" t="s">
        <v>2011</v>
      </c>
      <c r="O1308" s="32">
        <v>45935</v>
      </c>
      <c r="P1308" t="s">
        <v>99</v>
      </c>
      <c r="Q1308" t="s">
        <v>934</v>
      </c>
      <c r="R1308" t="s">
        <v>147</v>
      </c>
      <c r="S1308" t="s">
        <v>608</v>
      </c>
    </row>
    <row r="1309" spans="1:19" x14ac:dyDescent="0.25">
      <c r="A1309">
        <v>39</v>
      </c>
      <c r="B1309" s="32">
        <v>45927</v>
      </c>
      <c r="C1309">
        <v>43</v>
      </c>
      <c r="D1309" t="s">
        <v>321</v>
      </c>
      <c r="E1309" t="s">
        <v>855</v>
      </c>
      <c r="F1309" t="s">
        <v>101</v>
      </c>
      <c r="G1309" t="s">
        <v>102</v>
      </c>
      <c r="H1309" t="s">
        <v>103</v>
      </c>
      <c r="I1309" t="s">
        <v>4381</v>
      </c>
      <c r="J1309" t="s">
        <v>4382</v>
      </c>
      <c r="K1309" s="32">
        <v>45947</v>
      </c>
      <c r="L1309" t="s">
        <v>858</v>
      </c>
      <c r="M1309" t="s">
        <v>3613</v>
      </c>
      <c r="N1309" t="s">
        <v>118</v>
      </c>
      <c r="O1309" s="32">
        <v>45950</v>
      </c>
      <c r="P1309" t="s">
        <v>99</v>
      </c>
      <c r="Q1309" t="s">
        <v>859</v>
      </c>
      <c r="R1309" t="s">
        <v>3614</v>
      </c>
      <c r="S1309" t="s">
        <v>100</v>
      </c>
    </row>
    <row r="1310" spans="1:19" x14ac:dyDescent="0.25">
      <c r="A1310">
        <v>46</v>
      </c>
      <c r="B1310" s="32">
        <v>45974</v>
      </c>
      <c r="C1310">
        <v>49</v>
      </c>
      <c r="D1310" t="s">
        <v>423</v>
      </c>
      <c r="E1310" t="s">
        <v>1067</v>
      </c>
      <c r="F1310" t="s">
        <v>140</v>
      </c>
      <c r="G1310" t="s">
        <v>102</v>
      </c>
      <c r="H1310" t="s">
        <v>103</v>
      </c>
      <c r="I1310" t="s">
        <v>4383</v>
      </c>
      <c r="J1310" t="s">
        <v>4384</v>
      </c>
      <c r="K1310" s="32">
        <v>45976</v>
      </c>
      <c r="L1310" t="s">
        <v>427</v>
      </c>
      <c r="M1310" t="s">
        <v>260</v>
      </c>
      <c r="N1310" t="s">
        <v>2103</v>
      </c>
      <c r="O1310" s="32">
        <v>45992</v>
      </c>
      <c r="P1310" t="s">
        <v>99</v>
      </c>
      <c r="Q1310" t="s">
        <v>2505</v>
      </c>
      <c r="R1310" t="s">
        <v>262</v>
      </c>
      <c r="S1310" t="s">
        <v>608</v>
      </c>
    </row>
    <row r="1311" spans="1:19" x14ac:dyDescent="0.25">
      <c r="A1311">
        <v>45</v>
      </c>
      <c r="B1311" s="32">
        <v>45969</v>
      </c>
      <c r="C1311">
        <v>48</v>
      </c>
      <c r="D1311" t="s">
        <v>150</v>
      </c>
      <c r="E1311" t="s">
        <v>8</v>
      </c>
      <c r="F1311" t="s">
        <v>140</v>
      </c>
      <c r="G1311" t="s">
        <v>102</v>
      </c>
      <c r="H1311" t="s">
        <v>103</v>
      </c>
      <c r="I1311" t="s">
        <v>4385</v>
      </c>
      <c r="J1311" t="s">
        <v>4386</v>
      </c>
      <c r="K1311" s="32">
        <v>45972</v>
      </c>
      <c r="L1311" t="s">
        <v>186</v>
      </c>
      <c r="M1311" t="s">
        <v>428</v>
      </c>
      <c r="N1311" t="s">
        <v>2969</v>
      </c>
      <c r="O1311" s="32">
        <v>45985</v>
      </c>
      <c r="P1311" t="s">
        <v>99</v>
      </c>
      <c r="Q1311" t="s">
        <v>813</v>
      </c>
      <c r="R1311" t="s">
        <v>428</v>
      </c>
      <c r="S1311" t="s">
        <v>100</v>
      </c>
    </row>
    <row r="1312" spans="1:19" x14ac:dyDescent="0.25">
      <c r="A1312">
        <v>44</v>
      </c>
      <c r="B1312" s="32">
        <v>45960</v>
      </c>
      <c r="C1312">
        <v>47</v>
      </c>
      <c r="D1312" t="s">
        <v>423</v>
      </c>
      <c r="E1312" t="s">
        <v>1067</v>
      </c>
      <c r="F1312" t="s">
        <v>140</v>
      </c>
      <c r="G1312" t="s">
        <v>102</v>
      </c>
      <c r="H1312" t="s">
        <v>103</v>
      </c>
      <c r="I1312" t="s">
        <v>4387</v>
      </c>
      <c r="J1312" t="s">
        <v>4388</v>
      </c>
      <c r="K1312" s="32">
        <v>45963</v>
      </c>
      <c r="L1312" t="s">
        <v>1775</v>
      </c>
      <c r="M1312" t="s">
        <v>260</v>
      </c>
      <c r="N1312" t="s">
        <v>2283</v>
      </c>
      <c r="O1312" s="32">
        <v>45980</v>
      </c>
      <c r="P1312" t="s">
        <v>99</v>
      </c>
      <c r="Q1312" t="s">
        <v>1776</v>
      </c>
      <c r="R1312" t="s">
        <v>262</v>
      </c>
      <c r="S1312" t="s">
        <v>608</v>
      </c>
    </row>
    <row r="1313" spans="1:19" x14ac:dyDescent="0.25">
      <c r="A1313">
        <v>46</v>
      </c>
      <c r="B1313" s="32">
        <v>45976</v>
      </c>
      <c r="C1313">
        <v>49</v>
      </c>
      <c r="D1313" t="s">
        <v>672</v>
      </c>
      <c r="E1313" t="s">
        <v>17</v>
      </c>
      <c r="F1313" t="s">
        <v>140</v>
      </c>
      <c r="G1313" t="s">
        <v>102</v>
      </c>
      <c r="H1313" t="s">
        <v>103</v>
      </c>
      <c r="I1313" t="s">
        <v>4389</v>
      </c>
      <c r="J1313" t="s">
        <v>4390</v>
      </c>
      <c r="K1313" s="32">
        <v>45985</v>
      </c>
      <c r="L1313" t="s">
        <v>675</v>
      </c>
      <c r="M1313" t="s">
        <v>676</v>
      </c>
      <c r="N1313" t="s">
        <v>2227</v>
      </c>
      <c r="O1313" s="32">
        <v>45995</v>
      </c>
      <c r="P1313" t="s">
        <v>99</v>
      </c>
      <c r="Q1313" t="s">
        <v>153</v>
      </c>
      <c r="R1313" t="s">
        <v>147</v>
      </c>
      <c r="S1313" t="s">
        <v>100</v>
      </c>
    </row>
    <row r="1314" spans="1:19" x14ac:dyDescent="0.25">
      <c r="A1314">
        <v>42</v>
      </c>
      <c r="B1314" s="32">
        <v>45946</v>
      </c>
      <c r="C1314">
        <v>45</v>
      </c>
      <c r="D1314" t="s">
        <v>254</v>
      </c>
      <c r="E1314" t="s">
        <v>255</v>
      </c>
      <c r="F1314" t="s">
        <v>140</v>
      </c>
      <c r="G1314" t="s">
        <v>102</v>
      </c>
      <c r="H1314" t="s">
        <v>103</v>
      </c>
      <c r="I1314" t="s">
        <v>4391</v>
      </c>
      <c r="J1314" t="s">
        <v>4392</v>
      </c>
      <c r="K1314" s="32">
        <v>45949</v>
      </c>
      <c r="L1314" t="s">
        <v>288</v>
      </c>
      <c r="M1314" t="s">
        <v>260</v>
      </c>
      <c r="N1314" t="s">
        <v>1973</v>
      </c>
      <c r="O1314" s="32">
        <v>45964</v>
      </c>
      <c r="P1314" t="s">
        <v>99</v>
      </c>
      <c r="Q1314" t="s">
        <v>289</v>
      </c>
      <c r="R1314" t="s">
        <v>262</v>
      </c>
      <c r="S1314" t="s">
        <v>608</v>
      </c>
    </row>
    <row r="1315" spans="1:19" x14ac:dyDescent="0.25">
      <c r="A1315">
        <v>43</v>
      </c>
      <c r="B1315" s="32">
        <v>45952</v>
      </c>
      <c r="C1315">
        <v>45</v>
      </c>
      <c r="D1315" t="s">
        <v>150</v>
      </c>
      <c r="E1315" t="s">
        <v>8</v>
      </c>
      <c r="F1315" t="s">
        <v>140</v>
      </c>
      <c r="G1315" t="s">
        <v>102</v>
      </c>
      <c r="H1315" t="s">
        <v>103</v>
      </c>
      <c r="I1315" t="s">
        <v>4393</v>
      </c>
      <c r="J1315" t="s">
        <v>4394</v>
      </c>
      <c r="K1315" s="32">
        <v>45954</v>
      </c>
      <c r="L1315" t="s">
        <v>186</v>
      </c>
      <c r="M1315" t="s">
        <v>154</v>
      </c>
      <c r="N1315" t="s">
        <v>2086</v>
      </c>
      <c r="O1315" s="32">
        <v>45963</v>
      </c>
      <c r="P1315" t="s">
        <v>580</v>
      </c>
      <c r="Q1315" t="s">
        <v>584</v>
      </c>
      <c r="R1315" t="s">
        <v>586</v>
      </c>
      <c r="S1315" t="s">
        <v>581</v>
      </c>
    </row>
    <row r="1316" spans="1:19" x14ac:dyDescent="0.25">
      <c r="A1316">
        <v>42</v>
      </c>
      <c r="B1316" s="32">
        <v>45946</v>
      </c>
      <c r="C1316">
        <v>45</v>
      </c>
      <c r="D1316" t="s">
        <v>254</v>
      </c>
      <c r="E1316" t="s">
        <v>255</v>
      </c>
      <c r="F1316" t="s">
        <v>140</v>
      </c>
      <c r="G1316" t="s">
        <v>102</v>
      </c>
      <c r="H1316" t="s">
        <v>103</v>
      </c>
      <c r="I1316" t="s">
        <v>4395</v>
      </c>
      <c r="J1316" t="s">
        <v>4396</v>
      </c>
      <c r="K1316" s="32">
        <v>45949</v>
      </c>
      <c r="L1316" t="s">
        <v>288</v>
      </c>
      <c r="M1316" t="s">
        <v>260</v>
      </c>
      <c r="N1316" t="s">
        <v>1973</v>
      </c>
      <c r="O1316" s="32">
        <v>45964</v>
      </c>
      <c r="P1316" t="s">
        <v>99</v>
      </c>
      <c r="Q1316" t="s">
        <v>289</v>
      </c>
      <c r="R1316" t="s">
        <v>262</v>
      </c>
      <c r="S1316" t="s">
        <v>608</v>
      </c>
    </row>
    <row r="1317" spans="1:19" x14ac:dyDescent="0.25">
      <c r="A1317">
        <v>43</v>
      </c>
      <c r="B1317" s="32">
        <v>45953</v>
      </c>
      <c r="C1317">
        <v>45</v>
      </c>
      <c r="D1317" t="s">
        <v>150</v>
      </c>
      <c r="E1317" t="s">
        <v>8</v>
      </c>
      <c r="F1317" t="s">
        <v>140</v>
      </c>
      <c r="G1317" t="s">
        <v>102</v>
      </c>
      <c r="H1317" t="s">
        <v>103</v>
      </c>
      <c r="I1317" t="s">
        <v>3892</v>
      </c>
      <c r="J1317" t="s">
        <v>3893</v>
      </c>
      <c r="K1317" s="32">
        <v>45956</v>
      </c>
      <c r="L1317" t="s">
        <v>186</v>
      </c>
      <c r="M1317" t="s">
        <v>2037</v>
      </c>
      <c r="N1317" t="s">
        <v>3133</v>
      </c>
      <c r="O1317" s="32">
        <v>45969</v>
      </c>
      <c r="P1317" t="s">
        <v>99</v>
      </c>
      <c r="Q1317" t="s">
        <v>934</v>
      </c>
      <c r="R1317" t="s">
        <v>147</v>
      </c>
      <c r="S1317" t="s">
        <v>100</v>
      </c>
    </row>
    <row r="1318" spans="1:19" x14ac:dyDescent="0.25">
      <c r="A1318">
        <v>40</v>
      </c>
      <c r="B1318" s="32">
        <v>45933</v>
      </c>
      <c r="C1318">
        <v>43</v>
      </c>
      <c r="D1318" t="s">
        <v>254</v>
      </c>
      <c r="E1318" t="s">
        <v>255</v>
      </c>
      <c r="F1318" t="s">
        <v>140</v>
      </c>
      <c r="G1318" t="s">
        <v>102</v>
      </c>
      <c r="H1318" t="s">
        <v>103</v>
      </c>
      <c r="I1318" t="s">
        <v>2052</v>
      </c>
      <c r="J1318" t="s">
        <v>2053</v>
      </c>
      <c r="K1318" s="32">
        <v>45935</v>
      </c>
      <c r="L1318" t="s">
        <v>258</v>
      </c>
      <c r="M1318" t="s">
        <v>260</v>
      </c>
      <c r="N1318" t="s">
        <v>2054</v>
      </c>
      <c r="O1318" s="32">
        <v>45950</v>
      </c>
      <c r="P1318" t="s">
        <v>99</v>
      </c>
      <c r="Q1318" t="s">
        <v>1974</v>
      </c>
      <c r="R1318" t="s">
        <v>262</v>
      </c>
      <c r="S1318" t="s">
        <v>100</v>
      </c>
    </row>
    <row r="1319" spans="1:19" x14ac:dyDescent="0.25">
      <c r="A1319">
        <v>41</v>
      </c>
      <c r="B1319" s="32">
        <v>45938</v>
      </c>
      <c r="C1319">
        <v>43</v>
      </c>
      <c r="D1319" t="s">
        <v>150</v>
      </c>
      <c r="E1319" t="s">
        <v>8</v>
      </c>
      <c r="F1319" t="s">
        <v>140</v>
      </c>
      <c r="G1319" t="s">
        <v>102</v>
      </c>
      <c r="H1319" t="s">
        <v>103</v>
      </c>
      <c r="I1319" t="s">
        <v>2603</v>
      </c>
      <c r="J1319" t="s">
        <v>2604</v>
      </c>
      <c r="K1319" s="32">
        <v>45942</v>
      </c>
      <c r="L1319" t="s">
        <v>186</v>
      </c>
      <c r="M1319" t="s">
        <v>869</v>
      </c>
      <c r="N1319" t="s">
        <v>2560</v>
      </c>
      <c r="O1319" s="32">
        <v>45954</v>
      </c>
      <c r="P1319" t="s">
        <v>99</v>
      </c>
      <c r="Q1319" t="s">
        <v>688</v>
      </c>
      <c r="R1319" t="s">
        <v>147</v>
      </c>
      <c r="S1319" t="s">
        <v>100</v>
      </c>
    </row>
    <row r="1320" spans="1:19" x14ac:dyDescent="0.25">
      <c r="A1320">
        <v>43</v>
      </c>
      <c r="B1320" s="32">
        <v>45949</v>
      </c>
      <c r="C1320">
        <v>45</v>
      </c>
      <c r="D1320" t="s">
        <v>150</v>
      </c>
      <c r="E1320" t="s">
        <v>8</v>
      </c>
      <c r="F1320" t="s">
        <v>140</v>
      </c>
      <c r="G1320" t="s">
        <v>102</v>
      </c>
      <c r="H1320" t="s">
        <v>103</v>
      </c>
      <c r="I1320" t="s">
        <v>4397</v>
      </c>
      <c r="J1320" t="s">
        <v>4398</v>
      </c>
      <c r="K1320" s="32">
        <v>45953</v>
      </c>
      <c r="L1320" t="s">
        <v>186</v>
      </c>
      <c r="M1320" t="s">
        <v>154</v>
      </c>
      <c r="N1320" t="s">
        <v>2086</v>
      </c>
      <c r="O1320" s="32">
        <v>45963</v>
      </c>
      <c r="P1320" t="s">
        <v>99</v>
      </c>
      <c r="Q1320" t="s">
        <v>813</v>
      </c>
      <c r="R1320" t="s">
        <v>147</v>
      </c>
      <c r="S1320" t="s">
        <v>100</v>
      </c>
    </row>
    <row r="1321" spans="1:19" x14ac:dyDescent="0.25">
      <c r="A1321">
        <v>43</v>
      </c>
      <c r="B1321" s="32">
        <v>45950</v>
      </c>
      <c r="C1321">
        <v>45</v>
      </c>
      <c r="D1321" t="s">
        <v>150</v>
      </c>
      <c r="E1321" t="s">
        <v>8</v>
      </c>
      <c r="F1321" t="s">
        <v>140</v>
      </c>
      <c r="G1321" t="s">
        <v>102</v>
      </c>
      <c r="H1321" t="s">
        <v>103</v>
      </c>
      <c r="I1321" t="s">
        <v>3028</v>
      </c>
      <c r="J1321" t="s">
        <v>3029</v>
      </c>
      <c r="K1321" s="32">
        <v>45953</v>
      </c>
      <c r="L1321" t="s">
        <v>186</v>
      </c>
      <c r="M1321" t="s">
        <v>154</v>
      </c>
      <c r="N1321" t="s">
        <v>2086</v>
      </c>
      <c r="O1321" s="32">
        <v>45963</v>
      </c>
      <c r="P1321" t="s">
        <v>99</v>
      </c>
      <c r="Q1321" t="s">
        <v>972</v>
      </c>
      <c r="R1321" t="s">
        <v>147</v>
      </c>
      <c r="S1321" t="s">
        <v>100</v>
      </c>
    </row>
    <row r="1322" spans="1:19" x14ac:dyDescent="0.25">
      <c r="A1322">
        <v>40</v>
      </c>
      <c r="B1322" s="32">
        <v>45931</v>
      </c>
      <c r="C1322">
        <v>43</v>
      </c>
      <c r="D1322" t="s">
        <v>423</v>
      </c>
      <c r="E1322" t="s">
        <v>424</v>
      </c>
      <c r="F1322" t="s">
        <v>140</v>
      </c>
      <c r="G1322" t="s">
        <v>102</v>
      </c>
      <c r="H1322" t="s">
        <v>103</v>
      </c>
      <c r="I1322" t="s">
        <v>2511</v>
      </c>
      <c r="J1322" t="s">
        <v>2512</v>
      </c>
      <c r="K1322" s="32">
        <v>45934</v>
      </c>
      <c r="L1322" t="s">
        <v>427</v>
      </c>
      <c r="M1322" t="s">
        <v>428</v>
      </c>
      <c r="N1322" t="s">
        <v>2513</v>
      </c>
      <c r="O1322" s="32">
        <v>45952</v>
      </c>
      <c r="P1322" t="s">
        <v>99</v>
      </c>
      <c r="Q1322" t="s">
        <v>2795</v>
      </c>
      <c r="R1322" t="s">
        <v>428</v>
      </c>
      <c r="S1322" t="s">
        <v>100</v>
      </c>
    </row>
    <row r="1323" spans="1:19" x14ac:dyDescent="0.25">
      <c r="A1323">
        <v>46</v>
      </c>
      <c r="B1323" s="32">
        <v>45973</v>
      </c>
      <c r="C1323">
        <v>49</v>
      </c>
      <c r="D1323" t="s">
        <v>423</v>
      </c>
      <c r="E1323" t="s">
        <v>424</v>
      </c>
      <c r="F1323" t="s">
        <v>140</v>
      </c>
      <c r="G1323" t="s">
        <v>102</v>
      </c>
      <c r="H1323" t="s">
        <v>103</v>
      </c>
      <c r="I1323" t="s">
        <v>3818</v>
      </c>
      <c r="J1323" t="s">
        <v>3819</v>
      </c>
      <c r="K1323" s="32">
        <v>45976</v>
      </c>
      <c r="L1323" t="s">
        <v>427</v>
      </c>
      <c r="M1323" t="s">
        <v>428</v>
      </c>
      <c r="N1323" t="s">
        <v>2958</v>
      </c>
      <c r="O1323" s="32">
        <v>45995</v>
      </c>
      <c r="P1323" t="s">
        <v>99</v>
      </c>
      <c r="Q1323" t="s">
        <v>2701</v>
      </c>
      <c r="R1323" t="s">
        <v>428</v>
      </c>
      <c r="S1323" t="s">
        <v>100</v>
      </c>
    </row>
    <row r="1324" spans="1:19" x14ac:dyDescent="0.25">
      <c r="A1324">
        <v>42</v>
      </c>
      <c r="B1324" s="32">
        <v>45948</v>
      </c>
      <c r="C1324">
        <v>45</v>
      </c>
      <c r="D1324" t="s">
        <v>150</v>
      </c>
      <c r="E1324" t="s">
        <v>8</v>
      </c>
      <c r="F1324" t="s">
        <v>140</v>
      </c>
      <c r="G1324" t="s">
        <v>102</v>
      </c>
      <c r="H1324" t="s">
        <v>103</v>
      </c>
      <c r="I1324" t="s">
        <v>4399</v>
      </c>
      <c r="J1324" t="s">
        <v>4400</v>
      </c>
      <c r="K1324" s="32">
        <v>45953</v>
      </c>
      <c r="L1324" t="s">
        <v>186</v>
      </c>
      <c r="M1324" t="s">
        <v>154</v>
      </c>
      <c r="N1324" t="s">
        <v>1967</v>
      </c>
      <c r="O1324" s="32">
        <v>45963</v>
      </c>
      <c r="P1324" t="s">
        <v>99</v>
      </c>
      <c r="Q1324" t="s">
        <v>813</v>
      </c>
      <c r="R1324" t="s">
        <v>147</v>
      </c>
      <c r="S1324" t="s">
        <v>100</v>
      </c>
    </row>
    <row r="1325" spans="1:19" x14ac:dyDescent="0.25">
      <c r="A1325">
        <v>44</v>
      </c>
      <c r="B1325" s="32">
        <v>45961</v>
      </c>
      <c r="C1325">
        <v>47</v>
      </c>
      <c r="D1325" t="s">
        <v>150</v>
      </c>
      <c r="E1325" t="s">
        <v>8</v>
      </c>
      <c r="F1325" t="s">
        <v>140</v>
      </c>
      <c r="G1325" t="s">
        <v>102</v>
      </c>
      <c r="H1325" t="s">
        <v>103</v>
      </c>
      <c r="I1325" t="s">
        <v>4401</v>
      </c>
      <c r="J1325" t="s">
        <v>4402</v>
      </c>
      <c r="K1325" s="32">
        <v>45965</v>
      </c>
      <c r="L1325" t="s">
        <v>186</v>
      </c>
      <c r="M1325" t="s">
        <v>428</v>
      </c>
      <c r="N1325" t="s">
        <v>2273</v>
      </c>
      <c r="O1325" s="32">
        <v>45978</v>
      </c>
      <c r="P1325" t="s">
        <v>99</v>
      </c>
      <c r="Q1325" t="s">
        <v>913</v>
      </c>
      <c r="R1325" t="s">
        <v>428</v>
      </c>
      <c r="S1325" t="s">
        <v>100</v>
      </c>
    </row>
    <row r="1326" spans="1:19" x14ac:dyDescent="0.25">
      <c r="A1326">
        <v>45</v>
      </c>
      <c r="B1326" s="32">
        <v>45963</v>
      </c>
      <c r="C1326">
        <v>47</v>
      </c>
      <c r="D1326" t="s">
        <v>150</v>
      </c>
      <c r="E1326" t="s">
        <v>8</v>
      </c>
      <c r="F1326" t="s">
        <v>140</v>
      </c>
      <c r="G1326" t="s">
        <v>102</v>
      </c>
      <c r="H1326" t="s">
        <v>103</v>
      </c>
      <c r="I1326" t="s">
        <v>4403</v>
      </c>
      <c r="J1326" t="s">
        <v>4404</v>
      </c>
      <c r="K1326" s="32">
        <v>45967</v>
      </c>
      <c r="L1326" t="s">
        <v>186</v>
      </c>
      <c r="M1326" t="s">
        <v>154</v>
      </c>
      <c r="N1326" t="s">
        <v>2046</v>
      </c>
      <c r="O1326" s="32">
        <v>45977</v>
      </c>
      <c r="P1326" t="s">
        <v>99</v>
      </c>
      <c r="Q1326" t="s">
        <v>972</v>
      </c>
      <c r="R1326" t="s">
        <v>147</v>
      </c>
      <c r="S1326" t="s">
        <v>100</v>
      </c>
    </row>
    <row r="1327" spans="1:19" x14ac:dyDescent="0.25">
      <c r="A1327">
        <v>42</v>
      </c>
      <c r="B1327" s="32">
        <v>45942</v>
      </c>
      <c r="C1327">
        <v>44</v>
      </c>
      <c r="D1327" t="s">
        <v>672</v>
      </c>
      <c r="E1327" t="s">
        <v>17</v>
      </c>
      <c r="F1327" t="s">
        <v>140</v>
      </c>
      <c r="G1327" t="s">
        <v>102</v>
      </c>
      <c r="H1327" t="s">
        <v>103</v>
      </c>
      <c r="I1327" t="s">
        <v>3371</v>
      </c>
      <c r="J1327" t="s">
        <v>3372</v>
      </c>
      <c r="K1327" s="32">
        <v>45950</v>
      </c>
      <c r="L1327" t="s">
        <v>675</v>
      </c>
      <c r="M1327" t="s">
        <v>676</v>
      </c>
      <c r="N1327" t="s">
        <v>2380</v>
      </c>
      <c r="O1327" s="32">
        <v>45961</v>
      </c>
      <c r="P1327" t="s">
        <v>99</v>
      </c>
      <c r="Q1327" t="s">
        <v>972</v>
      </c>
      <c r="R1327" t="s">
        <v>147</v>
      </c>
      <c r="S1327" t="s">
        <v>608</v>
      </c>
    </row>
    <row r="1328" spans="1:19" x14ac:dyDescent="0.25">
      <c r="A1328">
        <v>42</v>
      </c>
      <c r="B1328" s="32">
        <v>45946</v>
      </c>
      <c r="C1328">
        <v>45</v>
      </c>
      <c r="D1328" t="s">
        <v>423</v>
      </c>
      <c r="E1328" t="s">
        <v>1067</v>
      </c>
      <c r="F1328" t="s">
        <v>140</v>
      </c>
      <c r="G1328" t="s">
        <v>102</v>
      </c>
      <c r="H1328" t="s">
        <v>103</v>
      </c>
      <c r="I1328" t="s">
        <v>2611</v>
      </c>
      <c r="J1328" t="s">
        <v>2612</v>
      </c>
      <c r="K1328" s="32">
        <v>45949</v>
      </c>
      <c r="L1328" t="s">
        <v>427</v>
      </c>
      <c r="M1328" t="s">
        <v>260</v>
      </c>
      <c r="N1328" t="s">
        <v>1973</v>
      </c>
      <c r="O1328" s="32">
        <v>45965</v>
      </c>
      <c r="P1328" t="s">
        <v>99</v>
      </c>
      <c r="Q1328" t="s">
        <v>2552</v>
      </c>
      <c r="R1328" t="s">
        <v>262</v>
      </c>
      <c r="S1328" t="s">
        <v>100</v>
      </c>
    </row>
    <row r="1329" spans="1:19" x14ac:dyDescent="0.25">
      <c r="A1329">
        <v>39</v>
      </c>
      <c r="B1329" s="32">
        <v>45921</v>
      </c>
      <c r="C1329">
        <v>41</v>
      </c>
      <c r="D1329" t="s">
        <v>672</v>
      </c>
      <c r="E1329" t="s">
        <v>17</v>
      </c>
      <c r="F1329" t="s">
        <v>140</v>
      </c>
      <c r="G1329" t="s">
        <v>102</v>
      </c>
      <c r="H1329" t="s">
        <v>103</v>
      </c>
      <c r="I1329" t="s">
        <v>4405</v>
      </c>
      <c r="J1329" t="s">
        <v>4406</v>
      </c>
      <c r="K1329" s="32">
        <v>45931</v>
      </c>
      <c r="L1329" t="s">
        <v>1362</v>
      </c>
      <c r="M1329" t="s">
        <v>676</v>
      </c>
      <c r="N1329" t="s">
        <v>2015</v>
      </c>
      <c r="O1329" s="32">
        <v>45941</v>
      </c>
      <c r="P1329" t="s">
        <v>99</v>
      </c>
      <c r="Q1329" t="s">
        <v>2016</v>
      </c>
      <c r="R1329" t="s">
        <v>147</v>
      </c>
      <c r="S1329" t="s">
        <v>100</v>
      </c>
    </row>
    <row r="1330" spans="1:19" x14ac:dyDescent="0.25">
      <c r="A1330">
        <v>43</v>
      </c>
      <c r="B1330" s="32">
        <v>45953</v>
      </c>
      <c r="C1330">
        <v>46</v>
      </c>
      <c r="D1330" t="s">
        <v>423</v>
      </c>
      <c r="E1330" t="s">
        <v>1067</v>
      </c>
      <c r="F1330" t="s">
        <v>140</v>
      </c>
      <c r="G1330" t="s">
        <v>102</v>
      </c>
      <c r="H1330" t="s">
        <v>1585</v>
      </c>
      <c r="I1330" t="s">
        <v>2503</v>
      </c>
      <c r="J1330" t="s">
        <v>2504</v>
      </c>
      <c r="K1330" s="32">
        <v>45956</v>
      </c>
      <c r="L1330" t="s">
        <v>427</v>
      </c>
      <c r="M1330" t="s">
        <v>260</v>
      </c>
      <c r="N1330" t="s">
        <v>2083</v>
      </c>
      <c r="O1330" s="32">
        <v>45972</v>
      </c>
      <c r="P1330" t="s">
        <v>99</v>
      </c>
      <c r="Q1330" t="s">
        <v>1985</v>
      </c>
      <c r="R1330" t="s">
        <v>262</v>
      </c>
      <c r="S1330" t="s">
        <v>608</v>
      </c>
    </row>
    <row r="1331" spans="1:19" x14ac:dyDescent="0.25">
      <c r="A1331">
        <v>45</v>
      </c>
      <c r="B1331" s="32">
        <v>45969</v>
      </c>
      <c r="C1331">
        <v>48</v>
      </c>
      <c r="D1331" t="s">
        <v>150</v>
      </c>
      <c r="E1331" t="s">
        <v>8</v>
      </c>
      <c r="F1331" t="s">
        <v>140</v>
      </c>
      <c r="G1331" t="s">
        <v>102</v>
      </c>
      <c r="H1331" t="s">
        <v>103</v>
      </c>
      <c r="I1331" t="s">
        <v>4407</v>
      </c>
      <c r="J1331" t="s">
        <v>4408</v>
      </c>
      <c r="K1331" s="32">
        <v>45974</v>
      </c>
      <c r="L1331" t="s">
        <v>186</v>
      </c>
      <c r="M1331" t="s">
        <v>154</v>
      </c>
      <c r="N1331" t="s">
        <v>2193</v>
      </c>
      <c r="O1331" s="32">
        <v>45985</v>
      </c>
      <c r="P1331" t="s">
        <v>99</v>
      </c>
      <c r="Q1331" t="s">
        <v>688</v>
      </c>
      <c r="R1331" t="s">
        <v>147</v>
      </c>
      <c r="S1331" t="s">
        <v>100</v>
      </c>
    </row>
    <row r="1332" spans="1:19" x14ac:dyDescent="0.25">
      <c r="A1332">
        <v>42</v>
      </c>
      <c r="B1332" s="32">
        <v>45942</v>
      </c>
      <c r="C1332">
        <v>44</v>
      </c>
      <c r="D1332" t="s">
        <v>672</v>
      </c>
      <c r="E1332" t="s">
        <v>17</v>
      </c>
      <c r="F1332" t="s">
        <v>140</v>
      </c>
      <c r="G1332" t="s">
        <v>102</v>
      </c>
      <c r="H1332" t="s">
        <v>103</v>
      </c>
      <c r="I1332" t="s">
        <v>4409</v>
      </c>
      <c r="J1332" t="s">
        <v>4410</v>
      </c>
      <c r="K1332" s="32">
        <v>45950</v>
      </c>
      <c r="L1332" t="s">
        <v>675</v>
      </c>
      <c r="M1332" t="s">
        <v>676</v>
      </c>
      <c r="N1332" t="s">
        <v>2380</v>
      </c>
      <c r="O1332" s="32">
        <v>45961</v>
      </c>
      <c r="P1332" t="s">
        <v>99</v>
      </c>
      <c r="Q1332" t="s">
        <v>688</v>
      </c>
      <c r="R1332" t="s">
        <v>147</v>
      </c>
      <c r="S1332" t="s">
        <v>100</v>
      </c>
    </row>
    <row r="1333" spans="1:19" x14ac:dyDescent="0.25">
      <c r="A1333">
        <v>47</v>
      </c>
      <c r="B1333" s="32">
        <v>45977</v>
      </c>
      <c r="C1333">
        <v>49</v>
      </c>
      <c r="D1333" t="s">
        <v>150</v>
      </c>
      <c r="E1333" t="s">
        <v>8</v>
      </c>
      <c r="F1333" t="s">
        <v>140</v>
      </c>
      <c r="G1333" t="s">
        <v>102</v>
      </c>
      <c r="H1333" t="s">
        <v>103</v>
      </c>
      <c r="I1333" t="s">
        <v>4411</v>
      </c>
      <c r="J1333" t="s">
        <v>3350</v>
      </c>
      <c r="K1333" s="32">
        <v>45981</v>
      </c>
      <c r="L1333" t="s">
        <v>621</v>
      </c>
      <c r="M1333" t="s">
        <v>191</v>
      </c>
      <c r="N1333" t="s">
        <v>155</v>
      </c>
      <c r="O1333" s="32">
        <v>45992</v>
      </c>
      <c r="P1333" t="s">
        <v>99</v>
      </c>
      <c r="Q1333" t="s">
        <v>2432</v>
      </c>
      <c r="S1333" t="s">
        <v>2165</v>
      </c>
    </row>
    <row r="1334" spans="1:19" x14ac:dyDescent="0.25">
      <c r="A1334">
        <v>41</v>
      </c>
      <c r="B1334" s="32">
        <v>45939</v>
      </c>
      <c r="C1334">
        <v>44</v>
      </c>
      <c r="D1334" t="s">
        <v>254</v>
      </c>
      <c r="E1334" t="s">
        <v>255</v>
      </c>
      <c r="F1334" t="s">
        <v>140</v>
      </c>
      <c r="G1334" t="s">
        <v>102</v>
      </c>
      <c r="H1334" t="s">
        <v>103</v>
      </c>
      <c r="I1334" t="s">
        <v>4412</v>
      </c>
      <c r="J1334" t="s">
        <v>4413</v>
      </c>
      <c r="K1334" s="32">
        <v>45942</v>
      </c>
      <c r="L1334" t="s">
        <v>288</v>
      </c>
      <c r="M1334" t="s">
        <v>260</v>
      </c>
      <c r="N1334" t="s">
        <v>2064</v>
      </c>
      <c r="O1334" s="32">
        <v>45957</v>
      </c>
      <c r="P1334" t="s">
        <v>99</v>
      </c>
      <c r="Q1334" t="s">
        <v>289</v>
      </c>
      <c r="R1334" t="s">
        <v>262</v>
      </c>
      <c r="S1334" t="s">
        <v>608</v>
      </c>
    </row>
    <row r="1335" spans="1:19" x14ac:dyDescent="0.25">
      <c r="A1335">
        <v>45</v>
      </c>
      <c r="B1335" s="32">
        <v>45964</v>
      </c>
      <c r="C1335">
        <v>47</v>
      </c>
      <c r="D1335" t="s">
        <v>150</v>
      </c>
      <c r="E1335" t="s">
        <v>8</v>
      </c>
      <c r="F1335" t="s">
        <v>140</v>
      </c>
      <c r="G1335" t="s">
        <v>102</v>
      </c>
      <c r="H1335" t="s">
        <v>103</v>
      </c>
      <c r="I1335" t="s">
        <v>3798</v>
      </c>
      <c r="J1335" t="s">
        <v>3799</v>
      </c>
      <c r="K1335" s="32">
        <v>45967</v>
      </c>
      <c r="L1335" t="s">
        <v>186</v>
      </c>
      <c r="M1335" t="s">
        <v>154</v>
      </c>
      <c r="N1335" t="s">
        <v>2046</v>
      </c>
      <c r="O1335" s="32">
        <v>45977</v>
      </c>
      <c r="P1335" t="s">
        <v>99</v>
      </c>
      <c r="Q1335" t="s">
        <v>688</v>
      </c>
      <c r="R1335" t="s">
        <v>147</v>
      </c>
      <c r="S1335" t="s">
        <v>100</v>
      </c>
    </row>
    <row r="1336" spans="1:19" x14ac:dyDescent="0.25">
      <c r="A1336">
        <v>45</v>
      </c>
      <c r="B1336" s="32">
        <v>45969</v>
      </c>
      <c r="C1336">
        <v>48</v>
      </c>
      <c r="D1336" t="s">
        <v>150</v>
      </c>
      <c r="E1336" t="s">
        <v>8</v>
      </c>
      <c r="F1336" t="s">
        <v>140</v>
      </c>
      <c r="G1336" t="s">
        <v>102</v>
      </c>
      <c r="H1336" t="s">
        <v>103</v>
      </c>
      <c r="I1336" t="s">
        <v>4414</v>
      </c>
      <c r="J1336" t="s">
        <v>4415</v>
      </c>
      <c r="K1336" s="32">
        <v>45972</v>
      </c>
      <c r="L1336" t="s">
        <v>186</v>
      </c>
      <c r="M1336" t="s">
        <v>428</v>
      </c>
      <c r="N1336" t="s">
        <v>2969</v>
      </c>
      <c r="O1336" s="32">
        <v>45985</v>
      </c>
      <c r="P1336" t="s">
        <v>99</v>
      </c>
      <c r="Q1336" t="s">
        <v>972</v>
      </c>
      <c r="R1336" t="s">
        <v>428</v>
      </c>
      <c r="S1336" t="s">
        <v>100</v>
      </c>
    </row>
    <row r="1337" spans="1:19" x14ac:dyDescent="0.25">
      <c r="A1337">
        <v>38</v>
      </c>
      <c r="B1337" s="32">
        <v>45917</v>
      </c>
      <c r="C1337">
        <v>39</v>
      </c>
      <c r="D1337" t="s">
        <v>150</v>
      </c>
      <c r="E1337" t="s">
        <v>194</v>
      </c>
      <c r="F1337" t="s">
        <v>101</v>
      </c>
      <c r="G1337" t="s">
        <v>102</v>
      </c>
      <c r="H1337" t="s">
        <v>103</v>
      </c>
      <c r="I1337" t="s">
        <v>4416</v>
      </c>
      <c r="J1337" t="s">
        <v>4417</v>
      </c>
      <c r="K1337" s="32">
        <v>45922</v>
      </c>
      <c r="L1337" t="s">
        <v>186</v>
      </c>
      <c r="M1337" t="s">
        <v>1980</v>
      </c>
      <c r="N1337" t="s">
        <v>118</v>
      </c>
      <c r="O1337" s="32">
        <v>45922</v>
      </c>
      <c r="P1337" t="s">
        <v>99</v>
      </c>
      <c r="Q1337" t="s">
        <v>153</v>
      </c>
      <c r="R1337" t="s">
        <v>617</v>
      </c>
      <c r="S1337" t="s">
        <v>100</v>
      </c>
    </row>
    <row r="1338" spans="1:19" x14ac:dyDescent="0.25">
      <c r="A1338">
        <v>39</v>
      </c>
      <c r="B1338" s="32">
        <v>45921</v>
      </c>
      <c r="C1338">
        <v>41</v>
      </c>
      <c r="D1338" t="s">
        <v>672</v>
      </c>
      <c r="E1338" t="s">
        <v>17</v>
      </c>
      <c r="F1338" t="s">
        <v>140</v>
      </c>
      <c r="G1338" t="s">
        <v>102</v>
      </c>
      <c r="H1338" t="s">
        <v>103</v>
      </c>
      <c r="I1338" t="s">
        <v>4418</v>
      </c>
      <c r="J1338" t="s">
        <v>4419</v>
      </c>
      <c r="K1338" s="32">
        <v>45931</v>
      </c>
      <c r="L1338" t="s">
        <v>1362</v>
      </c>
      <c r="M1338" t="s">
        <v>676</v>
      </c>
      <c r="N1338" t="s">
        <v>2015</v>
      </c>
      <c r="O1338" s="32">
        <v>45941</v>
      </c>
      <c r="P1338" t="s">
        <v>99</v>
      </c>
      <c r="Q1338" t="s">
        <v>913</v>
      </c>
      <c r="R1338" t="s">
        <v>147</v>
      </c>
      <c r="S1338" t="s">
        <v>100</v>
      </c>
    </row>
    <row r="1339" spans="1:19" x14ac:dyDescent="0.25">
      <c r="A1339">
        <v>47</v>
      </c>
      <c r="B1339" s="32">
        <v>45977</v>
      </c>
      <c r="C1339">
        <v>47</v>
      </c>
      <c r="D1339" t="s">
        <v>97</v>
      </c>
      <c r="E1339" t="s">
        <v>98</v>
      </c>
      <c r="F1339" t="s">
        <v>101</v>
      </c>
      <c r="G1339" t="s">
        <v>102</v>
      </c>
      <c r="H1339" t="s">
        <v>103</v>
      </c>
      <c r="I1339" t="s">
        <v>4420</v>
      </c>
      <c r="J1339" t="s">
        <v>4421</v>
      </c>
      <c r="K1339" s="32">
        <v>45981</v>
      </c>
      <c r="L1339" t="s">
        <v>106</v>
      </c>
      <c r="M1339" t="s">
        <v>164</v>
      </c>
      <c r="N1339" t="s">
        <v>118</v>
      </c>
      <c r="O1339" s="32">
        <v>45981</v>
      </c>
      <c r="P1339" t="s">
        <v>99</v>
      </c>
      <c r="Q1339" t="s">
        <v>123</v>
      </c>
      <c r="R1339" t="s">
        <v>1964</v>
      </c>
      <c r="S1339" t="s">
        <v>100</v>
      </c>
    </row>
    <row r="1340" spans="1:19" x14ac:dyDescent="0.25">
      <c r="A1340">
        <v>46</v>
      </c>
      <c r="B1340" s="32">
        <v>45976</v>
      </c>
      <c r="C1340">
        <v>49</v>
      </c>
      <c r="D1340" t="s">
        <v>672</v>
      </c>
      <c r="E1340" t="s">
        <v>17</v>
      </c>
      <c r="F1340" t="s">
        <v>140</v>
      </c>
      <c r="G1340" t="s">
        <v>102</v>
      </c>
      <c r="H1340" t="s">
        <v>103</v>
      </c>
      <c r="I1340" t="s">
        <v>4422</v>
      </c>
      <c r="J1340" t="s">
        <v>4423</v>
      </c>
      <c r="K1340" s="32">
        <v>45985</v>
      </c>
      <c r="L1340" t="s">
        <v>675</v>
      </c>
      <c r="M1340" t="s">
        <v>676</v>
      </c>
      <c r="N1340" t="s">
        <v>2227</v>
      </c>
      <c r="O1340" s="32">
        <v>45995</v>
      </c>
      <c r="P1340" t="s">
        <v>99</v>
      </c>
      <c r="Q1340" t="s">
        <v>934</v>
      </c>
      <c r="R1340" t="s">
        <v>147</v>
      </c>
      <c r="S1340" t="s">
        <v>100</v>
      </c>
    </row>
    <row r="1341" spans="1:19" x14ac:dyDescent="0.25">
      <c r="A1341">
        <v>43</v>
      </c>
      <c r="B1341" s="32">
        <v>45949</v>
      </c>
      <c r="C1341">
        <v>45</v>
      </c>
      <c r="D1341" t="s">
        <v>150</v>
      </c>
      <c r="E1341" t="s">
        <v>8</v>
      </c>
      <c r="F1341" t="s">
        <v>140</v>
      </c>
      <c r="G1341" t="s">
        <v>102</v>
      </c>
      <c r="H1341" t="s">
        <v>103</v>
      </c>
      <c r="I1341" t="s">
        <v>4040</v>
      </c>
      <c r="J1341" t="s">
        <v>4041</v>
      </c>
      <c r="K1341" s="32">
        <v>45953</v>
      </c>
      <c r="L1341" t="s">
        <v>186</v>
      </c>
      <c r="M1341" t="s">
        <v>154</v>
      </c>
      <c r="N1341" t="s">
        <v>2086</v>
      </c>
      <c r="O1341" s="32">
        <v>45963</v>
      </c>
      <c r="P1341" t="s">
        <v>99</v>
      </c>
      <c r="Q1341" t="s">
        <v>934</v>
      </c>
      <c r="R1341" t="s">
        <v>147</v>
      </c>
      <c r="S1341" t="s">
        <v>100</v>
      </c>
    </row>
    <row r="1342" spans="1:19" x14ac:dyDescent="0.25">
      <c r="A1342">
        <v>41</v>
      </c>
      <c r="B1342" s="32">
        <v>45940</v>
      </c>
      <c r="C1342">
        <v>44</v>
      </c>
      <c r="D1342" t="s">
        <v>254</v>
      </c>
      <c r="E1342" t="s">
        <v>255</v>
      </c>
      <c r="F1342" t="s">
        <v>140</v>
      </c>
      <c r="G1342" t="s">
        <v>102</v>
      </c>
      <c r="H1342" t="s">
        <v>103</v>
      </c>
      <c r="I1342" t="s">
        <v>4424</v>
      </c>
      <c r="J1342" t="s">
        <v>4425</v>
      </c>
      <c r="K1342" s="32">
        <v>45942</v>
      </c>
      <c r="L1342" t="s">
        <v>288</v>
      </c>
      <c r="M1342" t="s">
        <v>260</v>
      </c>
      <c r="N1342" t="s">
        <v>2064</v>
      </c>
      <c r="O1342" s="32">
        <v>45957</v>
      </c>
      <c r="P1342" t="s">
        <v>99</v>
      </c>
      <c r="Q1342" t="s">
        <v>289</v>
      </c>
      <c r="R1342" t="s">
        <v>262</v>
      </c>
      <c r="S1342" t="s">
        <v>608</v>
      </c>
    </row>
    <row r="1343" spans="1:19" x14ac:dyDescent="0.25">
      <c r="A1343">
        <v>37</v>
      </c>
      <c r="B1343" s="32">
        <v>45911</v>
      </c>
      <c r="C1343">
        <v>38</v>
      </c>
      <c r="D1343" t="s">
        <v>150</v>
      </c>
      <c r="E1343" t="s">
        <v>194</v>
      </c>
      <c r="F1343" t="s">
        <v>101</v>
      </c>
      <c r="G1343" t="s">
        <v>102</v>
      </c>
      <c r="H1343" t="s">
        <v>103</v>
      </c>
      <c r="I1343" t="s">
        <v>4426</v>
      </c>
      <c r="J1343" t="s">
        <v>4427</v>
      </c>
      <c r="K1343" s="32">
        <v>45915</v>
      </c>
      <c r="L1343" t="s">
        <v>186</v>
      </c>
      <c r="M1343" t="s">
        <v>2907</v>
      </c>
      <c r="N1343" t="s">
        <v>118</v>
      </c>
      <c r="O1343" s="32">
        <v>45915</v>
      </c>
      <c r="P1343" t="s">
        <v>99</v>
      </c>
      <c r="Q1343" t="s">
        <v>572</v>
      </c>
      <c r="R1343" t="s">
        <v>218</v>
      </c>
      <c r="S1343" t="s">
        <v>100</v>
      </c>
    </row>
    <row r="1344" spans="1:19" x14ac:dyDescent="0.25">
      <c r="A1344">
        <v>43</v>
      </c>
      <c r="B1344" s="32">
        <v>45955</v>
      </c>
      <c r="C1344">
        <v>47</v>
      </c>
      <c r="D1344" t="s">
        <v>423</v>
      </c>
      <c r="E1344" t="s">
        <v>1265</v>
      </c>
      <c r="F1344" t="s">
        <v>140</v>
      </c>
      <c r="G1344" t="s">
        <v>102</v>
      </c>
      <c r="H1344" t="s">
        <v>103</v>
      </c>
      <c r="I1344" t="s">
        <v>4428</v>
      </c>
      <c r="J1344" t="s">
        <v>4429</v>
      </c>
      <c r="K1344" s="32">
        <v>45958</v>
      </c>
      <c r="L1344" t="s">
        <v>427</v>
      </c>
      <c r="M1344" t="s">
        <v>428</v>
      </c>
      <c r="N1344" t="s">
        <v>1977</v>
      </c>
      <c r="O1344" s="32">
        <v>45978</v>
      </c>
      <c r="P1344" t="s">
        <v>99</v>
      </c>
      <c r="Q1344" t="s">
        <v>2221</v>
      </c>
      <c r="R1344" t="s">
        <v>428</v>
      </c>
      <c r="S1344" t="s">
        <v>100</v>
      </c>
    </row>
    <row r="1345" spans="1:19" x14ac:dyDescent="0.25">
      <c r="A1345">
        <v>45</v>
      </c>
      <c r="B1345" s="32">
        <v>45969</v>
      </c>
      <c r="C1345">
        <v>48</v>
      </c>
      <c r="D1345" t="s">
        <v>672</v>
      </c>
      <c r="E1345" t="s">
        <v>17</v>
      </c>
      <c r="F1345" t="s">
        <v>140</v>
      </c>
      <c r="G1345" t="s">
        <v>102</v>
      </c>
      <c r="H1345" t="s">
        <v>103</v>
      </c>
      <c r="I1345" t="s">
        <v>3713</v>
      </c>
      <c r="J1345" t="s">
        <v>3714</v>
      </c>
      <c r="K1345" s="32">
        <v>45978</v>
      </c>
      <c r="L1345" t="s">
        <v>1362</v>
      </c>
      <c r="M1345" t="s">
        <v>676</v>
      </c>
      <c r="N1345" t="s">
        <v>2814</v>
      </c>
      <c r="O1345" s="32">
        <v>45988</v>
      </c>
      <c r="P1345" t="s">
        <v>99</v>
      </c>
      <c r="Q1345" t="s">
        <v>153</v>
      </c>
      <c r="R1345" t="s">
        <v>147</v>
      </c>
      <c r="S1345" t="s">
        <v>100</v>
      </c>
    </row>
    <row r="1346" spans="1:19" x14ac:dyDescent="0.25">
      <c r="A1346">
        <v>36</v>
      </c>
      <c r="B1346" s="32">
        <v>45902</v>
      </c>
      <c r="C1346">
        <v>36</v>
      </c>
      <c r="D1346" t="s">
        <v>321</v>
      </c>
      <c r="E1346" t="s">
        <v>855</v>
      </c>
      <c r="F1346" t="s">
        <v>101</v>
      </c>
      <c r="G1346" t="s">
        <v>102</v>
      </c>
      <c r="H1346" t="s">
        <v>103</v>
      </c>
      <c r="I1346" t="s">
        <v>4430</v>
      </c>
      <c r="J1346" t="s">
        <v>4431</v>
      </c>
      <c r="K1346" s="32">
        <v>45904</v>
      </c>
      <c r="L1346" t="s">
        <v>864</v>
      </c>
      <c r="M1346" t="s">
        <v>3613</v>
      </c>
      <c r="N1346" t="s">
        <v>118</v>
      </c>
      <c r="O1346" s="32">
        <v>45906</v>
      </c>
      <c r="P1346" t="s">
        <v>99</v>
      </c>
      <c r="Q1346" t="s">
        <v>865</v>
      </c>
      <c r="R1346" t="s">
        <v>3614</v>
      </c>
      <c r="S1346" t="s">
        <v>100</v>
      </c>
    </row>
    <row r="1347" spans="1:19" x14ac:dyDescent="0.25">
      <c r="A1347">
        <v>44</v>
      </c>
      <c r="B1347" s="32">
        <v>45956</v>
      </c>
      <c r="C1347">
        <v>46</v>
      </c>
      <c r="D1347" t="s">
        <v>150</v>
      </c>
      <c r="E1347" t="s">
        <v>8</v>
      </c>
      <c r="F1347" t="s">
        <v>140</v>
      </c>
      <c r="G1347" t="s">
        <v>102</v>
      </c>
      <c r="H1347" t="s">
        <v>103</v>
      </c>
      <c r="I1347" t="s">
        <v>4432</v>
      </c>
      <c r="J1347" t="s">
        <v>4433</v>
      </c>
      <c r="K1347" s="32">
        <v>45960</v>
      </c>
      <c r="L1347" t="s">
        <v>186</v>
      </c>
      <c r="M1347" t="s">
        <v>154</v>
      </c>
      <c r="N1347" t="s">
        <v>2034</v>
      </c>
      <c r="O1347" s="32">
        <v>45972</v>
      </c>
      <c r="P1347" t="s">
        <v>99</v>
      </c>
      <c r="Q1347" t="s">
        <v>2012</v>
      </c>
      <c r="R1347" t="s">
        <v>147</v>
      </c>
      <c r="S1347" t="s">
        <v>100</v>
      </c>
    </row>
    <row r="1348" spans="1:19" x14ac:dyDescent="0.25">
      <c r="A1348">
        <v>35</v>
      </c>
      <c r="B1348" s="32">
        <v>45896</v>
      </c>
      <c r="C1348">
        <v>38</v>
      </c>
      <c r="D1348" t="s">
        <v>423</v>
      </c>
      <c r="E1348" t="s">
        <v>424</v>
      </c>
      <c r="F1348" t="s">
        <v>140</v>
      </c>
      <c r="G1348" t="s">
        <v>102</v>
      </c>
      <c r="H1348" t="s">
        <v>103</v>
      </c>
      <c r="I1348" t="s">
        <v>4434</v>
      </c>
      <c r="J1348" t="s">
        <v>4435</v>
      </c>
      <c r="K1348" s="32">
        <v>45899</v>
      </c>
      <c r="L1348" t="s">
        <v>258</v>
      </c>
      <c r="M1348" t="s">
        <v>428</v>
      </c>
      <c r="N1348" t="s">
        <v>4436</v>
      </c>
      <c r="O1348" s="32">
        <v>45917</v>
      </c>
      <c r="P1348" t="s">
        <v>99</v>
      </c>
      <c r="Q1348" t="s">
        <v>601</v>
      </c>
      <c r="R1348" t="s">
        <v>428</v>
      </c>
      <c r="S1348" t="s">
        <v>100</v>
      </c>
    </row>
    <row r="1349" spans="1:19" x14ac:dyDescent="0.25">
      <c r="A1349">
        <v>43</v>
      </c>
      <c r="B1349" s="32">
        <v>45950</v>
      </c>
      <c r="C1349">
        <v>45</v>
      </c>
      <c r="D1349" t="s">
        <v>150</v>
      </c>
      <c r="E1349" t="s">
        <v>8</v>
      </c>
      <c r="F1349" t="s">
        <v>140</v>
      </c>
      <c r="G1349" t="s">
        <v>102</v>
      </c>
      <c r="H1349" t="s">
        <v>103</v>
      </c>
      <c r="I1349" t="s">
        <v>3028</v>
      </c>
      <c r="J1349" t="s">
        <v>3029</v>
      </c>
      <c r="K1349" s="32">
        <v>45953</v>
      </c>
      <c r="L1349" t="s">
        <v>186</v>
      </c>
      <c r="M1349" t="s">
        <v>154</v>
      </c>
      <c r="N1349" t="s">
        <v>2086</v>
      </c>
      <c r="O1349" s="32">
        <v>45963</v>
      </c>
      <c r="P1349" t="s">
        <v>99</v>
      </c>
      <c r="Q1349" t="s">
        <v>153</v>
      </c>
      <c r="R1349" t="s">
        <v>147</v>
      </c>
      <c r="S1349" t="s">
        <v>100</v>
      </c>
    </row>
    <row r="1350" spans="1:19" x14ac:dyDescent="0.25">
      <c r="A1350">
        <v>31</v>
      </c>
      <c r="B1350" s="32">
        <v>45871</v>
      </c>
      <c r="C1350">
        <v>35</v>
      </c>
      <c r="D1350" t="s">
        <v>321</v>
      </c>
      <c r="E1350" t="s">
        <v>855</v>
      </c>
      <c r="F1350" t="s">
        <v>101</v>
      </c>
      <c r="G1350" t="s">
        <v>102</v>
      </c>
      <c r="H1350" t="s">
        <v>103</v>
      </c>
      <c r="I1350" t="s">
        <v>4437</v>
      </c>
      <c r="J1350" t="s">
        <v>4438</v>
      </c>
      <c r="K1350" s="32">
        <v>45891</v>
      </c>
      <c r="L1350" t="s">
        <v>864</v>
      </c>
      <c r="M1350" t="s">
        <v>1336</v>
      </c>
      <c r="N1350" t="s">
        <v>118</v>
      </c>
      <c r="O1350" s="32">
        <v>45893</v>
      </c>
      <c r="P1350" t="s">
        <v>99</v>
      </c>
      <c r="Q1350" t="s">
        <v>865</v>
      </c>
      <c r="R1350" t="s">
        <v>291</v>
      </c>
      <c r="S1350" t="s">
        <v>100</v>
      </c>
    </row>
    <row r="1351" spans="1:19" x14ac:dyDescent="0.25">
      <c r="A1351">
        <v>45</v>
      </c>
      <c r="B1351" s="32">
        <v>45968</v>
      </c>
      <c r="C1351">
        <v>48</v>
      </c>
      <c r="D1351" t="s">
        <v>150</v>
      </c>
      <c r="E1351" t="s">
        <v>8</v>
      </c>
      <c r="F1351" t="s">
        <v>140</v>
      </c>
      <c r="G1351" t="s">
        <v>102</v>
      </c>
      <c r="H1351" t="s">
        <v>103</v>
      </c>
      <c r="I1351" t="s">
        <v>4439</v>
      </c>
      <c r="J1351" t="s">
        <v>4440</v>
      </c>
      <c r="K1351" s="32">
        <v>45972</v>
      </c>
      <c r="L1351" t="s">
        <v>186</v>
      </c>
      <c r="M1351" t="s">
        <v>428</v>
      </c>
      <c r="N1351" t="s">
        <v>2969</v>
      </c>
      <c r="O1351" s="32">
        <v>45985</v>
      </c>
      <c r="P1351" t="s">
        <v>99</v>
      </c>
      <c r="Q1351" t="s">
        <v>2432</v>
      </c>
      <c r="R1351" t="s">
        <v>428</v>
      </c>
      <c r="S1351" t="s">
        <v>100</v>
      </c>
    </row>
    <row r="1352" spans="1:19" x14ac:dyDescent="0.25">
      <c r="A1352">
        <v>40</v>
      </c>
      <c r="B1352" s="32">
        <v>45931</v>
      </c>
      <c r="C1352">
        <v>43</v>
      </c>
      <c r="D1352" t="s">
        <v>423</v>
      </c>
      <c r="E1352" t="s">
        <v>424</v>
      </c>
      <c r="F1352" t="s">
        <v>140</v>
      </c>
      <c r="G1352" t="s">
        <v>102</v>
      </c>
      <c r="H1352" t="s">
        <v>103</v>
      </c>
      <c r="I1352" t="s">
        <v>3480</v>
      </c>
      <c r="J1352" t="s">
        <v>3481</v>
      </c>
      <c r="K1352" s="32">
        <v>45934</v>
      </c>
      <c r="L1352" t="s">
        <v>427</v>
      </c>
      <c r="M1352" t="s">
        <v>428</v>
      </c>
      <c r="N1352" t="s">
        <v>2513</v>
      </c>
      <c r="O1352" s="32">
        <v>45952</v>
      </c>
      <c r="P1352" t="s">
        <v>99</v>
      </c>
      <c r="Q1352" t="s">
        <v>2701</v>
      </c>
      <c r="R1352" t="s">
        <v>428</v>
      </c>
      <c r="S1352" t="s">
        <v>100</v>
      </c>
    </row>
    <row r="1353" spans="1:19" x14ac:dyDescent="0.25">
      <c r="A1353">
        <v>36</v>
      </c>
      <c r="B1353" s="32">
        <v>45901</v>
      </c>
      <c r="C1353">
        <v>38</v>
      </c>
      <c r="D1353" t="s">
        <v>150</v>
      </c>
      <c r="E1353" t="s">
        <v>8</v>
      </c>
      <c r="F1353" t="s">
        <v>140</v>
      </c>
      <c r="G1353" t="s">
        <v>102</v>
      </c>
      <c r="H1353" t="s">
        <v>103</v>
      </c>
      <c r="I1353" t="s">
        <v>4156</v>
      </c>
      <c r="J1353" t="s">
        <v>4157</v>
      </c>
      <c r="K1353" s="32">
        <v>45904</v>
      </c>
      <c r="L1353" t="s">
        <v>186</v>
      </c>
      <c r="M1353" t="s">
        <v>154</v>
      </c>
      <c r="N1353" t="s">
        <v>2181</v>
      </c>
      <c r="O1353" s="32">
        <v>45914</v>
      </c>
      <c r="P1353" t="s">
        <v>99</v>
      </c>
      <c r="Q1353" t="s">
        <v>813</v>
      </c>
      <c r="R1353" t="s">
        <v>147</v>
      </c>
      <c r="S1353" t="s">
        <v>100</v>
      </c>
    </row>
    <row r="1354" spans="1:19" x14ac:dyDescent="0.25">
      <c r="A1354">
        <v>42</v>
      </c>
      <c r="B1354" s="32">
        <v>45947</v>
      </c>
      <c r="C1354">
        <v>46</v>
      </c>
      <c r="D1354" t="s">
        <v>423</v>
      </c>
      <c r="E1354" t="s">
        <v>1265</v>
      </c>
      <c r="F1354" t="s">
        <v>140</v>
      </c>
      <c r="G1354" t="s">
        <v>102</v>
      </c>
      <c r="H1354" t="s">
        <v>103</v>
      </c>
      <c r="I1354" t="s">
        <v>4441</v>
      </c>
      <c r="J1354" t="s">
        <v>4442</v>
      </c>
      <c r="K1354" s="32">
        <v>45952</v>
      </c>
      <c r="L1354" t="s">
        <v>427</v>
      </c>
      <c r="M1354" t="s">
        <v>145</v>
      </c>
      <c r="N1354" t="s">
        <v>2189</v>
      </c>
      <c r="O1354" s="32">
        <v>45972</v>
      </c>
      <c r="P1354" t="s">
        <v>99</v>
      </c>
      <c r="Q1354" t="s">
        <v>3045</v>
      </c>
      <c r="R1354" t="s">
        <v>428</v>
      </c>
      <c r="S1354" t="s">
        <v>100</v>
      </c>
    </row>
    <row r="1355" spans="1:19" x14ac:dyDescent="0.25">
      <c r="A1355">
        <v>31</v>
      </c>
      <c r="B1355" s="32">
        <v>45867</v>
      </c>
      <c r="C1355">
        <v>33</v>
      </c>
      <c r="D1355" t="s">
        <v>150</v>
      </c>
      <c r="E1355" t="s">
        <v>8</v>
      </c>
      <c r="F1355" t="s">
        <v>140</v>
      </c>
      <c r="G1355" t="s">
        <v>102</v>
      </c>
      <c r="H1355" t="s">
        <v>103</v>
      </c>
      <c r="I1355" t="s">
        <v>4443</v>
      </c>
      <c r="J1355" t="s">
        <v>4444</v>
      </c>
      <c r="K1355" s="32">
        <v>45869</v>
      </c>
      <c r="L1355" t="s">
        <v>186</v>
      </c>
      <c r="M1355" t="s">
        <v>154</v>
      </c>
      <c r="N1355" t="s">
        <v>4445</v>
      </c>
      <c r="O1355" s="32">
        <v>45879</v>
      </c>
      <c r="P1355" t="s">
        <v>99</v>
      </c>
      <c r="Q1355" t="s">
        <v>153</v>
      </c>
      <c r="R1355" t="s">
        <v>147</v>
      </c>
      <c r="S1355" t="s">
        <v>100</v>
      </c>
    </row>
    <row r="1356" spans="1:19" x14ac:dyDescent="0.25">
      <c r="A1356">
        <v>38</v>
      </c>
      <c r="B1356" s="32">
        <v>45915</v>
      </c>
      <c r="C1356">
        <v>40</v>
      </c>
      <c r="D1356" t="s">
        <v>940</v>
      </c>
      <c r="E1356" t="s">
        <v>14</v>
      </c>
      <c r="F1356" t="s">
        <v>140</v>
      </c>
      <c r="G1356" t="s">
        <v>102</v>
      </c>
      <c r="H1356" t="s">
        <v>103</v>
      </c>
      <c r="I1356" t="s">
        <v>4446</v>
      </c>
      <c r="J1356" t="s">
        <v>4447</v>
      </c>
      <c r="K1356" s="32">
        <v>45925</v>
      </c>
      <c r="L1356" t="s">
        <v>943</v>
      </c>
      <c r="M1356" t="s">
        <v>154</v>
      </c>
      <c r="N1356" t="s">
        <v>2011</v>
      </c>
      <c r="O1356" s="32">
        <v>45932</v>
      </c>
      <c r="P1356" t="s">
        <v>99</v>
      </c>
      <c r="Q1356" t="s">
        <v>2012</v>
      </c>
      <c r="R1356" t="s">
        <v>147</v>
      </c>
      <c r="S1356" t="s">
        <v>608</v>
      </c>
    </row>
    <row r="1357" spans="1:19" x14ac:dyDescent="0.25">
      <c r="A1357">
        <v>43</v>
      </c>
      <c r="B1357" s="32">
        <v>45949</v>
      </c>
      <c r="C1357">
        <v>45</v>
      </c>
      <c r="D1357" t="s">
        <v>150</v>
      </c>
      <c r="E1357" t="s">
        <v>8</v>
      </c>
      <c r="F1357" t="s">
        <v>140</v>
      </c>
      <c r="G1357" t="s">
        <v>102</v>
      </c>
      <c r="H1357" t="s">
        <v>103</v>
      </c>
      <c r="I1357" t="s">
        <v>3230</v>
      </c>
      <c r="J1357" t="s">
        <v>3231</v>
      </c>
      <c r="K1357" s="32">
        <v>45953</v>
      </c>
      <c r="L1357" t="s">
        <v>186</v>
      </c>
      <c r="M1357" t="s">
        <v>154</v>
      </c>
      <c r="N1357" t="s">
        <v>2086</v>
      </c>
      <c r="O1357" s="32">
        <v>45963</v>
      </c>
      <c r="P1357" t="s">
        <v>99</v>
      </c>
      <c r="Q1357" t="s">
        <v>2072</v>
      </c>
      <c r="R1357" t="s">
        <v>147</v>
      </c>
      <c r="S1357" t="s">
        <v>100</v>
      </c>
    </row>
    <row r="1358" spans="1:19" x14ac:dyDescent="0.25">
      <c r="A1358">
        <v>35</v>
      </c>
      <c r="B1358" s="32">
        <v>45895</v>
      </c>
      <c r="C1358">
        <v>37</v>
      </c>
      <c r="D1358" t="s">
        <v>150</v>
      </c>
      <c r="E1358" t="s">
        <v>8</v>
      </c>
      <c r="F1358" t="s">
        <v>140</v>
      </c>
      <c r="G1358" t="s">
        <v>102</v>
      </c>
      <c r="H1358" t="s">
        <v>103</v>
      </c>
      <c r="I1358" t="s">
        <v>4448</v>
      </c>
      <c r="J1358" t="s">
        <v>4449</v>
      </c>
      <c r="K1358" s="32">
        <v>45897</v>
      </c>
      <c r="L1358" t="s">
        <v>186</v>
      </c>
      <c r="M1358" t="s">
        <v>154</v>
      </c>
      <c r="N1358" t="s">
        <v>2445</v>
      </c>
      <c r="O1358" s="32">
        <v>45907</v>
      </c>
      <c r="P1358" t="s">
        <v>99</v>
      </c>
      <c r="Q1358" t="s">
        <v>934</v>
      </c>
      <c r="R1358" t="s">
        <v>147</v>
      </c>
      <c r="S1358" t="s">
        <v>100</v>
      </c>
    </row>
    <row r="1359" spans="1:19" x14ac:dyDescent="0.25">
      <c r="A1359">
        <v>40</v>
      </c>
      <c r="B1359" s="32">
        <v>45933</v>
      </c>
      <c r="C1359">
        <v>43</v>
      </c>
      <c r="D1359" t="s">
        <v>423</v>
      </c>
      <c r="E1359" t="s">
        <v>1067</v>
      </c>
      <c r="F1359" t="s">
        <v>140</v>
      </c>
      <c r="G1359" t="s">
        <v>102</v>
      </c>
      <c r="H1359" t="s">
        <v>103</v>
      </c>
      <c r="I1359" t="s">
        <v>3210</v>
      </c>
      <c r="J1359" t="s">
        <v>3211</v>
      </c>
      <c r="K1359" s="32">
        <v>45935</v>
      </c>
      <c r="L1359" t="s">
        <v>427</v>
      </c>
      <c r="M1359" t="s">
        <v>260</v>
      </c>
      <c r="N1359" t="s">
        <v>2054</v>
      </c>
      <c r="O1359" s="32">
        <v>45951</v>
      </c>
      <c r="P1359" t="s">
        <v>99</v>
      </c>
      <c r="Q1359" t="s">
        <v>2186</v>
      </c>
      <c r="R1359" t="s">
        <v>262</v>
      </c>
      <c r="S1359" t="s">
        <v>100</v>
      </c>
    </row>
    <row r="1360" spans="1:19" x14ac:dyDescent="0.25">
      <c r="A1360">
        <v>41</v>
      </c>
      <c r="B1360" s="32">
        <v>45938</v>
      </c>
      <c r="C1360">
        <v>43</v>
      </c>
      <c r="D1360" t="s">
        <v>150</v>
      </c>
      <c r="E1360" t="s">
        <v>8</v>
      </c>
      <c r="F1360" t="s">
        <v>140</v>
      </c>
      <c r="G1360" t="s">
        <v>102</v>
      </c>
      <c r="H1360" t="s">
        <v>103</v>
      </c>
      <c r="I1360" t="s">
        <v>4450</v>
      </c>
      <c r="J1360" t="s">
        <v>4451</v>
      </c>
      <c r="K1360" s="32">
        <v>45940</v>
      </c>
      <c r="L1360" t="s">
        <v>186</v>
      </c>
      <c r="M1360" t="s">
        <v>154</v>
      </c>
      <c r="N1360" t="s">
        <v>3946</v>
      </c>
      <c r="O1360" s="32">
        <v>45949</v>
      </c>
      <c r="P1360" t="s">
        <v>580</v>
      </c>
      <c r="Q1360" t="s">
        <v>584</v>
      </c>
      <c r="R1360" t="s">
        <v>586</v>
      </c>
      <c r="S1360" t="s">
        <v>581</v>
      </c>
    </row>
    <row r="1361" spans="1:19" x14ac:dyDescent="0.25">
      <c r="A1361">
        <v>40</v>
      </c>
      <c r="B1361" s="32">
        <v>45929</v>
      </c>
      <c r="C1361">
        <v>40</v>
      </c>
      <c r="D1361" t="s">
        <v>97</v>
      </c>
      <c r="E1361" t="s">
        <v>98</v>
      </c>
      <c r="F1361" t="s">
        <v>101</v>
      </c>
      <c r="G1361" t="s">
        <v>102</v>
      </c>
      <c r="H1361" t="s">
        <v>103</v>
      </c>
      <c r="I1361" t="s">
        <v>4452</v>
      </c>
      <c r="J1361" t="s">
        <v>4453</v>
      </c>
      <c r="K1361" s="32">
        <v>45934</v>
      </c>
      <c r="L1361" t="s">
        <v>106</v>
      </c>
      <c r="M1361" t="s">
        <v>107</v>
      </c>
      <c r="N1361" t="s">
        <v>118</v>
      </c>
      <c r="O1361" s="32">
        <v>45934</v>
      </c>
      <c r="P1361" t="s">
        <v>99</v>
      </c>
      <c r="Q1361" t="s">
        <v>123</v>
      </c>
      <c r="R1361" t="s">
        <v>109</v>
      </c>
      <c r="S1361" t="s">
        <v>100</v>
      </c>
    </row>
    <row r="1362" spans="1:19" x14ac:dyDescent="0.25">
      <c r="A1362">
        <v>42</v>
      </c>
      <c r="B1362" s="32">
        <v>45945</v>
      </c>
      <c r="C1362">
        <v>44</v>
      </c>
      <c r="D1362" t="s">
        <v>150</v>
      </c>
      <c r="E1362" t="s">
        <v>8</v>
      </c>
      <c r="F1362" t="s">
        <v>140</v>
      </c>
      <c r="G1362" t="s">
        <v>102</v>
      </c>
      <c r="H1362" t="s">
        <v>103</v>
      </c>
      <c r="I1362" t="s">
        <v>2371</v>
      </c>
      <c r="J1362" t="s">
        <v>2372</v>
      </c>
      <c r="K1362" s="32">
        <v>45949</v>
      </c>
      <c r="L1362" t="s">
        <v>186</v>
      </c>
      <c r="M1362" t="s">
        <v>869</v>
      </c>
      <c r="N1362" t="s">
        <v>2373</v>
      </c>
      <c r="O1362" s="32">
        <v>45961</v>
      </c>
      <c r="P1362" t="s">
        <v>99</v>
      </c>
      <c r="Q1362" t="s">
        <v>688</v>
      </c>
      <c r="R1362" t="s">
        <v>147</v>
      </c>
      <c r="S1362" t="s">
        <v>100</v>
      </c>
    </row>
    <row r="1363" spans="1:19" x14ac:dyDescent="0.25">
      <c r="A1363">
        <v>45</v>
      </c>
      <c r="B1363" s="32">
        <v>45969</v>
      </c>
      <c r="C1363">
        <v>49</v>
      </c>
      <c r="D1363" t="s">
        <v>423</v>
      </c>
      <c r="E1363" t="s">
        <v>1265</v>
      </c>
      <c r="F1363" t="s">
        <v>140</v>
      </c>
      <c r="G1363" t="s">
        <v>102</v>
      </c>
      <c r="H1363" t="s">
        <v>103</v>
      </c>
      <c r="I1363" t="s">
        <v>4454</v>
      </c>
      <c r="J1363" t="s">
        <v>4455</v>
      </c>
      <c r="K1363" s="32">
        <v>45972</v>
      </c>
      <c r="L1363" t="s">
        <v>526</v>
      </c>
      <c r="M1363" t="s">
        <v>428</v>
      </c>
      <c r="N1363" t="s">
        <v>2969</v>
      </c>
      <c r="O1363" s="32">
        <v>45992</v>
      </c>
      <c r="P1363" t="s">
        <v>99</v>
      </c>
      <c r="Q1363" t="s">
        <v>527</v>
      </c>
      <c r="R1363" t="s">
        <v>428</v>
      </c>
      <c r="S1363" t="s">
        <v>100</v>
      </c>
    </row>
    <row r="1364" spans="1:19" x14ac:dyDescent="0.25">
      <c r="A1364">
        <v>42</v>
      </c>
      <c r="B1364" s="32">
        <v>45946</v>
      </c>
      <c r="C1364">
        <v>45</v>
      </c>
      <c r="D1364" t="s">
        <v>423</v>
      </c>
      <c r="E1364" t="s">
        <v>1067</v>
      </c>
      <c r="F1364" t="s">
        <v>140</v>
      </c>
      <c r="G1364" t="s">
        <v>102</v>
      </c>
      <c r="H1364" t="s">
        <v>103</v>
      </c>
      <c r="I1364" t="s">
        <v>2805</v>
      </c>
      <c r="J1364" t="s">
        <v>2806</v>
      </c>
      <c r="K1364" s="32">
        <v>45949</v>
      </c>
      <c r="L1364" t="s">
        <v>427</v>
      </c>
      <c r="M1364" t="s">
        <v>260</v>
      </c>
      <c r="N1364" t="s">
        <v>1973</v>
      </c>
      <c r="O1364" s="32">
        <v>45965</v>
      </c>
      <c r="P1364" t="s">
        <v>99</v>
      </c>
      <c r="Q1364" t="s">
        <v>2110</v>
      </c>
      <c r="R1364" t="s">
        <v>262</v>
      </c>
      <c r="S1364" t="s">
        <v>100</v>
      </c>
    </row>
    <row r="1365" spans="1:19" x14ac:dyDescent="0.25">
      <c r="A1365">
        <v>46</v>
      </c>
      <c r="B1365" s="32">
        <v>45973</v>
      </c>
      <c r="C1365">
        <v>48</v>
      </c>
      <c r="D1365" t="s">
        <v>150</v>
      </c>
      <c r="E1365" t="s">
        <v>8</v>
      </c>
      <c r="F1365" t="s">
        <v>140</v>
      </c>
      <c r="G1365" t="s">
        <v>102</v>
      </c>
      <c r="H1365" t="s">
        <v>103</v>
      </c>
      <c r="I1365" t="s">
        <v>3059</v>
      </c>
      <c r="J1365" t="s">
        <v>3060</v>
      </c>
      <c r="K1365" s="32">
        <v>45976</v>
      </c>
      <c r="L1365" t="s">
        <v>186</v>
      </c>
      <c r="M1365" t="s">
        <v>869</v>
      </c>
      <c r="N1365" t="s">
        <v>2250</v>
      </c>
      <c r="O1365" s="32">
        <v>45989</v>
      </c>
      <c r="P1365" t="s">
        <v>99</v>
      </c>
      <c r="Q1365" t="s">
        <v>153</v>
      </c>
      <c r="R1365" t="s">
        <v>147</v>
      </c>
      <c r="S1365" t="s">
        <v>100</v>
      </c>
    </row>
    <row r="1366" spans="1:19" x14ac:dyDescent="0.25">
      <c r="A1366">
        <v>35</v>
      </c>
      <c r="B1366" s="32">
        <v>45897</v>
      </c>
      <c r="C1366">
        <v>38</v>
      </c>
      <c r="D1366" t="s">
        <v>254</v>
      </c>
      <c r="E1366" t="s">
        <v>255</v>
      </c>
      <c r="F1366" t="s">
        <v>140</v>
      </c>
      <c r="G1366" t="s">
        <v>102</v>
      </c>
      <c r="H1366" t="s">
        <v>103</v>
      </c>
      <c r="I1366" t="s">
        <v>4456</v>
      </c>
      <c r="J1366" t="s">
        <v>4457</v>
      </c>
      <c r="K1366" s="32">
        <v>45900</v>
      </c>
      <c r="L1366" t="s">
        <v>288</v>
      </c>
      <c r="M1366" t="s">
        <v>260</v>
      </c>
      <c r="N1366" t="s">
        <v>2744</v>
      </c>
      <c r="O1366" s="32">
        <v>45916</v>
      </c>
      <c r="P1366" t="s">
        <v>99</v>
      </c>
      <c r="Q1366" t="s">
        <v>289</v>
      </c>
      <c r="R1366" t="s">
        <v>262</v>
      </c>
      <c r="S1366" t="s">
        <v>608</v>
      </c>
    </row>
    <row r="1367" spans="1:19" x14ac:dyDescent="0.25">
      <c r="A1367">
        <v>37</v>
      </c>
      <c r="B1367" s="32">
        <v>45913</v>
      </c>
      <c r="C1367">
        <v>41</v>
      </c>
      <c r="D1367" t="s">
        <v>423</v>
      </c>
      <c r="E1367" t="s">
        <v>1265</v>
      </c>
      <c r="F1367" t="s">
        <v>140</v>
      </c>
      <c r="G1367" t="s">
        <v>102</v>
      </c>
      <c r="H1367" t="s">
        <v>103</v>
      </c>
      <c r="I1367" t="s">
        <v>4458</v>
      </c>
      <c r="J1367" t="s">
        <v>4459</v>
      </c>
      <c r="K1367" s="32">
        <v>45917</v>
      </c>
      <c r="L1367" t="s">
        <v>526</v>
      </c>
      <c r="M1367" t="s">
        <v>145</v>
      </c>
      <c r="N1367" t="s">
        <v>2173</v>
      </c>
      <c r="O1367" s="32">
        <v>45937</v>
      </c>
      <c r="P1367" t="s">
        <v>99</v>
      </c>
      <c r="Q1367" t="s">
        <v>527</v>
      </c>
      <c r="R1367" t="s">
        <v>147</v>
      </c>
      <c r="S1367" t="s">
        <v>100</v>
      </c>
    </row>
    <row r="1368" spans="1:19" x14ac:dyDescent="0.25">
      <c r="A1368">
        <v>40</v>
      </c>
      <c r="B1368" s="32">
        <v>45934</v>
      </c>
      <c r="C1368">
        <v>41</v>
      </c>
      <c r="D1368" t="s">
        <v>97</v>
      </c>
      <c r="E1368" t="s">
        <v>98</v>
      </c>
      <c r="F1368" t="s">
        <v>101</v>
      </c>
      <c r="G1368" t="s">
        <v>102</v>
      </c>
      <c r="H1368" t="s">
        <v>103</v>
      </c>
      <c r="I1368" t="s">
        <v>4460</v>
      </c>
      <c r="J1368" t="s">
        <v>4461</v>
      </c>
      <c r="K1368" s="32">
        <v>45937</v>
      </c>
      <c r="L1368" t="s">
        <v>106</v>
      </c>
      <c r="M1368" t="s">
        <v>107</v>
      </c>
      <c r="N1368" t="s">
        <v>118</v>
      </c>
      <c r="O1368" s="32">
        <v>45937</v>
      </c>
      <c r="P1368" t="s">
        <v>99</v>
      </c>
      <c r="Q1368" t="s">
        <v>123</v>
      </c>
      <c r="R1368" t="s">
        <v>1964</v>
      </c>
      <c r="S1368" t="s">
        <v>100</v>
      </c>
    </row>
    <row r="1369" spans="1:19" x14ac:dyDescent="0.25">
      <c r="A1369">
        <v>41</v>
      </c>
      <c r="B1369" s="32">
        <v>45935</v>
      </c>
      <c r="C1369">
        <v>43</v>
      </c>
      <c r="D1369" t="s">
        <v>672</v>
      </c>
      <c r="E1369" t="s">
        <v>17</v>
      </c>
      <c r="F1369" t="s">
        <v>140</v>
      </c>
      <c r="G1369" t="s">
        <v>102</v>
      </c>
      <c r="H1369" t="s">
        <v>103</v>
      </c>
      <c r="I1369" t="s">
        <v>4462</v>
      </c>
      <c r="J1369" t="s">
        <v>4463</v>
      </c>
      <c r="K1369" s="32">
        <v>45942</v>
      </c>
      <c r="L1369" t="s">
        <v>675</v>
      </c>
      <c r="M1369" t="s">
        <v>676</v>
      </c>
      <c r="N1369" t="s">
        <v>2127</v>
      </c>
      <c r="O1369" s="32">
        <v>45954</v>
      </c>
      <c r="P1369" t="s">
        <v>99</v>
      </c>
      <c r="Q1369" t="s">
        <v>688</v>
      </c>
      <c r="R1369" t="s">
        <v>147</v>
      </c>
      <c r="S1369" t="s">
        <v>100</v>
      </c>
    </row>
    <row r="1370" spans="1:19" x14ac:dyDescent="0.25">
      <c r="A1370">
        <v>45</v>
      </c>
      <c r="B1370" s="32">
        <v>45968</v>
      </c>
      <c r="C1370">
        <v>46</v>
      </c>
      <c r="D1370" t="s">
        <v>321</v>
      </c>
      <c r="E1370" t="s">
        <v>2130</v>
      </c>
      <c r="F1370" t="s">
        <v>101</v>
      </c>
      <c r="G1370" t="s">
        <v>102</v>
      </c>
      <c r="H1370" t="s">
        <v>103</v>
      </c>
      <c r="I1370" t="s">
        <v>4464</v>
      </c>
      <c r="J1370" t="s">
        <v>4465</v>
      </c>
      <c r="K1370" s="32">
        <v>45969</v>
      </c>
      <c r="L1370" t="s">
        <v>4466</v>
      </c>
      <c r="M1370" t="s">
        <v>2266</v>
      </c>
      <c r="N1370" t="s">
        <v>118</v>
      </c>
      <c r="O1370" s="32">
        <v>45971</v>
      </c>
      <c r="P1370" t="s">
        <v>2134</v>
      </c>
      <c r="Q1370" t="s">
        <v>4467</v>
      </c>
      <c r="R1370" t="s">
        <v>2136</v>
      </c>
      <c r="S1370" t="s">
        <v>2137</v>
      </c>
    </row>
    <row r="1371" spans="1:19" x14ac:dyDescent="0.25">
      <c r="A1371">
        <v>42</v>
      </c>
      <c r="B1371" s="32">
        <v>45948</v>
      </c>
      <c r="C1371">
        <v>46</v>
      </c>
      <c r="D1371" t="s">
        <v>423</v>
      </c>
      <c r="E1371" t="s">
        <v>1265</v>
      </c>
      <c r="F1371" t="s">
        <v>140</v>
      </c>
      <c r="G1371" t="s">
        <v>102</v>
      </c>
      <c r="H1371" t="s">
        <v>103</v>
      </c>
      <c r="I1371" t="s">
        <v>4468</v>
      </c>
      <c r="J1371" t="s">
        <v>4469</v>
      </c>
      <c r="K1371" s="32">
        <v>45951</v>
      </c>
      <c r="L1371" t="s">
        <v>427</v>
      </c>
      <c r="M1371" t="s">
        <v>428</v>
      </c>
      <c r="N1371" t="s">
        <v>4470</v>
      </c>
      <c r="O1371" s="32">
        <v>45971</v>
      </c>
      <c r="P1371" t="s">
        <v>99</v>
      </c>
      <c r="Q1371" t="s">
        <v>2200</v>
      </c>
      <c r="R1371" t="s">
        <v>428</v>
      </c>
      <c r="S1371" t="s">
        <v>100</v>
      </c>
    </row>
    <row r="1372" spans="1:19" x14ac:dyDescent="0.25">
      <c r="A1372">
        <v>40</v>
      </c>
      <c r="B1372" s="32">
        <v>45928</v>
      </c>
      <c r="C1372">
        <v>45</v>
      </c>
      <c r="D1372" t="s">
        <v>223</v>
      </c>
      <c r="E1372" t="s">
        <v>224</v>
      </c>
      <c r="F1372" t="s">
        <v>140</v>
      </c>
      <c r="G1372" t="s">
        <v>102</v>
      </c>
      <c r="H1372" t="s">
        <v>103</v>
      </c>
      <c r="I1372" t="s">
        <v>4471</v>
      </c>
      <c r="J1372" t="s">
        <v>4472</v>
      </c>
      <c r="K1372" s="32">
        <v>45932</v>
      </c>
      <c r="L1372" t="s">
        <v>227</v>
      </c>
      <c r="M1372" t="s">
        <v>229</v>
      </c>
      <c r="N1372" t="s">
        <v>3202</v>
      </c>
      <c r="O1372" s="32">
        <v>45964</v>
      </c>
      <c r="P1372" t="s">
        <v>99</v>
      </c>
      <c r="Q1372" t="s">
        <v>228</v>
      </c>
      <c r="R1372" t="s">
        <v>617</v>
      </c>
      <c r="S1372" t="s">
        <v>100</v>
      </c>
    </row>
    <row r="1373" spans="1:19" x14ac:dyDescent="0.25">
      <c r="A1373">
        <v>39</v>
      </c>
      <c r="B1373" s="32">
        <v>45921</v>
      </c>
      <c r="C1373">
        <v>41</v>
      </c>
      <c r="D1373" t="s">
        <v>150</v>
      </c>
      <c r="E1373" t="s">
        <v>8</v>
      </c>
      <c r="F1373" t="s">
        <v>140</v>
      </c>
      <c r="G1373" t="s">
        <v>102</v>
      </c>
      <c r="H1373" t="s">
        <v>103</v>
      </c>
      <c r="I1373" t="s">
        <v>4473</v>
      </c>
      <c r="J1373" t="s">
        <v>4474</v>
      </c>
      <c r="K1373" s="32">
        <v>45925</v>
      </c>
      <c r="L1373" t="s">
        <v>186</v>
      </c>
      <c r="M1373" t="s">
        <v>154</v>
      </c>
      <c r="N1373" t="s">
        <v>2011</v>
      </c>
      <c r="O1373" s="32">
        <v>45935</v>
      </c>
      <c r="P1373" t="s">
        <v>99</v>
      </c>
      <c r="Q1373" t="s">
        <v>813</v>
      </c>
      <c r="R1373" t="s">
        <v>147</v>
      </c>
      <c r="S1373" t="s">
        <v>100</v>
      </c>
    </row>
    <row r="1374" spans="1:19" x14ac:dyDescent="0.25">
      <c r="A1374">
        <v>36</v>
      </c>
      <c r="B1374" s="32">
        <v>45902</v>
      </c>
      <c r="C1374">
        <v>38</v>
      </c>
      <c r="D1374" t="s">
        <v>150</v>
      </c>
      <c r="E1374" t="s">
        <v>8</v>
      </c>
      <c r="F1374" t="s">
        <v>140</v>
      </c>
      <c r="G1374" t="s">
        <v>102</v>
      </c>
      <c r="H1374" t="s">
        <v>103</v>
      </c>
      <c r="I1374" t="s">
        <v>4475</v>
      </c>
      <c r="J1374" t="s">
        <v>4476</v>
      </c>
      <c r="K1374" s="32">
        <v>45904</v>
      </c>
      <c r="L1374" t="s">
        <v>186</v>
      </c>
      <c r="M1374" t="s">
        <v>154</v>
      </c>
      <c r="N1374" t="s">
        <v>2181</v>
      </c>
      <c r="O1374" s="32">
        <v>45914</v>
      </c>
      <c r="P1374" t="s">
        <v>99</v>
      </c>
      <c r="Q1374" t="s">
        <v>820</v>
      </c>
      <c r="R1374" t="s">
        <v>147</v>
      </c>
      <c r="S1374" t="s">
        <v>100</v>
      </c>
    </row>
    <row r="1375" spans="1:19" x14ac:dyDescent="0.25">
      <c r="A1375">
        <v>44</v>
      </c>
      <c r="B1375" s="32">
        <v>45960</v>
      </c>
      <c r="C1375">
        <v>47</v>
      </c>
      <c r="D1375" t="s">
        <v>423</v>
      </c>
      <c r="E1375" t="s">
        <v>1067</v>
      </c>
      <c r="F1375" t="s">
        <v>140</v>
      </c>
      <c r="G1375" t="s">
        <v>102</v>
      </c>
      <c r="H1375" t="s">
        <v>103</v>
      </c>
      <c r="I1375" t="s">
        <v>3102</v>
      </c>
      <c r="J1375" t="s">
        <v>3103</v>
      </c>
      <c r="K1375" s="32">
        <v>45963</v>
      </c>
      <c r="L1375" t="s">
        <v>427</v>
      </c>
      <c r="M1375" t="s">
        <v>260</v>
      </c>
      <c r="N1375" t="s">
        <v>2283</v>
      </c>
      <c r="O1375" s="32">
        <v>45980</v>
      </c>
      <c r="P1375" t="s">
        <v>99</v>
      </c>
      <c r="Q1375" t="s">
        <v>2186</v>
      </c>
      <c r="R1375" t="s">
        <v>262</v>
      </c>
      <c r="S1375" t="s">
        <v>608</v>
      </c>
    </row>
    <row r="1376" spans="1:19" x14ac:dyDescent="0.25">
      <c r="A1376">
        <v>42</v>
      </c>
      <c r="B1376" s="32">
        <v>45947</v>
      </c>
      <c r="C1376">
        <v>45</v>
      </c>
      <c r="D1376" t="s">
        <v>150</v>
      </c>
      <c r="E1376" t="s">
        <v>8</v>
      </c>
      <c r="F1376" t="s">
        <v>140</v>
      </c>
      <c r="G1376" t="s">
        <v>102</v>
      </c>
      <c r="H1376" t="s">
        <v>103</v>
      </c>
      <c r="I1376" t="s">
        <v>3829</v>
      </c>
      <c r="J1376" t="s">
        <v>3830</v>
      </c>
      <c r="K1376" s="32">
        <v>45953</v>
      </c>
      <c r="L1376" t="s">
        <v>621</v>
      </c>
      <c r="M1376" t="s">
        <v>191</v>
      </c>
      <c r="N1376" t="s">
        <v>2896</v>
      </c>
      <c r="O1376" s="32">
        <v>45964</v>
      </c>
      <c r="P1376" t="s">
        <v>99</v>
      </c>
      <c r="Q1376" t="s">
        <v>813</v>
      </c>
      <c r="S1376" t="s">
        <v>135</v>
      </c>
    </row>
    <row r="1377" spans="1:19" x14ac:dyDescent="0.25">
      <c r="A1377">
        <v>34</v>
      </c>
      <c r="B1377" s="32">
        <v>45891</v>
      </c>
      <c r="C1377">
        <v>35</v>
      </c>
      <c r="D1377" t="s">
        <v>150</v>
      </c>
      <c r="E1377" t="s">
        <v>194</v>
      </c>
      <c r="F1377" t="s">
        <v>101</v>
      </c>
      <c r="G1377" t="s">
        <v>102</v>
      </c>
      <c r="H1377" t="s">
        <v>103</v>
      </c>
      <c r="I1377" t="s">
        <v>4477</v>
      </c>
      <c r="J1377" t="s">
        <v>4478</v>
      </c>
      <c r="K1377" s="32">
        <v>45893</v>
      </c>
      <c r="L1377" t="s">
        <v>186</v>
      </c>
      <c r="M1377" t="s">
        <v>2003</v>
      </c>
      <c r="N1377" t="s">
        <v>118</v>
      </c>
      <c r="O1377" s="32">
        <v>45893</v>
      </c>
      <c r="P1377" t="s">
        <v>99</v>
      </c>
      <c r="Q1377" t="s">
        <v>934</v>
      </c>
      <c r="R1377" t="s">
        <v>1964</v>
      </c>
      <c r="S1377" t="s">
        <v>100</v>
      </c>
    </row>
    <row r="1378" spans="1:19" x14ac:dyDescent="0.25">
      <c r="A1378">
        <v>36</v>
      </c>
      <c r="B1378" s="32">
        <v>45904</v>
      </c>
      <c r="C1378">
        <v>38</v>
      </c>
      <c r="D1378" t="s">
        <v>150</v>
      </c>
      <c r="E1378" t="s">
        <v>8</v>
      </c>
      <c r="F1378" t="s">
        <v>140</v>
      </c>
      <c r="G1378" t="s">
        <v>102</v>
      </c>
      <c r="H1378" t="s">
        <v>103</v>
      </c>
      <c r="I1378" t="s">
        <v>4479</v>
      </c>
      <c r="J1378" t="s">
        <v>4480</v>
      </c>
      <c r="K1378" s="32">
        <v>45905</v>
      </c>
      <c r="L1378" t="s">
        <v>186</v>
      </c>
      <c r="M1378" t="s">
        <v>869</v>
      </c>
      <c r="N1378" t="s">
        <v>4214</v>
      </c>
      <c r="O1378" s="32">
        <v>45920</v>
      </c>
      <c r="P1378" t="s">
        <v>99</v>
      </c>
      <c r="Q1378" t="s">
        <v>1411</v>
      </c>
      <c r="R1378" t="s">
        <v>147</v>
      </c>
      <c r="S1378" t="s">
        <v>100</v>
      </c>
    </row>
    <row r="1379" spans="1:19" x14ac:dyDescent="0.25">
      <c r="A1379">
        <v>33</v>
      </c>
      <c r="B1379" s="32">
        <v>45884</v>
      </c>
      <c r="C1379">
        <v>36</v>
      </c>
      <c r="D1379" t="s">
        <v>423</v>
      </c>
      <c r="E1379" t="s">
        <v>1067</v>
      </c>
      <c r="F1379" t="s">
        <v>140</v>
      </c>
      <c r="G1379" t="s">
        <v>102</v>
      </c>
      <c r="H1379" t="s">
        <v>103</v>
      </c>
      <c r="I1379" t="s">
        <v>3410</v>
      </c>
      <c r="J1379" t="s">
        <v>3411</v>
      </c>
      <c r="K1379" s="32">
        <v>45886</v>
      </c>
      <c r="L1379" t="s">
        <v>427</v>
      </c>
      <c r="M1379" t="s">
        <v>260</v>
      </c>
      <c r="N1379" t="s">
        <v>2518</v>
      </c>
      <c r="O1379" s="32">
        <v>45902</v>
      </c>
      <c r="P1379" t="s">
        <v>99</v>
      </c>
      <c r="Q1379" t="s">
        <v>2197</v>
      </c>
      <c r="R1379" t="s">
        <v>262</v>
      </c>
      <c r="S1379" t="s">
        <v>100</v>
      </c>
    </row>
    <row r="1380" spans="1:19" x14ac:dyDescent="0.25">
      <c r="A1380">
        <v>45</v>
      </c>
      <c r="B1380" s="32">
        <v>45963</v>
      </c>
      <c r="C1380">
        <v>47</v>
      </c>
      <c r="D1380" t="s">
        <v>150</v>
      </c>
      <c r="E1380" t="s">
        <v>8</v>
      </c>
      <c r="F1380" t="s">
        <v>140</v>
      </c>
      <c r="G1380" t="s">
        <v>102</v>
      </c>
      <c r="H1380" t="s">
        <v>103</v>
      </c>
      <c r="I1380" t="s">
        <v>3484</v>
      </c>
      <c r="J1380" t="s">
        <v>3485</v>
      </c>
      <c r="K1380" s="32">
        <v>45967</v>
      </c>
      <c r="L1380" t="s">
        <v>186</v>
      </c>
      <c r="M1380" t="s">
        <v>154</v>
      </c>
      <c r="N1380" t="s">
        <v>2046</v>
      </c>
      <c r="O1380" s="32">
        <v>45977</v>
      </c>
      <c r="P1380" t="s">
        <v>99</v>
      </c>
      <c r="Q1380" t="s">
        <v>1411</v>
      </c>
      <c r="R1380" t="s">
        <v>147</v>
      </c>
      <c r="S1380" t="s">
        <v>100</v>
      </c>
    </row>
    <row r="1381" spans="1:19" x14ac:dyDescent="0.25">
      <c r="A1381">
        <v>43</v>
      </c>
      <c r="B1381" s="32">
        <v>45952</v>
      </c>
      <c r="C1381">
        <v>46</v>
      </c>
      <c r="D1381" t="s">
        <v>423</v>
      </c>
      <c r="E1381" t="s">
        <v>424</v>
      </c>
      <c r="F1381" t="s">
        <v>140</v>
      </c>
      <c r="G1381" t="s">
        <v>102</v>
      </c>
      <c r="H1381" t="s">
        <v>103</v>
      </c>
      <c r="I1381" t="s">
        <v>3567</v>
      </c>
      <c r="J1381" t="s">
        <v>3568</v>
      </c>
      <c r="K1381" s="32">
        <v>45955</v>
      </c>
      <c r="L1381" t="s">
        <v>427</v>
      </c>
      <c r="M1381" t="s">
        <v>428</v>
      </c>
      <c r="N1381" t="s">
        <v>2196</v>
      </c>
      <c r="O1381" s="32">
        <v>45973</v>
      </c>
      <c r="P1381" t="s">
        <v>99</v>
      </c>
      <c r="Q1381" t="s">
        <v>3661</v>
      </c>
      <c r="R1381" t="s">
        <v>428</v>
      </c>
      <c r="S1381" t="s">
        <v>100</v>
      </c>
    </row>
    <row r="1382" spans="1:19" x14ac:dyDescent="0.25">
      <c r="A1382">
        <v>47</v>
      </c>
      <c r="B1382" s="32">
        <v>45979</v>
      </c>
      <c r="C1382">
        <v>49</v>
      </c>
      <c r="D1382" t="s">
        <v>150</v>
      </c>
      <c r="E1382" t="s">
        <v>8</v>
      </c>
      <c r="F1382" t="s">
        <v>140</v>
      </c>
      <c r="G1382" t="s">
        <v>102</v>
      </c>
      <c r="H1382" t="s">
        <v>103</v>
      </c>
      <c r="I1382" t="s">
        <v>4481</v>
      </c>
      <c r="J1382" t="s">
        <v>4482</v>
      </c>
      <c r="K1382" s="32">
        <v>45981</v>
      </c>
      <c r="L1382" t="s">
        <v>1312</v>
      </c>
      <c r="M1382" t="s">
        <v>154</v>
      </c>
      <c r="N1382" t="s">
        <v>2068</v>
      </c>
      <c r="O1382" s="32">
        <v>45992</v>
      </c>
      <c r="P1382" t="s">
        <v>99</v>
      </c>
      <c r="Q1382" t="s">
        <v>1313</v>
      </c>
      <c r="R1382" t="s">
        <v>147</v>
      </c>
      <c r="S1382" t="s">
        <v>100</v>
      </c>
    </row>
    <row r="1383" spans="1:19" x14ac:dyDescent="0.25">
      <c r="A1383">
        <v>43</v>
      </c>
      <c r="B1383" s="32">
        <v>45950</v>
      </c>
      <c r="C1383">
        <v>45</v>
      </c>
      <c r="D1383" t="s">
        <v>150</v>
      </c>
      <c r="E1383" t="s">
        <v>8</v>
      </c>
      <c r="F1383" t="s">
        <v>140</v>
      </c>
      <c r="G1383" t="s">
        <v>102</v>
      </c>
      <c r="H1383" t="s">
        <v>1585</v>
      </c>
      <c r="I1383" t="s">
        <v>4483</v>
      </c>
      <c r="J1383" t="s">
        <v>4484</v>
      </c>
      <c r="K1383" s="32">
        <v>45953</v>
      </c>
      <c r="L1383" t="s">
        <v>186</v>
      </c>
      <c r="M1383" t="s">
        <v>154</v>
      </c>
      <c r="N1383" t="s">
        <v>2086</v>
      </c>
      <c r="O1383" s="32">
        <v>45963</v>
      </c>
      <c r="P1383" t="s">
        <v>99</v>
      </c>
      <c r="Q1383" t="s">
        <v>934</v>
      </c>
      <c r="R1383" t="s">
        <v>147</v>
      </c>
      <c r="S1383" t="s">
        <v>608</v>
      </c>
    </row>
    <row r="1384" spans="1:19" x14ac:dyDescent="0.25">
      <c r="A1384">
        <v>39</v>
      </c>
      <c r="B1384" s="32">
        <v>45923</v>
      </c>
      <c r="C1384">
        <v>39</v>
      </c>
      <c r="D1384" t="s">
        <v>321</v>
      </c>
      <c r="E1384" t="s">
        <v>855</v>
      </c>
      <c r="F1384" t="s">
        <v>101</v>
      </c>
      <c r="G1384" t="s">
        <v>102</v>
      </c>
      <c r="H1384" t="s">
        <v>103</v>
      </c>
      <c r="I1384" t="s">
        <v>4485</v>
      </c>
      <c r="J1384" t="s">
        <v>4486</v>
      </c>
      <c r="K1384" s="32">
        <v>45925</v>
      </c>
      <c r="L1384" t="s">
        <v>864</v>
      </c>
      <c r="M1384" t="s">
        <v>1336</v>
      </c>
      <c r="N1384" t="s">
        <v>118</v>
      </c>
      <c r="O1384" s="32">
        <v>45927</v>
      </c>
      <c r="P1384" t="s">
        <v>99</v>
      </c>
      <c r="Q1384" t="s">
        <v>865</v>
      </c>
      <c r="R1384" t="s">
        <v>291</v>
      </c>
      <c r="S1384" t="s">
        <v>100</v>
      </c>
    </row>
    <row r="1385" spans="1:19" x14ac:dyDescent="0.25">
      <c r="A1385">
        <v>45</v>
      </c>
      <c r="B1385" s="32">
        <v>45968</v>
      </c>
      <c r="C1385">
        <v>48</v>
      </c>
      <c r="D1385" t="s">
        <v>254</v>
      </c>
      <c r="E1385" t="s">
        <v>255</v>
      </c>
      <c r="F1385" t="s">
        <v>140</v>
      </c>
      <c r="G1385" t="s">
        <v>102</v>
      </c>
      <c r="H1385" t="s">
        <v>103</v>
      </c>
      <c r="I1385" t="s">
        <v>4487</v>
      </c>
      <c r="J1385" t="s">
        <v>4488</v>
      </c>
      <c r="K1385" s="32">
        <v>45970</v>
      </c>
      <c r="L1385" t="s">
        <v>288</v>
      </c>
      <c r="M1385" t="s">
        <v>260</v>
      </c>
      <c r="N1385" t="s">
        <v>1994</v>
      </c>
      <c r="O1385" s="32">
        <v>45984</v>
      </c>
      <c r="P1385" t="s">
        <v>99</v>
      </c>
      <c r="Q1385" t="s">
        <v>289</v>
      </c>
      <c r="R1385" t="s">
        <v>262</v>
      </c>
      <c r="S1385" t="s">
        <v>100</v>
      </c>
    </row>
    <row r="1386" spans="1:19" x14ac:dyDescent="0.25">
      <c r="A1386">
        <v>37</v>
      </c>
      <c r="B1386" s="32">
        <v>45910</v>
      </c>
      <c r="C1386">
        <v>40</v>
      </c>
      <c r="D1386" t="s">
        <v>423</v>
      </c>
      <c r="E1386" t="s">
        <v>424</v>
      </c>
      <c r="F1386" t="s">
        <v>140</v>
      </c>
      <c r="G1386" t="s">
        <v>102</v>
      </c>
      <c r="H1386" t="s">
        <v>103</v>
      </c>
      <c r="I1386" t="s">
        <v>4331</v>
      </c>
      <c r="J1386" t="s">
        <v>4332</v>
      </c>
      <c r="K1386" s="32">
        <v>45913</v>
      </c>
      <c r="L1386" t="s">
        <v>427</v>
      </c>
      <c r="M1386" t="s">
        <v>428</v>
      </c>
      <c r="N1386" t="s">
        <v>3648</v>
      </c>
      <c r="O1386" s="32">
        <v>45931</v>
      </c>
      <c r="P1386" t="s">
        <v>99</v>
      </c>
      <c r="Q1386" t="s">
        <v>2221</v>
      </c>
      <c r="R1386" t="s">
        <v>428</v>
      </c>
      <c r="S1386" t="s">
        <v>100</v>
      </c>
    </row>
    <row r="1387" spans="1:19" x14ac:dyDescent="0.25">
      <c r="A1387">
        <v>36</v>
      </c>
      <c r="B1387" s="32">
        <v>45905</v>
      </c>
      <c r="C1387">
        <v>39</v>
      </c>
      <c r="D1387" t="s">
        <v>254</v>
      </c>
      <c r="E1387" t="s">
        <v>255</v>
      </c>
      <c r="F1387" t="s">
        <v>140</v>
      </c>
      <c r="G1387" t="s">
        <v>102</v>
      </c>
      <c r="H1387" t="s">
        <v>103</v>
      </c>
      <c r="I1387" t="s">
        <v>4489</v>
      </c>
      <c r="J1387" t="s">
        <v>4490</v>
      </c>
      <c r="K1387" s="32">
        <v>45907</v>
      </c>
      <c r="L1387" t="s">
        <v>258</v>
      </c>
      <c r="M1387" t="s">
        <v>260</v>
      </c>
      <c r="N1387" t="s">
        <v>2360</v>
      </c>
      <c r="O1387" s="32">
        <v>45922</v>
      </c>
      <c r="P1387" t="s">
        <v>99</v>
      </c>
      <c r="Q1387" t="s">
        <v>2065</v>
      </c>
      <c r="R1387" t="s">
        <v>262</v>
      </c>
      <c r="S1387" t="s">
        <v>100</v>
      </c>
    </row>
    <row r="1388" spans="1:19" x14ac:dyDescent="0.25">
      <c r="A1388">
        <v>33</v>
      </c>
      <c r="B1388" s="32">
        <v>45880</v>
      </c>
      <c r="C1388">
        <v>35</v>
      </c>
      <c r="D1388" t="s">
        <v>150</v>
      </c>
      <c r="E1388" t="s">
        <v>8</v>
      </c>
      <c r="F1388" t="s">
        <v>140</v>
      </c>
      <c r="G1388" t="s">
        <v>102</v>
      </c>
      <c r="H1388" t="s">
        <v>103</v>
      </c>
      <c r="I1388" t="s">
        <v>4343</v>
      </c>
      <c r="J1388" t="s">
        <v>4344</v>
      </c>
      <c r="K1388" s="32">
        <v>45883</v>
      </c>
      <c r="L1388" t="s">
        <v>186</v>
      </c>
      <c r="M1388" t="s">
        <v>154</v>
      </c>
      <c r="N1388" t="s">
        <v>2731</v>
      </c>
      <c r="O1388" s="32">
        <v>45893</v>
      </c>
      <c r="P1388" t="s">
        <v>99</v>
      </c>
      <c r="Q1388" t="s">
        <v>820</v>
      </c>
      <c r="R1388" t="s">
        <v>147</v>
      </c>
      <c r="S1388" t="s">
        <v>100</v>
      </c>
    </row>
    <row r="1389" spans="1:19" x14ac:dyDescent="0.25">
      <c r="A1389">
        <v>38</v>
      </c>
      <c r="B1389" s="32">
        <v>45915</v>
      </c>
      <c r="C1389">
        <v>40</v>
      </c>
      <c r="D1389" t="s">
        <v>150</v>
      </c>
      <c r="E1389" t="s">
        <v>8</v>
      </c>
      <c r="F1389" t="s">
        <v>140</v>
      </c>
      <c r="G1389" t="s">
        <v>102</v>
      </c>
      <c r="H1389" t="s">
        <v>103</v>
      </c>
      <c r="I1389" t="s">
        <v>3160</v>
      </c>
      <c r="J1389" t="s">
        <v>3161</v>
      </c>
      <c r="K1389" s="32">
        <v>45918</v>
      </c>
      <c r="L1389" t="s">
        <v>186</v>
      </c>
      <c r="M1389" t="s">
        <v>154</v>
      </c>
      <c r="N1389" t="s">
        <v>2146</v>
      </c>
      <c r="O1389" s="32">
        <v>45928</v>
      </c>
      <c r="P1389" t="s">
        <v>99</v>
      </c>
      <c r="Q1389" t="s">
        <v>813</v>
      </c>
      <c r="R1389" t="s">
        <v>147</v>
      </c>
      <c r="S1389" t="s">
        <v>100</v>
      </c>
    </row>
    <row r="1390" spans="1:19" x14ac:dyDescent="0.25">
      <c r="A1390">
        <v>38</v>
      </c>
      <c r="B1390" s="32">
        <v>45918</v>
      </c>
      <c r="C1390">
        <v>38</v>
      </c>
      <c r="D1390" t="s">
        <v>97</v>
      </c>
      <c r="E1390" t="s">
        <v>98</v>
      </c>
      <c r="F1390" t="s">
        <v>101</v>
      </c>
      <c r="G1390" t="s">
        <v>102</v>
      </c>
      <c r="H1390" t="s">
        <v>103</v>
      </c>
      <c r="I1390" t="s">
        <v>4491</v>
      </c>
      <c r="J1390" t="s">
        <v>4492</v>
      </c>
      <c r="K1390" s="32">
        <v>45920</v>
      </c>
      <c r="L1390" t="s">
        <v>106</v>
      </c>
      <c r="M1390" t="s">
        <v>359</v>
      </c>
      <c r="N1390" t="s">
        <v>118</v>
      </c>
      <c r="O1390" s="32">
        <v>45920</v>
      </c>
      <c r="P1390" t="s">
        <v>99</v>
      </c>
      <c r="Q1390" t="s">
        <v>123</v>
      </c>
      <c r="R1390" t="s">
        <v>109</v>
      </c>
      <c r="S1390" t="s">
        <v>100</v>
      </c>
    </row>
    <row r="1391" spans="1:19" x14ac:dyDescent="0.25">
      <c r="A1391">
        <v>47</v>
      </c>
      <c r="B1391" s="32">
        <v>45977</v>
      </c>
      <c r="C1391">
        <v>49</v>
      </c>
      <c r="D1391" t="s">
        <v>150</v>
      </c>
      <c r="E1391" t="s">
        <v>8</v>
      </c>
      <c r="F1391" t="s">
        <v>140</v>
      </c>
      <c r="G1391" t="s">
        <v>102</v>
      </c>
      <c r="H1391" t="s">
        <v>103</v>
      </c>
      <c r="I1391" t="s">
        <v>4493</v>
      </c>
      <c r="J1391" t="s">
        <v>4494</v>
      </c>
      <c r="K1391" s="32">
        <v>45981</v>
      </c>
      <c r="L1391" t="s">
        <v>186</v>
      </c>
      <c r="M1391" t="s">
        <v>154</v>
      </c>
      <c r="N1391" t="s">
        <v>2068</v>
      </c>
      <c r="O1391" s="32">
        <v>45992</v>
      </c>
      <c r="P1391" t="s">
        <v>99</v>
      </c>
      <c r="Q1391" t="s">
        <v>153</v>
      </c>
      <c r="R1391" t="s">
        <v>147</v>
      </c>
      <c r="S1391" t="s">
        <v>100</v>
      </c>
    </row>
    <row r="1392" spans="1:19" x14ac:dyDescent="0.25">
      <c r="A1392">
        <v>40</v>
      </c>
      <c r="B1392" s="32">
        <v>45934</v>
      </c>
      <c r="C1392">
        <v>43</v>
      </c>
      <c r="D1392" t="s">
        <v>150</v>
      </c>
      <c r="E1392" t="s">
        <v>8</v>
      </c>
      <c r="F1392" t="s">
        <v>140</v>
      </c>
      <c r="G1392" t="s">
        <v>102</v>
      </c>
      <c r="H1392" t="s">
        <v>103</v>
      </c>
      <c r="I1392" t="s">
        <v>2361</v>
      </c>
      <c r="J1392" t="s">
        <v>2362</v>
      </c>
      <c r="K1392" s="32">
        <v>45939</v>
      </c>
      <c r="L1392" t="s">
        <v>186</v>
      </c>
      <c r="M1392" t="s">
        <v>154</v>
      </c>
      <c r="N1392" t="s">
        <v>2115</v>
      </c>
      <c r="O1392" s="32">
        <v>45949</v>
      </c>
      <c r="P1392" t="s">
        <v>99</v>
      </c>
      <c r="Q1392" t="s">
        <v>2012</v>
      </c>
      <c r="R1392" t="s">
        <v>147</v>
      </c>
      <c r="S1392" t="s">
        <v>100</v>
      </c>
    </row>
    <row r="1393" spans="1:19" x14ac:dyDescent="0.25">
      <c r="A1393">
        <v>43</v>
      </c>
      <c r="B1393" s="32">
        <v>45953</v>
      </c>
      <c r="C1393">
        <v>46</v>
      </c>
      <c r="D1393" t="s">
        <v>423</v>
      </c>
      <c r="E1393" t="s">
        <v>1067</v>
      </c>
      <c r="F1393" t="s">
        <v>140</v>
      </c>
      <c r="G1393" t="s">
        <v>102</v>
      </c>
      <c r="H1393" t="s">
        <v>103</v>
      </c>
      <c r="I1393" t="s">
        <v>4495</v>
      </c>
      <c r="J1393" t="s">
        <v>4496</v>
      </c>
      <c r="K1393" s="32">
        <v>45956</v>
      </c>
      <c r="L1393" t="s">
        <v>258</v>
      </c>
      <c r="M1393" t="s">
        <v>260</v>
      </c>
      <c r="N1393" t="s">
        <v>2083</v>
      </c>
      <c r="O1393" s="32">
        <v>45972</v>
      </c>
      <c r="P1393" t="s">
        <v>99</v>
      </c>
      <c r="Q1393" t="s">
        <v>2370</v>
      </c>
      <c r="R1393" t="s">
        <v>262</v>
      </c>
      <c r="S1393" t="s">
        <v>608</v>
      </c>
    </row>
    <row r="1394" spans="1:19" x14ac:dyDescent="0.25">
      <c r="A1394">
        <v>41</v>
      </c>
      <c r="B1394" s="32">
        <v>45935</v>
      </c>
      <c r="C1394">
        <v>43</v>
      </c>
      <c r="D1394" t="s">
        <v>672</v>
      </c>
      <c r="E1394" t="s">
        <v>17</v>
      </c>
      <c r="F1394" t="s">
        <v>140</v>
      </c>
      <c r="G1394" t="s">
        <v>102</v>
      </c>
      <c r="H1394" t="s">
        <v>103</v>
      </c>
      <c r="I1394" t="s">
        <v>4497</v>
      </c>
      <c r="J1394" t="s">
        <v>4055</v>
      </c>
      <c r="K1394" s="32">
        <v>45942</v>
      </c>
      <c r="L1394" t="s">
        <v>675</v>
      </c>
      <c r="M1394" t="s">
        <v>676</v>
      </c>
      <c r="N1394" t="s">
        <v>2127</v>
      </c>
      <c r="O1394" s="32">
        <v>45954</v>
      </c>
      <c r="P1394" t="s">
        <v>99</v>
      </c>
      <c r="Q1394" t="s">
        <v>688</v>
      </c>
      <c r="R1394" t="s">
        <v>147</v>
      </c>
      <c r="S1394" t="s">
        <v>100</v>
      </c>
    </row>
    <row r="1395" spans="1:19" x14ac:dyDescent="0.25">
      <c r="A1395">
        <v>44</v>
      </c>
      <c r="B1395" s="32">
        <v>45962</v>
      </c>
      <c r="C1395">
        <v>48</v>
      </c>
      <c r="D1395" t="s">
        <v>423</v>
      </c>
      <c r="E1395" t="s">
        <v>1265</v>
      </c>
      <c r="F1395" t="s">
        <v>140</v>
      </c>
      <c r="G1395" t="s">
        <v>102</v>
      </c>
      <c r="H1395" t="s">
        <v>103</v>
      </c>
      <c r="I1395" t="s">
        <v>4498</v>
      </c>
      <c r="J1395" t="s">
        <v>4499</v>
      </c>
      <c r="K1395" s="32">
        <v>45965</v>
      </c>
      <c r="L1395" t="s">
        <v>1983</v>
      </c>
      <c r="M1395" t="s">
        <v>428</v>
      </c>
      <c r="N1395" t="s">
        <v>2273</v>
      </c>
      <c r="O1395" s="32">
        <v>45985</v>
      </c>
      <c r="P1395" t="s">
        <v>99</v>
      </c>
      <c r="Q1395" t="s">
        <v>1985</v>
      </c>
      <c r="R1395" t="s">
        <v>428</v>
      </c>
      <c r="S1395" t="s">
        <v>100</v>
      </c>
    </row>
    <row r="1396" spans="1:19" x14ac:dyDescent="0.25">
      <c r="A1396">
        <v>37</v>
      </c>
      <c r="B1396" s="32">
        <v>45911</v>
      </c>
      <c r="C1396">
        <v>38</v>
      </c>
      <c r="D1396" t="s">
        <v>150</v>
      </c>
      <c r="E1396" t="s">
        <v>194</v>
      </c>
      <c r="F1396" t="s">
        <v>101</v>
      </c>
      <c r="G1396" t="s">
        <v>102</v>
      </c>
      <c r="H1396" t="s">
        <v>103</v>
      </c>
      <c r="I1396" t="s">
        <v>4500</v>
      </c>
      <c r="J1396" t="s">
        <v>4501</v>
      </c>
      <c r="K1396" s="32">
        <v>45915</v>
      </c>
      <c r="L1396" t="s">
        <v>186</v>
      </c>
      <c r="M1396" t="s">
        <v>2907</v>
      </c>
      <c r="N1396" t="s">
        <v>118</v>
      </c>
      <c r="O1396" s="32">
        <v>45915</v>
      </c>
      <c r="P1396" t="s">
        <v>99</v>
      </c>
      <c r="Q1396" t="s">
        <v>572</v>
      </c>
      <c r="R1396" t="s">
        <v>218</v>
      </c>
      <c r="S1396" t="s">
        <v>100</v>
      </c>
    </row>
    <row r="1397" spans="1:19" x14ac:dyDescent="0.25">
      <c r="A1397">
        <v>47</v>
      </c>
      <c r="B1397" s="32">
        <v>45978</v>
      </c>
      <c r="C1397">
        <v>49</v>
      </c>
      <c r="D1397" t="s">
        <v>150</v>
      </c>
      <c r="E1397" t="s">
        <v>8</v>
      </c>
      <c r="F1397" t="s">
        <v>140</v>
      </c>
      <c r="G1397" t="s">
        <v>102</v>
      </c>
      <c r="H1397" t="s">
        <v>103</v>
      </c>
      <c r="I1397" t="s">
        <v>4502</v>
      </c>
      <c r="J1397" t="s">
        <v>4503</v>
      </c>
      <c r="K1397" s="32">
        <v>45981</v>
      </c>
      <c r="L1397" t="s">
        <v>621</v>
      </c>
      <c r="M1397" t="s">
        <v>191</v>
      </c>
      <c r="N1397" t="s">
        <v>155</v>
      </c>
      <c r="O1397" s="32">
        <v>45992</v>
      </c>
      <c r="P1397" t="s">
        <v>99</v>
      </c>
      <c r="Q1397" t="s">
        <v>153</v>
      </c>
      <c r="S1397" t="s">
        <v>2165</v>
      </c>
    </row>
    <row r="1398" spans="1:19" x14ac:dyDescent="0.25">
      <c r="A1398">
        <v>32</v>
      </c>
      <c r="B1398" s="32">
        <v>45872</v>
      </c>
      <c r="C1398">
        <v>34</v>
      </c>
      <c r="D1398" t="s">
        <v>150</v>
      </c>
      <c r="E1398" t="s">
        <v>8</v>
      </c>
      <c r="F1398" t="s">
        <v>140</v>
      </c>
      <c r="G1398" t="s">
        <v>102</v>
      </c>
      <c r="H1398" t="s">
        <v>103</v>
      </c>
      <c r="I1398" t="s">
        <v>3702</v>
      </c>
      <c r="J1398" t="s">
        <v>2698</v>
      </c>
      <c r="K1398" s="32">
        <v>45876</v>
      </c>
      <c r="L1398" t="s">
        <v>621</v>
      </c>
      <c r="M1398" t="s">
        <v>191</v>
      </c>
      <c r="N1398" t="s">
        <v>192</v>
      </c>
      <c r="O1398" s="32">
        <v>45887</v>
      </c>
      <c r="P1398" t="s">
        <v>99</v>
      </c>
      <c r="Q1398" t="s">
        <v>688</v>
      </c>
      <c r="S1398" t="s">
        <v>2165</v>
      </c>
    </row>
    <row r="1399" spans="1:19" x14ac:dyDescent="0.25">
      <c r="A1399">
        <v>39</v>
      </c>
      <c r="B1399" s="32">
        <v>45926</v>
      </c>
      <c r="C1399">
        <v>42</v>
      </c>
      <c r="D1399" t="s">
        <v>254</v>
      </c>
      <c r="E1399" t="s">
        <v>255</v>
      </c>
      <c r="F1399" t="s">
        <v>140</v>
      </c>
      <c r="G1399" t="s">
        <v>102</v>
      </c>
      <c r="H1399" t="s">
        <v>103</v>
      </c>
      <c r="I1399" t="s">
        <v>4504</v>
      </c>
      <c r="J1399" t="s">
        <v>4505</v>
      </c>
      <c r="K1399" s="32">
        <v>45928</v>
      </c>
      <c r="L1399" t="s">
        <v>288</v>
      </c>
      <c r="M1399" t="s">
        <v>260</v>
      </c>
      <c r="N1399" t="s">
        <v>2162</v>
      </c>
      <c r="O1399" s="32">
        <v>45943</v>
      </c>
      <c r="P1399" t="s">
        <v>99</v>
      </c>
      <c r="Q1399" t="s">
        <v>289</v>
      </c>
      <c r="R1399" t="s">
        <v>262</v>
      </c>
      <c r="S1399" t="s">
        <v>100</v>
      </c>
    </row>
    <row r="1400" spans="1:19" x14ac:dyDescent="0.25">
      <c r="A1400">
        <v>39</v>
      </c>
      <c r="B1400" s="32">
        <v>45925</v>
      </c>
      <c r="C1400">
        <v>42</v>
      </c>
      <c r="D1400" t="s">
        <v>254</v>
      </c>
      <c r="E1400" t="s">
        <v>255</v>
      </c>
      <c r="F1400" t="s">
        <v>140</v>
      </c>
      <c r="G1400" t="s">
        <v>102</v>
      </c>
      <c r="H1400" t="s">
        <v>103</v>
      </c>
      <c r="I1400" t="s">
        <v>4506</v>
      </c>
      <c r="J1400" t="s">
        <v>4507</v>
      </c>
      <c r="K1400" s="32">
        <v>45928</v>
      </c>
      <c r="L1400" t="s">
        <v>258</v>
      </c>
      <c r="M1400" t="s">
        <v>260</v>
      </c>
      <c r="N1400" t="s">
        <v>2162</v>
      </c>
      <c r="O1400" s="32">
        <v>45943</v>
      </c>
      <c r="P1400" t="s">
        <v>99</v>
      </c>
      <c r="Q1400" t="s">
        <v>259</v>
      </c>
      <c r="R1400" t="s">
        <v>262</v>
      </c>
      <c r="S1400" t="s">
        <v>100</v>
      </c>
    </row>
    <row r="1401" spans="1:19" x14ac:dyDescent="0.25">
      <c r="A1401">
        <v>39</v>
      </c>
      <c r="B1401" s="32">
        <v>45925</v>
      </c>
      <c r="C1401">
        <v>42</v>
      </c>
      <c r="D1401" t="s">
        <v>254</v>
      </c>
      <c r="E1401" t="s">
        <v>255</v>
      </c>
      <c r="F1401" t="s">
        <v>140</v>
      </c>
      <c r="G1401" t="s">
        <v>102</v>
      </c>
      <c r="H1401" t="s">
        <v>103</v>
      </c>
      <c r="I1401" t="s">
        <v>4508</v>
      </c>
      <c r="J1401" t="s">
        <v>4509</v>
      </c>
      <c r="K1401" s="32">
        <v>45928</v>
      </c>
      <c r="L1401" t="s">
        <v>258</v>
      </c>
      <c r="M1401" t="s">
        <v>260</v>
      </c>
      <c r="N1401" t="s">
        <v>2162</v>
      </c>
      <c r="O1401" s="32">
        <v>45943</v>
      </c>
      <c r="P1401" t="s">
        <v>99</v>
      </c>
      <c r="Q1401" t="s">
        <v>259</v>
      </c>
      <c r="R1401" t="s">
        <v>262</v>
      </c>
      <c r="S1401" t="s">
        <v>100</v>
      </c>
    </row>
    <row r="1402" spans="1:19" x14ac:dyDescent="0.25">
      <c r="A1402">
        <v>39</v>
      </c>
      <c r="B1402" s="32">
        <v>45923</v>
      </c>
      <c r="C1402">
        <v>40</v>
      </c>
      <c r="D1402" t="s">
        <v>321</v>
      </c>
      <c r="E1402" t="s">
        <v>855</v>
      </c>
      <c r="F1402" t="s">
        <v>101</v>
      </c>
      <c r="G1402" t="s">
        <v>102</v>
      </c>
      <c r="H1402" t="s">
        <v>103</v>
      </c>
      <c r="I1402" t="s">
        <v>4510</v>
      </c>
      <c r="J1402" t="s">
        <v>4511</v>
      </c>
      <c r="K1402" s="32">
        <v>45926</v>
      </c>
      <c r="L1402" t="s">
        <v>864</v>
      </c>
      <c r="M1402" t="s">
        <v>3613</v>
      </c>
      <c r="N1402" t="s">
        <v>118</v>
      </c>
      <c r="O1402" s="32">
        <v>45929</v>
      </c>
      <c r="P1402" t="s">
        <v>99</v>
      </c>
      <c r="Q1402" t="s">
        <v>865</v>
      </c>
      <c r="R1402" t="s">
        <v>3614</v>
      </c>
      <c r="S1402" t="s">
        <v>100</v>
      </c>
    </row>
    <row r="1403" spans="1:19" x14ac:dyDescent="0.25">
      <c r="A1403">
        <v>43</v>
      </c>
      <c r="B1403" s="32">
        <v>45950</v>
      </c>
      <c r="C1403">
        <v>46</v>
      </c>
      <c r="D1403" t="s">
        <v>672</v>
      </c>
      <c r="E1403" t="s">
        <v>17</v>
      </c>
      <c r="F1403" t="s">
        <v>140</v>
      </c>
      <c r="G1403" t="s">
        <v>102</v>
      </c>
      <c r="H1403" t="s">
        <v>103</v>
      </c>
      <c r="I1403" t="s">
        <v>4512</v>
      </c>
      <c r="J1403" t="s">
        <v>4513</v>
      </c>
      <c r="K1403" s="32">
        <v>45955</v>
      </c>
      <c r="L1403" t="s">
        <v>675</v>
      </c>
      <c r="M1403" t="s">
        <v>428</v>
      </c>
      <c r="N1403" t="s">
        <v>2224</v>
      </c>
      <c r="O1403" s="32">
        <v>45972</v>
      </c>
      <c r="P1403" t="s">
        <v>99</v>
      </c>
      <c r="Q1403" t="s">
        <v>153</v>
      </c>
      <c r="R1403" t="s">
        <v>428</v>
      </c>
      <c r="S1403" t="s">
        <v>100</v>
      </c>
    </row>
    <row r="1404" spans="1:19" x14ac:dyDescent="0.25">
      <c r="A1404">
        <v>44</v>
      </c>
      <c r="B1404" s="32">
        <v>45958</v>
      </c>
      <c r="C1404">
        <v>46</v>
      </c>
      <c r="D1404" t="s">
        <v>150</v>
      </c>
      <c r="E1404" t="s">
        <v>8</v>
      </c>
      <c r="F1404" t="s">
        <v>140</v>
      </c>
      <c r="G1404" t="s">
        <v>102</v>
      </c>
      <c r="H1404" t="s">
        <v>103</v>
      </c>
      <c r="I1404" t="s">
        <v>2613</v>
      </c>
      <c r="J1404" t="s">
        <v>2319</v>
      </c>
      <c r="K1404" s="32">
        <v>45960</v>
      </c>
      <c r="L1404" t="s">
        <v>621</v>
      </c>
      <c r="M1404" t="s">
        <v>191</v>
      </c>
      <c r="N1404" t="s">
        <v>192</v>
      </c>
      <c r="O1404" s="32">
        <v>45971</v>
      </c>
      <c r="P1404" t="s">
        <v>99</v>
      </c>
      <c r="Q1404" t="s">
        <v>2006</v>
      </c>
      <c r="S1404" t="s">
        <v>2165</v>
      </c>
    </row>
    <row r="1405" spans="1:19" x14ac:dyDescent="0.25">
      <c r="A1405">
        <v>47</v>
      </c>
      <c r="B1405" s="32">
        <v>45977</v>
      </c>
      <c r="C1405">
        <v>49</v>
      </c>
      <c r="D1405" t="s">
        <v>150</v>
      </c>
      <c r="E1405" t="s">
        <v>8</v>
      </c>
      <c r="F1405" t="s">
        <v>140</v>
      </c>
      <c r="G1405" t="s">
        <v>102</v>
      </c>
      <c r="H1405" t="s">
        <v>103</v>
      </c>
      <c r="I1405" t="s">
        <v>4411</v>
      </c>
      <c r="J1405" t="s">
        <v>3350</v>
      </c>
      <c r="K1405" s="32">
        <v>45981</v>
      </c>
      <c r="L1405" t="s">
        <v>621</v>
      </c>
      <c r="M1405" t="s">
        <v>191</v>
      </c>
      <c r="N1405" t="s">
        <v>155</v>
      </c>
      <c r="O1405" s="32">
        <v>45992</v>
      </c>
      <c r="P1405" t="s">
        <v>99</v>
      </c>
      <c r="Q1405" t="s">
        <v>813</v>
      </c>
      <c r="S1405" t="s">
        <v>2165</v>
      </c>
    </row>
    <row r="1406" spans="1:19" x14ac:dyDescent="0.25">
      <c r="A1406">
        <v>39</v>
      </c>
      <c r="B1406" s="32">
        <v>45922</v>
      </c>
      <c r="C1406">
        <v>47</v>
      </c>
      <c r="D1406" t="s">
        <v>321</v>
      </c>
      <c r="E1406" t="s">
        <v>322</v>
      </c>
      <c r="F1406" t="s">
        <v>140</v>
      </c>
      <c r="G1406" t="s">
        <v>102</v>
      </c>
      <c r="H1406" t="s">
        <v>103</v>
      </c>
      <c r="I1406" t="s">
        <v>4514</v>
      </c>
      <c r="J1406" t="s">
        <v>4515</v>
      </c>
      <c r="K1406" s="32">
        <v>45926</v>
      </c>
      <c r="L1406" t="s">
        <v>4516</v>
      </c>
      <c r="M1406" t="s">
        <v>145</v>
      </c>
      <c r="N1406" t="s">
        <v>2313</v>
      </c>
      <c r="O1406" s="32">
        <v>45977</v>
      </c>
      <c r="P1406" t="s">
        <v>99</v>
      </c>
      <c r="Q1406" t="s">
        <v>4517</v>
      </c>
      <c r="R1406" t="s">
        <v>147</v>
      </c>
      <c r="S1406" t="s">
        <v>100</v>
      </c>
    </row>
    <row r="1407" spans="1:19" x14ac:dyDescent="0.25">
      <c r="A1407">
        <v>41</v>
      </c>
      <c r="B1407" s="32">
        <v>45939</v>
      </c>
      <c r="C1407">
        <v>44</v>
      </c>
      <c r="D1407" t="s">
        <v>423</v>
      </c>
      <c r="E1407" t="s">
        <v>1067</v>
      </c>
      <c r="F1407" t="s">
        <v>140</v>
      </c>
      <c r="G1407" t="s">
        <v>102</v>
      </c>
      <c r="H1407" t="s">
        <v>1585</v>
      </c>
      <c r="I1407" t="s">
        <v>4518</v>
      </c>
      <c r="J1407" t="s">
        <v>4519</v>
      </c>
      <c r="K1407" s="32">
        <v>45942</v>
      </c>
      <c r="L1407" t="s">
        <v>427</v>
      </c>
      <c r="M1407" t="s">
        <v>260</v>
      </c>
      <c r="N1407" t="s">
        <v>2064</v>
      </c>
      <c r="O1407" s="32">
        <v>45958</v>
      </c>
      <c r="P1407" t="s">
        <v>99</v>
      </c>
      <c r="Q1407" t="s">
        <v>2218</v>
      </c>
      <c r="R1407" t="s">
        <v>262</v>
      </c>
      <c r="S1407" t="s">
        <v>608</v>
      </c>
    </row>
    <row r="1408" spans="1:19" x14ac:dyDescent="0.25">
      <c r="A1408">
        <v>41</v>
      </c>
      <c r="B1408" s="32">
        <v>45938</v>
      </c>
      <c r="C1408">
        <v>43</v>
      </c>
      <c r="D1408" t="s">
        <v>150</v>
      </c>
      <c r="E1408" t="s">
        <v>8</v>
      </c>
      <c r="F1408" t="s">
        <v>140</v>
      </c>
      <c r="G1408" t="s">
        <v>102</v>
      </c>
      <c r="H1408" t="s">
        <v>103</v>
      </c>
      <c r="I1408" t="s">
        <v>2558</v>
      </c>
      <c r="J1408" t="s">
        <v>2559</v>
      </c>
      <c r="K1408" s="32">
        <v>45942</v>
      </c>
      <c r="L1408" t="s">
        <v>1312</v>
      </c>
      <c r="M1408" t="s">
        <v>869</v>
      </c>
      <c r="N1408" t="s">
        <v>2560</v>
      </c>
      <c r="O1408" s="32">
        <v>45954</v>
      </c>
      <c r="P1408" t="s">
        <v>99</v>
      </c>
      <c r="Q1408" t="s">
        <v>972</v>
      </c>
      <c r="R1408" t="s">
        <v>147</v>
      </c>
      <c r="S1408" t="s">
        <v>100</v>
      </c>
    </row>
    <row r="1409" spans="1:19" x14ac:dyDescent="0.25">
      <c r="A1409">
        <v>33</v>
      </c>
      <c r="B1409" s="32">
        <v>45884</v>
      </c>
      <c r="C1409">
        <v>36</v>
      </c>
      <c r="D1409" t="s">
        <v>254</v>
      </c>
      <c r="E1409" t="s">
        <v>255</v>
      </c>
      <c r="F1409" t="s">
        <v>140</v>
      </c>
      <c r="G1409" t="s">
        <v>102</v>
      </c>
      <c r="H1409" t="s">
        <v>103</v>
      </c>
      <c r="I1409" t="s">
        <v>4520</v>
      </c>
      <c r="J1409" t="s">
        <v>4521</v>
      </c>
      <c r="K1409" s="32">
        <v>45886</v>
      </c>
      <c r="L1409" t="s">
        <v>288</v>
      </c>
      <c r="M1409" t="s">
        <v>260</v>
      </c>
      <c r="N1409" t="s">
        <v>2518</v>
      </c>
      <c r="O1409" s="32">
        <v>45901</v>
      </c>
      <c r="P1409" t="s">
        <v>99</v>
      </c>
      <c r="Q1409" t="s">
        <v>289</v>
      </c>
      <c r="R1409" t="s">
        <v>262</v>
      </c>
      <c r="S1409" t="s">
        <v>100</v>
      </c>
    </row>
    <row r="1410" spans="1:19" x14ac:dyDescent="0.25">
      <c r="A1410">
        <v>45</v>
      </c>
      <c r="B1410" s="32">
        <v>45963</v>
      </c>
      <c r="C1410">
        <v>47</v>
      </c>
      <c r="D1410" t="s">
        <v>150</v>
      </c>
      <c r="E1410" t="s">
        <v>8</v>
      </c>
      <c r="F1410" t="s">
        <v>140</v>
      </c>
      <c r="G1410" t="s">
        <v>102</v>
      </c>
      <c r="H1410" t="s">
        <v>103</v>
      </c>
      <c r="I1410" t="s">
        <v>2634</v>
      </c>
      <c r="J1410" t="s">
        <v>2635</v>
      </c>
      <c r="K1410" s="32">
        <v>45967</v>
      </c>
      <c r="L1410" t="s">
        <v>186</v>
      </c>
      <c r="M1410" t="s">
        <v>505</v>
      </c>
      <c r="N1410" t="s">
        <v>2046</v>
      </c>
      <c r="O1410" s="32">
        <v>45978</v>
      </c>
      <c r="P1410" t="s">
        <v>99</v>
      </c>
      <c r="Q1410" t="s">
        <v>813</v>
      </c>
      <c r="R1410" t="s">
        <v>147</v>
      </c>
      <c r="S1410" t="s">
        <v>100</v>
      </c>
    </row>
    <row r="1411" spans="1:19" x14ac:dyDescent="0.25">
      <c r="A1411">
        <v>44</v>
      </c>
      <c r="B1411" s="32">
        <v>45961</v>
      </c>
      <c r="C1411">
        <v>47</v>
      </c>
      <c r="D1411" t="s">
        <v>423</v>
      </c>
      <c r="E1411" t="s">
        <v>1067</v>
      </c>
      <c r="F1411" t="s">
        <v>140</v>
      </c>
      <c r="G1411" t="s">
        <v>102</v>
      </c>
      <c r="H1411" t="s">
        <v>1585</v>
      </c>
      <c r="I1411" t="s">
        <v>4522</v>
      </c>
      <c r="J1411" t="s">
        <v>4523</v>
      </c>
      <c r="K1411" s="32">
        <v>45963</v>
      </c>
      <c r="L1411" t="s">
        <v>1775</v>
      </c>
      <c r="M1411" t="s">
        <v>260</v>
      </c>
      <c r="N1411" t="s">
        <v>2283</v>
      </c>
      <c r="O1411" s="32">
        <v>45980</v>
      </c>
      <c r="P1411" t="s">
        <v>99</v>
      </c>
      <c r="Q1411" t="s">
        <v>1776</v>
      </c>
      <c r="R1411" t="s">
        <v>262</v>
      </c>
      <c r="S1411" t="s">
        <v>608</v>
      </c>
    </row>
    <row r="1412" spans="1:19" x14ac:dyDescent="0.25">
      <c r="A1412">
        <v>44</v>
      </c>
      <c r="B1412" s="32">
        <v>45962</v>
      </c>
      <c r="C1412">
        <v>48</v>
      </c>
      <c r="D1412" t="s">
        <v>423</v>
      </c>
      <c r="E1412" t="s">
        <v>1265</v>
      </c>
      <c r="F1412" t="s">
        <v>140</v>
      </c>
      <c r="G1412" t="s">
        <v>102</v>
      </c>
      <c r="H1412" t="s">
        <v>103</v>
      </c>
      <c r="I1412" t="s">
        <v>4524</v>
      </c>
      <c r="J1412" t="s">
        <v>4525</v>
      </c>
      <c r="K1412" s="32">
        <v>45965</v>
      </c>
      <c r="L1412" t="s">
        <v>2627</v>
      </c>
      <c r="M1412" t="s">
        <v>428</v>
      </c>
      <c r="N1412" t="s">
        <v>2273</v>
      </c>
      <c r="O1412" s="32">
        <v>45985</v>
      </c>
      <c r="P1412" t="s">
        <v>99</v>
      </c>
      <c r="Q1412" t="s">
        <v>4526</v>
      </c>
      <c r="R1412" t="s">
        <v>428</v>
      </c>
      <c r="S1412" t="s">
        <v>100</v>
      </c>
    </row>
    <row r="1413" spans="1:19" x14ac:dyDescent="0.25">
      <c r="A1413">
        <v>41</v>
      </c>
      <c r="B1413" s="32">
        <v>45938</v>
      </c>
      <c r="C1413">
        <v>43</v>
      </c>
      <c r="D1413" t="s">
        <v>150</v>
      </c>
      <c r="E1413" t="s">
        <v>8</v>
      </c>
      <c r="F1413" t="s">
        <v>140</v>
      </c>
      <c r="G1413" t="s">
        <v>102</v>
      </c>
      <c r="H1413" t="s">
        <v>103</v>
      </c>
      <c r="I1413" t="s">
        <v>2603</v>
      </c>
      <c r="J1413" t="s">
        <v>2604</v>
      </c>
      <c r="K1413" s="32">
        <v>45942</v>
      </c>
      <c r="L1413" t="s">
        <v>186</v>
      </c>
      <c r="M1413" t="s">
        <v>869</v>
      </c>
      <c r="N1413" t="s">
        <v>2560</v>
      </c>
      <c r="O1413" s="32">
        <v>45954</v>
      </c>
      <c r="P1413" t="s">
        <v>99</v>
      </c>
      <c r="Q1413" t="s">
        <v>153</v>
      </c>
      <c r="R1413" t="s">
        <v>147</v>
      </c>
      <c r="S1413" t="s">
        <v>100</v>
      </c>
    </row>
    <row r="1414" spans="1:19" x14ac:dyDescent="0.25">
      <c r="A1414">
        <v>44</v>
      </c>
      <c r="B1414" s="32">
        <v>45960</v>
      </c>
      <c r="C1414">
        <v>48</v>
      </c>
      <c r="D1414" t="s">
        <v>223</v>
      </c>
      <c r="E1414" t="s">
        <v>277</v>
      </c>
      <c r="F1414" t="s">
        <v>140</v>
      </c>
      <c r="G1414" t="s">
        <v>102</v>
      </c>
      <c r="H1414" t="s">
        <v>103</v>
      </c>
      <c r="I1414" t="s">
        <v>4527</v>
      </c>
      <c r="J1414" t="s">
        <v>4528</v>
      </c>
      <c r="K1414" s="32">
        <v>45963</v>
      </c>
      <c r="L1414" t="s">
        <v>227</v>
      </c>
      <c r="M1414" t="s">
        <v>145</v>
      </c>
      <c r="N1414" t="s">
        <v>2028</v>
      </c>
      <c r="O1414" s="32">
        <v>45986</v>
      </c>
      <c r="P1414" t="s">
        <v>99</v>
      </c>
      <c r="Q1414" t="s">
        <v>228</v>
      </c>
      <c r="R1414" t="s">
        <v>147</v>
      </c>
      <c r="S1414" t="s">
        <v>100</v>
      </c>
    </row>
    <row r="1415" spans="1:19" x14ac:dyDescent="0.25">
      <c r="A1415">
        <v>39</v>
      </c>
      <c r="B1415" s="32">
        <v>45923</v>
      </c>
      <c r="C1415">
        <v>41</v>
      </c>
      <c r="D1415" t="s">
        <v>150</v>
      </c>
      <c r="E1415" t="s">
        <v>8</v>
      </c>
      <c r="F1415" t="s">
        <v>140</v>
      </c>
      <c r="G1415" t="s">
        <v>102</v>
      </c>
      <c r="H1415" t="s">
        <v>103</v>
      </c>
      <c r="I1415" t="s">
        <v>4529</v>
      </c>
      <c r="J1415" t="s">
        <v>4530</v>
      </c>
      <c r="K1415" s="32">
        <v>45925</v>
      </c>
      <c r="L1415" t="s">
        <v>186</v>
      </c>
      <c r="M1415" t="s">
        <v>154</v>
      </c>
      <c r="N1415" t="s">
        <v>2011</v>
      </c>
      <c r="O1415" s="32">
        <v>45935</v>
      </c>
      <c r="P1415" t="s">
        <v>99</v>
      </c>
      <c r="Q1415" t="s">
        <v>934</v>
      </c>
      <c r="R1415" t="s">
        <v>147</v>
      </c>
      <c r="S1415" t="s">
        <v>608</v>
      </c>
    </row>
    <row r="1416" spans="1:19" x14ac:dyDescent="0.25">
      <c r="A1416">
        <v>38</v>
      </c>
      <c r="B1416" s="32">
        <v>45917</v>
      </c>
      <c r="C1416">
        <v>39</v>
      </c>
      <c r="D1416" t="s">
        <v>150</v>
      </c>
      <c r="E1416" t="s">
        <v>8</v>
      </c>
      <c r="F1416" t="s">
        <v>140</v>
      </c>
      <c r="G1416" t="s">
        <v>102</v>
      </c>
      <c r="H1416" t="s">
        <v>103</v>
      </c>
      <c r="I1416" t="s">
        <v>4531</v>
      </c>
      <c r="J1416" t="s">
        <v>4532</v>
      </c>
      <c r="K1416" s="32">
        <v>45919</v>
      </c>
      <c r="L1416" t="s">
        <v>186</v>
      </c>
      <c r="M1416" t="s">
        <v>154</v>
      </c>
      <c r="N1416" t="s">
        <v>2146</v>
      </c>
      <c r="O1416" s="32">
        <v>45927</v>
      </c>
      <c r="P1416" t="s">
        <v>580</v>
      </c>
      <c r="Q1416" t="s">
        <v>584</v>
      </c>
      <c r="R1416" t="s">
        <v>586</v>
      </c>
      <c r="S1416" t="s">
        <v>581</v>
      </c>
    </row>
    <row r="1417" spans="1:19" x14ac:dyDescent="0.25">
      <c r="A1417">
        <v>35</v>
      </c>
      <c r="B1417" s="32">
        <v>45898</v>
      </c>
      <c r="C1417">
        <v>38</v>
      </c>
      <c r="D1417" t="s">
        <v>254</v>
      </c>
      <c r="E1417" t="s">
        <v>255</v>
      </c>
      <c r="F1417" t="s">
        <v>140</v>
      </c>
      <c r="G1417" t="s">
        <v>102</v>
      </c>
      <c r="H1417" t="s">
        <v>103</v>
      </c>
      <c r="I1417" t="s">
        <v>4533</v>
      </c>
      <c r="J1417" t="s">
        <v>4534</v>
      </c>
      <c r="K1417" s="32">
        <v>45900</v>
      </c>
      <c r="L1417" t="s">
        <v>258</v>
      </c>
      <c r="M1417" t="s">
        <v>260</v>
      </c>
      <c r="N1417" t="s">
        <v>2744</v>
      </c>
      <c r="O1417" s="32">
        <v>45916</v>
      </c>
      <c r="P1417" t="s">
        <v>99</v>
      </c>
      <c r="Q1417" t="s">
        <v>2065</v>
      </c>
      <c r="R1417" t="s">
        <v>262</v>
      </c>
      <c r="S1417" t="s">
        <v>100</v>
      </c>
    </row>
    <row r="1418" spans="1:19" x14ac:dyDescent="0.25">
      <c r="A1418">
        <v>36</v>
      </c>
      <c r="B1418" s="32">
        <v>45902</v>
      </c>
      <c r="C1418">
        <v>38</v>
      </c>
      <c r="D1418" t="s">
        <v>150</v>
      </c>
      <c r="E1418" t="s">
        <v>8</v>
      </c>
      <c r="F1418" t="s">
        <v>140</v>
      </c>
      <c r="G1418" t="s">
        <v>102</v>
      </c>
      <c r="H1418" t="s">
        <v>103</v>
      </c>
      <c r="I1418" t="s">
        <v>4535</v>
      </c>
      <c r="J1418" t="s">
        <v>4536</v>
      </c>
      <c r="K1418" s="32">
        <v>45904</v>
      </c>
      <c r="L1418" t="s">
        <v>186</v>
      </c>
      <c r="M1418" t="s">
        <v>154</v>
      </c>
      <c r="N1418" t="s">
        <v>2181</v>
      </c>
      <c r="O1418" s="32">
        <v>45914</v>
      </c>
      <c r="P1418" t="s">
        <v>99</v>
      </c>
      <c r="Q1418" t="s">
        <v>153</v>
      </c>
      <c r="R1418" t="s">
        <v>147</v>
      </c>
      <c r="S1418" t="s">
        <v>100</v>
      </c>
    </row>
    <row r="1419" spans="1:19" x14ac:dyDescent="0.25">
      <c r="A1419">
        <v>44</v>
      </c>
      <c r="B1419" s="32">
        <v>45960</v>
      </c>
      <c r="C1419">
        <v>47</v>
      </c>
      <c r="D1419" t="s">
        <v>254</v>
      </c>
      <c r="E1419" t="s">
        <v>255</v>
      </c>
      <c r="F1419" t="s">
        <v>140</v>
      </c>
      <c r="G1419" t="s">
        <v>102</v>
      </c>
      <c r="H1419" t="s">
        <v>103</v>
      </c>
      <c r="I1419" t="s">
        <v>3604</v>
      </c>
      <c r="J1419" t="s">
        <v>3605</v>
      </c>
      <c r="K1419" s="32">
        <v>45963</v>
      </c>
      <c r="L1419" t="s">
        <v>258</v>
      </c>
      <c r="M1419" t="s">
        <v>260</v>
      </c>
      <c r="N1419" t="s">
        <v>2283</v>
      </c>
      <c r="O1419" s="32">
        <v>45979</v>
      </c>
      <c r="P1419" t="s">
        <v>99</v>
      </c>
      <c r="Q1419" t="s">
        <v>2207</v>
      </c>
      <c r="R1419" t="s">
        <v>262</v>
      </c>
      <c r="S1419" t="s">
        <v>100</v>
      </c>
    </row>
    <row r="1420" spans="1:19" x14ac:dyDescent="0.25">
      <c r="A1420">
        <v>44</v>
      </c>
      <c r="B1420" s="32">
        <v>45961</v>
      </c>
      <c r="C1420">
        <v>45</v>
      </c>
      <c r="D1420" t="s">
        <v>97</v>
      </c>
      <c r="E1420" t="s">
        <v>98</v>
      </c>
      <c r="F1420" t="s">
        <v>101</v>
      </c>
      <c r="G1420" t="s">
        <v>102</v>
      </c>
      <c r="H1420" t="s">
        <v>103</v>
      </c>
      <c r="I1420" t="s">
        <v>4537</v>
      </c>
      <c r="J1420" t="s">
        <v>4538</v>
      </c>
      <c r="K1420" s="32">
        <v>45965</v>
      </c>
      <c r="L1420" t="s">
        <v>106</v>
      </c>
      <c r="M1420" t="s">
        <v>107</v>
      </c>
      <c r="N1420" t="s">
        <v>118</v>
      </c>
      <c r="O1420" s="32">
        <v>45965</v>
      </c>
      <c r="P1420" t="s">
        <v>99</v>
      </c>
      <c r="Q1420" t="s">
        <v>123</v>
      </c>
      <c r="R1420" t="s">
        <v>1964</v>
      </c>
      <c r="S1420" t="s">
        <v>100</v>
      </c>
    </row>
    <row r="1421" spans="1:19" x14ac:dyDescent="0.25">
      <c r="A1421">
        <v>44</v>
      </c>
      <c r="B1421" s="32">
        <v>45961</v>
      </c>
      <c r="C1421">
        <v>47</v>
      </c>
      <c r="D1421" t="s">
        <v>150</v>
      </c>
      <c r="E1421" t="s">
        <v>8</v>
      </c>
      <c r="F1421" t="s">
        <v>140</v>
      </c>
      <c r="G1421" t="s">
        <v>102</v>
      </c>
      <c r="H1421" t="s">
        <v>103</v>
      </c>
      <c r="I1421" t="s">
        <v>4401</v>
      </c>
      <c r="J1421" t="s">
        <v>4402</v>
      </c>
      <c r="K1421" s="32">
        <v>45965</v>
      </c>
      <c r="L1421" t="s">
        <v>186</v>
      </c>
      <c r="M1421" t="s">
        <v>428</v>
      </c>
      <c r="N1421" t="s">
        <v>2273</v>
      </c>
      <c r="O1421" s="32">
        <v>45978</v>
      </c>
      <c r="P1421" t="s">
        <v>99</v>
      </c>
      <c r="Q1421" t="s">
        <v>934</v>
      </c>
      <c r="R1421" t="s">
        <v>428</v>
      </c>
      <c r="S1421" t="s">
        <v>100</v>
      </c>
    </row>
    <row r="1422" spans="1:19" x14ac:dyDescent="0.25">
      <c r="A1422">
        <v>45</v>
      </c>
      <c r="B1422" s="32">
        <v>45966</v>
      </c>
      <c r="C1422">
        <v>48</v>
      </c>
      <c r="D1422" t="s">
        <v>423</v>
      </c>
      <c r="E1422" t="s">
        <v>424</v>
      </c>
      <c r="F1422" t="s">
        <v>140</v>
      </c>
      <c r="G1422" t="s">
        <v>102</v>
      </c>
      <c r="H1422" t="s">
        <v>103</v>
      </c>
      <c r="I1422" t="s">
        <v>3175</v>
      </c>
      <c r="J1422" t="s">
        <v>3176</v>
      </c>
      <c r="K1422" s="32">
        <v>45969</v>
      </c>
      <c r="L1422" t="s">
        <v>427</v>
      </c>
      <c r="M1422" t="s">
        <v>428</v>
      </c>
      <c r="N1422" t="s">
        <v>2155</v>
      </c>
      <c r="O1422" s="32">
        <v>45987</v>
      </c>
      <c r="P1422" t="s">
        <v>99</v>
      </c>
      <c r="Q1422" t="s">
        <v>2915</v>
      </c>
      <c r="R1422" t="s">
        <v>428</v>
      </c>
      <c r="S1422" t="s">
        <v>100</v>
      </c>
    </row>
    <row r="1423" spans="1:19" x14ac:dyDescent="0.25">
      <c r="A1423">
        <v>33</v>
      </c>
      <c r="B1423" s="32">
        <v>45880</v>
      </c>
      <c r="C1423">
        <v>35</v>
      </c>
      <c r="D1423" t="s">
        <v>672</v>
      </c>
      <c r="E1423" t="s">
        <v>20</v>
      </c>
      <c r="F1423" t="s">
        <v>140</v>
      </c>
      <c r="G1423" t="s">
        <v>102</v>
      </c>
      <c r="H1423" t="s">
        <v>103</v>
      </c>
      <c r="I1423" t="s">
        <v>3770</v>
      </c>
      <c r="J1423" t="s">
        <v>3771</v>
      </c>
      <c r="K1423" s="32">
        <v>45886</v>
      </c>
      <c r="L1423" t="s">
        <v>675</v>
      </c>
      <c r="M1423" t="s">
        <v>676</v>
      </c>
      <c r="N1423" t="s">
        <v>2031</v>
      </c>
      <c r="O1423" s="32">
        <v>45897</v>
      </c>
      <c r="P1423" t="s">
        <v>99</v>
      </c>
      <c r="Q1423" t="s">
        <v>813</v>
      </c>
      <c r="R1423" t="s">
        <v>147</v>
      </c>
      <c r="S1423" t="s">
        <v>100</v>
      </c>
    </row>
    <row r="1424" spans="1:19" x14ac:dyDescent="0.25">
      <c r="A1424">
        <v>42</v>
      </c>
      <c r="B1424" s="32">
        <v>45942</v>
      </c>
      <c r="C1424">
        <v>44</v>
      </c>
      <c r="D1424" t="s">
        <v>672</v>
      </c>
      <c r="E1424" t="s">
        <v>17</v>
      </c>
      <c r="F1424" t="s">
        <v>140</v>
      </c>
      <c r="G1424" t="s">
        <v>102</v>
      </c>
      <c r="H1424" t="s">
        <v>103</v>
      </c>
      <c r="I1424" t="s">
        <v>4539</v>
      </c>
      <c r="J1424" t="s">
        <v>4540</v>
      </c>
      <c r="K1424" s="32">
        <v>45950</v>
      </c>
      <c r="L1424" t="s">
        <v>675</v>
      </c>
      <c r="M1424" t="s">
        <v>676</v>
      </c>
      <c r="N1424" t="s">
        <v>2380</v>
      </c>
      <c r="O1424" s="32">
        <v>45961</v>
      </c>
      <c r="P1424" t="s">
        <v>99</v>
      </c>
      <c r="Q1424" t="s">
        <v>913</v>
      </c>
      <c r="R1424" t="s">
        <v>147</v>
      </c>
      <c r="S1424" t="s">
        <v>100</v>
      </c>
    </row>
    <row r="1425" spans="1:19" x14ac:dyDescent="0.25">
      <c r="A1425">
        <v>42</v>
      </c>
      <c r="B1425" s="32">
        <v>45945</v>
      </c>
      <c r="C1425">
        <v>45</v>
      </c>
      <c r="D1425" t="s">
        <v>423</v>
      </c>
      <c r="E1425" t="s">
        <v>424</v>
      </c>
      <c r="F1425" t="s">
        <v>140</v>
      </c>
      <c r="G1425" t="s">
        <v>102</v>
      </c>
      <c r="H1425" t="s">
        <v>103</v>
      </c>
      <c r="I1425" t="s">
        <v>3228</v>
      </c>
      <c r="J1425" t="s">
        <v>3110</v>
      </c>
      <c r="K1425" s="32">
        <v>45948</v>
      </c>
      <c r="L1425" t="s">
        <v>427</v>
      </c>
      <c r="M1425" t="s">
        <v>428</v>
      </c>
      <c r="N1425" t="s">
        <v>3229</v>
      </c>
      <c r="O1425" s="32">
        <v>45965</v>
      </c>
      <c r="P1425" t="s">
        <v>99</v>
      </c>
      <c r="Q1425" t="s">
        <v>2692</v>
      </c>
      <c r="R1425" t="s">
        <v>428</v>
      </c>
      <c r="S1425" t="s">
        <v>100</v>
      </c>
    </row>
    <row r="1426" spans="1:19" x14ac:dyDescent="0.25">
      <c r="A1426">
        <v>46</v>
      </c>
      <c r="B1426" s="32">
        <v>45971</v>
      </c>
      <c r="C1426">
        <v>49</v>
      </c>
      <c r="D1426" t="s">
        <v>672</v>
      </c>
      <c r="E1426" t="s">
        <v>17</v>
      </c>
      <c r="F1426" t="s">
        <v>140</v>
      </c>
      <c r="G1426" t="s">
        <v>102</v>
      </c>
      <c r="H1426" t="s">
        <v>103</v>
      </c>
      <c r="I1426" t="s">
        <v>3112</v>
      </c>
      <c r="J1426" t="s">
        <v>3113</v>
      </c>
      <c r="K1426" s="32">
        <v>45976</v>
      </c>
      <c r="L1426" t="s">
        <v>675</v>
      </c>
      <c r="M1426" t="s">
        <v>428</v>
      </c>
      <c r="N1426" t="s">
        <v>2155</v>
      </c>
      <c r="O1426" s="32">
        <v>45992</v>
      </c>
      <c r="P1426" t="s">
        <v>99</v>
      </c>
      <c r="Q1426" t="s">
        <v>913</v>
      </c>
      <c r="R1426" t="s">
        <v>428</v>
      </c>
      <c r="S1426" t="s">
        <v>100</v>
      </c>
    </row>
    <row r="1427" spans="1:19" x14ac:dyDescent="0.25">
      <c r="A1427">
        <v>46</v>
      </c>
      <c r="B1427" s="32">
        <v>45970</v>
      </c>
      <c r="C1427">
        <v>48</v>
      </c>
      <c r="D1427" t="s">
        <v>672</v>
      </c>
      <c r="E1427" t="s">
        <v>17</v>
      </c>
      <c r="F1427" t="s">
        <v>140</v>
      </c>
      <c r="G1427" t="s">
        <v>102</v>
      </c>
      <c r="H1427" t="s">
        <v>103</v>
      </c>
      <c r="I1427" t="s">
        <v>2812</v>
      </c>
      <c r="J1427" t="s">
        <v>2813</v>
      </c>
      <c r="K1427" s="32">
        <v>45978</v>
      </c>
      <c r="L1427" t="s">
        <v>675</v>
      </c>
      <c r="M1427" t="s">
        <v>676</v>
      </c>
      <c r="N1427" t="s">
        <v>2814</v>
      </c>
      <c r="O1427" s="32">
        <v>45988</v>
      </c>
      <c r="P1427" t="s">
        <v>99</v>
      </c>
      <c r="Q1427" t="s">
        <v>913</v>
      </c>
      <c r="R1427" t="s">
        <v>147</v>
      </c>
      <c r="S1427" t="s">
        <v>100</v>
      </c>
    </row>
    <row r="1428" spans="1:19" x14ac:dyDescent="0.25">
      <c r="A1428">
        <v>46</v>
      </c>
      <c r="B1428" s="32">
        <v>45971</v>
      </c>
      <c r="C1428">
        <v>48</v>
      </c>
      <c r="D1428" t="s">
        <v>150</v>
      </c>
      <c r="E1428" t="s">
        <v>8</v>
      </c>
      <c r="F1428" t="s">
        <v>140</v>
      </c>
      <c r="G1428" t="s">
        <v>102</v>
      </c>
      <c r="H1428" t="s">
        <v>103</v>
      </c>
      <c r="I1428" t="s">
        <v>4541</v>
      </c>
      <c r="J1428" t="s">
        <v>3015</v>
      </c>
      <c r="K1428" s="32">
        <v>45974</v>
      </c>
      <c r="L1428" t="s">
        <v>2275</v>
      </c>
      <c r="M1428" t="s">
        <v>191</v>
      </c>
      <c r="N1428" t="s">
        <v>737</v>
      </c>
      <c r="O1428" s="32">
        <v>45985</v>
      </c>
      <c r="P1428" t="s">
        <v>99</v>
      </c>
      <c r="Q1428" t="s">
        <v>972</v>
      </c>
      <c r="S1428" t="s">
        <v>135</v>
      </c>
    </row>
    <row r="1429" spans="1:19" x14ac:dyDescent="0.25">
      <c r="A1429">
        <v>38</v>
      </c>
      <c r="B1429" s="32">
        <v>45915</v>
      </c>
      <c r="C1429">
        <v>40</v>
      </c>
      <c r="D1429" t="s">
        <v>940</v>
      </c>
      <c r="E1429" t="s">
        <v>14</v>
      </c>
      <c r="F1429" t="s">
        <v>140</v>
      </c>
      <c r="G1429" t="s">
        <v>102</v>
      </c>
      <c r="H1429" t="s">
        <v>103</v>
      </c>
      <c r="I1429" t="s">
        <v>4542</v>
      </c>
      <c r="J1429" t="s">
        <v>4543</v>
      </c>
      <c r="K1429" s="32">
        <v>45925</v>
      </c>
      <c r="L1429" t="s">
        <v>943</v>
      </c>
      <c r="M1429" t="s">
        <v>154</v>
      </c>
      <c r="N1429" t="s">
        <v>2011</v>
      </c>
      <c r="O1429" s="32">
        <v>45932</v>
      </c>
      <c r="P1429" t="s">
        <v>99</v>
      </c>
      <c r="Q1429" t="s">
        <v>813</v>
      </c>
      <c r="R1429" t="s">
        <v>147</v>
      </c>
      <c r="S1429" t="s">
        <v>608</v>
      </c>
    </row>
    <row r="1430" spans="1:19" x14ac:dyDescent="0.25">
      <c r="A1430">
        <v>47</v>
      </c>
      <c r="B1430" s="32">
        <v>45978</v>
      </c>
      <c r="C1430">
        <v>49</v>
      </c>
      <c r="D1430" t="s">
        <v>150</v>
      </c>
      <c r="E1430" t="s">
        <v>8</v>
      </c>
      <c r="F1430" t="s">
        <v>140</v>
      </c>
      <c r="G1430" t="s">
        <v>102</v>
      </c>
      <c r="H1430" t="s">
        <v>103</v>
      </c>
      <c r="I1430" t="s">
        <v>2439</v>
      </c>
      <c r="J1430" t="s">
        <v>2440</v>
      </c>
      <c r="K1430" s="32">
        <v>45981</v>
      </c>
      <c r="L1430" t="s">
        <v>186</v>
      </c>
      <c r="M1430" t="s">
        <v>154</v>
      </c>
      <c r="N1430" t="s">
        <v>2068</v>
      </c>
      <c r="O1430" s="32">
        <v>45992</v>
      </c>
      <c r="P1430" t="s">
        <v>99</v>
      </c>
      <c r="Q1430" t="s">
        <v>813</v>
      </c>
      <c r="R1430" t="s">
        <v>147</v>
      </c>
      <c r="S1430" t="s">
        <v>100</v>
      </c>
    </row>
    <row r="1431" spans="1:19" x14ac:dyDescent="0.25">
      <c r="A1431">
        <v>37</v>
      </c>
      <c r="B1431" s="32">
        <v>45913</v>
      </c>
      <c r="C1431">
        <v>41</v>
      </c>
      <c r="D1431" t="s">
        <v>423</v>
      </c>
      <c r="E1431" t="s">
        <v>1265</v>
      </c>
      <c r="F1431" t="s">
        <v>140</v>
      </c>
      <c r="G1431" t="s">
        <v>102</v>
      </c>
      <c r="H1431" t="s">
        <v>103</v>
      </c>
      <c r="I1431" t="s">
        <v>4544</v>
      </c>
      <c r="J1431" t="s">
        <v>4545</v>
      </c>
      <c r="K1431" s="32">
        <v>45917</v>
      </c>
      <c r="L1431" t="s">
        <v>1983</v>
      </c>
      <c r="M1431" t="s">
        <v>2172</v>
      </c>
      <c r="N1431" t="s">
        <v>2173</v>
      </c>
      <c r="O1431" s="32">
        <v>45937</v>
      </c>
      <c r="P1431" t="s">
        <v>99</v>
      </c>
      <c r="Q1431" t="s">
        <v>1985</v>
      </c>
      <c r="R1431" t="s">
        <v>147</v>
      </c>
      <c r="S1431" t="s">
        <v>100</v>
      </c>
    </row>
    <row r="1432" spans="1:19" x14ac:dyDescent="0.25">
      <c r="A1432">
        <v>38</v>
      </c>
      <c r="B1432" s="32">
        <v>45919</v>
      </c>
      <c r="C1432">
        <v>41</v>
      </c>
      <c r="D1432" t="s">
        <v>254</v>
      </c>
      <c r="E1432" t="s">
        <v>255</v>
      </c>
      <c r="F1432" t="s">
        <v>140</v>
      </c>
      <c r="G1432" t="s">
        <v>102</v>
      </c>
      <c r="H1432" t="s">
        <v>103</v>
      </c>
      <c r="I1432" t="s">
        <v>2182</v>
      </c>
      <c r="J1432" t="s">
        <v>2183</v>
      </c>
      <c r="K1432" s="32">
        <v>45921</v>
      </c>
      <c r="L1432" t="s">
        <v>258</v>
      </c>
      <c r="M1432" t="s">
        <v>260</v>
      </c>
      <c r="N1432" t="s">
        <v>2109</v>
      </c>
      <c r="O1432" s="32">
        <v>45936</v>
      </c>
      <c r="P1432" t="s">
        <v>99</v>
      </c>
      <c r="Q1432" t="s">
        <v>259</v>
      </c>
      <c r="R1432" t="s">
        <v>262</v>
      </c>
      <c r="S1432" t="s">
        <v>100</v>
      </c>
    </row>
    <row r="1433" spans="1:19" x14ac:dyDescent="0.25">
      <c r="A1433">
        <v>41</v>
      </c>
      <c r="B1433" s="32">
        <v>45941</v>
      </c>
      <c r="C1433">
        <v>43</v>
      </c>
      <c r="D1433" t="s">
        <v>150</v>
      </c>
      <c r="E1433" t="s">
        <v>8</v>
      </c>
      <c r="F1433" t="s">
        <v>140</v>
      </c>
      <c r="G1433" t="s">
        <v>102</v>
      </c>
      <c r="H1433" t="s">
        <v>103</v>
      </c>
      <c r="I1433" t="s">
        <v>4546</v>
      </c>
      <c r="J1433" t="s">
        <v>4547</v>
      </c>
      <c r="K1433" s="32">
        <v>45946</v>
      </c>
      <c r="L1433" t="s">
        <v>186</v>
      </c>
      <c r="M1433" t="s">
        <v>154</v>
      </c>
      <c r="N1433" t="s">
        <v>1988</v>
      </c>
      <c r="O1433" s="32">
        <v>45955</v>
      </c>
      <c r="P1433" t="s">
        <v>99</v>
      </c>
      <c r="Q1433" t="s">
        <v>153</v>
      </c>
      <c r="R1433" t="s">
        <v>147</v>
      </c>
      <c r="S1433" t="s">
        <v>100</v>
      </c>
    </row>
    <row r="1434" spans="1:19" x14ac:dyDescent="0.25">
      <c r="A1434">
        <v>31</v>
      </c>
      <c r="B1434" s="32">
        <v>45869</v>
      </c>
      <c r="C1434">
        <v>34</v>
      </c>
      <c r="D1434" t="s">
        <v>254</v>
      </c>
      <c r="E1434" t="s">
        <v>255</v>
      </c>
      <c r="F1434" t="s">
        <v>140</v>
      </c>
      <c r="G1434" t="s">
        <v>102</v>
      </c>
      <c r="H1434" t="s">
        <v>103</v>
      </c>
      <c r="I1434" t="s">
        <v>4548</v>
      </c>
      <c r="J1434" t="s">
        <v>4549</v>
      </c>
      <c r="K1434" s="32">
        <v>45872</v>
      </c>
      <c r="L1434" t="s">
        <v>288</v>
      </c>
      <c r="M1434" t="s">
        <v>260</v>
      </c>
      <c r="N1434" t="s">
        <v>3522</v>
      </c>
      <c r="O1434" s="32">
        <v>45887</v>
      </c>
      <c r="P1434" t="s">
        <v>99</v>
      </c>
      <c r="Q1434" t="s">
        <v>289</v>
      </c>
      <c r="R1434" t="s">
        <v>262</v>
      </c>
      <c r="S1434" t="s">
        <v>100</v>
      </c>
    </row>
    <row r="1435" spans="1:19" x14ac:dyDescent="0.25">
      <c r="A1435">
        <v>41</v>
      </c>
      <c r="B1435" s="32">
        <v>45936</v>
      </c>
      <c r="C1435">
        <v>43</v>
      </c>
      <c r="D1435" t="s">
        <v>150</v>
      </c>
      <c r="E1435" t="s">
        <v>8</v>
      </c>
      <c r="F1435" t="s">
        <v>140</v>
      </c>
      <c r="G1435" t="s">
        <v>102</v>
      </c>
      <c r="H1435" t="s">
        <v>103</v>
      </c>
      <c r="I1435" t="s">
        <v>4550</v>
      </c>
      <c r="J1435" t="s">
        <v>4551</v>
      </c>
      <c r="K1435" s="32">
        <v>45939</v>
      </c>
      <c r="L1435" t="s">
        <v>1312</v>
      </c>
      <c r="M1435" t="s">
        <v>154</v>
      </c>
      <c r="N1435" t="s">
        <v>2115</v>
      </c>
      <c r="O1435" s="32">
        <v>45949</v>
      </c>
      <c r="P1435" t="s">
        <v>99</v>
      </c>
      <c r="Q1435" t="s">
        <v>972</v>
      </c>
      <c r="R1435" t="s">
        <v>147</v>
      </c>
      <c r="S1435" t="s">
        <v>100</v>
      </c>
    </row>
    <row r="1436" spans="1:19" x14ac:dyDescent="0.25">
      <c r="A1436">
        <v>40</v>
      </c>
      <c r="B1436" s="32">
        <v>45928</v>
      </c>
      <c r="C1436">
        <v>42</v>
      </c>
      <c r="D1436" t="s">
        <v>940</v>
      </c>
      <c r="E1436" t="s">
        <v>14</v>
      </c>
      <c r="F1436" t="s">
        <v>140</v>
      </c>
      <c r="G1436" t="s">
        <v>102</v>
      </c>
      <c r="H1436" t="s">
        <v>103</v>
      </c>
      <c r="I1436" t="s">
        <v>4552</v>
      </c>
      <c r="J1436" t="s">
        <v>4553</v>
      </c>
      <c r="K1436" s="32">
        <v>45939</v>
      </c>
      <c r="L1436" t="s">
        <v>943</v>
      </c>
      <c r="M1436" t="s">
        <v>154</v>
      </c>
      <c r="N1436" t="s">
        <v>2115</v>
      </c>
      <c r="O1436" s="32">
        <v>45946</v>
      </c>
      <c r="P1436" t="s">
        <v>99</v>
      </c>
      <c r="Q1436" t="s">
        <v>153</v>
      </c>
      <c r="R1436" t="s">
        <v>147</v>
      </c>
      <c r="S1436" t="s">
        <v>100</v>
      </c>
    </row>
    <row r="1437" spans="1:19" x14ac:dyDescent="0.25">
      <c r="A1437">
        <v>38</v>
      </c>
      <c r="B1437" s="32">
        <v>45918</v>
      </c>
      <c r="C1437">
        <v>41</v>
      </c>
      <c r="D1437" t="s">
        <v>423</v>
      </c>
      <c r="E1437" t="s">
        <v>1067</v>
      </c>
      <c r="F1437" t="s">
        <v>140</v>
      </c>
      <c r="G1437" t="s">
        <v>102</v>
      </c>
      <c r="H1437" t="s">
        <v>103</v>
      </c>
      <c r="I1437" t="s">
        <v>2676</v>
      </c>
      <c r="J1437" t="s">
        <v>2677</v>
      </c>
      <c r="K1437" s="32">
        <v>45921</v>
      </c>
      <c r="L1437" t="s">
        <v>427</v>
      </c>
      <c r="M1437" t="s">
        <v>260</v>
      </c>
      <c r="N1437" t="s">
        <v>2109</v>
      </c>
      <c r="O1437" s="32">
        <v>45937</v>
      </c>
      <c r="P1437" t="s">
        <v>99</v>
      </c>
      <c r="Q1437" t="s">
        <v>2197</v>
      </c>
      <c r="R1437" t="s">
        <v>262</v>
      </c>
      <c r="S1437" t="s">
        <v>100</v>
      </c>
    </row>
    <row r="1438" spans="1:19" x14ac:dyDescent="0.25">
      <c r="A1438">
        <v>42</v>
      </c>
      <c r="B1438" s="32">
        <v>45947</v>
      </c>
      <c r="C1438">
        <v>46</v>
      </c>
      <c r="D1438" t="s">
        <v>423</v>
      </c>
      <c r="E1438" t="s">
        <v>1265</v>
      </c>
      <c r="F1438" t="s">
        <v>140</v>
      </c>
      <c r="G1438" t="s">
        <v>102</v>
      </c>
      <c r="H1438" t="s">
        <v>103</v>
      </c>
      <c r="I1438" t="s">
        <v>4554</v>
      </c>
      <c r="J1438" t="s">
        <v>4555</v>
      </c>
      <c r="K1438" s="32">
        <v>45952</v>
      </c>
      <c r="L1438" t="s">
        <v>1983</v>
      </c>
      <c r="M1438" t="s">
        <v>145</v>
      </c>
      <c r="N1438" t="s">
        <v>2189</v>
      </c>
      <c r="O1438" s="32">
        <v>45972</v>
      </c>
      <c r="P1438" t="s">
        <v>99</v>
      </c>
      <c r="Q1438" t="s">
        <v>1985</v>
      </c>
      <c r="R1438" t="s">
        <v>428</v>
      </c>
      <c r="S1438" t="s">
        <v>100</v>
      </c>
    </row>
    <row r="1439" spans="1:19" x14ac:dyDescent="0.25">
      <c r="A1439">
        <v>43</v>
      </c>
      <c r="B1439" s="32">
        <v>45953</v>
      </c>
      <c r="C1439">
        <v>45</v>
      </c>
      <c r="D1439" t="s">
        <v>150</v>
      </c>
      <c r="E1439" t="s">
        <v>8</v>
      </c>
      <c r="F1439" t="s">
        <v>140</v>
      </c>
      <c r="G1439" t="s">
        <v>102</v>
      </c>
      <c r="H1439" t="s">
        <v>103</v>
      </c>
      <c r="I1439" t="s">
        <v>4556</v>
      </c>
      <c r="J1439" t="s">
        <v>4557</v>
      </c>
      <c r="K1439" s="32">
        <v>45956</v>
      </c>
      <c r="L1439" t="s">
        <v>186</v>
      </c>
      <c r="M1439" t="s">
        <v>2037</v>
      </c>
      <c r="N1439" t="s">
        <v>3133</v>
      </c>
      <c r="O1439" s="32">
        <v>45969</v>
      </c>
      <c r="P1439" t="s">
        <v>99</v>
      </c>
      <c r="Q1439" t="s">
        <v>913</v>
      </c>
      <c r="R1439" t="s">
        <v>147</v>
      </c>
      <c r="S1439" t="s">
        <v>100</v>
      </c>
    </row>
    <row r="1440" spans="1:19" x14ac:dyDescent="0.25">
      <c r="A1440">
        <v>41</v>
      </c>
      <c r="B1440" s="32">
        <v>45935</v>
      </c>
      <c r="C1440">
        <v>41</v>
      </c>
      <c r="D1440" t="s">
        <v>97</v>
      </c>
      <c r="E1440" t="s">
        <v>98</v>
      </c>
      <c r="F1440" t="s">
        <v>101</v>
      </c>
      <c r="G1440" t="s">
        <v>102</v>
      </c>
      <c r="H1440" t="s">
        <v>103</v>
      </c>
      <c r="I1440" t="s">
        <v>4558</v>
      </c>
      <c r="J1440" t="s">
        <v>4559</v>
      </c>
      <c r="K1440" s="32">
        <v>45939</v>
      </c>
      <c r="L1440" t="s">
        <v>106</v>
      </c>
      <c r="M1440" t="s">
        <v>107</v>
      </c>
      <c r="N1440" t="s">
        <v>118</v>
      </c>
      <c r="O1440" s="32">
        <v>45939</v>
      </c>
      <c r="P1440" t="s">
        <v>99</v>
      </c>
      <c r="Q1440" t="s">
        <v>123</v>
      </c>
      <c r="R1440" t="s">
        <v>1964</v>
      </c>
      <c r="S1440" t="s">
        <v>100</v>
      </c>
    </row>
    <row r="1441" spans="1:19" x14ac:dyDescent="0.25">
      <c r="A1441">
        <v>34</v>
      </c>
      <c r="B1441" s="32">
        <v>45889</v>
      </c>
      <c r="C1441">
        <v>37</v>
      </c>
      <c r="D1441" t="s">
        <v>423</v>
      </c>
      <c r="E1441" t="s">
        <v>424</v>
      </c>
      <c r="F1441" t="s">
        <v>140</v>
      </c>
      <c r="G1441" t="s">
        <v>102</v>
      </c>
      <c r="H1441" t="s">
        <v>103</v>
      </c>
      <c r="I1441" t="s">
        <v>2090</v>
      </c>
      <c r="J1441" t="s">
        <v>2091</v>
      </c>
      <c r="K1441" s="32">
        <v>45891</v>
      </c>
      <c r="L1441" t="s">
        <v>258</v>
      </c>
      <c r="M1441" t="s">
        <v>428</v>
      </c>
      <c r="N1441" t="s">
        <v>2092</v>
      </c>
      <c r="O1441" s="32">
        <v>45910</v>
      </c>
      <c r="P1441" t="s">
        <v>99</v>
      </c>
      <c r="Q1441" t="s">
        <v>2221</v>
      </c>
      <c r="R1441" t="s">
        <v>428</v>
      </c>
      <c r="S1441" t="s">
        <v>100</v>
      </c>
    </row>
    <row r="1442" spans="1:19" x14ac:dyDescent="0.25">
      <c r="A1442">
        <v>42</v>
      </c>
      <c r="B1442" s="32">
        <v>45943</v>
      </c>
      <c r="C1442">
        <v>43</v>
      </c>
      <c r="D1442" t="s">
        <v>150</v>
      </c>
      <c r="E1442" t="s">
        <v>8</v>
      </c>
      <c r="F1442" t="s">
        <v>140</v>
      </c>
      <c r="G1442" t="s">
        <v>102</v>
      </c>
      <c r="H1442" t="s">
        <v>103</v>
      </c>
      <c r="I1442" t="s">
        <v>1986</v>
      </c>
      <c r="J1442" t="s">
        <v>1987</v>
      </c>
      <c r="K1442" s="32">
        <v>45946</v>
      </c>
      <c r="L1442" t="s">
        <v>186</v>
      </c>
      <c r="M1442" t="s">
        <v>154</v>
      </c>
      <c r="N1442" t="s">
        <v>1988</v>
      </c>
      <c r="O1442" s="32">
        <v>45955</v>
      </c>
      <c r="P1442" t="s">
        <v>99</v>
      </c>
      <c r="Q1442" t="s">
        <v>153</v>
      </c>
      <c r="R1442" t="s">
        <v>147</v>
      </c>
      <c r="S1442" t="s">
        <v>100</v>
      </c>
    </row>
    <row r="1443" spans="1:19" x14ac:dyDescent="0.25">
      <c r="A1443">
        <v>30</v>
      </c>
      <c r="B1443" s="32">
        <v>45864</v>
      </c>
      <c r="C1443">
        <v>31</v>
      </c>
      <c r="D1443" t="s">
        <v>254</v>
      </c>
      <c r="E1443" t="s">
        <v>285</v>
      </c>
      <c r="F1443" t="s">
        <v>101</v>
      </c>
      <c r="G1443" t="s">
        <v>102</v>
      </c>
      <c r="H1443" t="s">
        <v>103</v>
      </c>
      <c r="I1443" t="s">
        <v>4560</v>
      </c>
      <c r="J1443" t="s">
        <v>4561</v>
      </c>
      <c r="K1443" s="32">
        <v>45866</v>
      </c>
      <c r="L1443" t="s">
        <v>258</v>
      </c>
      <c r="M1443" t="s">
        <v>97</v>
      </c>
      <c r="N1443" t="s">
        <v>118</v>
      </c>
      <c r="O1443" s="32">
        <v>45868</v>
      </c>
      <c r="P1443" t="s">
        <v>99</v>
      </c>
      <c r="Q1443" t="s">
        <v>259</v>
      </c>
      <c r="R1443" t="s">
        <v>109</v>
      </c>
      <c r="S1443" t="s">
        <v>100</v>
      </c>
    </row>
    <row r="1444" spans="1:19" x14ac:dyDescent="0.25">
      <c r="A1444">
        <v>38</v>
      </c>
      <c r="B1444" s="32">
        <v>45917</v>
      </c>
      <c r="C1444">
        <v>42</v>
      </c>
      <c r="D1444" t="s">
        <v>223</v>
      </c>
      <c r="E1444" t="s">
        <v>277</v>
      </c>
      <c r="F1444" t="s">
        <v>140</v>
      </c>
      <c r="G1444" t="s">
        <v>102</v>
      </c>
      <c r="H1444" t="s">
        <v>103</v>
      </c>
      <c r="I1444" t="s">
        <v>4562</v>
      </c>
      <c r="J1444" t="s">
        <v>4563</v>
      </c>
      <c r="K1444" s="32">
        <v>45921</v>
      </c>
      <c r="L1444" t="s">
        <v>2324</v>
      </c>
      <c r="M1444" t="s">
        <v>145</v>
      </c>
      <c r="N1444" t="s">
        <v>4564</v>
      </c>
      <c r="O1444" s="32">
        <v>45944</v>
      </c>
      <c r="P1444" t="s">
        <v>99</v>
      </c>
      <c r="Q1444" t="s">
        <v>495</v>
      </c>
      <c r="R1444" t="s">
        <v>147</v>
      </c>
      <c r="S1444" t="s">
        <v>100</v>
      </c>
    </row>
    <row r="1445" spans="1:19" x14ac:dyDescent="0.25">
      <c r="A1445">
        <v>32</v>
      </c>
      <c r="B1445" s="32">
        <v>45875</v>
      </c>
      <c r="C1445">
        <v>34</v>
      </c>
      <c r="D1445" t="s">
        <v>150</v>
      </c>
      <c r="E1445" t="s">
        <v>8</v>
      </c>
      <c r="F1445" t="s">
        <v>140</v>
      </c>
      <c r="G1445" t="s">
        <v>102</v>
      </c>
      <c r="H1445" t="s">
        <v>103</v>
      </c>
      <c r="I1445" t="s">
        <v>4565</v>
      </c>
      <c r="J1445" t="s">
        <v>4566</v>
      </c>
      <c r="K1445" s="32">
        <v>45877</v>
      </c>
      <c r="L1445" t="s">
        <v>186</v>
      </c>
      <c r="M1445" t="s">
        <v>154</v>
      </c>
      <c r="N1445" t="s">
        <v>2418</v>
      </c>
      <c r="O1445" s="32">
        <v>45886</v>
      </c>
      <c r="P1445" t="s">
        <v>580</v>
      </c>
      <c r="Q1445" t="s">
        <v>584</v>
      </c>
      <c r="R1445" t="s">
        <v>586</v>
      </c>
      <c r="S1445" t="s">
        <v>581</v>
      </c>
    </row>
    <row r="1446" spans="1:19" x14ac:dyDescent="0.25">
      <c r="A1446">
        <v>44</v>
      </c>
      <c r="B1446" s="32">
        <v>45959</v>
      </c>
      <c r="C1446">
        <v>47</v>
      </c>
      <c r="D1446" t="s">
        <v>254</v>
      </c>
      <c r="E1446" t="s">
        <v>255</v>
      </c>
      <c r="F1446" t="s">
        <v>140</v>
      </c>
      <c r="G1446" t="s">
        <v>102</v>
      </c>
      <c r="H1446" t="s">
        <v>103</v>
      </c>
      <c r="I1446" t="s">
        <v>4567</v>
      </c>
      <c r="J1446" t="s">
        <v>4568</v>
      </c>
      <c r="K1446" s="32">
        <v>45963</v>
      </c>
      <c r="L1446" t="s">
        <v>288</v>
      </c>
      <c r="M1446" t="s">
        <v>260</v>
      </c>
      <c r="N1446" t="s">
        <v>2283</v>
      </c>
      <c r="O1446" s="32">
        <v>45979</v>
      </c>
      <c r="P1446" t="s">
        <v>99</v>
      </c>
      <c r="Q1446" t="s">
        <v>289</v>
      </c>
      <c r="R1446" t="s">
        <v>262</v>
      </c>
      <c r="S1446" t="s">
        <v>608</v>
      </c>
    </row>
    <row r="1447" spans="1:19" x14ac:dyDescent="0.25">
      <c r="A1447">
        <v>42</v>
      </c>
      <c r="B1447" s="32">
        <v>45942</v>
      </c>
      <c r="C1447">
        <v>44</v>
      </c>
      <c r="D1447" t="s">
        <v>150</v>
      </c>
      <c r="E1447" t="s">
        <v>8</v>
      </c>
      <c r="F1447" t="s">
        <v>140</v>
      </c>
      <c r="G1447" t="s">
        <v>102</v>
      </c>
      <c r="H1447" t="s">
        <v>103</v>
      </c>
      <c r="I1447" t="s">
        <v>4569</v>
      </c>
      <c r="J1447" t="s">
        <v>4570</v>
      </c>
      <c r="K1447" s="32">
        <v>45946</v>
      </c>
      <c r="L1447" t="s">
        <v>2275</v>
      </c>
      <c r="M1447" t="s">
        <v>191</v>
      </c>
      <c r="N1447" t="s">
        <v>737</v>
      </c>
      <c r="O1447" s="32">
        <v>45957</v>
      </c>
      <c r="P1447" t="s">
        <v>99</v>
      </c>
      <c r="Q1447" t="s">
        <v>813</v>
      </c>
      <c r="S1447" t="s">
        <v>2165</v>
      </c>
    </row>
    <row r="1448" spans="1:19" x14ac:dyDescent="0.25">
      <c r="A1448">
        <v>39</v>
      </c>
      <c r="B1448" s="32">
        <v>45927</v>
      </c>
      <c r="C1448">
        <v>42</v>
      </c>
      <c r="D1448" t="s">
        <v>150</v>
      </c>
      <c r="E1448" t="s">
        <v>8</v>
      </c>
      <c r="F1448" t="s">
        <v>140</v>
      </c>
      <c r="G1448" t="s">
        <v>102</v>
      </c>
      <c r="H1448" t="s">
        <v>103</v>
      </c>
      <c r="I1448" t="s">
        <v>4571</v>
      </c>
      <c r="J1448" t="s">
        <v>4572</v>
      </c>
      <c r="K1448" s="32">
        <v>45932</v>
      </c>
      <c r="L1448" t="s">
        <v>186</v>
      </c>
      <c r="M1448" t="s">
        <v>154</v>
      </c>
      <c r="N1448" t="s">
        <v>2159</v>
      </c>
      <c r="O1448" s="32">
        <v>45942</v>
      </c>
      <c r="P1448" t="s">
        <v>99</v>
      </c>
      <c r="Q1448" t="s">
        <v>934</v>
      </c>
      <c r="R1448" t="s">
        <v>147</v>
      </c>
      <c r="S1448" t="s">
        <v>608</v>
      </c>
    </row>
    <row r="1449" spans="1:19" x14ac:dyDescent="0.25">
      <c r="A1449">
        <v>36</v>
      </c>
      <c r="B1449" s="32">
        <v>45901</v>
      </c>
      <c r="C1449">
        <v>38</v>
      </c>
      <c r="D1449" t="s">
        <v>150</v>
      </c>
      <c r="E1449" t="s">
        <v>8</v>
      </c>
      <c r="F1449" t="s">
        <v>140</v>
      </c>
      <c r="G1449" t="s">
        <v>102</v>
      </c>
      <c r="H1449" t="s">
        <v>103</v>
      </c>
      <c r="I1449" t="s">
        <v>2179</v>
      </c>
      <c r="J1449" t="s">
        <v>2180</v>
      </c>
      <c r="K1449" s="32">
        <v>45904</v>
      </c>
      <c r="L1449" t="s">
        <v>186</v>
      </c>
      <c r="M1449" t="s">
        <v>154</v>
      </c>
      <c r="N1449" t="s">
        <v>2181</v>
      </c>
      <c r="O1449" s="32">
        <v>45914</v>
      </c>
      <c r="P1449" t="s">
        <v>99</v>
      </c>
      <c r="Q1449" t="s">
        <v>1411</v>
      </c>
      <c r="R1449" t="s">
        <v>147</v>
      </c>
      <c r="S1449" t="s">
        <v>100</v>
      </c>
    </row>
    <row r="1450" spans="1:19" x14ac:dyDescent="0.25">
      <c r="A1450">
        <v>39</v>
      </c>
      <c r="B1450" s="32">
        <v>45926</v>
      </c>
      <c r="C1450">
        <v>42</v>
      </c>
      <c r="D1450" t="s">
        <v>254</v>
      </c>
      <c r="E1450" t="s">
        <v>255</v>
      </c>
      <c r="F1450" t="s">
        <v>140</v>
      </c>
      <c r="G1450" t="s">
        <v>102</v>
      </c>
      <c r="H1450" t="s">
        <v>103</v>
      </c>
      <c r="I1450" t="s">
        <v>4573</v>
      </c>
      <c r="J1450" t="s">
        <v>4574</v>
      </c>
      <c r="K1450" s="32">
        <v>45928</v>
      </c>
      <c r="L1450" t="s">
        <v>288</v>
      </c>
      <c r="M1450" t="s">
        <v>260</v>
      </c>
      <c r="N1450" t="s">
        <v>2162</v>
      </c>
      <c r="O1450" s="32">
        <v>45943</v>
      </c>
      <c r="P1450" t="s">
        <v>99</v>
      </c>
      <c r="Q1450" t="s">
        <v>289</v>
      </c>
      <c r="R1450" t="s">
        <v>262</v>
      </c>
      <c r="S1450" t="s">
        <v>100</v>
      </c>
    </row>
    <row r="1451" spans="1:19" x14ac:dyDescent="0.25">
      <c r="A1451">
        <v>42</v>
      </c>
      <c r="B1451" s="32">
        <v>45948</v>
      </c>
      <c r="C1451">
        <v>46</v>
      </c>
      <c r="D1451" t="s">
        <v>423</v>
      </c>
      <c r="E1451" t="s">
        <v>1265</v>
      </c>
      <c r="F1451" t="s">
        <v>140</v>
      </c>
      <c r="G1451" t="s">
        <v>102</v>
      </c>
      <c r="H1451" t="s">
        <v>103</v>
      </c>
      <c r="I1451" t="s">
        <v>4575</v>
      </c>
      <c r="J1451" t="s">
        <v>4576</v>
      </c>
      <c r="K1451" s="32">
        <v>45951</v>
      </c>
      <c r="L1451" t="s">
        <v>2217</v>
      </c>
      <c r="M1451" t="s">
        <v>428</v>
      </c>
      <c r="N1451" t="s">
        <v>4470</v>
      </c>
      <c r="O1451" s="32">
        <v>45971</v>
      </c>
      <c r="P1451" t="s">
        <v>99</v>
      </c>
      <c r="Q1451" t="s">
        <v>2218</v>
      </c>
      <c r="R1451" t="s">
        <v>428</v>
      </c>
      <c r="S1451" t="s">
        <v>100</v>
      </c>
    </row>
    <row r="1452" spans="1:19" x14ac:dyDescent="0.25">
      <c r="A1452">
        <v>35</v>
      </c>
      <c r="B1452" s="32">
        <v>45896</v>
      </c>
      <c r="C1452">
        <v>39</v>
      </c>
      <c r="D1452" t="s">
        <v>223</v>
      </c>
      <c r="E1452" t="s">
        <v>277</v>
      </c>
      <c r="F1452" t="s">
        <v>140</v>
      </c>
      <c r="G1452" t="s">
        <v>102</v>
      </c>
      <c r="H1452" t="s">
        <v>103</v>
      </c>
      <c r="I1452" t="s">
        <v>4577</v>
      </c>
      <c r="J1452" t="s">
        <v>4578</v>
      </c>
      <c r="K1452" s="32">
        <v>45899</v>
      </c>
      <c r="L1452" t="s">
        <v>227</v>
      </c>
      <c r="M1452" t="s">
        <v>145</v>
      </c>
      <c r="N1452" t="s">
        <v>4579</v>
      </c>
      <c r="O1452" s="32">
        <v>45924</v>
      </c>
      <c r="P1452" t="s">
        <v>99</v>
      </c>
      <c r="Q1452" t="s">
        <v>228</v>
      </c>
      <c r="R1452" t="s">
        <v>147</v>
      </c>
      <c r="S1452" t="s">
        <v>100</v>
      </c>
    </row>
    <row r="1453" spans="1:19" x14ac:dyDescent="0.25">
      <c r="A1453">
        <v>47</v>
      </c>
      <c r="B1453" s="32">
        <v>45978</v>
      </c>
      <c r="C1453">
        <v>49</v>
      </c>
      <c r="D1453" t="s">
        <v>672</v>
      </c>
      <c r="E1453" t="s">
        <v>17</v>
      </c>
      <c r="F1453" t="s">
        <v>140</v>
      </c>
      <c r="G1453" t="s">
        <v>102</v>
      </c>
      <c r="H1453" t="s">
        <v>103</v>
      </c>
      <c r="I1453" t="s">
        <v>4580</v>
      </c>
      <c r="J1453" t="s">
        <v>4581</v>
      </c>
      <c r="K1453" s="32">
        <v>45985</v>
      </c>
      <c r="L1453" t="s">
        <v>675</v>
      </c>
      <c r="M1453" t="s">
        <v>676</v>
      </c>
      <c r="N1453" t="s">
        <v>2227</v>
      </c>
      <c r="O1453" s="32">
        <v>45995</v>
      </c>
      <c r="P1453" t="s">
        <v>99</v>
      </c>
      <c r="Q1453" t="s">
        <v>153</v>
      </c>
      <c r="R1453" t="s">
        <v>147</v>
      </c>
      <c r="S1453" t="s">
        <v>608</v>
      </c>
    </row>
    <row r="1454" spans="1:19" x14ac:dyDescent="0.25">
      <c r="A1454">
        <v>31</v>
      </c>
      <c r="B1454" s="32">
        <v>45865</v>
      </c>
      <c r="C1454">
        <v>33</v>
      </c>
      <c r="D1454" t="s">
        <v>150</v>
      </c>
      <c r="E1454" t="s">
        <v>8</v>
      </c>
      <c r="F1454" t="s">
        <v>140</v>
      </c>
      <c r="G1454" t="s">
        <v>102</v>
      </c>
      <c r="H1454" t="s">
        <v>103</v>
      </c>
      <c r="I1454" t="s">
        <v>2855</v>
      </c>
      <c r="J1454" t="s">
        <v>2401</v>
      </c>
      <c r="K1454" s="32">
        <v>45869</v>
      </c>
      <c r="L1454" t="s">
        <v>621</v>
      </c>
      <c r="M1454" t="s">
        <v>191</v>
      </c>
      <c r="N1454" t="s">
        <v>155</v>
      </c>
      <c r="O1454" s="32">
        <v>45880</v>
      </c>
      <c r="P1454" t="s">
        <v>99</v>
      </c>
      <c r="Q1454" t="s">
        <v>934</v>
      </c>
      <c r="S1454" t="s">
        <v>2165</v>
      </c>
    </row>
    <row r="1455" spans="1:19" x14ac:dyDescent="0.25">
      <c r="A1455">
        <v>40</v>
      </c>
      <c r="B1455" s="32">
        <v>45933</v>
      </c>
      <c r="C1455">
        <v>44</v>
      </c>
      <c r="D1455" t="s">
        <v>423</v>
      </c>
      <c r="E1455" t="s">
        <v>1265</v>
      </c>
      <c r="F1455" t="s">
        <v>140</v>
      </c>
      <c r="G1455" t="s">
        <v>102</v>
      </c>
      <c r="H1455" t="s">
        <v>103</v>
      </c>
      <c r="I1455" t="s">
        <v>4582</v>
      </c>
      <c r="J1455" t="s">
        <v>4583</v>
      </c>
      <c r="K1455" s="32">
        <v>45938</v>
      </c>
      <c r="L1455" t="s">
        <v>1983</v>
      </c>
      <c r="M1455" t="s">
        <v>2037</v>
      </c>
      <c r="N1455" t="s">
        <v>2466</v>
      </c>
      <c r="O1455" s="32">
        <v>45959</v>
      </c>
      <c r="P1455" t="s">
        <v>99</v>
      </c>
      <c r="Q1455" t="s">
        <v>1985</v>
      </c>
      <c r="R1455" t="s">
        <v>428</v>
      </c>
      <c r="S1455" t="s">
        <v>100</v>
      </c>
    </row>
    <row r="1456" spans="1:19" x14ac:dyDescent="0.25">
      <c r="A1456">
        <v>44</v>
      </c>
      <c r="B1456" s="32">
        <v>45957</v>
      </c>
      <c r="C1456">
        <v>49</v>
      </c>
      <c r="D1456" t="s">
        <v>223</v>
      </c>
      <c r="E1456" t="s">
        <v>224</v>
      </c>
      <c r="F1456" t="s">
        <v>140</v>
      </c>
      <c r="G1456" t="s">
        <v>102</v>
      </c>
      <c r="H1456" t="s">
        <v>103</v>
      </c>
      <c r="I1456" t="s">
        <v>4584</v>
      </c>
      <c r="J1456" t="s">
        <v>4585</v>
      </c>
      <c r="K1456" s="32">
        <v>45961</v>
      </c>
      <c r="L1456" t="s">
        <v>227</v>
      </c>
      <c r="M1456" t="s">
        <v>338</v>
      </c>
      <c r="N1456" t="s">
        <v>3368</v>
      </c>
      <c r="O1456" s="32">
        <v>45992</v>
      </c>
      <c r="P1456" t="s">
        <v>99</v>
      </c>
      <c r="Q1456" t="s">
        <v>228</v>
      </c>
      <c r="R1456" t="s">
        <v>617</v>
      </c>
      <c r="S1456" t="s">
        <v>100</v>
      </c>
    </row>
    <row r="1457" spans="1:19" x14ac:dyDescent="0.25">
      <c r="A1457">
        <v>46</v>
      </c>
      <c r="B1457" s="32">
        <v>45974</v>
      </c>
      <c r="C1457">
        <v>49</v>
      </c>
      <c r="D1457" t="s">
        <v>423</v>
      </c>
      <c r="E1457" t="s">
        <v>1067</v>
      </c>
      <c r="F1457" t="s">
        <v>140</v>
      </c>
      <c r="G1457" t="s">
        <v>102</v>
      </c>
      <c r="H1457" t="s">
        <v>103</v>
      </c>
      <c r="I1457" t="s">
        <v>3313</v>
      </c>
      <c r="J1457" t="s">
        <v>3314</v>
      </c>
      <c r="K1457" s="32">
        <v>45976</v>
      </c>
      <c r="L1457" t="s">
        <v>427</v>
      </c>
      <c r="M1457" t="s">
        <v>260</v>
      </c>
      <c r="N1457" t="s">
        <v>2103</v>
      </c>
      <c r="O1457" s="32">
        <v>45992</v>
      </c>
      <c r="P1457" t="s">
        <v>99</v>
      </c>
      <c r="Q1457" t="s">
        <v>2575</v>
      </c>
      <c r="R1457" t="s">
        <v>262</v>
      </c>
      <c r="S1457" t="s">
        <v>608</v>
      </c>
    </row>
    <row r="1458" spans="1:19" x14ac:dyDescent="0.25">
      <c r="A1458">
        <v>37</v>
      </c>
      <c r="B1458" s="32">
        <v>45908</v>
      </c>
      <c r="C1458">
        <v>39</v>
      </c>
      <c r="D1458" t="s">
        <v>672</v>
      </c>
      <c r="E1458" t="s">
        <v>17</v>
      </c>
      <c r="F1458" t="s">
        <v>140</v>
      </c>
      <c r="G1458" t="s">
        <v>102</v>
      </c>
      <c r="H1458" t="s">
        <v>103</v>
      </c>
      <c r="I1458" t="s">
        <v>4586</v>
      </c>
      <c r="J1458" t="s">
        <v>4587</v>
      </c>
      <c r="K1458" s="32">
        <v>45915</v>
      </c>
      <c r="L1458" t="s">
        <v>675</v>
      </c>
      <c r="M1458" t="s">
        <v>676</v>
      </c>
      <c r="N1458" t="s">
        <v>3548</v>
      </c>
      <c r="O1458" s="32">
        <v>45926</v>
      </c>
      <c r="P1458" t="s">
        <v>99</v>
      </c>
      <c r="Q1458" t="s">
        <v>972</v>
      </c>
      <c r="R1458" t="s">
        <v>147</v>
      </c>
      <c r="S1458" t="s">
        <v>100</v>
      </c>
    </row>
    <row r="1459" spans="1:19" x14ac:dyDescent="0.25">
      <c r="A1459">
        <v>42</v>
      </c>
      <c r="B1459" s="32">
        <v>45948</v>
      </c>
      <c r="C1459">
        <v>46</v>
      </c>
      <c r="D1459" t="s">
        <v>423</v>
      </c>
      <c r="E1459" t="s">
        <v>1265</v>
      </c>
      <c r="F1459" t="s">
        <v>140</v>
      </c>
      <c r="G1459" t="s">
        <v>102</v>
      </c>
      <c r="H1459" t="s">
        <v>103</v>
      </c>
      <c r="I1459" t="s">
        <v>4588</v>
      </c>
      <c r="J1459" t="s">
        <v>4589</v>
      </c>
      <c r="K1459" s="32">
        <v>45951</v>
      </c>
      <c r="L1459" t="s">
        <v>427</v>
      </c>
      <c r="M1459" t="s">
        <v>428</v>
      </c>
      <c r="N1459" t="s">
        <v>4470</v>
      </c>
      <c r="O1459" s="32">
        <v>45971</v>
      </c>
      <c r="P1459" t="s">
        <v>99</v>
      </c>
      <c r="Q1459" t="s">
        <v>2713</v>
      </c>
      <c r="R1459" t="s">
        <v>428</v>
      </c>
      <c r="S1459" t="s">
        <v>100</v>
      </c>
    </row>
    <row r="1460" spans="1:19" x14ac:dyDescent="0.25">
      <c r="A1460">
        <v>41</v>
      </c>
      <c r="B1460" s="32">
        <v>45939</v>
      </c>
      <c r="C1460">
        <v>44</v>
      </c>
      <c r="D1460" t="s">
        <v>423</v>
      </c>
      <c r="E1460" t="s">
        <v>1067</v>
      </c>
      <c r="F1460" t="s">
        <v>140</v>
      </c>
      <c r="G1460" t="s">
        <v>102</v>
      </c>
      <c r="H1460" t="s">
        <v>103</v>
      </c>
      <c r="I1460" t="s">
        <v>4518</v>
      </c>
      <c r="J1460" t="s">
        <v>4519</v>
      </c>
      <c r="K1460" s="32">
        <v>45942</v>
      </c>
      <c r="L1460" t="s">
        <v>427</v>
      </c>
      <c r="M1460" t="s">
        <v>260</v>
      </c>
      <c r="N1460" t="s">
        <v>2064</v>
      </c>
      <c r="O1460" s="32">
        <v>45958</v>
      </c>
      <c r="P1460" t="s">
        <v>99</v>
      </c>
      <c r="Q1460" t="s">
        <v>2505</v>
      </c>
      <c r="R1460" t="s">
        <v>262</v>
      </c>
      <c r="S1460" t="s">
        <v>608</v>
      </c>
    </row>
    <row r="1461" spans="1:19" x14ac:dyDescent="0.25">
      <c r="A1461">
        <v>36</v>
      </c>
      <c r="B1461" s="32">
        <v>45904</v>
      </c>
      <c r="C1461">
        <v>39</v>
      </c>
      <c r="D1461" t="s">
        <v>423</v>
      </c>
      <c r="E1461" t="s">
        <v>1067</v>
      </c>
      <c r="F1461" t="s">
        <v>140</v>
      </c>
      <c r="G1461" t="s">
        <v>102</v>
      </c>
      <c r="H1461" t="s">
        <v>103</v>
      </c>
      <c r="I1461" t="s">
        <v>4590</v>
      </c>
      <c r="J1461" t="s">
        <v>4591</v>
      </c>
      <c r="K1461" s="32">
        <v>45907</v>
      </c>
      <c r="L1461" t="s">
        <v>258</v>
      </c>
      <c r="M1461" t="s">
        <v>260</v>
      </c>
      <c r="N1461" t="s">
        <v>2360</v>
      </c>
      <c r="O1461" s="32">
        <v>45923</v>
      </c>
      <c r="P1461" t="s">
        <v>99</v>
      </c>
      <c r="Q1461" t="s">
        <v>2370</v>
      </c>
      <c r="R1461" t="s">
        <v>262</v>
      </c>
      <c r="S1461" t="s">
        <v>100</v>
      </c>
    </row>
    <row r="1462" spans="1:19" x14ac:dyDescent="0.25">
      <c r="A1462">
        <v>37</v>
      </c>
      <c r="B1462" s="32">
        <v>45908</v>
      </c>
      <c r="C1462">
        <v>39</v>
      </c>
      <c r="D1462" t="s">
        <v>672</v>
      </c>
      <c r="E1462" t="s">
        <v>17</v>
      </c>
      <c r="F1462" t="s">
        <v>140</v>
      </c>
      <c r="G1462" t="s">
        <v>102</v>
      </c>
      <c r="H1462" t="s">
        <v>103</v>
      </c>
      <c r="I1462" t="s">
        <v>4586</v>
      </c>
      <c r="J1462" t="s">
        <v>4587</v>
      </c>
      <c r="K1462" s="32">
        <v>45915</v>
      </c>
      <c r="L1462" t="s">
        <v>675</v>
      </c>
      <c r="M1462" t="s">
        <v>676</v>
      </c>
      <c r="N1462" t="s">
        <v>3548</v>
      </c>
      <c r="O1462" s="32">
        <v>45926</v>
      </c>
      <c r="P1462" t="s">
        <v>99</v>
      </c>
      <c r="Q1462" t="s">
        <v>813</v>
      </c>
      <c r="R1462" t="s">
        <v>147</v>
      </c>
      <c r="S1462" t="s">
        <v>100</v>
      </c>
    </row>
    <row r="1463" spans="1:19" x14ac:dyDescent="0.25">
      <c r="A1463">
        <v>39</v>
      </c>
      <c r="B1463" s="32">
        <v>45924</v>
      </c>
      <c r="C1463">
        <v>39</v>
      </c>
      <c r="D1463" t="s">
        <v>150</v>
      </c>
      <c r="E1463" t="s">
        <v>194</v>
      </c>
      <c r="F1463" t="s">
        <v>101</v>
      </c>
      <c r="G1463" t="s">
        <v>102</v>
      </c>
      <c r="H1463" t="s">
        <v>103</v>
      </c>
      <c r="I1463" t="s">
        <v>4592</v>
      </c>
      <c r="J1463" t="s">
        <v>4593</v>
      </c>
      <c r="K1463" s="32">
        <v>45927</v>
      </c>
      <c r="L1463" t="s">
        <v>186</v>
      </c>
      <c r="M1463" t="s">
        <v>2077</v>
      </c>
      <c r="N1463" t="s">
        <v>118</v>
      </c>
      <c r="O1463" s="32">
        <v>45927</v>
      </c>
      <c r="P1463" t="s">
        <v>99</v>
      </c>
      <c r="Q1463" t="s">
        <v>153</v>
      </c>
      <c r="R1463" t="s">
        <v>218</v>
      </c>
      <c r="S1463" t="s">
        <v>100</v>
      </c>
    </row>
    <row r="1464" spans="1:19" x14ac:dyDescent="0.25">
      <c r="A1464">
        <v>45</v>
      </c>
      <c r="B1464" s="32">
        <v>45966</v>
      </c>
      <c r="C1464">
        <v>48</v>
      </c>
      <c r="D1464" t="s">
        <v>150</v>
      </c>
      <c r="E1464" t="s">
        <v>8</v>
      </c>
      <c r="F1464" t="s">
        <v>140</v>
      </c>
      <c r="G1464" t="s">
        <v>102</v>
      </c>
      <c r="H1464" t="s">
        <v>103</v>
      </c>
      <c r="I1464" t="s">
        <v>2666</v>
      </c>
      <c r="J1464" t="s">
        <v>2667</v>
      </c>
      <c r="K1464" s="32">
        <v>45974</v>
      </c>
      <c r="L1464" t="s">
        <v>2275</v>
      </c>
      <c r="M1464" t="s">
        <v>191</v>
      </c>
      <c r="N1464" t="s">
        <v>737</v>
      </c>
      <c r="O1464" s="32">
        <v>45985</v>
      </c>
      <c r="P1464" t="s">
        <v>99</v>
      </c>
      <c r="Q1464" t="s">
        <v>813</v>
      </c>
      <c r="S1464" t="s">
        <v>135</v>
      </c>
    </row>
    <row r="1465" spans="1:19" x14ac:dyDescent="0.25">
      <c r="A1465">
        <v>40</v>
      </c>
      <c r="B1465" s="32">
        <v>45928</v>
      </c>
      <c r="C1465">
        <v>45</v>
      </c>
      <c r="D1465" t="s">
        <v>223</v>
      </c>
      <c r="E1465" t="s">
        <v>224</v>
      </c>
      <c r="F1465" t="s">
        <v>140</v>
      </c>
      <c r="G1465" t="s">
        <v>102</v>
      </c>
      <c r="H1465" t="s">
        <v>103</v>
      </c>
      <c r="I1465" t="s">
        <v>4594</v>
      </c>
      <c r="J1465" t="s">
        <v>4595</v>
      </c>
      <c r="K1465" s="32">
        <v>45932</v>
      </c>
      <c r="L1465" t="s">
        <v>227</v>
      </c>
      <c r="M1465" t="s">
        <v>229</v>
      </c>
      <c r="N1465" t="s">
        <v>3202</v>
      </c>
      <c r="O1465" s="32">
        <v>45964</v>
      </c>
      <c r="P1465" t="s">
        <v>99</v>
      </c>
      <c r="Q1465" t="s">
        <v>228</v>
      </c>
      <c r="R1465" t="s">
        <v>617</v>
      </c>
      <c r="S1465" t="s">
        <v>100</v>
      </c>
    </row>
    <row r="1466" spans="1:19" x14ac:dyDescent="0.25">
      <c r="A1466">
        <v>43</v>
      </c>
      <c r="B1466" s="32">
        <v>45951</v>
      </c>
      <c r="C1466">
        <v>46</v>
      </c>
      <c r="D1466" t="s">
        <v>672</v>
      </c>
      <c r="E1466" t="s">
        <v>17</v>
      </c>
      <c r="F1466" t="s">
        <v>140</v>
      </c>
      <c r="G1466" t="s">
        <v>102</v>
      </c>
      <c r="H1466" t="s">
        <v>103</v>
      </c>
      <c r="I1466" t="s">
        <v>3672</v>
      </c>
      <c r="J1466" t="s">
        <v>3673</v>
      </c>
      <c r="K1466" s="32">
        <v>45955</v>
      </c>
      <c r="L1466" t="s">
        <v>675</v>
      </c>
      <c r="M1466" t="s">
        <v>428</v>
      </c>
      <c r="N1466" t="s">
        <v>2224</v>
      </c>
      <c r="O1466" s="32">
        <v>45972</v>
      </c>
      <c r="P1466" t="s">
        <v>99</v>
      </c>
      <c r="Q1466" t="s">
        <v>2012</v>
      </c>
      <c r="R1466" t="s">
        <v>428</v>
      </c>
      <c r="S1466" t="s">
        <v>100</v>
      </c>
    </row>
    <row r="1467" spans="1:19" x14ac:dyDescent="0.25">
      <c r="A1467">
        <v>45</v>
      </c>
      <c r="B1467" s="32">
        <v>45968</v>
      </c>
      <c r="C1467">
        <v>48</v>
      </c>
      <c r="D1467" t="s">
        <v>423</v>
      </c>
      <c r="E1467" t="s">
        <v>1067</v>
      </c>
      <c r="F1467" t="s">
        <v>140</v>
      </c>
      <c r="G1467" t="s">
        <v>102</v>
      </c>
      <c r="H1467" t="s">
        <v>103</v>
      </c>
      <c r="I1467" t="s">
        <v>4596</v>
      </c>
      <c r="J1467" t="s">
        <v>4597</v>
      </c>
      <c r="K1467" s="32">
        <v>45970</v>
      </c>
      <c r="L1467" t="s">
        <v>1775</v>
      </c>
      <c r="M1467" t="s">
        <v>260</v>
      </c>
      <c r="N1467" t="s">
        <v>1994</v>
      </c>
      <c r="O1467" s="32">
        <v>45986</v>
      </c>
      <c r="P1467" t="s">
        <v>99</v>
      </c>
      <c r="Q1467" t="s">
        <v>1776</v>
      </c>
      <c r="R1467" t="s">
        <v>262</v>
      </c>
      <c r="S1467" t="s">
        <v>100</v>
      </c>
    </row>
    <row r="1468" spans="1:19" x14ac:dyDescent="0.25">
      <c r="A1468">
        <v>46</v>
      </c>
      <c r="B1468" s="32">
        <v>45974</v>
      </c>
      <c r="C1468">
        <v>49</v>
      </c>
      <c r="D1468" t="s">
        <v>423</v>
      </c>
      <c r="E1468" t="s">
        <v>1067</v>
      </c>
      <c r="F1468" t="s">
        <v>140</v>
      </c>
      <c r="G1468" t="s">
        <v>102</v>
      </c>
      <c r="H1468" t="s">
        <v>103</v>
      </c>
      <c r="I1468" t="s">
        <v>4598</v>
      </c>
      <c r="J1468" t="s">
        <v>4599</v>
      </c>
      <c r="K1468" s="32">
        <v>45976</v>
      </c>
      <c r="L1468" t="s">
        <v>427</v>
      </c>
      <c r="M1468" t="s">
        <v>260</v>
      </c>
      <c r="N1468" t="s">
        <v>2103</v>
      </c>
      <c r="O1468" s="32">
        <v>45992</v>
      </c>
      <c r="P1468" t="s">
        <v>99</v>
      </c>
      <c r="Q1468" t="s">
        <v>2552</v>
      </c>
      <c r="R1468" t="s">
        <v>262</v>
      </c>
      <c r="S1468" t="s">
        <v>608</v>
      </c>
    </row>
    <row r="1469" spans="1:19" x14ac:dyDescent="0.25">
      <c r="A1469">
        <v>38</v>
      </c>
      <c r="B1469" s="32">
        <v>45918</v>
      </c>
      <c r="C1469">
        <v>41</v>
      </c>
      <c r="D1469" t="s">
        <v>423</v>
      </c>
      <c r="E1469" t="s">
        <v>1067</v>
      </c>
      <c r="F1469" t="s">
        <v>140</v>
      </c>
      <c r="G1469" t="s">
        <v>102</v>
      </c>
      <c r="H1469" t="s">
        <v>103</v>
      </c>
      <c r="I1469" t="s">
        <v>4600</v>
      </c>
      <c r="J1469" t="s">
        <v>4601</v>
      </c>
      <c r="K1469" s="32">
        <v>45921</v>
      </c>
      <c r="L1469" t="s">
        <v>258</v>
      </c>
      <c r="M1469" t="s">
        <v>260</v>
      </c>
      <c r="N1469" t="s">
        <v>2109</v>
      </c>
      <c r="O1469" s="32">
        <v>45937</v>
      </c>
      <c r="P1469" t="s">
        <v>99</v>
      </c>
      <c r="Q1469" t="s">
        <v>2370</v>
      </c>
      <c r="R1469" t="s">
        <v>262</v>
      </c>
      <c r="S1469" t="s">
        <v>100</v>
      </c>
    </row>
    <row r="1470" spans="1:19" x14ac:dyDescent="0.25">
      <c r="A1470">
        <v>35</v>
      </c>
      <c r="B1470" s="32">
        <v>45897</v>
      </c>
      <c r="C1470">
        <v>38</v>
      </c>
      <c r="D1470" t="s">
        <v>423</v>
      </c>
      <c r="E1470" t="s">
        <v>1067</v>
      </c>
      <c r="F1470" t="s">
        <v>140</v>
      </c>
      <c r="G1470" t="s">
        <v>102</v>
      </c>
      <c r="H1470" t="s">
        <v>103</v>
      </c>
      <c r="I1470" t="s">
        <v>4602</v>
      </c>
      <c r="J1470" t="s">
        <v>4603</v>
      </c>
      <c r="K1470" s="32">
        <v>45900</v>
      </c>
      <c r="L1470" t="s">
        <v>3312</v>
      </c>
      <c r="M1470" t="s">
        <v>260</v>
      </c>
      <c r="N1470" t="s">
        <v>4604</v>
      </c>
      <c r="O1470" s="32">
        <v>45917</v>
      </c>
      <c r="P1470" t="s">
        <v>99</v>
      </c>
      <c r="Q1470" t="s">
        <v>2190</v>
      </c>
      <c r="R1470" t="s">
        <v>262</v>
      </c>
      <c r="S1470" t="s">
        <v>100</v>
      </c>
    </row>
    <row r="1471" spans="1:19" x14ac:dyDescent="0.25">
      <c r="A1471">
        <v>43</v>
      </c>
      <c r="B1471" s="32">
        <v>45951</v>
      </c>
      <c r="C1471">
        <v>46</v>
      </c>
      <c r="D1471" t="s">
        <v>672</v>
      </c>
      <c r="E1471" t="s">
        <v>17</v>
      </c>
      <c r="F1471" t="s">
        <v>140</v>
      </c>
      <c r="G1471" t="s">
        <v>102</v>
      </c>
      <c r="H1471" t="s">
        <v>103</v>
      </c>
      <c r="I1471" t="s">
        <v>3123</v>
      </c>
      <c r="J1471" t="s">
        <v>3124</v>
      </c>
      <c r="K1471" s="32">
        <v>45955</v>
      </c>
      <c r="L1471" t="s">
        <v>675</v>
      </c>
      <c r="M1471" t="s">
        <v>428</v>
      </c>
      <c r="N1471" t="s">
        <v>2224</v>
      </c>
      <c r="O1471" s="32">
        <v>45972</v>
      </c>
      <c r="P1471" t="s">
        <v>99</v>
      </c>
      <c r="Q1471" t="s">
        <v>688</v>
      </c>
      <c r="R1471" t="s">
        <v>428</v>
      </c>
      <c r="S1471" t="s">
        <v>100</v>
      </c>
    </row>
    <row r="1472" spans="1:19" x14ac:dyDescent="0.25">
      <c r="A1472">
        <v>31</v>
      </c>
      <c r="B1472" s="32">
        <v>45869</v>
      </c>
      <c r="C1472">
        <v>36</v>
      </c>
      <c r="D1472" t="s">
        <v>321</v>
      </c>
      <c r="E1472" t="s">
        <v>322</v>
      </c>
      <c r="F1472" t="s">
        <v>140</v>
      </c>
      <c r="G1472" t="s">
        <v>102</v>
      </c>
      <c r="H1472" t="s">
        <v>103</v>
      </c>
      <c r="I1472" t="s">
        <v>4605</v>
      </c>
      <c r="J1472" t="s">
        <v>4606</v>
      </c>
      <c r="K1472" s="32">
        <v>45875</v>
      </c>
      <c r="L1472" t="s">
        <v>325</v>
      </c>
      <c r="M1472" t="s">
        <v>145</v>
      </c>
      <c r="N1472" t="s">
        <v>2510</v>
      </c>
      <c r="O1472" s="32">
        <v>45905</v>
      </c>
      <c r="P1472" t="s">
        <v>99</v>
      </c>
      <c r="Q1472" t="s">
        <v>325</v>
      </c>
      <c r="R1472" t="s">
        <v>147</v>
      </c>
      <c r="S1472" t="s">
        <v>100</v>
      </c>
    </row>
    <row r="1473" spans="1:19" x14ac:dyDescent="0.25">
      <c r="A1473">
        <v>39</v>
      </c>
      <c r="B1473" s="32">
        <v>45922</v>
      </c>
      <c r="C1473">
        <v>41</v>
      </c>
      <c r="D1473" t="s">
        <v>150</v>
      </c>
      <c r="E1473" t="s">
        <v>8</v>
      </c>
      <c r="F1473" t="s">
        <v>140</v>
      </c>
      <c r="G1473" t="s">
        <v>102</v>
      </c>
      <c r="H1473" t="s">
        <v>103</v>
      </c>
      <c r="I1473" t="s">
        <v>4607</v>
      </c>
      <c r="J1473" t="s">
        <v>4608</v>
      </c>
      <c r="K1473" s="32">
        <v>45925</v>
      </c>
      <c r="L1473" t="s">
        <v>186</v>
      </c>
      <c r="M1473" t="s">
        <v>154</v>
      </c>
      <c r="N1473" t="s">
        <v>2011</v>
      </c>
      <c r="O1473" s="32">
        <v>45935</v>
      </c>
      <c r="P1473" t="s">
        <v>99</v>
      </c>
      <c r="Q1473" t="s">
        <v>913</v>
      </c>
      <c r="R1473" t="s">
        <v>147</v>
      </c>
      <c r="S1473" t="s">
        <v>100</v>
      </c>
    </row>
    <row r="1474" spans="1:19" x14ac:dyDescent="0.25">
      <c r="A1474">
        <v>45</v>
      </c>
      <c r="B1474" s="32">
        <v>45963</v>
      </c>
      <c r="C1474">
        <v>47</v>
      </c>
      <c r="D1474" t="s">
        <v>150</v>
      </c>
      <c r="E1474" t="s">
        <v>8</v>
      </c>
      <c r="F1474" t="s">
        <v>140</v>
      </c>
      <c r="G1474" t="s">
        <v>102</v>
      </c>
      <c r="H1474" t="s">
        <v>103</v>
      </c>
      <c r="I1474" t="s">
        <v>2634</v>
      </c>
      <c r="J1474" t="s">
        <v>2635</v>
      </c>
      <c r="K1474" s="32">
        <v>45967</v>
      </c>
      <c r="L1474" t="s">
        <v>186</v>
      </c>
      <c r="M1474" t="s">
        <v>505</v>
      </c>
      <c r="N1474" t="s">
        <v>2046</v>
      </c>
      <c r="O1474" s="32">
        <v>45978</v>
      </c>
      <c r="P1474" t="s">
        <v>99</v>
      </c>
      <c r="Q1474" t="s">
        <v>688</v>
      </c>
      <c r="R1474" t="s">
        <v>147</v>
      </c>
      <c r="S1474" t="s">
        <v>100</v>
      </c>
    </row>
    <row r="1475" spans="1:19" x14ac:dyDescent="0.25">
      <c r="A1475">
        <v>36</v>
      </c>
      <c r="B1475" s="32">
        <v>45901</v>
      </c>
      <c r="C1475">
        <v>38</v>
      </c>
      <c r="D1475" t="s">
        <v>940</v>
      </c>
      <c r="E1475" t="s">
        <v>14</v>
      </c>
      <c r="F1475" t="s">
        <v>140</v>
      </c>
      <c r="G1475" t="s">
        <v>102</v>
      </c>
      <c r="H1475" t="s">
        <v>103</v>
      </c>
      <c r="I1475" t="s">
        <v>4609</v>
      </c>
      <c r="J1475" t="s">
        <v>4610</v>
      </c>
      <c r="K1475" s="32">
        <v>45911</v>
      </c>
      <c r="L1475" t="s">
        <v>943</v>
      </c>
      <c r="M1475" t="s">
        <v>154</v>
      </c>
      <c r="N1475" t="s">
        <v>2181</v>
      </c>
      <c r="O1475" s="32">
        <v>45919</v>
      </c>
      <c r="P1475" t="s">
        <v>99</v>
      </c>
      <c r="Q1475" t="s">
        <v>153</v>
      </c>
      <c r="R1475" t="s">
        <v>147</v>
      </c>
      <c r="S1475" t="s">
        <v>100</v>
      </c>
    </row>
    <row r="1476" spans="1:19" x14ac:dyDescent="0.25">
      <c r="A1476">
        <v>43</v>
      </c>
      <c r="B1476" s="32">
        <v>45951</v>
      </c>
      <c r="C1476">
        <v>43</v>
      </c>
      <c r="D1476" t="s">
        <v>321</v>
      </c>
      <c r="E1476" t="s">
        <v>855</v>
      </c>
      <c r="F1476" t="s">
        <v>101</v>
      </c>
      <c r="G1476" t="s">
        <v>102</v>
      </c>
      <c r="H1476" t="s">
        <v>103</v>
      </c>
      <c r="I1476" t="s">
        <v>4611</v>
      </c>
      <c r="J1476" t="s">
        <v>4612</v>
      </c>
      <c r="K1476" s="32">
        <v>45953</v>
      </c>
      <c r="L1476" t="s">
        <v>864</v>
      </c>
      <c r="M1476" t="s">
        <v>1336</v>
      </c>
      <c r="N1476" t="s">
        <v>118</v>
      </c>
      <c r="O1476" s="32">
        <v>45955</v>
      </c>
      <c r="P1476" t="s">
        <v>99</v>
      </c>
      <c r="Q1476" t="s">
        <v>865</v>
      </c>
      <c r="R1476" t="s">
        <v>291</v>
      </c>
      <c r="S1476" t="s">
        <v>100</v>
      </c>
    </row>
    <row r="1477" spans="1:19" x14ac:dyDescent="0.25">
      <c r="A1477">
        <v>42</v>
      </c>
      <c r="B1477" s="32">
        <v>45943</v>
      </c>
      <c r="C1477">
        <v>44</v>
      </c>
      <c r="D1477" t="s">
        <v>672</v>
      </c>
      <c r="E1477" t="s">
        <v>17</v>
      </c>
      <c r="F1477" t="s">
        <v>140</v>
      </c>
      <c r="G1477" t="s">
        <v>102</v>
      </c>
      <c r="H1477" t="s">
        <v>103</v>
      </c>
      <c r="I1477" t="s">
        <v>4613</v>
      </c>
      <c r="J1477" t="s">
        <v>4614</v>
      </c>
      <c r="K1477" s="32">
        <v>45950</v>
      </c>
      <c r="L1477" t="s">
        <v>1362</v>
      </c>
      <c r="M1477" t="s">
        <v>676</v>
      </c>
      <c r="N1477" t="s">
        <v>2380</v>
      </c>
      <c r="O1477" s="32">
        <v>45961</v>
      </c>
      <c r="P1477" t="s">
        <v>99</v>
      </c>
      <c r="Q1477" t="s">
        <v>913</v>
      </c>
      <c r="R1477" t="s">
        <v>147</v>
      </c>
      <c r="S1477" t="s">
        <v>608</v>
      </c>
    </row>
    <row r="1478" spans="1:19" x14ac:dyDescent="0.25">
      <c r="A1478">
        <v>41</v>
      </c>
      <c r="B1478" s="32">
        <v>45935</v>
      </c>
      <c r="C1478">
        <v>43</v>
      </c>
      <c r="D1478" t="s">
        <v>150</v>
      </c>
      <c r="E1478" t="s">
        <v>8</v>
      </c>
      <c r="F1478" t="s">
        <v>140</v>
      </c>
      <c r="G1478" t="s">
        <v>102</v>
      </c>
      <c r="H1478" t="s">
        <v>103</v>
      </c>
      <c r="I1478" t="s">
        <v>2825</v>
      </c>
      <c r="J1478" t="s">
        <v>2826</v>
      </c>
      <c r="K1478" s="32">
        <v>45939</v>
      </c>
      <c r="L1478" t="s">
        <v>186</v>
      </c>
      <c r="M1478" t="s">
        <v>154</v>
      </c>
      <c r="N1478" t="s">
        <v>2115</v>
      </c>
      <c r="O1478" s="32">
        <v>45949</v>
      </c>
      <c r="P1478" t="s">
        <v>99</v>
      </c>
      <c r="Q1478" t="s">
        <v>153</v>
      </c>
      <c r="R1478" t="s">
        <v>147</v>
      </c>
      <c r="S1478" t="s">
        <v>100</v>
      </c>
    </row>
    <row r="1479" spans="1:19" x14ac:dyDescent="0.25">
      <c r="A1479">
        <v>40</v>
      </c>
      <c r="B1479" s="32">
        <v>45932</v>
      </c>
      <c r="C1479">
        <v>43</v>
      </c>
      <c r="D1479" t="s">
        <v>254</v>
      </c>
      <c r="E1479" t="s">
        <v>255</v>
      </c>
      <c r="F1479" t="s">
        <v>140</v>
      </c>
      <c r="G1479" t="s">
        <v>102</v>
      </c>
      <c r="H1479" t="s">
        <v>103</v>
      </c>
      <c r="I1479" t="s">
        <v>4615</v>
      </c>
      <c r="J1479" t="s">
        <v>4616</v>
      </c>
      <c r="K1479" s="32">
        <v>45935</v>
      </c>
      <c r="L1479" t="s">
        <v>258</v>
      </c>
      <c r="M1479" t="s">
        <v>260</v>
      </c>
      <c r="N1479" t="s">
        <v>2054</v>
      </c>
      <c r="O1479" s="32">
        <v>45950</v>
      </c>
      <c r="P1479" t="s">
        <v>99</v>
      </c>
      <c r="Q1479" t="s">
        <v>259</v>
      </c>
      <c r="R1479" t="s">
        <v>262</v>
      </c>
      <c r="S1479" t="s">
        <v>100</v>
      </c>
    </row>
    <row r="1480" spans="1:19" x14ac:dyDescent="0.25">
      <c r="A1480">
        <v>37</v>
      </c>
      <c r="B1480" s="32">
        <v>45909</v>
      </c>
      <c r="C1480">
        <v>39</v>
      </c>
      <c r="D1480" t="s">
        <v>150</v>
      </c>
      <c r="E1480" t="s">
        <v>8</v>
      </c>
      <c r="F1480" t="s">
        <v>140</v>
      </c>
      <c r="G1480" t="s">
        <v>102</v>
      </c>
      <c r="H1480" t="s">
        <v>103</v>
      </c>
      <c r="I1480" t="s">
        <v>4617</v>
      </c>
      <c r="J1480" t="s">
        <v>4618</v>
      </c>
      <c r="K1480" s="32">
        <v>45911</v>
      </c>
      <c r="L1480" t="s">
        <v>186</v>
      </c>
      <c r="M1480" t="s">
        <v>154</v>
      </c>
      <c r="N1480" t="s">
        <v>2022</v>
      </c>
      <c r="O1480" s="32">
        <v>45922</v>
      </c>
      <c r="P1480" t="s">
        <v>99</v>
      </c>
      <c r="Q1480" t="s">
        <v>688</v>
      </c>
      <c r="R1480" t="s">
        <v>147</v>
      </c>
      <c r="S1480" t="s">
        <v>100</v>
      </c>
    </row>
    <row r="1481" spans="1:19" x14ac:dyDescent="0.25">
      <c r="A1481">
        <v>45</v>
      </c>
      <c r="B1481" s="32">
        <v>45963</v>
      </c>
      <c r="C1481">
        <v>50</v>
      </c>
      <c r="D1481" t="s">
        <v>321</v>
      </c>
      <c r="E1481" t="s">
        <v>322</v>
      </c>
      <c r="F1481" t="s">
        <v>140</v>
      </c>
      <c r="G1481" t="s">
        <v>102</v>
      </c>
      <c r="H1481" t="s">
        <v>103</v>
      </c>
      <c r="I1481" t="s">
        <v>4619</v>
      </c>
      <c r="J1481" t="s">
        <v>4620</v>
      </c>
      <c r="K1481" s="32">
        <v>45968</v>
      </c>
      <c r="L1481" t="s">
        <v>325</v>
      </c>
      <c r="M1481" t="s">
        <v>229</v>
      </c>
      <c r="N1481" t="s">
        <v>2096</v>
      </c>
      <c r="O1481" s="32">
        <v>46002</v>
      </c>
      <c r="P1481" t="s">
        <v>99</v>
      </c>
      <c r="Q1481" t="s">
        <v>325</v>
      </c>
      <c r="R1481" t="s">
        <v>617</v>
      </c>
      <c r="S1481" t="s">
        <v>100</v>
      </c>
    </row>
    <row r="1482" spans="1:19" x14ac:dyDescent="0.25">
      <c r="A1482">
        <v>39</v>
      </c>
      <c r="B1482" s="32">
        <v>45921</v>
      </c>
      <c r="C1482">
        <v>44</v>
      </c>
      <c r="D1482" t="s">
        <v>223</v>
      </c>
      <c r="E1482" t="s">
        <v>224</v>
      </c>
      <c r="F1482" t="s">
        <v>140</v>
      </c>
      <c r="G1482" t="s">
        <v>102</v>
      </c>
      <c r="H1482" t="s">
        <v>103</v>
      </c>
      <c r="I1482" t="s">
        <v>4621</v>
      </c>
      <c r="J1482" t="s">
        <v>4622</v>
      </c>
      <c r="K1482" s="32">
        <v>45925</v>
      </c>
      <c r="L1482" t="s">
        <v>227</v>
      </c>
      <c r="M1482" t="s">
        <v>229</v>
      </c>
      <c r="N1482" t="s">
        <v>3056</v>
      </c>
      <c r="O1482" s="32">
        <v>45956</v>
      </c>
      <c r="P1482" t="s">
        <v>99</v>
      </c>
      <c r="Q1482" t="s">
        <v>228</v>
      </c>
      <c r="R1482" t="s">
        <v>617</v>
      </c>
      <c r="S1482" t="s">
        <v>100</v>
      </c>
    </row>
    <row r="1483" spans="1:19" x14ac:dyDescent="0.25">
      <c r="A1483">
        <v>42</v>
      </c>
      <c r="B1483" s="32">
        <v>45942</v>
      </c>
      <c r="C1483">
        <v>44</v>
      </c>
      <c r="D1483" t="s">
        <v>672</v>
      </c>
      <c r="E1483" t="s">
        <v>17</v>
      </c>
      <c r="F1483" t="s">
        <v>140</v>
      </c>
      <c r="G1483" t="s">
        <v>102</v>
      </c>
      <c r="H1483" t="s">
        <v>103</v>
      </c>
      <c r="I1483" t="s">
        <v>4409</v>
      </c>
      <c r="J1483" t="s">
        <v>4410</v>
      </c>
      <c r="K1483" s="32">
        <v>45950</v>
      </c>
      <c r="L1483" t="s">
        <v>675</v>
      </c>
      <c r="M1483" t="s">
        <v>676</v>
      </c>
      <c r="N1483" t="s">
        <v>2380</v>
      </c>
      <c r="O1483" s="32">
        <v>45961</v>
      </c>
      <c r="P1483" t="s">
        <v>99</v>
      </c>
      <c r="Q1483" t="s">
        <v>2012</v>
      </c>
      <c r="R1483" t="s">
        <v>147</v>
      </c>
      <c r="S1483" t="s">
        <v>100</v>
      </c>
    </row>
    <row r="1484" spans="1:19" x14ac:dyDescent="0.25">
      <c r="A1484">
        <v>41</v>
      </c>
      <c r="B1484" s="32">
        <v>45937</v>
      </c>
      <c r="C1484">
        <v>43</v>
      </c>
      <c r="D1484" t="s">
        <v>150</v>
      </c>
      <c r="E1484" t="s">
        <v>8</v>
      </c>
      <c r="F1484" t="s">
        <v>140</v>
      </c>
      <c r="G1484" t="s">
        <v>102</v>
      </c>
      <c r="H1484" t="s">
        <v>103</v>
      </c>
      <c r="I1484" t="s">
        <v>4047</v>
      </c>
      <c r="J1484" t="s">
        <v>1540</v>
      </c>
      <c r="K1484" s="32">
        <v>45939</v>
      </c>
      <c r="L1484" t="s">
        <v>186</v>
      </c>
      <c r="M1484" t="s">
        <v>154</v>
      </c>
      <c r="N1484" t="s">
        <v>2115</v>
      </c>
      <c r="O1484" s="32">
        <v>45949</v>
      </c>
      <c r="P1484" t="s">
        <v>99</v>
      </c>
      <c r="Q1484" t="s">
        <v>153</v>
      </c>
      <c r="R1484" t="s">
        <v>147</v>
      </c>
      <c r="S1484" t="s">
        <v>100</v>
      </c>
    </row>
    <row r="1485" spans="1:19" x14ac:dyDescent="0.25">
      <c r="A1485">
        <v>46</v>
      </c>
      <c r="B1485" s="32">
        <v>45970</v>
      </c>
      <c r="C1485">
        <v>48</v>
      </c>
      <c r="D1485" t="s">
        <v>150</v>
      </c>
      <c r="E1485" t="s">
        <v>8</v>
      </c>
      <c r="F1485" t="s">
        <v>140</v>
      </c>
      <c r="G1485" t="s">
        <v>102</v>
      </c>
      <c r="H1485" t="s">
        <v>103</v>
      </c>
      <c r="I1485" t="s">
        <v>4623</v>
      </c>
      <c r="J1485" t="s">
        <v>4624</v>
      </c>
      <c r="K1485" s="32">
        <v>45974</v>
      </c>
      <c r="L1485" t="s">
        <v>186</v>
      </c>
      <c r="M1485" t="s">
        <v>154</v>
      </c>
      <c r="N1485" t="s">
        <v>2193</v>
      </c>
      <c r="O1485" s="32">
        <v>45985</v>
      </c>
      <c r="P1485" t="s">
        <v>99</v>
      </c>
      <c r="Q1485" t="s">
        <v>972</v>
      </c>
      <c r="R1485" t="s">
        <v>147</v>
      </c>
      <c r="S1485" t="s">
        <v>100</v>
      </c>
    </row>
    <row r="1486" spans="1:19" x14ac:dyDescent="0.25">
      <c r="A1486">
        <v>28</v>
      </c>
      <c r="B1486" s="32">
        <v>45845</v>
      </c>
      <c r="C1486">
        <v>28</v>
      </c>
      <c r="D1486" t="s">
        <v>97</v>
      </c>
      <c r="E1486" t="s">
        <v>98</v>
      </c>
      <c r="F1486" t="s">
        <v>101</v>
      </c>
      <c r="G1486" t="s">
        <v>102</v>
      </c>
      <c r="H1486" t="s">
        <v>103</v>
      </c>
      <c r="I1486" t="s">
        <v>4625</v>
      </c>
      <c r="J1486" t="s">
        <v>4626</v>
      </c>
      <c r="K1486" s="32">
        <v>45848</v>
      </c>
      <c r="L1486" t="s">
        <v>106</v>
      </c>
      <c r="M1486" t="s">
        <v>359</v>
      </c>
      <c r="N1486" t="s">
        <v>118</v>
      </c>
      <c r="O1486" s="32">
        <v>45848</v>
      </c>
      <c r="P1486" t="s">
        <v>99</v>
      </c>
      <c r="Q1486" t="s">
        <v>123</v>
      </c>
      <c r="R1486" t="s">
        <v>109</v>
      </c>
      <c r="S1486" t="s">
        <v>100</v>
      </c>
    </row>
    <row r="1487" spans="1:19" x14ac:dyDescent="0.25">
      <c r="A1487">
        <v>32</v>
      </c>
      <c r="B1487" s="32">
        <v>45874</v>
      </c>
      <c r="C1487">
        <v>32</v>
      </c>
      <c r="D1487" t="s">
        <v>321</v>
      </c>
      <c r="E1487" t="s">
        <v>855</v>
      </c>
      <c r="F1487" t="s">
        <v>101</v>
      </c>
      <c r="G1487" t="s">
        <v>102</v>
      </c>
      <c r="H1487" t="s">
        <v>103</v>
      </c>
      <c r="I1487" t="s">
        <v>4627</v>
      </c>
      <c r="J1487" t="s">
        <v>4628</v>
      </c>
      <c r="K1487" s="32">
        <v>45876</v>
      </c>
      <c r="L1487" t="s">
        <v>858</v>
      </c>
      <c r="M1487" t="s">
        <v>1336</v>
      </c>
      <c r="N1487" t="s">
        <v>118</v>
      </c>
      <c r="O1487" s="32">
        <v>45878</v>
      </c>
      <c r="P1487" t="s">
        <v>99</v>
      </c>
      <c r="Q1487" t="s">
        <v>859</v>
      </c>
      <c r="R1487" t="s">
        <v>291</v>
      </c>
      <c r="S1487" t="s">
        <v>100</v>
      </c>
    </row>
    <row r="1488" spans="1:19" x14ac:dyDescent="0.25">
      <c r="A1488">
        <v>39</v>
      </c>
      <c r="B1488" s="32">
        <v>45926</v>
      </c>
      <c r="C1488">
        <v>40</v>
      </c>
      <c r="D1488" t="s">
        <v>321</v>
      </c>
      <c r="E1488" t="s">
        <v>2488</v>
      </c>
      <c r="F1488" t="s">
        <v>101</v>
      </c>
      <c r="G1488" t="s">
        <v>102</v>
      </c>
      <c r="H1488" t="s">
        <v>103</v>
      </c>
      <c r="I1488" t="s">
        <v>4629</v>
      </c>
      <c r="J1488" t="s">
        <v>4630</v>
      </c>
      <c r="K1488" s="32">
        <v>45927</v>
      </c>
      <c r="L1488" t="s">
        <v>1503</v>
      </c>
      <c r="M1488" t="s">
        <v>2491</v>
      </c>
      <c r="N1488" t="s">
        <v>118</v>
      </c>
      <c r="O1488" s="32">
        <v>45931</v>
      </c>
      <c r="P1488" t="s">
        <v>2134</v>
      </c>
      <c r="Q1488" t="s">
        <v>1504</v>
      </c>
      <c r="R1488" t="s">
        <v>2136</v>
      </c>
      <c r="S1488" t="s">
        <v>2137</v>
      </c>
    </row>
    <row r="1489" spans="1:19" x14ac:dyDescent="0.25">
      <c r="A1489">
        <v>43</v>
      </c>
      <c r="B1489" s="32">
        <v>45952</v>
      </c>
      <c r="C1489">
        <v>47</v>
      </c>
      <c r="D1489" t="s">
        <v>223</v>
      </c>
      <c r="E1489" t="s">
        <v>277</v>
      </c>
      <c r="F1489" t="s">
        <v>140</v>
      </c>
      <c r="G1489" t="s">
        <v>102</v>
      </c>
      <c r="H1489" t="s">
        <v>103</v>
      </c>
      <c r="I1489" t="s">
        <v>4631</v>
      </c>
      <c r="J1489" t="s">
        <v>4632</v>
      </c>
      <c r="K1489" s="32">
        <v>45956</v>
      </c>
      <c r="L1489" t="s">
        <v>227</v>
      </c>
      <c r="M1489" t="s">
        <v>145</v>
      </c>
      <c r="N1489" t="s">
        <v>2346</v>
      </c>
      <c r="O1489" s="32">
        <v>45982</v>
      </c>
      <c r="P1489" t="s">
        <v>99</v>
      </c>
      <c r="Q1489" t="s">
        <v>228</v>
      </c>
      <c r="R1489" t="s">
        <v>147</v>
      </c>
      <c r="S1489" t="s">
        <v>100</v>
      </c>
    </row>
    <row r="1490" spans="1:19" x14ac:dyDescent="0.25">
      <c r="A1490">
        <v>34</v>
      </c>
      <c r="B1490" s="32">
        <v>45887</v>
      </c>
      <c r="C1490">
        <v>36</v>
      </c>
      <c r="D1490" t="s">
        <v>672</v>
      </c>
      <c r="E1490" t="s">
        <v>17</v>
      </c>
      <c r="F1490" t="s">
        <v>140</v>
      </c>
      <c r="G1490" t="s">
        <v>102</v>
      </c>
      <c r="H1490" t="s">
        <v>1585</v>
      </c>
      <c r="I1490" t="s">
        <v>2852</v>
      </c>
      <c r="J1490" t="s">
        <v>2853</v>
      </c>
      <c r="K1490" s="32">
        <v>45894</v>
      </c>
      <c r="L1490" t="s">
        <v>675</v>
      </c>
      <c r="M1490" t="s">
        <v>676</v>
      </c>
      <c r="N1490" t="s">
        <v>2854</v>
      </c>
      <c r="O1490" s="32">
        <v>45906</v>
      </c>
      <c r="P1490" t="s">
        <v>99</v>
      </c>
      <c r="Q1490" t="s">
        <v>934</v>
      </c>
      <c r="R1490" t="s">
        <v>147</v>
      </c>
      <c r="S1490" t="s">
        <v>608</v>
      </c>
    </row>
    <row r="1491" spans="1:19" x14ac:dyDescent="0.25">
      <c r="A1491">
        <v>46</v>
      </c>
      <c r="B1491" s="32">
        <v>45970</v>
      </c>
      <c r="C1491">
        <v>48</v>
      </c>
      <c r="D1491" t="s">
        <v>940</v>
      </c>
      <c r="E1491" t="s">
        <v>14</v>
      </c>
      <c r="F1491" t="s">
        <v>140</v>
      </c>
      <c r="G1491" t="s">
        <v>102</v>
      </c>
      <c r="H1491" t="s">
        <v>103</v>
      </c>
      <c r="I1491" t="s">
        <v>4633</v>
      </c>
      <c r="J1491" t="s">
        <v>4634</v>
      </c>
      <c r="K1491" s="32">
        <v>45981</v>
      </c>
      <c r="L1491" t="s">
        <v>943</v>
      </c>
      <c r="M1491" t="s">
        <v>154</v>
      </c>
      <c r="N1491" t="s">
        <v>2124</v>
      </c>
      <c r="O1491" s="32">
        <v>45988</v>
      </c>
      <c r="P1491" t="s">
        <v>99</v>
      </c>
      <c r="Q1491" t="s">
        <v>820</v>
      </c>
      <c r="R1491" t="s">
        <v>147</v>
      </c>
      <c r="S1491" t="s">
        <v>100</v>
      </c>
    </row>
    <row r="1492" spans="1:19" x14ac:dyDescent="0.25">
      <c r="A1492">
        <v>44</v>
      </c>
      <c r="B1492" s="32">
        <v>45959</v>
      </c>
      <c r="C1492">
        <v>47</v>
      </c>
      <c r="D1492" t="s">
        <v>254</v>
      </c>
      <c r="E1492" t="s">
        <v>255</v>
      </c>
      <c r="F1492" t="s">
        <v>140</v>
      </c>
      <c r="G1492" t="s">
        <v>102</v>
      </c>
      <c r="H1492" t="s">
        <v>103</v>
      </c>
      <c r="I1492" t="s">
        <v>4635</v>
      </c>
      <c r="J1492" t="s">
        <v>4636</v>
      </c>
      <c r="K1492" s="32">
        <v>45963</v>
      </c>
      <c r="L1492" t="s">
        <v>288</v>
      </c>
      <c r="M1492" t="s">
        <v>260</v>
      </c>
      <c r="N1492" t="s">
        <v>2283</v>
      </c>
      <c r="O1492" s="32">
        <v>45979</v>
      </c>
      <c r="P1492" t="s">
        <v>99</v>
      </c>
      <c r="Q1492" t="s">
        <v>289</v>
      </c>
      <c r="R1492" t="s">
        <v>262</v>
      </c>
      <c r="S1492" t="s">
        <v>608</v>
      </c>
    </row>
    <row r="1493" spans="1:19" x14ac:dyDescent="0.25">
      <c r="A1493">
        <v>43</v>
      </c>
      <c r="B1493" s="32">
        <v>45952</v>
      </c>
      <c r="C1493">
        <v>46</v>
      </c>
      <c r="D1493" t="s">
        <v>423</v>
      </c>
      <c r="E1493" t="s">
        <v>424</v>
      </c>
      <c r="F1493" t="s">
        <v>140</v>
      </c>
      <c r="G1493" t="s">
        <v>102</v>
      </c>
      <c r="H1493" t="s">
        <v>103</v>
      </c>
      <c r="I1493" t="s">
        <v>2913</v>
      </c>
      <c r="J1493" t="s">
        <v>2914</v>
      </c>
      <c r="K1493" s="32">
        <v>45955</v>
      </c>
      <c r="L1493" t="s">
        <v>427</v>
      </c>
      <c r="M1493" t="s">
        <v>428</v>
      </c>
      <c r="N1493" t="s">
        <v>2196</v>
      </c>
      <c r="O1493" s="32">
        <v>45973</v>
      </c>
      <c r="P1493" t="s">
        <v>99</v>
      </c>
      <c r="Q1493" t="s">
        <v>2701</v>
      </c>
      <c r="R1493" t="s">
        <v>428</v>
      </c>
      <c r="S1493" t="s">
        <v>100</v>
      </c>
    </row>
    <row r="1494" spans="1:19" x14ac:dyDescent="0.25">
      <c r="A1494">
        <v>29</v>
      </c>
      <c r="B1494" s="32">
        <v>45856</v>
      </c>
      <c r="C1494">
        <v>32</v>
      </c>
      <c r="D1494" t="s">
        <v>254</v>
      </c>
      <c r="E1494" t="s">
        <v>255</v>
      </c>
      <c r="F1494" t="s">
        <v>140</v>
      </c>
      <c r="G1494" t="s">
        <v>102</v>
      </c>
      <c r="H1494" t="s">
        <v>103</v>
      </c>
      <c r="I1494" t="s">
        <v>4637</v>
      </c>
      <c r="J1494" t="s">
        <v>2105</v>
      </c>
      <c r="K1494" s="32">
        <v>45858</v>
      </c>
      <c r="L1494" t="s">
        <v>288</v>
      </c>
      <c r="M1494" t="s">
        <v>260</v>
      </c>
      <c r="N1494" t="s">
        <v>2106</v>
      </c>
      <c r="O1494" s="32">
        <v>45873</v>
      </c>
      <c r="P1494" t="s">
        <v>99</v>
      </c>
      <c r="Q1494" t="s">
        <v>289</v>
      </c>
      <c r="R1494" t="s">
        <v>262</v>
      </c>
      <c r="S1494" t="s">
        <v>608</v>
      </c>
    </row>
    <row r="1495" spans="1:19" x14ac:dyDescent="0.25">
      <c r="A1495">
        <v>45</v>
      </c>
      <c r="B1495" s="32">
        <v>45968</v>
      </c>
      <c r="C1495">
        <v>48</v>
      </c>
      <c r="D1495" t="s">
        <v>423</v>
      </c>
      <c r="E1495" t="s">
        <v>1067</v>
      </c>
      <c r="F1495" t="s">
        <v>140</v>
      </c>
      <c r="G1495" t="s">
        <v>102</v>
      </c>
      <c r="H1495" t="s">
        <v>103</v>
      </c>
      <c r="I1495" t="s">
        <v>3430</v>
      </c>
      <c r="J1495" t="s">
        <v>3431</v>
      </c>
      <c r="K1495" s="32">
        <v>45970</v>
      </c>
      <c r="L1495" t="s">
        <v>427</v>
      </c>
      <c r="M1495" t="s">
        <v>260</v>
      </c>
      <c r="N1495" t="s">
        <v>1994</v>
      </c>
      <c r="O1495" s="32">
        <v>45986</v>
      </c>
      <c r="P1495" t="s">
        <v>99</v>
      </c>
      <c r="Q1495" t="s">
        <v>2552</v>
      </c>
      <c r="R1495" t="s">
        <v>262</v>
      </c>
      <c r="S1495" t="s">
        <v>608</v>
      </c>
    </row>
    <row r="1496" spans="1:19" x14ac:dyDescent="0.25">
      <c r="A1496">
        <v>37</v>
      </c>
      <c r="B1496" s="32">
        <v>45907</v>
      </c>
      <c r="C1496">
        <v>39</v>
      </c>
      <c r="D1496" t="s">
        <v>150</v>
      </c>
      <c r="E1496" t="s">
        <v>8</v>
      </c>
      <c r="F1496" t="s">
        <v>140</v>
      </c>
      <c r="G1496" t="s">
        <v>102</v>
      </c>
      <c r="H1496" t="s">
        <v>103</v>
      </c>
      <c r="I1496" t="s">
        <v>4638</v>
      </c>
      <c r="J1496" t="s">
        <v>4639</v>
      </c>
      <c r="K1496" s="32">
        <v>45911</v>
      </c>
      <c r="L1496" t="s">
        <v>186</v>
      </c>
      <c r="M1496" t="s">
        <v>154</v>
      </c>
      <c r="N1496" t="s">
        <v>2022</v>
      </c>
      <c r="O1496" s="32">
        <v>45922</v>
      </c>
      <c r="P1496" t="s">
        <v>99</v>
      </c>
      <c r="Q1496" t="s">
        <v>688</v>
      </c>
      <c r="R1496" t="s">
        <v>147</v>
      </c>
      <c r="S1496" t="s">
        <v>100</v>
      </c>
    </row>
    <row r="1497" spans="1:19" x14ac:dyDescent="0.25">
      <c r="A1497">
        <v>39</v>
      </c>
      <c r="B1497" s="32">
        <v>45922</v>
      </c>
      <c r="C1497">
        <v>39</v>
      </c>
      <c r="D1497" t="s">
        <v>97</v>
      </c>
      <c r="E1497" t="s">
        <v>98</v>
      </c>
      <c r="F1497" t="s">
        <v>101</v>
      </c>
      <c r="G1497" t="s">
        <v>102</v>
      </c>
      <c r="H1497" t="s">
        <v>103</v>
      </c>
      <c r="I1497" t="s">
        <v>4640</v>
      </c>
      <c r="J1497" t="s">
        <v>4641</v>
      </c>
      <c r="K1497" s="32">
        <v>45926</v>
      </c>
      <c r="L1497" t="s">
        <v>106</v>
      </c>
      <c r="M1497" t="s">
        <v>107</v>
      </c>
      <c r="N1497" t="s">
        <v>118</v>
      </c>
      <c r="O1497" s="32">
        <v>45926</v>
      </c>
      <c r="P1497" t="s">
        <v>99</v>
      </c>
      <c r="Q1497" t="s">
        <v>123</v>
      </c>
      <c r="R1497" t="s">
        <v>109</v>
      </c>
      <c r="S1497" t="s">
        <v>100</v>
      </c>
    </row>
    <row r="1498" spans="1:19" x14ac:dyDescent="0.25">
      <c r="A1498">
        <v>31</v>
      </c>
      <c r="B1498" s="32">
        <v>45867</v>
      </c>
      <c r="C1498">
        <v>33</v>
      </c>
      <c r="D1498" t="s">
        <v>150</v>
      </c>
      <c r="E1498" t="s">
        <v>8</v>
      </c>
      <c r="F1498" t="s">
        <v>140</v>
      </c>
      <c r="G1498" t="s">
        <v>102</v>
      </c>
      <c r="H1498" t="s">
        <v>103</v>
      </c>
      <c r="I1498" t="s">
        <v>4443</v>
      </c>
      <c r="J1498" t="s">
        <v>4444</v>
      </c>
      <c r="K1498" s="32">
        <v>45869</v>
      </c>
      <c r="L1498" t="s">
        <v>186</v>
      </c>
      <c r="M1498" t="s">
        <v>154</v>
      </c>
      <c r="N1498" t="s">
        <v>4445</v>
      </c>
      <c r="O1498" s="32">
        <v>45879</v>
      </c>
      <c r="P1498" t="s">
        <v>99</v>
      </c>
      <c r="Q1498" t="s">
        <v>813</v>
      </c>
      <c r="R1498" t="s">
        <v>147</v>
      </c>
      <c r="S1498" t="s">
        <v>100</v>
      </c>
    </row>
    <row r="1499" spans="1:19" x14ac:dyDescent="0.25">
      <c r="A1499">
        <v>39</v>
      </c>
      <c r="B1499" s="32">
        <v>45925</v>
      </c>
      <c r="C1499">
        <v>42</v>
      </c>
      <c r="D1499" t="s">
        <v>423</v>
      </c>
      <c r="E1499" t="s">
        <v>1067</v>
      </c>
      <c r="F1499" t="s">
        <v>140</v>
      </c>
      <c r="G1499" t="s">
        <v>102</v>
      </c>
      <c r="H1499" t="s">
        <v>103</v>
      </c>
      <c r="I1499" t="s">
        <v>4642</v>
      </c>
      <c r="J1499" t="s">
        <v>4643</v>
      </c>
      <c r="K1499" s="32">
        <v>45928</v>
      </c>
      <c r="L1499" t="s">
        <v>258</v>
      </c>
      <c r="M1499" t="s">
        <v>260</v>
      </c>
      <c r="N1499" t="s">
        <v>2162</v>
      </c>
      <c r="O1499" s="32">
        <v>45944</v>
      </c>
      <c r="P1499" t="s">
        <v>99</v>
      </c>
      <c r="Q1499" t="s">
        <v>2370</v>
      </c>
      <c r="R1499" t="s">
        <v>262</v>
      </c>
      <c r="S1499" t="s">
        <v>100</v>
      </c>
    </row>
    <row r="1500" spans="1:19" x14ac:dyDescent="0.25">
      <c r="A1500">
        <v>39</v>
      </c>
      <c r="B1500" s="32">
        <v>45926</v>
      </c>
      <c r="C1500">
        <v>42</v>
      </c>
      <c r="D1500" t="s">
        <v>423</v>
      </c>
      <c r="E1500" t="s">
        <v>1067</v>
      </c>
      <c r="F1500" t="s">
        <v>140</v>
      </c>
      <c r="G1500" t="s">
        <v>102</v>
      </c>
      <c r="H1500" t="s">
        <v>103</v>
      </c>
      <c r="I1500" t="s">
        <v>4644</v>
      </c>
      <c r="J1500" t="s">
        <v>4645</v>
      </c>
      <c r="K1500" s="32">
        <v>45928</v>
      </c>
      <c r="L1500" t="s">
        <v>427</v>
      </c>
      <c r="M1500" t="s">
        <v>260</v>
      </c>
      <c r="N1500" t="s">
        <v>2162</v>
      </c>
      <c r="O1500" s="32">
        <v>45944</v>
      </c>
      <c r="P1500" t="s">
        <v>99</v>
      </c>
      <c r="Q1500" t="s">
        <v>2221</v>
      </c>
      <c r="R1500" t="s">
        <v>262</v>
      </c>
      <c r="S1500" t="s">
        <v>100</v>
      </c>
    </row>
    <row r="1501" spans="1:19" x14ac:dyDescent="0.25">
      <c r="A1501">
        <v>46</v>
      </c>
      <c r="B1501" s="32">
        <v>45975</v>
      </c>
      <c r="C1501">
        <v>49</v>
      </c>
      <c r="D1501" t="s">
        <v>254</v>
      </c>
      <c r="E1501" t="s">
        <v>255</v>
      </c>
      <c r="F1501" t="s">
        <v>140</v>
      </c>
      <c r="G1501" t="s">
        <v>102</v>
      </c>
      <c r="H1501" t="s">
        <v>103</v>
      </c>
      <c r="I1501" t="s">
        <v>2609</v>
      </c>
      <c r="J1501" t="s">
        <v>2610</v>
      </c>
      <c r="K1501" s="32">
        <v>45976</v>
      </c>
      <c r="L1501" t="s">
        <v>258</v>
      </c>
      <c r="M1501" t="s">
        <v>260</v>
      </c>
      <c r="N1501" t="s">
        <v>2103</v>
      </c>
      <c r="O1501" s="32">
        <v>45993</v>
      </c>
      <c r="P1501" t="s">
        <v>99</v>
      </c>
      <c r="Q1501" t="s">
        <v>2065</v>
      </c>
      <c r="R1501" t="s">
        <v>262</v>
      </c>
      <c r="S1501" t="s">
        <v>100</v>
      </c>
    </row>
    <row r="1502" spans="1:19" x14ac:dyDescent="0.25">
      <c r="A1502">
        <v>45</v>
      </c>
      <c r="B1502" s="32">
        <v>45966</v>
      </c>
      <c r="C1502">
        <v>49</v>
      </c>
      <c r="D1502" t="s">
        <v>223</v>
      </c>
      <c r="E1502" t="s">
        <v>277</v>
      </c>
      <c r="F1502" t="s">
        <v>140</v>
      </c>
      <c r="G1502" t="s">
        <v>102</v>
      </c>
      <c r="H1502" t="s">
        <v>103</v>
      </c>
      <c r="I1502" t="s">
        <v>4646</v>
      </c>
      <c r="J1502" t="s">
        <v>4647</v>
      </c>
      <c r="K1502" s="32">
        <v>45970</v>
      </c>
      <c r="L1502" t="s">
        <v>227</v>
      </c>
      <c r="M1502" t="s">
        <v>145</v>
      </c>
      <c r="N1502" t="s">
        <v>2049</v>
      </c>
      <c r="O1502" s="32">
        <v>45995</v>
      </c>
      <c r="P1502" t="s">
        <v>99</v>
      </c>
      <c r="Q1502" t="s">
        <v>228</v>
      </c>
      <c r="R1502" t="s">
        <v>147</v>
      </c>
      <c r="S1502" t="s">
        <v>100</v>
      </c>
    </row>
    <row r="1503" spans="1:19" x14ac:dyDescent="0.25">
      <c r="A1503">
        <v>44</v>
      </c>
      <c r="B1503" s="32">
        <v>45962</v>
      </c>
      <c r="C1503">
        <v>47</v>
      </c>
      <c r="D1503" t="s">
        <v>150</v>
      </c>
      <c r="E1503" t="s">
        <v>8</v>
      </c>
      <c r="F1503" t="s">
        <v>140</v>
      </c>
      <c r="G1503" t="s">
        <v>102</v>
      </c>
      <c r="H1503" t="s">
        <v>103</v>
      </c>
      <c r="I1503" t="s">
        <v>4648</v>
      </c>
      <c r="J1503" t="s">
        <v>4649</v>
      </c>
      <c r="K1503" s="32">
        <v>45967</v>
      </c>
      <c r="L1503" t="s">
        <v>186</v>
      </c>
      <c r="M1503" t="s">
        <v>154</v>
      </c>
      <c r="N1503" t="s">
        <v>2046</v>
      </c>
      <c r="O1503" s="32">
        <v>45977</v>
      </c>
      <c r="P1503" t="s">
        <v>99</v>
      </c>
      <c r="Q1503" t="s">
        <v>972</v>
      </c>
      <c r="R1503" t="s">
        <v>147</v>
      </c>
      <c r="S1503" t="s">
        <v>608</v>
      </c>
    </row>
    <row r="1504" spans="1:19" x14ac:dyDescent="0.25">
      <c r="A1504">
        <v>43</v>
      </c>
      <c r="B1504" s="32">
        <v>45950</v>
      </c>
      <c r="C1504">
        <v>46</v>
      </c>
      <c r="D1504" t="s">
        <v>672</v>
      </c>
      <c r="E1504" t="s">
        <v>17</v>
      </c>
      <c r="F1504" t="s">
        <v>140</v>
      </c>
      <c r="G1504" t="s">
        <v>102</v>
      </c>
      <c r="H1504" t="s">
        <v>103</v>
      </c>
      <c r="I1504" t="s">
        <v>4650</v>
      </c>
      <c r="J1504" t="s">
        <v>4651</v>
      </c>
      <c r="K1504" s="32">
        <v>45955</v>
      </c>
      <c r="L1504" t="s">
        <v>1362</v>
      </c>
      <c r="M1504" t="s">
        <v>428</v>
      </c>
      <c r="N1504" t="s">
        <v>2224</v>
      </c>
      <c r="O1504" s="32">
        <v>45972</v>
      </c>
      <c r="P1504" t="s">
        <v>99</v>
      </c>
      <c r="Q1504" t="s">
        <v>153</v>
      </c>
      <c r="R1504" t="s">
        <v>428</v>
      </c>
      <c r="S1504" t="s">
        <v>100</v>
      </c>
    </row>
    <row r="1505" spans="1:19" x14ac:dyDescent="0.25">
      <c r="A1505">
        <v>34</v>
      </c>
      <c r="B1505" s="32">
        <v>45892</v>
      </c>
      <c r="C1505">
        <v>37</v>
      </c>
      <c r="D1505" t="s">
        <v>150</v>
      </c>
      <c r="E1505" t="s">
        <v>8</v>
      </c>
      <c r="F1505" t="s">
        <v>140</v>
      </c>
      <c r="G1505" t="s">
        <v>102</v>
      </c>
      <c r="H1505" t="s">
        <v>103</v>
      </c>
      <c r="I1505" t="s">
        <v>4652</v>
      </c>
      <c r="J1505" t="s">
        <v>4653</v>
      </c>
      <c r="K1505" s="32">
        <v>45897</v>
      </c>
      <c r="L1505" t="s">
        <v>186</v>
      </c>
      <c r="M1505" t="s">
        <v>154</v>
      </c>
      <c r="N1505" t="s">
        <v>2445</v>
      </c>
      <c r="O1505" s="32">
        <v>45907</v>
      </c>
      <c r="P1505" t="s">
        <v>99</v>
      </c>
      <c r="Q1505" t="s">
        <v>820</v>
      </c>
      <c r="R1505" t="s">
        <v>147</v>
      </c>
      <c r="S1505" t="s">
        <v>100</v>
      </c>
    </row>
    <row r="1506" spans="1:19" x14ac:dyDescent="0.25">
      <c r="A1506">
        <v>40</v>
      </c>
      <c r="B1506" s="32">
        <v>45929</v>
      </c>
      <c r="C1506">
        <v>42</v>
      </c>
      <c r="D1506" t="s">
        <v>940</v>
      </c>
      <c r="E1506" t="s">
        <v>14</v>
      </c>
      <c r="F1506" t="s">
        <v>140</v>
      </c>
      <c r="G1506" t="s">
        <v>102</v>
      </c>
      <c r="H1506" t="s">
        <v>103</v>
      </c>
      <c r="I1506" t="s">
        <v>3274</v>
      </c>
      <c r="J1506" t="s">
        <v>3275</v>
      </c>
      <c r="K1506" s="32">
        <v>45939</v>
      </c>
      <c r="L1506" t="s">
        <v>943</v>
      </c>
      <c r="M1506" t="s">
        <v>154</v>
      </c>
      <c r="N1506" t="s">
        <v>2115</v>
      </c>
      <c r="O1506" s="32">
        <v>45946</v>
      </c>
      <c r="P1506" t="s">
        <v>99</v>
      </c>
      <c r="Q1506" t="s">
        <v>2012</v>
      </c>
      <c r="R1506" t="s">
        <v>147</v>
      </c>
      <c r="S1506" t="s">
        <v>100</v>
      </c>
    </row>
    <row r="1507" spans="1:19" x14ac:dyDescent="0.25">
      <c r="A1507">
        <v>42</v>
      </c>
      <c r="B1507" s="32">
        <v>45948</v>
      </c>
      <c r="C1507">
        <v>45</v>
      </c>
      <c r="D1507" t="s">
        <v>150</v>
      </c>
      <c r="E1507" t="s">
        <v>8</v>
      </c>
      <c r="F1507" t="s">
        <v>140</v>
      </c>
      <c r="G1507" t="s">
        <v>102</v>
      </c>
      <c r="H1507" t="s">
        <v>103</v>
      </c>
      <c r="I1507" t="s">
        <v>1965</v>
      </c>
      <c r="J1507" t="s">
        <v>1966</v>
      </c>
      <c r="K1507" s="32">
        <v>45953</v>
      </c>
      <c r="L1507" t="s">
        <v>186</v>
      </c>
      <c r="M1507" t="s">
        <v>154</v>
      </c>
      <c r="N1507" t="s">
        <v>1967</v>
      </c>
      <c r="O1507" s="32">
        <v>45963</v>
      </c>
      <c r="P1507" t="s">
        <v>99</v>
      </c>
      <c r="Q1507" t="s">
        <v>688</v>
      </c>
      <c r="R1507" t="s">
        <v>147</v>
      </c>
      <c r="S1507" t="s">
        <v>100</v>
      </c>
    </row>
    <row r="1508" spans="1:19" x14ac:dyDescent="0.25">
      <c r="A1508">
        <v>37</v>
      </c>
      <c r="B1508" s="32">
        <v>45911</v>
      </c>
      <c r="C1508">
        <v>38</v>
      </c>
      <c r="D1508" t="s">
        <v>150</v>
      </c>
      <c r="E1508" t="s">
        <v>194</v>
      </c>
      <c r="F1508" t="s">
        <v>101</v>
      </c>
      <c r="G1508" t="s">
        <v>102</v>
      </c>
      <c r="H1508" t="s">
        <v>103</v>
      </c>
      <c r="I1508" t="s">
        <v>4654</v>
      </c>
      <c r="J1508" t="s">
        <v>4655</v>
      </c>
      <c r="K1508" s="32">
        <v>45915</v>
      </c>
      <c r="L1508" t="s">
        <v>186</v>
      </c>
      <c r="M1508" t="s">
        <v>2907</v>
      </c>
      <c r="N1508" t="s">
        <v>118</v>
      </c>
      <c r="O1508" s="32">
        <v>45915</v>
      </c>
      <c r="P1508" t="s">
        <v>99</v>
      </c>
      <c r="Q1508" t="s">
        <v>572</v>
      </c>
      <c r="R1508" t="s">
        <v>218</v>
      </c>
      <c r="S1508" t="s">
        <v>100</v>
      </c>
    </row>
    <row r="1509" spans="1:19" x14ac:dyDescent="0.25">
      <c r="A1509">
        <v>44</v>
      </c>
      <c r="B1509" s="32">
        <v>45957</v>
      </c>
      <c r="C1509">
        <v>46</v>
      </c>
      <c r="D1509" t="s">
        <v>940</v>
      </c>
      <c r="E1509" t="s">
        <v>14</v>
      </c>
      <c r="F1509" t="s">
        <v>140</v>
      </c>
      <c r="G1509" t="s">
        <v>102</v>
      </c>
      <c r="H1509" t="s">
        <v>103</v>
      </c>
      <c r="I1509" t="s">
        <v>2251</v>
      </c>
      <c r="J1509" t="s">
        <v>2252</v>
      </c>
      <c r="K1509" s="32">
        <v>45967</v>
      </c>
      <c r="L1509" t="s">
        <v>943</v>
      </c>
      <c r="M1509" t="s">
        <v>154</v>
      </c>
      <c r="N1509" t="s">
        <v>2046</v>
      </c>
      <c r="O1509" s="32">
        <v>45974</v>
      </c>
      <c r="P1509" t="s">
        <v>99</v>
      </c>
      <c r="Q1509" t="s">
        <v>813</v>
      </c>
      <c r="R1509" t="s">
        <v>147</v>
      </c>
      <c r="S1509" t="s">
        <v>100</v>
      </c>
    </row>
    <row r="1510" spans="1:19" x14ac:dyDescent="0.25">
      <c r="A1510">
        <v>47</v>
      </c>
      <c r="B1510" s="32">
        <v>45979</v>
      </c>
      <c r="C1510">
        <v>49</v>
      </c>
      <c r="D1510" t="s">
        <v>150</v>
      </c>
      <c r="E1510" t="s">
        <v>8</v>
      </c>
      <c r="F1510" t="s">
        <v>140</v>
      </c>
      <c r="G1510" t="s">
        <v>102</v>
      </c>
      <c r="H1510" t="s">
        <v>103</v>
      </c>
      <c r="I1510" t="s">
        <v>2066</v>
      </c>
      <c r="J1510" t="s">
        <v>2067</v>
      </c>
      <c r="K1510" s="32">
        <v>45981</v>
      </c>
      <c r="L1510" t="s">
        <v>186</v>
      </c>
      <c r="M1510" t="s">
        <v>154</v>
      </c>
      <c r="N1510" t="s">
        <v>2068</v>
      </c>
      <c r="O1510" s="32">
        <v>45992</v>
      </c>
      <c r="P1510" t="s">
        <v>99</v>
      </c>
      <c r="Q1510" t="s">
        <v>153</v>
      </c>
      <c r="R1510" t="s">
        <v>147</v>
      </c>
      <c r="S1510" t="s">
        <v>100</v>
      </c>
    </row>
    <row r="1511" spans="1:19" x14ac:dyDescent="0.25">
      <c r="A1511">
        <v>36</v>
      </c>
      <c r="B1511" s="32">
        <v>45901</v>
      </c>
      <c r="C1511">
        <v>39</v>
      </c>
      <c r="D1511" t="s">
        <v>672</v>
      </c>
      <c r="E1511" t="s">
        <v>17</v>
      </c>
      <c r="F1511" t="s">
        <v>140</v>
      </c>
      <c r="G1511" t="s">
        <v>102</v>
      </c>
      <c r="H1511" t="s">
        <v>103</v>
      </c>
      <c r="I1511" t="s">
        <v>2352</v>
      </c>
      <c r="J1511" t="s">
        <v>2353</v>
      </c>
      <c r="K1511" s="32">
        <v>45907</v>
      </c>
      <c r="L1511" t="s">
        <v>675</v>
      </c>
      <c r="M1511" t="s">
        <v>676</v>
      </c>
      <c r="N1511" t="s">
        <v>2354</v>
      </c>
      <c r="O1511" s="32">
        <v>45922</v>
      </c>
      <c r="P1511" t="s">
        <v>99</v>
      </c>
      <c r="Q1511" t="s">
        <v>972</v>
      </c>
      <c r="R1511" t="s">
        <v>147</v>
      </c>
      <c r="S1511" t="s">
        <v>608</v>
      </c>
    </row>
    <row r="1512" spans="1:19" x14ac:dyDescent="0.25">
      <c r="A1512">
        <v>37</v>
      </c>
      <c r="B1512" s="32">
        <v>45912</v>
      </c>
      <c r="C1512">
        <v>38</v>
      </c>
      <c r="D1512" t="s">
        <v>150</v>
      </c>
      <c r="E1512" t="s">
        <v>194</v>
      </c>
      <c r="F1512" t="s">
        <v>101</v>
      </c>
      <c r="G1512" t="s">
        <v>102</v>
      </c>
      <c r="H1512" t="s">
        <v>103</v>
      </c>
      <c r="I1512" t="s">
        <v>4656</v>
      </c>
      <c r="J1512" t="s">
        <v>4657</v>
      </c>
      <c r="K1512" s="32">
        <v>45915</v>
      </c>
      <c r="L1512" t="s">
        <v>186</v>
      </c>
      <c r="M1512" t="s">
        <v>2907</v>
      </c>
      <c r="N1512" t="s">
        <v>118</v>
      </c>
      <c r="O1512" s="32">
        <v>45915</v>
      </c>
      <c r="P1512" t="s">
        <v>99</v>
      </c>
      <c r="Q1512" t="s">
        <v>572</v>
      </c>
      <c r="R1512" t="s">
        <v>218</v>
      </c>
      <c r="S1512" t="s">
        <v>100</v>
      </c>
    </row>
    <row r="1513" spans="1:19" x14ac:dyDescent="0.25">
      <c r="A1513">
        <v>41</v>
      </c>
      <c r="B1513" s="32">
        <v>45935</v>
      </c>
      <c r="C1513">
        <v>46</v>
      </c>
      <c r="D1513" t="s">
        <v>223</v>
      </c>
      <c r="E1513" t="s">
        <v>224</v>
      </c>
      <c r="F1513" t="s">
        <v>140</v>
      </c>
      <c r="G1513" t="s">
        <v>102</v>
      </c>
      <c r="H1513" t="s">
        <v>103</v>
      </c>
      <c r="I1513" t="s">
        <v>4658</v>
      </c>
      <c r="J1513" t="s">
        <v>4659</v>
      </c>
      <c r="K1513" s="32">
        <v>45940</v>
      </c>
      <c r="L1513" t="s">
        <v>227</v>
      </c>
      <c r="M1513" t="s">
        <v>229</v>
      </c>
      <c r="N1513" t="s">
        <v>2947</v>
      </c>
      <c r="O1513" s="32">
        <v>45971</v>
      </c>
      <c r="P1513" t="s">
        <v>99</v>
      </c>
      <c r="Q1513" t="s">
        <v>228</v>
      </c>
      <c r="R1513" t="s">
        <v>617</v>
      </c>
      <c r="S1513" t="s">
        <v>100</v>
      </c>
    </row>
    <row r="1514" spans="1:19" x14ac:dyDescent="0.25">
      <c r="A1514">
        <v>36</v>
      </c>
      <c r="B1514" s="32">
        <v>45904</v>
      </c>
      <c r="C1514">
        <v>39</v>
      </c>
      <c r="D1514" t="s">
        <v>254</v>
      </c>
      <c r="E1514" t="s">
        <v>255</v>
      </c>
      <c r="F1514" t="s">
        <v>140</v>
      </c>
      <c r="G1514" t="s">
        <v>102</v>
      </c>
      <c r="H1514" t="s">
        <v>103</v>
      </c>
      <c r="I1514" t="s">
        <v>4660</v>
      </c>
      <c r="J1514" t="s">
        <v>4661</v>
      </c>
      <c r="K1514" s="32">
        <v>45907</v>
      </c>
      <c r="L1514" t="s">
        <v>258</v>
      </c>
      <c r="M1514" t="s">
        <v>260</v>
      </c>
      <c r="N1514" t="s">
        <v>2360</v>
      </c>
      <c r="O1514" s="32">
        <v>45922</v>
      </c>
      <c r="P1514" t="s">
        <v>99</v>
      </c>
      <c r="Q1514" t="s">
        <v>259</v>
      </c>
      <c r="R1514" t="s">
        <v>262</v>
      </c>
      <c r="S1514" t="s">
        <v>100</v>
      </c>
    </row>
    <row r="1515" spans="1:19" x14ac:dyDescent="0.25">
      <c r="A1515">
        <v>45</v>
      </c>
      <c r="B1515" s="32">
        <v>45968</v>
      </c>
      <c r="C1515">
        <v>48</v>
      </c>
      <c r="D1515" t="s">
        <v>150</v>
      </c>
      <c r="E1515" t="s">
        <v>8</v>
      </c>
      <c r="F1515" t="s">
        <v>140</v>
      </c>
      <c r="G1515" t="s">
        <v>102</v>
      </c>
      <c r="H1515" t="s">
        <v>103</v>
      </c>
      <c r="I1515" t="s">
        <v>4662</v>
      </c>
      <c r="J1515" t="s">
        <v>4663</v>
      </c>
      <c r="K1515" s="32">
        <v>45972</v>
      </c>
      <c r="L1515" t="s">
        <v>186</v>
      </c>
      <c r="M1515" t="s">
        <v>428</v>
      </c>
      <c r="N1515" t="s">
        <v>2969</v>
      </c>
      <c r="O1515" s="32">
        <v>45985</v>
      </c>
      <c r="P1515" t="s">
        <v>99</v>
      </c>
      <c r="Q1515" t="s">
        <v>688</v>
      </c>
      <c r="R1515" t="s">
        <v>428</v>
      </c>
      <c r="S1515" t="s">
        <v>100</v>
      </c>
    </row>
    <row r="1516" spans="1:19" x14ac:dyDescent="0.25">
      <c r="A1516">
        <v>36</v>
      </c>
      <c r="B1516" s="32">
        <v>45901</v>
      </c>
      <c r="C1516">
        <v>38</v>
      </c>
      <c r="D1516" t="s">
        <v>150</v>
      </c>
      <c r="E1516" t="s">
        <v>8</v>
      </c>
      <c r="F1516" t="s">
        <v>140</v>
      </c>
      <c r="G1516" t="s">
        <v>102</v>
      </c>
      <c r="H1516" t="s">
        <v>103</v>
      </c>
      <c r="I1516" t="s">
        <v>3924</v>
      </c>
      <c r="J1516" t="s">
        <v>3925</v>
      </c>
      <c r="K1516" s="32">
        <v>45904</v>
      </c>
      <c r="L1516" t="s">
        <v>186</v>
      </c>
      <c r="M1516" t="s">
        <v>154</v>
      </c>
      <c r="N1516" t="s">
        <v>2181</v>
      </c>
      <c r="O1516" s="32">
        <v>45914</v>
      </c>
      <c r="P1516" t="s">
        <v>99</v>
      </c>
      <c r="Q1516" t="s">
        <v>934</v>
      </c>
      <c r="R1516" t="s">
        <v>147</v>
      </c>
      <c r="S1516" t="s">
        <v>100</v>
      </c>
    </row>
    <row r="1517" spans="1:19" x14ac:dyDescent="0.25">
      <c r="A1517">
        <v>37</v>
      </c>
      <c r="B1517" s="32">
        <v>45911</v>
      </c>
      <c r="C1517">
        <v>40</v>
      </c>
      <c r="D1517" t="s">
        <v>254</v>
      </c>
      <c r="E1517" t="s">
        <v>255</v>
      </c>
      <c r="F1517" t="s">
        <v>140</v>
      </c>
      <c r="G1517" t="s">
        <v>102</v>
      </c>
      <c r="H1517" t="s">
        <v>103</v>
      </c>
      <c r="I1517" t="s">
        <v>3827</v>
      </c>
      <c r="J1517" t="s">
        <v>3828</v>
      </c>
      <c r="K1517" s="32">
        <v>45914</v>
      </c>
      <c r="L1517" t="s">
        <v>258</v>
      </c>
      <c r="M1517" t="s">
        <v>260</v>
      </c>
      <c r="N1517" t="s">
        <v>2206</v>
      </c>
      <c r="O1517" s="32">
        <v>45929</v>
      </c>
      <c r="P1517" t="s">
        <v>99</v>
      </c>
      <c r="Q1517" t="s">
        <v>1995</v>
      </c>
      <c r="R1517" t="s">
        <v>262</v>
      </c>
      <c r="S1517" t="s">
        <v>100</v>
      </c>
    </row>
    <row r="1518" spans="1:19" x14ac:dyDescent="0.25">
      <c r="A1518">
        <v>44</v>
      </c>
      <c r="B1518" s="32">
        <v>45956</v>
      </c>
      <c r="C1518">
        <v>46</v>
      </c>
      <c r="D1518" t="s">
        <v>672</v>
      </c>
      <c r="E1518" t="s">
        <v>17</v>
      </c>
      <c r="F1518" t="s">
        <v>140</v>
      </c>
      <c r="G1518" t="s">
        <v>102</v>
      </c>
      <c r="H1518" t="s">
        <v>103</v>
      </c>
      <c r="I1518" t="s">
        <v>4664</v>
      </c>
      <c r="J1518" t="s">
        <v>4665</v>
      </c>
      <c r="K1518" s="32">
        <v>45964</v>
      </c>
      <c r="L1518" t="s">
        <v>675</v>
      </c>
      <c r="M1518" t="s">
        <v>676</v>
      </c>
      <c r="N1518" t="s">
        <v>2203</v>
      </c>
      <c r="O1518" s="32">
        <v>45974</v>
      </c>
      <c r="P1518" t="s">
        <v>99</v>
      </c>
      <c r="Q1518" t="s">
        <v>153</v>
      </c>
      <c r="R1518" t="s">
        <v>147</v>
      </c>
      <c r="S1518" t="s">
        <v>100</v>
      </c>
    </row>
    <row r="1519" spans="1:19" x14ac:dyDescent="0.25">
      <c r="A1519">
        <v>43</v>
      </c>
      <c r="B1519" s="32">
        <v>45949</v>
      </c>
      <c r="C1519">
        <v>48</v>
      </c>
      <c r="D1519" t="s">
        <v>223</v>
      </c>
      <c r="E1519" t="s">
        <v>2118</v>
      </c>
      <c r="F1519" t="s">
        <v>140</v>
      </c>
      <c r="G1519" t="s">
        <v>102</v>
      </c>
      <c r="H1519" t="s">
        <v>103</v>
      </c>
      <c r="I1519" t="s">
        <v>4666</v>
      </c>
      <c r="J1519" t="s">
        <v>4667</v>
      </c>
      <c r="K1519" s="32">
        <v>45951</v>
      </c>
      <c r="L1519" t="s">
        <v>227</v>
      </c>
      <c r="M1519" t="s">
        <v>869</v>
      </c>
      <c r="N1519" t="s">
        <v>2121</v>
      </c>
      <c r="O1519" s="32">
        <v>45985</v>
      </c>
      <c r="P1519" t="s">
        <v>99</v>
      </c>
      <c r="Q1519" t="s">
        <v>228</v>
      </c>
      <c r="R1519" t="s">
        <v>147</v>
      </c>
      <c r="S1519" t="s">
        <v>100</v>
      </c>
    </row>
    <row r="1520" spans="1:19" x14ac:dyDescent="0.25">
      <c r="A1520">
        <v>40</v>
      </c>
      <c r="B1520" s="32">
        <v>45928</v>
      </c>
      <c r="C1520">
        <v>42</v>
      </c>
      <c r="D1520" t="s">
        <v>940</v>
      </c>
      <c r="E1520" t="s">
        <v>14</v>
      </c>
      <c r="F1520" t="s">
        <v>140</v>
      </c>
      <c r="G1520" t="s">
        <v>102</v>
      </c>
      <c r="H1520" t="s">
        <v>103</v>
      </c>
      <c r="I1520" t="s">
        <v>4552</v>
      </c>
      <c r="J1520" t="s">
        <v>4553</v>
      </c>
      <c r="K1520" s="32">
        <v>45939</v>
      </c>
      <c r="L1520" t="s">
        <v>943</v>
      </c>
      <c r="M1520" t="s">
        <v>154</v>
      </c>
      <c r="N1520" t="s">
        <v>2115</v>
      </c>
      <c r="O1520" s="32">
        <v>45946</v>
      </c>
      <c r="P1520" t="s">
        <v>99</v>
      </c>
      <c r="Q1520" t="s">
        <v>3276</v>
      </c>
      <c r="R1520" t="s">
        <v>147</v>
      </c>
      <c r="S1520" t="s">
        <v>100</v>
      </c>
    </row>
    <row r="1521" spans="1:19" x14ac:dyDescent="0.25">
      <c r="A1521">
        <v>42</v>
      </c>
      <c r="B1521" s="32">
        <v>45942</v>
      </c>
      <c r="C1521">
        <v>44</v>
      </c>
      <c r="D1521" t="s">
        <v>940</v>
      </c>
      <c r="E1521" t="s">
        <v>14</v>
      </c>
      <c r="F1521" t="s">
        <v>140</v>
      </c>
      <c r="G1521" t="s">
        <v>102</v>
      </c>
      <c r="H1521" t="s">
        <v>103</v>
      </c>
      <c r="I1521" t="s">
        <v>4668</v>
      </c>
      <c r="J1521" t="s">
        <v>4669</v>
      </c>
      <c r="K1521" s="32">
        <v>45953</v>
      </c>
      <c r="L1521" t="s">
        <v>943</v>
      </c>
      <c r="M1521" t="s">
        <v>154</v>
      </c>
      <c r="N1521" t="s">
        <v>2086</v>
      </c>
      <c r="O1521" s="32">
        <v>45960</v>
      </c>
      <c r="P1521" t="s">
        <v>99</v>
      </c>
      <c r="Q1521" t="s">
        <v>572</v>
      </c>
      <c r="R1521" t="s">
        <v>147</v>
      </c>
      <c r="S1521" t="s">
        <v>100</v>
      </c>
    </row>
    <row r="1522" spans="1:19" x14ac:dyDescent="0.25">
      <c r="A1522">
        <v>45</v>
      </c>
      <c r="B1522" s="32">
        <v>45966</v>
      </c>
      <c r="C1522">
        <v>49</v>
      </c>
      <c r="D1522" t="s">
        <v>423</v>
      </c>
      <c r="E1522" t="s">
        <v>424</v>
      </c>
      <c r="F1522" t="s">
        <v>140</v>
      </c>
      <c r="G1522" t="s">
        <v>102</v>
      </c>
      <c r="H1522" t="s">
        <v>103</v>
      </c>
      <c r="I1522" t="s">
        <v>2153</v>
      </c>
      <c r="J1522" t="s">
        <v>2154</v>
      </c>
      <c r="K1522" s="32">
        <v>45969</v>
      </c>
      <c r="L1522" t="s">
        <v>427</v>
      </c>
      <c r="M1522" t="s">
        <v>428</v>
      </c>
      <c r="N1522" t="s">
        <v>2155</v>
      </c>
      <c r="O1522" s="32">
        <v>45992</v>
      </c>
      <c r="P1522" t="s">
        <v>99</v>
      </c>
      <c r="Q1522" t="s">
        <v>3172</v>
      </c>
      <c r="R1522" t="s">
        <v>428</v>
      </c>
      <c r="S1522" t="s">
        <v>100</v>
      </c>
    </row>
    <row r="1523" spans="1:19" x14ac:dyDescent="0.25">
      <c r="A1523">
        <v>42</v>
      </c>
      <c r="B1523" s="32">
        <v>45942</v>
      </c>
      <c r="C1523">
        <v>43</v>
      </c>
      <c r="D1523" t="s">
        <v>150</v>
      </c>
      <c r="E1523" t="s">
        <v>8</v>
      </c>
      <c r="F1523" t="s">
        <v>140</v>
      </c>
      <c r="G1523" t="s">
        <v>102</v>
      </c>
      <c r="H1523" t="s">
        <v>103</v>
      </c>
      <c r="I1523" t="s">
        <v>3141</v>
      </c>
      <c r="J1523" t="s">
        <v>3142</v>
      </c>
      <c r="K1523" s="32">
        <v>45946</v>
      </c>
      <c r="L1523" t="s">
        <v>186</v>
      </c>
      <c r="M1523" t="s">
        <v>154</v>
      </c>
      <c r="N1523" t="s">
        <v>1988</v>
      </c>
      <c r="O1523" s="32">
        <v>45955</v>
      </c>
      <c r="P1523" t="s">
        <v>99</v>
      </c>
      <c r="Q1523" t="s">
        <v>972</v>
      </c>
      <c r="R1523" t="s">
        <v>147</v>
      </c>
      <c r="S1523" t="s">
        <v>100</v>
      </c>
    </row>
    <row r="1524" spans="1:19" x14ac:dyDescent="0.25">
      <c r="A1524">
        <v>37</v>
      </c>
      <c r="B1524" s="32">
        <v>45908</v>
      </c>
      <c r="C1524">
        <v>39</v>
      </c>
      <c r="D1524" t="s">
        <v>150</v>
      </c>
      <c r="E1524" t="s">
        <v>8</v>
      </c>
      <c r="F1524" t="s">
        <v>140</v>
      </c>
      <c r="G1524" t="s">
        <v>102</v>
      </c>
      <c r="H1524" t="s">
        <v>103</v>
      </c>
      <c r="I1524" t="s">
        <v>4670</v>
      </c>
      <c r="J1524" t="s">
        <v>3025</v>
      </c>
      <c r="K1524" s="32">
        <v>45911</v>
      </c>
      <c r="L1524" t="s">
        <v>621</v>
      </c>
      <c r="M1524" t="s">
        <v>191</v>
      </c>
      <c r="N1524" t="s">
        <v>622</v>
      </c>
      <c r="O1524" s="32">
        <v>45922</v>
      </c>
      <c r="P1524" t="s">
        <v>99</v>
      </c>
      <c r="Q1524" t="s">
        <v>813</v>
      </c>
      <c r="S1524" t="s">
        <v>135</v>
      </c>
    </row>
    <row r="1525" spans="1:19" x14ac:dyDescent="0.25">
      <c r="A1525">
        <v>45</v>
      </c>
      <c r="B1525" s="32">
        <v>45968</v>
      </c>
      <c r="C1525">
        <v>48</v>
      </c>
      <c r="D1525" t="s">
        <v>423</v>
      </c>
      <c r="E1525" t="s">
        <v>1067</v>
      </c>
      <c r="F1525" t="s">
        <v>140</v>
      </c>
      <c r="G1525" t="s">
        <v>102</v>
      </c>
      <c r="H1525" t="s">
        <v>103</v>
      </c>
      <c r="I1525" t="s">
        <v>2711</v>
      </c>
      <c r="J1525" t="s">
        <v>2712</v>
      </c>
      <c r="K1525" s="32">
        <v>45970</v>
      </c>
      <c r="L1525" t="s">
        <v>427</v>
      </c>
      <c r="M1525" t="s">
        <v>260</v>
      </c>
      <c r="N1525" t="s">
        <v>1994</v>
      </c>
      <c r="O1525" s="32">
        <v>45986</v>
      </c>
      <c r="P1525" t="s">
        <v>99</v>
      </c>
      <c r="Q1525" t="s">
        <v>2592</v>
      </c>
      <c r="R1525" t="s">
        <v>262</v>
      </c>
      <c r="S1525" t="s">
        <v>608</v>
      </c>
    </row>
    <row r="1526" spans="1:19" x14ac:dyDescent="0.25">
      <c r="A1526">
        <v>36</v>
      </c>
      <c r="B1526" s="32">
        <v>45903</v>
      </c>
      <c r="C1526">
        <v>36</v>
      </c>
      <c r="D1526" t="s">
        <v>97</v>
      </c>
      <c r="E1526" t="s">
        <v>98</v>
      </c>
      <c r="F1526" t="s">
        <v>101</v>
      </c>
      <c r="G1526" t="s">
        <v>102</v>
      </c>
      <c r="H1526" t="s">
        <v>103</v>
      </c>
      <c r="I1526" t="s">
        <v>4671</v>
      </c>
      <c r="J1526" t="s">
        <v>4672</v>
      </c>
      <c r="K1526" s="32">
        <v>45905</v>
      </c>
      <c r="L1526" t="s">
        <v>106</v>
      </c>
      <c r="M1526" t="s">
        <v>107</v>
      </c>
      <c r="N1526" t="s">
        <v>118</v>
      </c>
      <c r="O1526" s="32">
        <v>45905</v>
      </c>
      <c r="P1526" t="s">
        <v>99</v>
      </c>
      <c r="Q1526" t="s">
        <v>123</v>
      </c>
      <c r="R1526" t="s">
        <v>1964</v>
      </c>
      <c r="S1526" t="s">
        <v>100</v>
      </c>
    </row>
    <row r="1527" spans="1:19" x14ac:dyDescent="0.25">
      <c r="A1527">
        <v>40</v>
      </c>
      <c r="B1527" s="32">
        <v>45929</v>
      </c>
      <c r="C1527">
        <v>43</v>
      </c>
      <c r="D1527" t="s">
        <v>150</v>
      </c>
      <c r="E1527" t="s">
        <v>8</v>
      </c>
      <c r="F1527" t="s">
        <v>140</v>
      </c>
      <c r="G1527" t="s">
        <v>102</v>
      </c>
      <c r="H1527" t="s">
        <v>103</v>
      </c>
      <c r="I1527" t="s">
        <v>3491</v>
      </c>
      <c r="J1527" t="s">
        <v>3492</v>
      </c>
      <c r="K1527" s="32">
        <v>45939</v>
      </c>
      <c r="L1527" t="s">
        <v>1312</v>
      </c>
      <c r="M1527" t="s">
        <v>154</v>
      </c>
      <c r="N1527" t="s">
        <v>2212</v>
      </c>
      <c r="O1527" s="32">
        <v>45949</v>
      </c>
      <c r="P1527" t="s">
        <v>99</v>
      </c>
      <c r="Q1527" t="s">
        <v>2016</v>
      </c>
      <c r="R1527" t="s">
        <v>147</v>
      </c>
      <c r="S1527" t="s">
        <v>100</v>
      </c>
    </row>
    <row r="1528" spans="1:19" x14ac:dyDescent="0.25">
      <c r="A1528">
        <v>40</v>
      </c>
      <c r="B1528" s="32">
        <v>45931</v>
      </c>
      <c r="C1528">
        <v>43</v>
      </c>
      <c r="D1528" t="s">
        <v>423</v>
      </c>
      <c r="E1528" t="s">
        <v>424</v>
      </c>
      <c r="F1528" t="s">
        <v>140</v>
      </c>
      <c r="G1528" t="s">
        <v>102</v>
      </c>
      <c r="H1528" t="s">
        <v>103</v>
      </c>
      <c r="I1528" t="s">
        <v>3867</v>
      </c>
      <c r="J1528" t="s">
        <v>3868</v>
      </c>
      <c r="K1528" s="32">
        <v>45934</v>
      </c>
      <c r="L1528" t="s">
        <v>427</v>
      </c>
      <c r="M1528" t="s">
        <v>428</v>
      </c>
      <c r="N1528" t="s">
        <v>2513</v>
      </c>
      <c r="O1528" s="32">
        <v>45952</v>
      </c>
      <c r="P1528" t="s">
        <v>99</v>
      </c>
      <c r="Q1528" t="s">
        <v>2692</v>
      </c>
      <c r="R1528" t="s">
        <v>428</v>
      </c>
      <c r="S1528" t="s">
        <v>100</v>
      </c>
    </row>
    <row r="1529" spans="1:19" x14ac:dyDescent="0.25">
      <c r="A1529">
        <v>36</v>
      </c>
      <c r="B1529" s="32">
        <v>45906</v>
      </c>
      <c r="C1529">
        <v>41</v>
      </c>
      <c r="D1529" t="s">
        <v>423</v>
      </c>
      <c r="E1529" t="s">
        <v>1265</v>
      </c>
      <c r="F1529" t="s">
        <v>140</v>
      </c>
      <c r="G1529" t="s">
        <v>102</v>
      </c>
      <c r="H1529" t="s">
        <v>103</v>
      </c>
      <c r="I1529" t="s">
        <v>4673</v>
      </c>
      <c r="J1529" t="s">
        <v>4674</v>
      </c>
      <c r="K1529" s="32">
        <v>45917</v>
      </c>
      <c r="L1529" t="s">
        <v>2627</v>
      </c>
      <c r="M1529" t="s">
        <v>2172</v>
      </c>
      <c r="N1529" t="s">
        <v>4675</v>
      </c>
      <c r="O1529" s="32">
        <v>45937</v>
      </c>
      <c r="P1529" t="s">
        <v>99</v>
      </c>
      <c r="Q1529" t="s">
        <v>2536</v>
      </c>
      <c r="R1529" t="s">
        <v>617</v>
      </c>
      <c r="S1529" t="s">
        <v>100</v>
      </c>
    </row>
    <row r="1530" spans="1:19" x14ac:dyDescent="0.25">
      <c r="A1530">
        <v>44</v>
      </c>
      <c r="B1530" s="32">
        <v>45959</v>
      </c>
      <c r="C1530">
        <v>48</v>
      </c>
      <c r="D1530" t="s">
        <v>223</v>
      </c>
      <c r="E1530" t="s">
        <v>277</v>
      </c>
      <c r="F1530" t="s">
        <v>140</v>
      </c>
      <c r="G1530" t="s">
        <v>102</v>
      </c>
      <c r="H1530" t="s">
        <v>103</v>
      </c>
      <c r="I1530" t="s">
        <v>4676</v>
      </c>
      <c r="J1530" t="s">
        <v>4677</v>
      </c>
      <c r="K1530" s="32">
        <v>45963</v>
      </c>
      <c r="L1530" t="s">
        <v>227</v>
      </c>
      <c r="M1530" t="s">
        <v>145</v>
      </c>
      <c r="N1530" t="s">
        <v>2028</v>
      </c>
      <c r="O1530" s="32">
        <v>45986</v>
      </c>
      <c r="P1530" t="s">
        <v>99</v>
      </c>
      <c r="Q1530" t="s">
        <v>228</v>
      </c>
      <c r="R1530" t="s">
        <v>147</v>
      </c>
      <c r="S1530" t="s">
        <v>100</v>
      </c>
    </row>
    <row r="1531" spans="1:19" x14ac:dyDescent="0.25">
      <c r="A1531">
        <v>36</v>
      </c>
      <c r="B1531" s="32">
        <v>45902</v>
      </c>
      <c r="C1531">
        <v>36</v>
      </c>
      <c r="D1531" t="s">
        <v>97</v>
      </c>
      <c r="E1531" t="s">
        <v>98</v>
      </c>
      <c r="F1531" t="s">
        <v>101</v>
      </c>
      <c r="G1531" t="s">
        <v>102</v>
      </c>
      <c r="H1531" t="s">
        <v>103</v>
      </c>
      <c r="I1531" t="s">
        <v>4678</v>
      </c>
      <c r="J1531" t="s">
        <v>4679</v>
      </c>
      <c r="K1531" s="32">
        <v>45904</v>
      </c>
      <c r="L1531" t="s">
        <v>106</v>
      </c>
      <c r="M1531" t="s">
        <v>107</v>
      </c>
      <c r="N1531" t="s">
        <v>118</v>
      </c>
      <c r="O1531" s="32">
        <v>45904</v>
      </c>
      <c r="P1531" t="s">
        <v>99</v>
      </c>
      <c r="Q1531" t="s">
        <v>123</v>
      </c>
      <c r="R1531" t="s">
        <v>1964</v>
      </c>
      <c r="S1531" t="s">
        <v>100</v>
      </c>
    </row>
    <row r="1532" spans="1:19" x14ac:dyDescent="0.25">
      <c r="A1532">
        <v>35</v>
      </c>
      <c r="B1532" s="32">
        <v>45894</v>
      </c>
      <c r="C1532">
        <v>37</v>
      </c>
      <c r="D1532" t="s">
        <v>150</v>
      </c>
      <c r="E1532" t="s">
        <v>8</v>
      </c>
      <c r="F1532" t="s">
        <v>140</v>
      </c>
      <c r="G1532" t="s">
        <v>102</v>
      </c>
      <c r="H1532" t="s">
        <v>103</v>
      </c>
      <c r="I1532" t="s">
        <v>4680</v>
      </c>
      <c r="J1532" t="s">
        <v>4449</v>
      </c>
      <c r="K1532" s="32">
        <v>45897</v>
      </c>
      <c r="L1532" t="s">
        <v>621</v>
      </c>
      <c r="M1532" t="s">
        <v>191</v>
      </c>
      <c r="N1532" t="s">
        <v>155</v>
      </c>
      <c r="O1532" s="32">
        <v>45908</v>
      </c>
      <c r="P1532" t="s">
        <v>99</v>
      </c>
      <c r="Q1532" t="s">
        <v>572</v>
      </c>
      <c r="S1532" t="s">
        <v>135</v>
      </c>
    </row>
    <row r="1533" spans="1:19" x14ac:dyDescent="0.25">
      <c r="A1533">
        <v>42</v>
      </c>
      <c r="B1533" s="32">
        <v>45944</v>
      </c>
      <c r="C1533">
        <v>43</v>
      </c>
      <c r="D1533" t="s">
        <v>150</v>
      </c>
      <c r="E1533" t="s">
        <v>8</v>
      </c>
      <c r="F1533" t="s">
        <v>140</v>
      </c>
      <c r="G1533" t="s">
        <v>102</v>
      </c>
      <c r="H1533" t="s">
        <v>103</v>
      </c>
      <c r="I1533" t="s">
        <v>4681</v>
      </c>
      <c r="J1533" t="s">
        <v>4682</v>
      </c>
      <c r="K1533" s="32">
        <v>45946</v>
      </c>
      <c r="L1533" t="s">
        <v>186</v>
      </c>
      <c r="M1533" t="s">
        <v>154</v>
      </c>
      <c r="N1533" t="s">
        <v>1988</v>
      </c>
      <c r="O1533" s="32">
        <v>45955</v>
      </c>
      <c r="P1533" t="s">
        <v>99</v>
      </c>
      <c r="Q1533" t="s">
        <v>2012</v>
      </c>
      <c r="R1533" t="s">
        <v>147</v>
      </c>
      <c r="S1533" t="s">
        <v>100</v>
      </c>
    </row>
    <row r="1534" spans="1:19" x14ac:dyDescent="0.25">
      <c r="A1534">
        <v>38</v>
      </c>
      <c r="B1534" s="32">
        <v>45914</v>
      </c>
      <c r="C1534">
        <v>40</v>
      </c>
      <c r="D1534" t="s">
        <v>150</v>
      </c>
      <c r="E1534" t="s">
        <v>8</v>
      </c>
      <c r="F1534" t="s">
        <v>140</v>
      </c>
      <c r="G1534" t="s">
        <v>102</v>
      </c>
      <c r="H1534" t="s">
        <v>103</v>
      </c>
      <c r="I1534" t="s">
        <v>2166</v>
      </c>
      <c r="J1534" t="s">
        <v>2167</v>
      </c>
      <c r="K1534" s="32">
        <v>45918</v>
      </c>
      <c r="L1534" t="s">
        <v>186</v>
      </c>
      <c r="M1534" t="s">
        <v>154</v>
      </c>
      <c r="N1534" t="s">
        <v>2146</v>
      </c>
      <c r="O1534" s="32">
        <v>45928</v>
      </c>
      <c r="P1534" t="s">
        <v>99</v>
      </c>
      <c r="Q1534" t="s">
        <v>934</v>
      </c>
      <c r="R1534" t="s">
        <v>147</v>
      </c>
      <c r="S1534" t="s">
        <v>100</v>
      </c>
    </row>
    <row r="1535" spans="1:19" x14ac:dyDescent="0.25">
      <c r="A1535">
        <v>31</v>
      </c>
      <c r="B1535" s="32">
        <v>45866</v>
      </c>
      <c r="C1535">
        <v>38</v>
      </c>
      <c r="D1535" t="s">
        <v>321</v>
      </c>
      <c r="E1535" t="s">
        <v>322</v>
      </c>
      <c r="F1535" t="s">
        <v>140</v>
      </c>
      <c r="G1535" t="s">
        <v>102</v>
      </c>
      <c r="H1535" t="s">
        <v>103</v>
      </c>
      <c r="I1535" t="s">
        <v>4683</v>
      </c>
      <c r="J1535" t="s">
        <v>4684</v>
      </c>
      <c r="K1535" s="32">
        <v>45876</v>
      </c>
      <c r="L1535" t="s">
        <v>411</v>
      </c>
      <c r="M1535" t="s">
        <v>229</v>
      </c>
      <c r="N1535" t="s">
        <v>4685</v>
      </c>
      <c r="O1535" s="32">
        <v>45914</v>
      </c>
      <c r="P1535" t="s">
        <v>99</v>
      </c>
      <c r="Q1535" t="s">
        <v>412</v>
      </c>
      <c r="R1535" t="s">
        <v>617</v>
      </c>
      <c r="S1535" t="s">
        <v>100</v>
      </c>
    </row>
    <row r="1536" spans="1:19" x14ac:dyDescent="0.25">
      <c r="A1536">
        <v>46</v>
      </c>
      <c r="B1536" s="32">
        <v>45970</v>
      </c>
      <c r="C1536">
        <v>51</v>
      </c>
      <c r="D1536" t="s">
        <v>223</v>
      </c>
      <c r="E1536" t="s">
        <v>224</v>
      </c>
      <c r="F1536" t="s">
        <v>140</v>
      </c>
      <c r="G1536" t="s">
        <v>102</v>
      </c>
      <c r="H1536" t="s">
        <v>103</v>
      </c>
      <c r="I1536" t="s">
        <v>4686</v>
      </c>
      <c r="J1536" t="s">
        <v>4687</v>
      </c>
      <c r="K1536" s="32">
        <v>45974</v>
      </c>
      <c r="L1536" t="s">
        <v>227</v>
      </c>
      <c r="M1536" t="s">
        <v>229</v>
      </c>
      <c r="N1536" t="s">
        <v>2557</v>
      </c>
      <c r="O1536" s="32">
        <v>46006</v>
      </c>
      <c r="P1536" t="s">
        <v>99</v>
      </c>
      <c r="Q1536" t="s">
        <v>228</v>
      </c>
      <c r="R1536" t="s">
        <v>617</v>
      </c>
      <c r="S1536" t="s">
        <v>100</v>
      </c>
    </row>
    <row r="1537" spans="1:19" x14ac:dyDescent="0.25">
      <c r="A1537">
        <v>44</v>
      </c>
      <c r="B1537" s="32">
        <v>45957</v>
      </c>
      <c r="C1537">
        <v>46</v>
      </c>
      <c r="D1537" t="s">
        <v>150</v>
      </c>
      <c r="E1537" t="s">
        <v>23</v>
      </c>
      <c r="F1537" t="s">
        <v>140</v>
      </c>
      <c r="G1537" t="s">
        <v>102</v>
      </c>
      <c r="H1537" t="s">
        <v>103</v>
      </c>
      <c r="I1537" t="s">
        <v>4688</v>
      </c>
      <c r="J1537" t="s">
        <v>4689</v>
      </c>
      <c r="K1537" s="32">
        <v>45960</v>
      </c>
      <c r="L1537" t="s">
        <v>186</v>
      </c>
      <c r="M1537" t="s">
        <v>154</v>
      </c>
      <c r="N1537" t="s">
        <v>2034</v>
      </c>
      <c r="O1537" s="32">
        <v>45972</v>
      </c>
      <c r="P1537" t="s">
        <v>99</v>
      </c>
      <c r="Q1537" t="s">
        <v>972</v>
      </c>
      <c r="R1537" t="s">
        <v>147</v>
      </c>
      <c r="S1537" t="s">
        <v>100</v>
      </c>
    </row>
    <row r="1538" spans="1:19" x14ac:dyDescent="0.25">
      <c r="A1538">
        <v>37</v>
      </c>
      <c r="B1538" s="32">
        <v>45912</v>
      </c>
      <c r="C1538">
        <v>40</v>
      </c>
      <c r="D1538" t="s">
        <v>254</v>
      </c>
      <c r="E1538" t="s">
        <v>255</v>
      </c>
      <c r="F1538" t="s">
        <v>140</v>
      </c>
      <c r="G1538" t="s">
        <v>102</v>
      </c>
      <c r="H1538" t="s">
        <v>103</v>
      </c>
      <c r="I1538" t="s">
        <v>2204</v>
      </c>
      <c r="J1538" t="s">
        <v>2205</v>
      </c>
      <c r="K1538" s="32">
        <v>45914</v>
      </c>
      <c r="L1538" t="s">
        <v>258</v>
      </c>
      <c r="M1538" t="s">
        <v>260</v>
      </c>
      <c r="N1538" t="s">
        <v>2206</v>
      </c>
      <c r="O1538" s="32">
        <v>45929</v>
      </c>
      <c r="P1538" t="s">
        <v>99</v>
      </c>
      <c r="Q1538" t="s">
        <v>259</v>
      </c>
      <c r="R1538" t="s">
        <v>262</v>
      </c>
      <c r="S1538" t="s">
        <v>100</v>
      </c>
    </row>
    <row r="1539" spans="1:19" x14ac:dyDescent="0.25">
      <c r="A1539">
        <v>37</v>
      </c>
      <c r="B1539" s="32">
        <v>45908</v>
      </c>
      <c r="C1539">
        <v>39</v>
      </c>
      <c r="D1539" t="s">
        <v>940</v>
      </c>
      <c r="E1539" t="s">
        <v>14</v>
      </c>
      <c r="F1539" t="s">
        <v>140</v>
      </c>
      <c r="G1539" t="s">
        <v>102</v>
      </c>
      <c r="H1539" t="s">
        <v>103</v>
      </c>
      <c r="I1539" t="s">
        <v>4135</v>
      </c>
      <c r="J1539" t="s">
        <v>4136</v>
      </c>
      <c r="K1539" s="32">
        <v>45918</v>
      </c>
      <c r="L1539" t="s">
        <v>943</v>
      </c>
      <c r="M1539" t="s">
        <v>154</v>
      </c>
      <c r="N1539" t="s">
        <v>2146</v>
      </c>
      <c r="O1539" s="32">
        <v>45925</v>
      </c>
      <c r="P1539" t="s">
        <v>99</v>
      </c>
      <c r="Q1539" t="s">
        <v>2012</v>
      </c>
      <c r="R1539" t="s">
        <v>147</v>
      </c>
      <c r="S1539" t="s">
        <v>100</v>
      </c>
    </row>
    <row r="1540" spans="1:19" x14ac:dyDescent="0.25">
      <c r="A1540">
        <v>38</v>
      </c>
      <c r="B1540" s="32">
        <v>45916</v>
      </c>
      <c r="C1540">
        <v>38</v>
      </c>
      <c r="D1540" t="s">
        <v>97</v>
      </c>
      <c r="E1540" t="s">
        <v>98</v>
      </c>
      <c r="F1540" t="s">
        <v>101</v>
      </c>
      <c r="G1540" t="s">
        <v>102</v>
      </c>
      <c r="H1540" t="s">
        <v>103</v>
      </c>
      <c r="I1540" t="s">
        <v>4690</v>
      </c>
      <c r="J1540" t="s">
        <v>4691</v>
      </c>
      <c r="K1540" s="32">
        <v>45918</v>
      </c>
      <c r="L1540" t="s">
        <v>106</v>
      </c>
      <c r="M1540" t="s">
        <v>107</v>
      </c>
      <c r="N1540" t="s">
        <v>118</v>
      </c>
      <c r="O1540" s="32">
        <v>45918</v>
      </c>
      <c r="P1540" t="s">
        <v>99</v>
      </c>
      <c r="Q1540" t="s">
        <v>123</v>
      </c>
      <c r="R1540" t="s">
        <v>1964</v>
      </c>
      <c r="S1540" t="s">
        <v>100</v>
      </c>
    </row>
    <row r="1541" spans="1:19" x14ac:dyDescent="0.25">
      <c r="A1541">
        <v>37</v>
      </c>
      <c r="B1541" s="32">
        <v>45912</v>
      </c>
      <c r="C1541">
        <v>40</v>
      </c>
      <c r="D1541" t="s">
        <v>423</v>
      </c>
      <c r="E1541" t="s">
        <v>1067</v>
      </c>
      <c r="F1541" t="s">
        <v>140</v>
      </c>
      <c r="G1541" t="s">
        <v>102</v>
      </c>
      <c r="H1541" t="s">
        <v>103</v>
      </c>
      <c r="I1541" t="s">
        <v>2922</v>
      </c>
      <c r="J1541" t="s">
        <v>2923</v>
      </c>
      <c r="K1541" s="32">
        <v>45914</v>
      </c>
      <c r="L1541" t="s">
        <v>427</v>
      </c>
      <c r="M1541" t="s">
        <v>260</v>
      </c>
      <c r="N1541" t="s">
        <v>2206</v>
      </c>
      <c r="O1541" s="32">
        <v>45930</v>
      </c>
      <c r="P1541" t="s">
        <v>99</v>
      </c>
      <c r="Q1541" t="s">
        <v>2713</v>
      </c>
      <c r="R1541" t="s">
        <v>262</v>
      </c>
      <c r="S1541" t="s">
        <v>100</v>
      </c>
    </row>
    <row r="1542" spans="1:19" x14ac:dyDescent="0.25">
      <c r="A1542">
        <v>41</v>
      </c>
      <c r="B1542" s="32">
        <v>45941</v>
      </c>
      <c r="C1542">
        <v>44</v>
      </c>
      <c r="D1542" t="s">
        <v>150</v>
      </c>
      <c r="E1542" t="s">
        <v>8</v>
      </c>
      <c r="F1542" t="s">
        <v>140</v>
      </c>
      <c r="G1542" t="s">
        <v>102</v>
      </c>
      <c r="H1542" t="s">
        <v>103</v>
      </c>
      <c r="I1542" t="s">
        <v>4692</v>
      </c>
      <c r="J1542" t="s">
        <v>4693</v>
      </c>
      <c r="K1542" s="32">
        <v>45945</v>
      </c>
      <c r="L1542" t="s">
        <v>1312</v>
      </c>
      <c r="M1542" t="s">
        <v>145</v>
      </c>
      <c r="N1542" t="s">
        <v>4694</v>
      </c>
      <c r="O1542" s="32">
        <v>45960</v>
      </c>
      <c r="P1542" t="s">
        <v>99</v>
      </c>
      <c r="Q1542" t="s">
        <v>2016</v>
      </c>
      <c r="R1542" t="s">
        <v>428</v>
      </c>
      <c r="S1542" t="s">
        <v>100</v>
      </c>
    </row>
    <row r="1543" spans="1:19" x14ac:dyDescent="0.25">
      <c r="A1543">
        <v>36</v>
      </c>
      <c r="B1543" s="32">
        <v>45903</v>
      </c>
      <c r="C1543">
        <v>40</v>
      </c>
      <c r="D1543" t="s">
        <v>223</v>
      </c>
      <c r="E1543" t="s">
        <v>277</v>
      </c>
      <c r="F1543" t="s">
        <v>140</v>
      </c>
      <c r="G1543" t="s">
        <v>102</v>
      </c>
      <c r="H1543" t="s">
        <v>103</v>
      </c>
      <c r="I1543" t="s">
        <v>4695</v>
      </c>
      <c r="J1543" t="s">
        <v>4696</v>
      </c>
      <c r="K1543" s="32">
        <v>45907</v>
      </c>
      <c r="L1543" t="s">
        <v>329</v>
      </c>
      <c r="M1543" t="s">
        <v>145</v>
      </c>
      <c r="N1543" t="s">
        <v>4697</v>
      </c>
      <c r="O1543" s="32">
        <v>45933</v>
      </c>
      <c r="P1543" t="s">
        <v>99</v>
      </c>
      <c r="Q1543" t="s">
        <v>330</v>
      </c>
      <c r="R1543" t="s">
        <v>147</v>
      </c>
      <c r="S1543" t="s">
        <v>100</v>
      </c>
    </row>
    <row r="1544" spans="1:19" x14ac:dyDescent="0.25">
      <c r="A1544">
        <v>40</v>
      </c>
      <c r="B1544" s="32">
        <v>45934</v>
      </c>
      <c r="C1544">
        <v>41</v>
      </c>
      <c r="D1544" t="s">
        <v>321</v>
      </c>
      <c r="E1544" t="s">
        <v>612</v>
      </c>
      <c r="F1544" t="s">
        <v>101</v>
      </c>
      <c r="G1544" t="s">
        <v>102</v>
      </c>
      <c r="H1544" t="s">
        <v>103</v>
      </c>
      <c r="I1544" t="s">
        <v>4698</v>
      </c>
      <c r="J1544" t="s">
        <v>4699</v>
      </c>
      <c r="K1544" s="32">
        <v>45936</v>
      </c>
      <c r="L1544" t="s">
        <v>2230</v>
      </c>
      <c r="M1544" t="s">
        <v>303</v>
      </c>
      <c r="N1544" t="s">
        <v>118</v>
      </c>
      <c r="O1544" s="32">
        <v>45938</v>
      </c>
      <c r="P1544" t="s">
        <v>99</v>
      </c>
      <c r="Q1544" t="s">
        <v>616</v>
      </c>
      <c r="R1544" t="s">
        <v>1964</v>
      </c>
      <c r="S1544" t="s">
        <v>100</v>
      </c>
    </row>
    <row r="1545" spans="1:19" x14ac:dyDescent="0.25">
      <c r="A1545">
        <v>43</v>
      </c>
      <c r="B1545" s="32">
        <v>45954</v>
      </c>
      <c r="C1545">
        <v>46</v>
      </c>
      <c r="D1545" t="s">
        <v>423</v>
      </c>
      <c r="E1545" t="s">
        <v>1067</v>
      </c>
      <c r="F1545" t="s">
        <v>140</v>
      </c>
      <c r="G1545" t="s">
        <v>102</v>
      </c>
      <c r="H1545" t="s">
        <v>1585</v>
      </c>
      <c r="I1545" t="s">
        <v>4700</v>
      </c>
      <c r="J1545" t="s">
        <v>4701</v>
      </c>
      <c r="K1545" s="32">
        <v>45956</v>
      </c>
      <c r="L1545" t="s">
        <v>1775</v>
      </c>
      <c r="M1545" t="s">
        <v>260</v>
      </c>
      <c r="N1545" t="s">
        <v>2083</v>
      </c>
      <c r="O1545" s="32">
        <v>45972</v>
      </c>
      <c r="P1545" t="s">
        <v>99</v>
      </c>
      <c r="Q1545" t="s">
        <v>1776</v>
      </c>
      <c r="R1545" t="s">
        <v>262</v>
      </c>
      <c r="S1545" t="s">
        <v>608</v>
      </c>
    </row>
    <row r="1546" spans="1:19" x14ac:dyDescent="0.25">
      <c r="A1546">
        <v>35</v>
      </c>
      <c r="B1546" s="32">
        <v>45896</v>
      </c>
      <c r="C1546">
        <v>38</v>
      </c>
      <c r="D1546" t="s">
        <v>423</v>
      </c>
      <c r="E1546" t="s">
        <v>424</v>
      </c>
      <c r="F1546" t="s">
        <v>140</v>
      </c>
      <c r="G1546" t="s">
        <v>102</v>
      </c>
      <c r="H1546" t="s">
        <v>103</v>
      </c>
      <c r="I1546" t="s">
        <v>4434</v>
      </c>
      <c r="J1546" t="s">
        <v>4435</v>
      </c>
      <c r="K1546" s="32">
        <v>45899</v>
      </c>
      <c r="L1546" t="s">
        <v>258</v>
      </c>
      <c r="M1546" t="s">
        <v>428</v>
      </c>
      <c r="N1546" t="s">
        <v>4436</v>
      </c>
      <c r="O1546" s="32">
        <v>45917</v>
      </c>
      <c r="P1546" t="s">
        <v>99</v>
      </c>
      <c r="Q1546" t="s">
        <v>2093</v>
      </c>
      <c r="R1546" t="s">
        <v>428</v>
      </c>
      <c r="S1546" t="s">
        <v>100</v>
      </c>
    </row>
    <row r="1547" spans="1:19" x14ac:dyDescent="0.25">
      <c r="A1547">
        <v>44</v>
      </c>
      <c r="B1547" s="32">
        <v>45960</v>
      </c>
      <c r="C1547">
        <v>47</v>
      </c>
      <c r="D1547" t="s">
        <v>254</v>
      </c>
      <c r="E1547" t="s">
        <v>255</v>
      </c>
      <c r="F1547" t="s">
        <v>140</v>
      </c>
      <c r="G1547" t="s">
        <v>102</v>
      </c>
      <c r="H1547" t="s">
        <v>103</v>
      </c>
      <c r="I1547" t="s">
        <v>2722</v>
      </c>
      <c r="J1547" t="s">
        <v>2723</v>
      </c>
      <c r="K1547" s="32">
        <v>45963</v>
      </c>
      <c r="L1547" t="s">
        <v>258</v>
      </c>
      <c r="M1547" t="s">
        <v>260</v>
      </c>
      <c r="N1547" t="s">
        <v>2283</v>
      </c>
      <c r="O1547" s="32">
        <v>45979</v>
      </c>
      <c r="P1547" t="s">
        <v>99</v>
      </c>
      <c r="Q1547" t="s">
        <v>2055</v>
      </c>
      <c r="R1547" t="s">
        <v>262</v>
      </c>
      <c r="S1547" t="s">
        <v>608</v>
      </c>
    </row>
    <row r="1548" spans="1:19" x14ac:dyDescent="0.25">
      <c r="A1548">
        <v>37</v>
      </c>
      <c r="B1548" s="32">
        <v>45907</v>
      </c>
      <c r="C1548">
        <v>39</v>
      </c>
      <c r="D1548" t="s">
        <v>150</v>
      </c>
      <c r="E1548" t="s">
        <v>8</v>
      </c>
      <c r="F1548" t="s">
        <v>140</v>
      </c>
      <c r="G1548" t="s">
        <v>102</v>
      </c>
      <c r="H1548" t="s">
        <v>103</v>
      </c>
      <c r="I1548" t="s">
        <v>3196</v>
      </c>
      <c r="J1548" t="s">
        <v>3197</v>
      </c>
      <c r="K1548" s="32">
        <v>45911</v>
      </c>
      <c r="L1548" t="s">
        <v>186</v>
      </c>
      <c r="M1548" t="s">
        <v>154</v>
      </c>
      <c r="N1548" t="s">
        <v>2022</v>
      </c>
      <c r="O1548" s="32">
        <v>45922</v>
      </c>
      <c r="P1548" t="s">
        <v>99</v>
      </c>
      <c r="Q1548" t="s">
        <v>688</v>
      </c>
      <c r="R1548" t="s">
        <v>147</v>
      </c>
      <c r="S1548" t="s">
        <v>100</v>
      </c>
    </row>
    <row r="1549" spans="1:19" x14ac:dyDescent="0.25">
      <c r="A1549">
        <v>46</v>
      </c>
      <c r="B1549" s="32">
        <v>45971</v>
      </c>
      <c r="C1549">
        <v>51</v>
      </c>
      <c r="D1549" t="s">
        <v>223</v>
      </c>
      <c r="E1549" t="s">
        <v>224</v>
      </c>
      <c r="F1549" t="s">
        <v>140</v>
      </c>
      <c r="G1549" t="s">
        <v>102</v>
      </c>
      <c r="H1549" t="s">
        <v>103</v>
      </c>
      <c r="I1549" t="s">
        <v>4702</v>
      </c>
      <c r="J1549" t="s">
        <v>4703</v>
      </c>
      <c r="K1549" s="32">
        <v>45974</v>
      </c>
      <c r="L1549" t="s">
        <v>227</v>
      </c>
      <c r="M1549" t="s">
        <v>229</v>
      </c>
      <c r="N1549" t="s">
        <v>2557</v>
      </c>
      <c r="O1549" s="32">
        <v>46006</v>
      </c>
      <c r="P1549" t="s">
        <v>99</v>
      </c>
      <c r="Q1549" t="s">
        <v>228</v>
      </c>
      <c r="R1549" t="s">
        <v>617</v>
      </c>
      <c r="S1549" t="s">
        <v>100</v>
      </c>
    </row>
    <row r="1550" spans="1:19" x14ac:dyDescent="0.25">
      <c r="A1550">
        <v>40</v>
      </c>
      <c r="B1550" s="32">
        <v>45931</v>
      </c>
      <c r="C1550">
        <v>42</v>
      </c>
      <c r="D1550" t="s">
        <v>150</v>
      </c>
      <c r="E1550" t="s">
        <v>8</v>
      </c>
      <c r="F1550" t="s">
        <v>140</v>
      </c>
      <c r="G1550" t="s">
        <v>102</v>
      </c>
      <c r="H1550" t="s">
        <v>103</v>
      </c>
      <c r="I1550" t="s">
        <v>4704</v>
      </c>
      <c r="J1550" t="s">
        <v>4705</v>
      </c>
      <c r="K1550" s="32">
        <v>45934</v>
      </c>
      <c r="L1550" t="s">
        <v>186</v>
      </c>
      <c r="M1550" t="s">
        <v>869</v>
      </c>
      <c r="N1550" t="s">
        <v>3153</v>
      </c>
      <c r="O1550" s="32">
        <v>45947</v>
      </c>
      <c r="P1550" t="s">
        <v>99</v>
      </c>
      <c r="Q1550" t="s">
        <v>913</v>
      </c>
      <c r="R1550" t="s">
        <v>147</v>
      </c>
      <c r="S1550" t="s">
        <v>100</v>
      </c>
    </row>
    <row r="1551" spans="1:19" x14ac:dyDescent="0.25">
      <c r="A1551">
        <v>44</v>
      </c>
      <c r="B1551" s="32">
        <v>45959</v>
      </c>
      <c r="C1551">
        <v>47</v>
      </c>
      <c r="D1551" t="s">
        <v>423</v>
      </c>
      <c r="E1551" t="s">
        <v>424</v>
      </c>
      <c r="F1551" t="s">
        <v>140</v>
      </c>
      <c r="G1551" t="s">
        <v>102</v>
      </c>
      <c r="H1551" t="s">
        <v>103</v>
      </c>
      <c r="I1551" t="s">
        <v>4706</v>
      </c>
      <c r="J1551" t="s">
        <v>4707</v>
      </c>
      <c r="K1551" s="32">
        <v>45961</v>
      </c>
      <c r="L1551" t="s">
        <v>427</v>
      </c>
      <c r="M1551" t="s">
        <v>428</v>
      </c>
      <c r="N1551" t="s">
        <v>3490</v>
      </c>
      <c r="O1551" s="32">
        <v>45980</v>
      </c>
      <c r="P1551" t="s">
        <v>99</v>
      </c>
      <c r="Q1551" t="s">
        <v>2795</v>
      </c>
      <c r="R1551" t="s">
        <v>428</v>
      </c>
      <c r="S1551" t="s">
        <v>100</v>
      </c>
    </row>
    <row r="1552" spans="1:19" x14ac:dyDescent="0.25">
      <c r="A1552">
        <v>39</v>
      </c>
      <c r="B1552" s="32">
        <v>45924</v>
      </c>
      <c r="C1552">
        <v>41</v>
      </c>
      <c r="D1552" t="s">
        <v>150</v>
      </c>
      <c r="E1552" t="s">
        <v>8</v>
      </c>
      <c r="F1552" t="s">
        <v>140</v>
      </c>
      <c r="G1552" t="s">
        <v>102</v>
      </c>
      <c r="H1552" t="s">
        <v>103</v>
      </c>
      <c r="I1552" t="s">
        <v>2745</v>
      </c>
      <c r="J1552" t="s">
        <v>2746</v>
      </c>
      <c r="K1552" s="32">
        <v>45927</v>
      </c>
      <c r="L1552" t="s">
        <v>186</v>
      </c>
      <c r="M1552" t="s">
        <v>869</v>
      </c>
      <c r="N1552" t="s">
        <v>2071</v>
      </c>
      <c r="O1552" s="32">
        <v>45939</v>
      </c>
      <c r="P1552" t="s">
        <v>99</v>
      </c>
      <c r="Q1552" t="s">
        <v>2006</v>
      </c>
      <c r="R1552" t="s">
        <v>147</v>
      </c>
      <c r="S1552" t="s">
        <v>608</v>
      </c>
    </row>
    <row r="1553" spans="1:19" x14ac:dyDescent="0.25">
      <c r="A1553">
        <v>37</v>
      </c>
      <c r="B1553" s="32">
        <v>45909</v>
      </c>
      <c r="C1553">
        <v>39</v>
      </c>
      <c r="D1553" t="s">
        <v>940</v>
      </c>
      <c r="E1553" t="s">
        <v>14</v>
      </c>
      <c r="F1553" t="s">
        <v>140</v>
      </c>
      <c r="G1553" t="s">
        <v>102</v>
      </c>
      <c r="H1553" t="s">
        <v>103</v>
      </c>
      <c r="I1553" t="s">
        <v>4251</v>
      </c>
      <c r="J1553" t="s">
        <v>4252</v>
      </c>
      <c r="K1553" s="32">
        <v>45918</v>
      </c>
      <c r="L1553" t="s">
        <v>943</v>
      </c>
      <c r="M1553" t="s">
        <v>154</v>
      </c>
      <c r="N1553" t="s">
        <v>2146</v>
      </c>
      <c r="O1553" s="32">
        <v>45925</v>
      </c>
      <c r="P1553" t="s">
        <v>99</v>
      </c>
      <c r="Q1553" t="s">
        <v>813</v>
      </c>
      <c r="R1553" t="s">
        <v>147</v>
      </c>
      <c r="S1553" t="s">
        <v>100</v>
      </c>
    </row>
    <row r="1554" spans="1:19" x14ac:dyDescent="0.25">
      <c r="A1554">
        <v>38</v>
      </c>
      <c r="B1554" s="32">
        <v>45918</v>
      </c>
      <c r="C1554">
        <v>39</v>
      </c>
      <c r="D1554" t="s">
        <v>150</v>
      </c>
      <c r="E1554" t="s">
        <v>194</v>
      </c>
      <c r="F1554" t="s">
        <v>101</v>
      </c>
      <c r="G1554" t="s">
        <v>102</v>
      </c>
      <c r="H1554" t="s">
        <v>103</v>
      </c>
      <c r="I1554" t="s">
        <v>4708</v>
      </c>
      <c r="J1554" t="s">
        <v>4709</v>
      </c>
      <c r="K1554" s="32">
        <v>45922</v>
      </c>
      <c r="L1554" t="s">
        <v>186</v>
      </c>
      <c r="M1554" t="s">
        <v>1980</v>
      </c>
      <c r="N1554" t="s">
        <v>118</v>
      </c>
      <c r="O1554" s="32">
        <v>45922</v>
      </c>
      <c r="P1554" t="s">
        <v>99</v>
      </c>
      <c r="Q1554" t="s">
        <v>153</v>
      </c>
      <c r="R1554" t="s">
        <v>617</v>
      </c>
      <c r="S1554" t="s">
        <v>100</v>
      </c>
    </row>
    <row r="1555" spans="1:19" x14ac:dyDescent="0.25">
      <c r="A1555">
        <v>34</v>
      </c>
      <c r="B1555" s="32">
        <v>45890</v>
      </c>
      <c r="C1555">
        <v>37</v>
      </c>
      <c r="D1555" t="s">
        <v>423</v>
      </c>
      <c r="E1555" t="s">
        <v>1067</v>
      </c>
      <c r="F1555" t="s">
        <v>140</v>
      </c>
      <c r="G1555" t="s">
        <v>102</v>
      </c>
      <c r="H1555" t="s">
        <v>103</v>
      </c>
      <c r="I1555" t="s">
        <v>4710</v>
      </c>
      <c r="J1555" t="s">
        <v>4711</v>
      </c>
      <c r="K1555" s="32">
        <v>45894</v>
      </c>
      <c r="L1555" t="s">
        <v>427</v>
      </c>
      <c r="M1555" t="s">
        <v>260</v>
      </c>
      <c r="N1555" t="s">
        <v>3434</v>
      </c>
      <c r="O1555" s="32">
        <v>45910</v>
      </c>
      <c r="P1555" t="s">
        <v>99</v>
      </c>
      <c r="Q1555" t="s">
        <v>1245</v>
      </c>
      <c r="R1555" t="s">
        <v>262</v>
      </c>
      <c r="S1555" t="s">
        <v>100</v>
      </c>
    </row>
    <row r="1556" spans="1:19" x14ac:dyDescent="0.25">
      <c r="A1556">
        <v>41</v>
      </c>
      <c r="B1556" s="32">
        <v>45935</v>
      </c>
      <c r="C1556">
        <v>43</v>
      </c>
      <c r="D1556" t="s">
        <v>672</v>
      </c>
      <c r="E1556" t="s">
        <v>17</v>
      </c>
      <c r="F1556" t="s">
        <v>140</v>
      </c>
      <c r="G1556" t="s">
        <v>102</v>
      </c>
      <c r="H1556" t="s">
        <v>103</v>
      </c>
      <c r="I1556" t="s">
        <v>4497</v>
      </c>
      <c r="J1556" t="s">
        <v>4055</v>
      </c>
      <c r="K1556" s="32">
        <v>45942</v>
      </c>
      <c r="L1556" t="s">
        <v>675</v>
      </c>
      <c r="M1556" t="s">
        <v>676</v>
      </c>
      <c r="N1556" t="s">
        <v>2127</v>
      </c>
      <c r="O1556" s="32">
        <v>45954</v>
      </c>
      <c r="P1556" t="s">
        <v>99</v>
      </c>
      <c r="Q1556" t="s">
        <v>972</v>
      </c>
      <c r="R1556" t="s">
        <v>147</v>
      </c>
      <c r="S1556" t="s">
        <v>100</v>
      </c>
    </row>
    <row r="1557" spans="1:19" x14ac:dyDescent="0.25">
      <c r="A1557">
        <v>38</v>
      </c>
      <c r="B1557" s="32">
        <v>45920</v>
      </c>
      <c r="C1557">
        <v>41</v>
      </c>
      <c r="D1557" t="s">
        <v>150</v>
      </c>
      <c r="E1557" t="s">
        <v>8</v>
      </c>
      <c r="F1557" t="s">
        <v>140</v>
      </c>
      <c r="G1557" t="s">
        <v>102</v>
      </c>
      <c r="H1557" t="s">
        <v>103</v>
      </c>
      <c r="I1557" t="s">
        <v>4712</v>
      </c>
      <c r="J1557" t="s">
        <v>4713</v>
      </c>
      <c r="K1557" s="32">
        <v>45924</v>
      </c>
      <c r="L1557" t="s">
        <v>186</v>
      </c>
      <c r="M1557" t="s">
        <v>893</v>
      </c>
      <c r="N1557" t="s">
        <v>2019</v>
      </c>
      <c r="O1557" s="32">
        <v>45938</v>
      </c>
      <c r="P1557" t="s">
        <v>99</v>
      </c>
      <c r="Q1557" t="s">
        <v>2012</v>
      </c>
      <c r="R1557" t="s">
        <v>617</v>
      </c>
      <c r="S1557" t="s">
        <v>100</v>
      </c>
    </row>
    <row r="1558" spans="1:19" x14ac:dyDescent="0.25">
      <c r="A1558">
        <v>38</v>
      </c>
      <c r="B1558" s="32">
        <v>45914</v>
      </c>
      <c r="C1558">
        <v>40</v>
      </c>
      <c r="D1558" t="s">
        <v>150</v>
      </c>
      <c r="E1558" t="s">
        <v>8</v>
      </c>
      <c r="F1558" t="s">
        <v>140</v>
      </c>
      <c r="G1558" t="s">
        <v>102</v>
      </c>
      <c r="H1558" t="s">
        <v>103</v>
      </c>
      <c r="I1558" t="s">
        <v>4714</v>
      </c>
      <c r="J1558" t="s">
        <v>4715</v>
      </c>
      <c r="K1558" s="32">
        <v>45918</v>
      </c>
      <c r="L1558" t="s">
        <v>186</v>
      </c>
      <c r="M1558" t="s">
        <v>154</v>
      </c>
      <c r="N1558" t="s">
        <v>2146</v>
      </c>
      <c r="O1558" s="32">
        <v>45928</v>
      </c>
      <c r="P1558" t="s">
        <v>99</v>
      </c>
      <c r="Q1558" t="s">
        <v>153</v>
      </c>
      <c r="R1558" t="s">
        <v>147</v>
      </c>
      <c r="S1558" t="s">
        <v>100</v>
      </c>
    </row>
    <row r="1559" spans="1:19" x14ac:dyDescent="0.25">
      <c r="A1559">
        <v>46</v>
      </c>
      <c r="B1559" s="32">
        <v>45974</v>
      </c>
      <c r="C1559">
        <v>48</v>
      </c>
      <c r="D1559" t="s">
        <v>150</v>
      </c>
      <c r="E1559" t="s">
        <v>8</v>
      </c>
      <c r="F1559" t="s">
        <v>140</v>
      </c>
      <c r="G1559" t="s">
        <v>102</v>
      </c>
      <c r="H1559" t="s">
        <v>103</v>
      </c>
      <c r="I1559" t="s">
        <v>4716</v>
      </c>
      <c r="J1559" t="s">
        <v>4717</v>
      </c>
      <c r="K1559" s="32">
        <v>45977</v>
      </c>
      <c r="L1559" t="s">
        <v>1312</v>
      </c>
      <c r="M1559" t="s">
        <v>2037</v>
      </c>
      <c r="N1559" t="s">
        <v>4026</v>
      </c>
      <c r="O1559" s="32">
        <v>45989</v>
      </c>
      <c r="P1559" t="s">
        <v>99</v>
      </c>
      <c r="Q1559" t="s">
        <v>153</v>
      </c>
      <c r="R1559" t="s">
        <v>147</v>
      </c>
      <c r="S1559" t="s">
        <v>100</v>
      </c>
    </row>
    <row r="1560" spans="1:19" x14ac:dyDescent="0.25">
      <c r="A1560">
        <v>39</v>
      </c>
      <c r="B1560" s="32">
        <v>45927</v>
      </c>
      <c r="C1560">
        <v>42</v>
      </c>
      <c r="D1560" t="s">
        <v>150</v>
      </c>
      <c r="E1560" t="s">
        <v>8</v>
      </c>
      <c r="F1560" t="s">
        <v>140</v>
      </c>
      <c r="G1560" t="s">
        <v>102</v>
      </c>
      <c r="H1560" t="s">
        <v>103</v>
      </c>
      <c r="I1560" t="s">
        <v>4718</v>
      </c>
      <c r="J1560" t="s">
        <v>4719</v>
      </c>
      <c r="K1560" s="32">
        <v>45932</v>
      </c>
      <c r="L1560" t="s">
        <v>186</v>
      </c>
      <c r="M1560" t="s">
        <v>893</v>
      </c>
      <c r="N1560" t="s">
        <v>3039</v>
      </c>
      <c r="O1560" s="32">
        <v>45946</v>
      </c>
      <c r="P1560" t="s">
        <v>99</v>
      </c>
      <c r="Q1560" t="s">
        <v>153</v>
      </c>
      <c r="R1560" t="s">
        <v>617</v>
      </c>
      <c r="S1560" t="s">
        <v>100</v>
      </c>
    </row>
    <row r="1561" spans="1:19" x14ac:dyDescent="0.25">
      <c r="A1561">
        <v>41</v>
      </c>
      <c r="B1561" s="32">
        <v>45935</v>
      </c>
      <c r="C1561">
        <v>41</v>
      </c>
      <c r="D1561" t="s">
        <v>97</v>
      </c>
      <c r="E1561" t="s">
        <v>98</v>
      </c>
      <c r="F1561" t="s">
        <v>101</v>
      </c>
      <c r="G1561" t="s">
        <v>102</v>
      </c>
      <c r="H1561" t="s">
        <v>103</v>
      </c>
      <c r="I1561" t="s">
        <v>4720</v>
      </c>
      <c r="J1561" t="s">
        <v>4721</v>
      </c>
      <c r="K1561" s="32">
        <v>45938</v>
      </c>
      <c r="L1561" t="s">
        <v>106</v>
      </c>
      <c r="M1561" t="s">
        <v>107</v>
      </c>
      <c r="N1561" t="s">
        <v>118</v>
      </c>
      <c r="O1561" s="32">
        <v>45938</v>
      </c>
      <c r="P1561" t="s">
        <v>99</v>
      </c>
      <c r="Q1561" t="s">
        <v>123</v>
      </c>
      <c r="R1561" t="s">
        <v>1964</v>
      </c>
      <c r="S1561" t="s">
        <v>100</v>
      </c>
    </row>
    <row r="1562" spans="1:19" x14ac:dyDescent="0.25">
      <c r="A1562">
        <v>42</v>
      </c>
      <c r="B1562" s="32">
        <v>45944</v>
      </c>
      <c r="C1562">
        <v>43</v>
      </c>
      <c r="D1562" t="s">
        <v>150</v>
      </c>
      <c r="E1562" t="s">
        <v>8</v>
      </c>
      <c r="F1562" t="s">
        <v>140</v>
      </c>
      <c r="G1562" t="s">
        <v>102</v>
      </c>
      <c r="H1562" t="s">
        <v>103</v>
      </c>
      <c r="I1562" t="s">
        <v>3421</v>
      </c>
      <c r="J1562" t="s">
        <v>3422</v>
      </c>
      <c r="K1562" s="32">
        <v>45946</v>
      </c>
      <c r="L1562" t="s">
        <v>186</v>
      </c>
      <c r="M1562" t="s">
        <v>154</v>
      </c>
      <c r="N1562" t="s">
        <v>1988</v>
      </c>
      <c r="O1562" s="32">
        <v>45955</v>
      </c>
      <c r="P1562" t="s">
        <v>99</v>
      </c>
      <c r="Q1562" t="s">
        <v>1411</v>
      </c>
      <c r="R1562" t="s">
        <v>147</v>
      </c>
      <c r="S1562" t="s">
        <v>100</v>
      </c>
    </row>
    <row r="1563" spans="1:19" x14ac:dyDescent="0.25">
      <c r="A1563">
        <v>46</v>
      </c>
      <c r="B1563" s="32">
        <v>45974</v>
      </c>
      <c r="C1563">
        <v>49</v>
      </c>
      <c r="D1563" t="s">
        <v>423</v>
      </c>
      <c r="E1563" t="s">
        <v>1067</v>
      </c>
      <c r="F1563" t="s">
        <v>140</v>
      </c>
      <c r="G1563" t="s">
        <v>102</v>
      </c>
      <c r="H1563" t="s">
        <v>103</v>
      </c>
      <c r="I1563" t="s">
        <v>4598</v>
      </c>
      <c r="J1563" t="s">
        <v>4599</v>
      </c>
      <c r="K1563" s="32">
        <v>45976</v>
      </c>
      <c r="L1563" t="s">
        <v>427</v>
      </c>
      <c r="M1563" t="s">
        <v>260</v>
      </c>
      <c r="N1563" t="s">
        <v>2103</v>
      </c>
      <c r="O1563" s="32">
        <v>45992</v>
      </c>
      <c r="P1563" t="s">
        <v>99</v>
      </c>
      <c r="Q1563" t="s">
        <v>4722</v>
      </c>
      <c r="R1563" t="s">
        <v>262</v>
      </c>
      <c r="S1563" t="s">
        <v>608</v>
      </c>
    </row>
    <row r="1564" spans="1:19" x14ac:dyDescent="0.25">
      <c r="A1564">
        <v>43</v>
      </c>
      <c r="B1564" s="32">
        <v>45952</v>
      </c>
      <c r="C1564">
        <v>46</v>
      </c>
      <c r="D1564" t="s">
        <v>423</v>
      </c>
      <c r="E1564" t="s">
        <v>424</v>
      </c>
      <c r="F1564" t="s">
        <v>140</v>
      </c>
      <c r="G1564" t="s">
        <v>102</v>
      </c>
      <c r="H1564" t="s">
        <v>103</v>
      </c>
      <c r="I1564" t="s">
        <v>4723</v>
      </c>
      <c r="J1564" t="s">
        <v>4724</v>
      </c>
      <c r="K1564" s="32">
        <v>45955</v>
      </c>
      <c r="L1564" t="s">
        <v>427</v>
      </c>
      <c r="M1564" t="s">
        <v>428</v>
      </c>
      <c r="N1564" t="s">
        <v>2196</v>
      </c>
      <c r="O1564" s="32">
        <v>45973</v>
      </c>
      <c r="P1564" t="s">
        <v>99</v>
      </c>
      <c r="Q1564" t="s">
        <v>2663</v>
      </c>
      <c r="R1564" t="s">
        <v>428</v>
      </c>
      <c r="S1564" t="s">
        <v>100</v>
      </c>
    </row>
    <row r="1565" spans="1:19" x14ac:dyDescent="0.25">
      <c r="A1565">
        <v>38</v>
      </c>
      <c r="B1565" s="32">
        <v>45920</v>
      </c>
      <c r="C1565">
        <v>41</v>
      </c>
      <c r="D1565" t="s">
        <v>672</v>
      </c>
      <c r="E1565" t="s">
        <v>17</v>
      </c>
      <c r="F1565" t="s">
        <v>140</v>
      </c>
      <c r="G1565" t="s">
        <v>102</v>
      </c>
      <c r="H1565" t="s">
        <v>103</v>
      </c>
      <c r="I1565" t="s">
        <v>4725</v>
      </c>
      <c r="J1565" t="s">
        <v>4726</v>
      </c>
      <c r="K1565" s="32">
        <v>45931</v>
      </c>
      <c r="L1565" t="s">
        <v>1362</v>
      </c>
      <c r="M1565" t="s">
        <v>676</v>
      </c>
      <c r="N1565" t="s">
        <v>2015</v>
      </c>
      <c r="O1565" s="32">
        <v>45941</v>
      </c>
      <c r="P1565" t="s">
        <v>99</v>
      </c>
      <c r="Q1565" t="s">
        <v>2016</v>
      </c>
      <c r="R1565" t="s">
        <v>147</v>
      </c>
      <c r="S1565" t="s">
        <v>100</v>
      </c>
    </row>
    <row r="1566" spans="1:19" x14ac:dyDescent="0.25">
      <c r="A1566">
        <v>31</v>
      </c>
      <c r="B1566" s="32">
        <v>45865</v>
      </c>
      <c r="C1566">
        <v>33</v>
      </c>
      <c r="D1566" t="s">
        <v>150</v>
      </c>
      <c r="E1566" t="s">
        <v>8</v>
      </c>
      <c r="F1566" t="s">
        <v>140</v>
      </c>
      <c r="G1566" t="s">
        <v>102</v>
      </c>
      <c r="H1566" t="s">
        <v>103</v>
      </c>
      <c r="I1566" t="s">
        <v>2855</v>
      </c>
      <c r="J1566" t="s">
        <v>2401</v>
      </c>
      <c r="K1566" s="32">
        <v>45869</v>
      </c>
      <c r="L1566" t="s">
        <v>621</v>
      </c>
      <c r="M1566" t="s">
        <v>191</v>
      </c>
      <c r="N1566" t="s">
        <v>155</v>
      </c>
      <c r="O1566" s="32">
        <v>45880</v>
      </c>
      <c r="P1566" t="s">
        <v>99</v>
      </c>
      <c r="Q1566" t="s">
        <v>2402</v>
      </c>
      <c r="S1566" t="s">
        <v>2165</v>
      </c>
    </row>
    <row r="1567" spans="1:19" x14ac:dyDescent="0.25">
      <c r="A1567">
        <v>43</v>
      </c>
      <c r="B1567" s="32">
        <v>45953</v>
      </c>
      <c r="C1567">
        <v>44</v>
      </c>
      <c r="D1567" t="s">
        <v>321</v>
      </c>
      <c r="E1567" t="s">
        <v>2488</v>
      </c>
      <c r="F1567" t="s">
        <v>101</v>
      </c>
      <c r="G1567" t="s">
        <v>102</v>
      </c>
      <c r="H1567" t="s">
        <v>103</v>
      </c>
      <c r="I1567" t="s">
        <v>4727</v>
      </c>
      <c r="J1567" t="s">
        <v>4728</v>
      </c>
      <c r="K1567" s="32">
        <v>45953</v>
      </c>
      <c r="L1567" t="s">
        <v>1503</v>
      </c>
      <c r="M1567" t="s">
        <v>2500</v>
      </c>
      <c r="N1567" t="s">
        <v>118</v>
      </c>
      <c r="O1567" s="32">
        <v>45957</v>
      </c>
      <c r="P1567" t="s">
        <v>2134</v>
      </c>
      <c r="Q1567" t="s">
        <v>1504</v>
      </c>
      <c r="R1567" t="s">
        <v>2136</v>
      </c>
      <c r="S1567" t="s">
        <v>2137</v>
      </c>
    </row>
    <row r="1568" spans="1:19" x14ac:dyDescent="0.25">
      <c r="A1568">
        <v>38</v>
      </c>
      <c r="B1568" s="32">
        <v>45915</v>
      </c>
      <c r="C1568">
        <v>38</v>
      </c>
      <c r="D1568" t="s">
        <v>423</v>
      </c>
      <c r="E1568" t="s">
        <v>3412</v>
      </c>
      <c r="F1568" t="s">
        <v>101</v>
      </c>
      <c r="G1568" t="s">
        <v>102</v>
      </c>
      <c r="H1568" t="s">
        <v>1585</v>
      </c>
      <c r="I1568" t="s">
        <v>4729</v>
      </c>
      <c r="J1568" t="s">
        <v>4730</v>
      </c>
      <c r="K1568" s="32">
        <v>45918</v>
      </c>
      <c r="L1568" t="s">
        <v>1775</v>
      </c>
      <c r="M1568" t="s">
        <v>917</v>
      </c>
      <c r="N1568" t="s">
        <v>118</v>
      </c>
      <c r="O1568" s="32">
        <v>45919</v>
      </c>
      <c r="P1568" t="s">
        <v>99</v>
      </c>
      <c r="Q1568" t="s">
        <v>1776</v>
      </c>
      <c r="R1568" t="s">
        <v>4731</v>
      </c>
      <c r="S1568" t="s">
        <v>608</v>
      </c>
    </row>
    <row r="1569" spans="1:19" x14ac:dyDescent="0.25">
      <c r="A1569">
        <v>31</v>
      </c>
      <c r="B1569" s="32">
        <v>45869</v>
      </c>
      <c r="C1569">
        <v>34</v>
      </c>
      <c r="D1569" t="s">
        <v>423</v>
      </c>
      <c r="E1569" t="s">
        <v>424</v>
      </c>
      <c r="F1569" t="s">
        <v>140</v>
      </c>
      <c r="G1569" t="s">
        <v>102</v>
      </c>
      <c r="H1569" t="s">
        <v>103</v>
      </c>
      <c r="I1569" t="s">
        <v>2421</v>
      </c>
      <c r="J1569" t="s">
        <v>2422</v>
      </c>
      <c r="K1569" s="32">
        <v>45871</v>
      </c>
      <c r="L1569" t="s">
        <v>258</v>
      </c>
      <c r="M1569" t="s">
        <v>428</v>
      </c>
      <c r="N1569" t="s">
        <v>2423</v>
      </c>
      <c r="O1569" s="32">
        <v>45889</v>
      </c>
      <c r="P1569" t="s">
        <v>99</v>
      </c>
      <c r="Q1569" t="s">
        <v>2197</v>
      </c>
      <c r="R1569" t="s">
        <v>428</v>
      </c>
      <c r="S1569" t="s">
        <v>100</v>
      </c>
    </row>
    <row r="1570" spans="1:19" x14ac:dyDescent="0.25">
      <c r="A1570">
        <v>42</v>
      </c>
      <c r="B1570" s="32">
        <v>45942</v>
      </c>
      <c r="C1570">
        <v>44</v>
      </c>
      <c r="D1570" t="s">
        <v>672</v>
      </c>
      <c r="E1570" t="s">
        <v>17</v>
      </c>
      <c r="F1570" t="s">
        <v>140</v>
      </c>
      <c r="G1570" t="s">
        <v>102</v>
      </c>
      <c r="H1570" t="s">
        <v>103</v>
      </c>
      <c r="I1570" t="s">
        <v>4732</v>
      </c>
      <c r="J1570" t="s">
        <v>4733</v>
      </c>
      <c r="K1570" s="32">
        <v>45950</v>
      </c>
      <c r="L1570" t="s">
        <v>675</v>
      </c>
      <c r="M1570" t="s">
        <v>676</v>
      </c>
      <c r="N1570" t="s">
        <v>2380</v>
      </c>
      <c r="O1570" s="32">
        <v>45961</v>
      </c>
      <c r="P1570" t="s">
        <v>99</v>
      </c>
      <c r="Q1570" t="s">
        <v>688</v>
      </c>
      <c r="R1570" t="s">
        <v>147</v>
      </c>
      <c r="S1570" t="s">
        <v>100</v>
      </c>
    </row>
    <row r="1571" spans="1:19" x14ac:dyDescent="0.25">
      <c r="A1571">
        <v>34</v>
      </c>
      <c r="B1571" s="32">
        <v>45888</v>
      </c>
      <c r="C1571">
        <v>36</v>
      </c>
      <c r="D1571" t="s">
        <v>150</v>
      </c>
      <c r="E1571" t="s">
        <v>8</v>
      </c>
      <c r="F1571" t="s">
        <v>140</v>
      </c>
      <c r="G1571" t="s">
        <v>102</v>
      </c>
      <c r="H1571" t="s">
        <v>103</v>
      </c>
      <c r="I1571" t="s">
        <v>4734</v>
      </c>
      <c r="J1571" t="s">
        <v>4735</v>
      </c>
      <c r="K1571" s="32">
        <v>45890</v>
      </c>
      <c r="L1571" t="s">
        <v>621</v>
      </c>
      <c r="M1571" t="s">
        <v>191</v>
      </c>
      <c r="N1571" t="s">
        <v>737</v>
      </c>
      <c r="O1571" s="32">
        <v>45901</v>
      </c>
      <c r="P1571" t="s">
        <v>99</v>
      </c>
      <c r="Q1571" t="s">
        <v>688</v>
      </c>
      <c r="S1571" t="s">
        <v>2165</v>
      </c>
    </row>
    <row r="1572" spans="1:19" x14ac:dyDescent="0.25">
      <c r="A1572">
        <v>32</v>
      </c>
      <c r="B1572" s="32">
        <v>45877</v>
      </c>
      <c r="C1572">
        <v>35</v>
      </c>
      <c r="D1572" t="s">
        <v>150</v>
      </c>
      <c r="E1572" t="s">
        <v>8</v>
      </c>
      <c r="F1572" t="s">
        <v>140</v>
      </c>
      <c r="G1572" t="s">
        <v>102</v>
      </c>
      <c r="H1572" t="s">
        <v>103</v>
      </c>
      <c r="I1572" t="s">
        <v>4736</v>
      </c>
      <c r="J1572" t="s">
        <v>4737</v>
      </c>
      <c r="K1572" s="32">
        <v>45883</v>
      </c>
      <c r="L1572" t="s">
        <v>186</v>
      </c>
      <c r="M1572" t="s">
        <v>893</v>
      </c>
      <c r="N1572" t="s">
        <v>4738</v>
      </c>
      <c r="O1572" s="32">
        <v>45897</v>
      </c>
      <c r="P1572" t="s">
        <v>99</v>
      </c>
      <c r="Q1572" t="s">
        <v>2012</v>
      </c>
      <c r="R1572" t="s">
        <v>617</v>
      </c>
      <c r="S1572" t="s">
        <v>100</v>
      </c>
    </row>
    <row r="1573" spans="1:19" x14ac:dyDescent="0.25">
      <c r="A1573">
        <v>41</v>
      </c>
      <c r="B1573" s="32">
        <v>45939</v>
      </c>
      <c r="C1573">
        <v>44</v>
      </c>
      <c r="D1573" t="s">
        <v>423</v>
      </c>
      <c r="E1573" t="s">
        <v>1067</v>
      </c>
      <c r="F1573" t="s">
        <v>140</v>
      </c>
      <c r="G1573" t="s">
        <v>102</v>
      </c>
      <c r="H1573" t="s">
        <v>103</v>
      </c>
      <c r="I1573" t="s">
        <v>4518</v>
      </c>
      <c r="J1573" t="s">
        <v>4519</v>
      </c>
      <c r="K1573" s="32">
        <v>45942</v>
      </c>
      <c r="L1573" t="s">
        <v>427</v>
      </c>
      <c r="M1573" t="s">
        <v>260</v>
      </c>
      <c r="N1573" t="s">
        <v>2064</v>
      </c>
      <c r="O1573" s="32">
        <v>45958</v>
      </c>
      <c r="P1573" t="s">
        <v>99</v>
      </c>
      <c r="Q1573" t="s">
        <v>2200</v>
      </c>
      <c r="R1573" t="s">
        <v>262</v>
      </c>
      <c r="S1573" t="s">
        <v>608</v>
      </c>
    </row>
    <row r="1574" spans="1:19" x14ac:dyDescent="0.25">
      <c r="A1574">
        <v>37</v>
      </c>
      <c r="B1574" s="32">
        <v>45910</v>
      </c>
      <c r="C1574">
        <v>40</v>
      </c>
      <c r="D1574" t="s">
        <v>423</v>
      </c>
      <c r="E1574" t="s">
        <v>424</v>
      </c>
      <c r="F1574" t="s">
        <v>140</v>
      </c>
      <c r="G1574" t="s">
        <v>102</v>
      </c>
      <c r="H1574" t="s">
        <v>103</v>
      </c>
      <c r="I1574" t="s">
        <v>3646</v>
      </c>
      <c r="J1574" t="s">
        <v>3647</v>
      </c>
      <c r="K1574" s="32">
        <v>45913</v>
      </c>
      <c r="L1574" t="s">
        <v>427</v>
      </c>
      <c r="M1574" t="s">
        <v>428</v>
      </c>
      <c r="N1574" t="s">
        <v>3648</v>
      </c>
      <c r="O1574" s="32">
        <v>45931</v>
      </c>
      <c r="P1574" t="s">
        <v>99</v>
      </c>
      <c r="Q1574" t="s">
        <v>2093</v>
      </c>
      <c r="R1574" t="s">
        <v>428</v>
      </c>
      <c r="S1574" t="s">
        <v>100</v>
      </c>
    </row>
    <row r="1575" spans="1:19" x14ac:dyDescent="0.25">
      <c r="A1575">
        <v>39</v>
      </c>
      <c r="B1575" s="32">
        <v>45925</v>
      </c>
      <c r="C1575">
        <v>42</v>
      </c>
      <c r="D1575" t="s">
        <v>423</v>
      </c>
      <c r="E1575" t="s">
        <v>1067</v>
      </c>
      <c r="F1575" t="s">
        <v>140</v>
      </c>
      <c r="G1575" t="s">
        <v>102</v>
      </c>
      <c r="H1575" t="s">
        <v>103</v>
      </c>
      <c r="I1575" t="s">
        <v>4739</v>
      </c>
      <c r="J1575" t="s">
        <v>4740</v>
      </c>
      <c r="K1575" s="32">
        <v>45928</v>
      </c>
      <c r="L1575" t="s">
        <v>1775</v>
      </c>
      <c r="M1575" t="s">
        <v>260</v>
      </c>
      <c r="N1575" t="s">
        <v>2162</v>
      </c>
      <c r="O1575" s="32">
        <v>45944</v>
      </c>
      <c r="P1575" t="s">
        <v>99</v>
      </c>
      <c r="Q1575" t="s">
        <v>1776</v>
      </c>
      <c r="R1575" t="s">
        <v>262</v>
      </c>
      <c r="S1575" t="s">
        <v>100</v>
      </c>
    </row>
    <row r="1576" spans="1:19" x14ac:dyDescent="0.25">
      <c r="A1576">
        <v>43</v>
      </c>
      <c r="B1576" s="32">
        <v>45949</v>
      </c>
      <c r="C1576">
        <v>45</v>
      </c>
      <c r="D1576" t="s">
        <v>150</v>
      </c>
      <c r="E1576" t="s">
        <v>8</v>
      </c>
      <c r="F1576" t="s">
        <v>140</v>
      </c>
      <c r="G1576" t="s">
        <v>102</v>
      </c>
      <c r="H1576" t="s">
        <v>103</v>
      </c>
      <c r="I1576" t="s">
        <v>4741</v>
      </c>
      <c r="J1576" t="s">
        <v>4742</v>
      </c>
      <c r="K1576" s="32">
        <v>45953</v>
      </c>
      <c r="L1576" t="s">
        <v>186</v>
      </c>
      <c r="M1576" t="s">
        <v>154</v>
      </c>
      <c r="N1576" t="s">
        <v>2086</v>
      </c>
      <c r="O1576" s="32">
        <v>45963</v>
      </c>
      <c r="P1576" t="s">
        <v>99</v>
      </c>
      <c r="Q1576" t="s">
        <v>913</v>
      </c>
      <c r="R1576" t="s">
        <v>147</v>
      </c>
      <c r="S1576" t="s">
        <v>100</v>
      </c>
    </row>
    <row r="1577" spans="1:19" x14ac:dyDescent="0.25">
      <c r="A1577">
        <v>38</v>
      </c>
      <c r="B1577" s="32">
        <v>45914</v>
      </c>
      <c r="C1577">
        <v>40</v>
      </c>
      <c r="D1577" t="s">
        <v>672</v>
      </c>
      <c r="E1577" t="s">
        <v>17</v>
      </c>
      <c r="F1577" t="s">
        <v>140</v>
      </c>
      <c r="G1577" t="s">
        <v>102</v>
      </c>
      <c r="H1577" t="s">
        <v>103</v>
      </c>
      <c r="I1577" t="s">
        <v>4743</v>
      </c>
      <c r="J1577" t="s">
        <v>4744</v>
      </c>
      <c r="K1577" s="32">
        <v>45922</v>
      </c>
      <c r="L1577" t="s">
        <v>675</v>
      </c>
      <c r="M1577" t="s">
        <v>676</v>
      </c>
      <c r="N1577" t="s">
        <v>1991</v>
      </c>
      <c r="O1577" s="32">
        <v>45933</v>
      </c>
      <c r="P1577" t="s">
        <v>99</v>
      </c>
      <c r="Q1577" t="s">
        <v>688</v>
      </c>
      <c r="R1577" t="s">
        <v>147</v>
      </c>
      <c r="S1577" t="s">
        <v>100</v>
      </c>
    </row>
    <row r="1578" spans="1:19" x14ac:dyDescent="0.25">
      <c r="A1578">
        <v>38</v>
      </c>
      <c r="B1578" s="32">
        <v>45919</v>
      </c>
      <c r="C1578">
        <v>41</v>
      </c>
      <c r="D1578" t="s">
        <v>423</v>
      </c>
      <c r="E1578" t="s">
        <v>1067</v>
      </c>
      <c r="F1578" t="s">
        <v>140</v>
      </c>
      <c r="G1578" t="s">
        <v>102</v>
      </c>
      <c r="H1578" t="s">
        <v>1585</v>
      </c>
      <c r="I1578" t="s">
        <v>4745</v>
      </c>
      <c r="J1578" t="s">
        <v>4746</v>
      </c>
      <c r="K1578" s="32">
        <v>45921</v>
      </c>
      <c r="L1578" t="s">
        <v>1775</v>
      </c>
      <c r="M1578" t="s">
        <v>260</v>
      </c>
      <c r="N1578" t="s">
        <v>2109</v>
      </c>
      <c r="O1578" s="32">
        <v>45937</v>
      </c>
      <c r="P1578" t="s">
        <v>99</v>
      </c>
      <c r="Q1578" t="s">
        <v>1776</v>
      </c>
      <c r="R1578" t="s">
        <v>262</v>
      </c>
      <c r="S1578" t="s">
        <v>608</v>
      </c>
    </row>
    <row r="1579" spans="1:19" x14ac:dyDescent="0.25">
      <c r="A1579">
        <v>37</v>
      </c>
      <c r="B1579" s="32">
        <v>45912</v>
      </c>
      <c r="C1579">
        <v>38</v>
      </c>
      <c r="D1579" t="s">
        <v>150</v>
      </c>
      <c r="E1579" t="s">
        <v>194</v>
      </c>
      <c r="F1579" t="s">
        <v>101</v>
      </c>
      <c r="G1579" t="s">
        <v>102</v>
      </c>
      <c r="H1579" t="s">
        <v>103</v>
      </c>
      <c r="I1579" t="s">
        <v>4747</v>
      </c>
      <c r="J1579" t="s">
        <v>4748</v>
      </c>
      <c r="K1579" s="32">
        <v>45915</v>
      </c>
      <c r="L1579" t="s">
        <v>186</v>
      </c>
      <c r="M1579" t="s">
        <v>2907</v>
      </c>
      <c r="N1579" t="s">
        <v>118</v>
      </c>
      <c r="O1579" s="32">
        <v>45915</v>
      </c>
      <c r="P1579" t="s">
        <v>99</v>
      </c>
      <c r="Q1579" t="s">
        <v>572</v>
      </c>
      <c r="R1579" t="s">
        <v>218</v>
      </c>
      <c r="S1579" t="s">
        <v>100</v>
      </c>
    </row>
    <row r="1580" spans="1:19" x14ac:dyDescent="0.25">
      <c r="A1580">
        <v>46</v>
      </c>
      <c r="B1580" s="32">
        <v>45971</v>
      </c>
      <c r="C1580">
        <v>48</v>
      </c>
      <c r="D1580" t="s">
        <v>150</v>
      </c>
      <c r="E1580" t="s">
        <v>8</v>
      </c>
      <c r="F1580" t="s">
        <v>140</v>
      </c>
      <c r="G1580" t="s">
        <v>102</v>
      </c>
      <c r="H1580" t="s">
        <v>103</v>
      </c>
      <c r="I1580" t="s">
        <v>3600</v>
      </c>
      <c r="J1580" t="s">
        <v>3601</v>
      </c>
      <c r="K1580" s="32">
        <v>45974</v>
      </c>
      <c r="L1580" t="s">
        <v>186</v>
      </c>
      <c r="M1580" t="s">
        <v>154</v>
      </c>
      <c r="N1580" t="s">
        <v>2193</v>
      </c>
      <c r="O1580" s="32">
        <v>45985</v>
      </c>
      <c r="P1580" t="s">
        <v>99</v>
      </c>
      <c r="Q1580" t="s">
        <v>972</v>
      </c>
      <c r="R1580" t="s">
        <v>147</v>
      </c>
      <c r="S1580" t="s">
        <v>608</v>
      </c>
    </row>
    <row r="1581" spans="1:19" x14ac:dyDescent="0.25">
      <c r="A1581">
        <v>34</v>
      </c>
      <c r="B1581" s="32">
        <v>45890</v>
      </c>
      <c r="C1581">
        <v>36</v>
      </c>
      <c r="D1581" t="s">
        <v>150</v>
      </c>
      <c r="E1581" t="s">
        <v>8</v>
      </c>
      <c r="F1581" t="s">
        <v>140</v>
      </c>
      <c r="G1581" t="s">
        <v>102</v>
      </c>
      <c r="H1581" t="s">
        <v>103</v>
      </c>
      <c r="I1581" t="s">
        <v>4749</v>
      </c>
      <c r="J1581" t="s">
        <v>4750</v>
      </c>
      <c r="K1581" s="32">
        <v>45893</v>
      </c>
      <c r="L1581" t="s">
        <v>186</v>
      </c>
      <c r="M1581" t="s">
        <v>869</v>
      </c>
      <c r="N1581" t="s">
        <v>2071</v>
      </c>
      <c r="O1581" s="32">
        <v>45905</v>
      </c>
      <c r="P1581" t="s">
        <v>99</v>
      </c>
      <c r="Q1581" t="s">
        <v>688</v>
      </c>
      <c r="R1581" t="s">
        <v>617</v>
      </c>
      <c r="S1581" t="s">
        <v>100</v>
      </c>
    </row>
    <row r="1582" spans="1:19" x14ac:dyDescent="0.25">
      <c r="A1582">
        <v>44</v>
      </c>
      <c r="B1582" s="32">
        <v>45957</v>
      </c>
      <c r="C1582">
        <v>47</v>
      </c>
      <c r="D1582" t="s">
        <v>672</v>
      </c>
      <c r="E1582" t="s">
        <v>17</v>
      </c>
      <c r="F1582" t="s">
        <v>140</v>
      </c>
      <c r="G1582" t="s">
        <v>102</v>
      </c>
      <c r="H1582" t="s">
        <v>103</v>
      </c>
      <c r="I1582" t="s">
        <v>4751</v>
      </c>
      <c r="J1582" t="s">
        <v>4752</v>
      </c>
      <c r="K1582" s="32">
        <v>45962</v>
      </c>
      <c r="L1582" t="s">
        <v>1362</v>
      </c>
      <c r="M1582" t="s">
        <v>428</v>
      </c>
      <c r="N1582" t="s">
        <v>2236</v>
      </c>
      <c r="O1582" s="32">
        <v>45981</v>
      </c>
      <c r="P1582" t="s">
        <v>99</v>
      </c>
      <c r="Q1582" t="s">
        <v>972</v>
      </c>
      <c r="R1582" t="s">
        <v>428</v>
      </c>
      <c r="S1582" t="s">
        <v>100</v>
      </c>
    </row>
    <row r="1583" spans="1:19" x14ac:dyDescent="0.25">
      <c r="A1583">
        <v>39</v>
      </c>
      <c r="B1583" s="32">
        <v>45922</v>
      </c>
      <c r="C1583">
        <v>41</v>
      </c>
      <c r="D1583" t="s">
        <v>672</v>
      </c>
      <c r="E1583" t="s">
        <v>17</v>
      </c>
      <c r="F1583" t="s">
        <v>140</v>
      </c>
      <c r="G1583" t="s">
        <v>102</v>
      </c>
      <c r="H1583" t="s">
        <v>103</v>
      </c>
      <c r="I1583" t="s">
        <v>2410</v>
      </c>
      <c r="J1583" t="s">
        <v>2411</v>
      </c>
      <c r="K1583" s="32">
        <v>45931</v>
      </c>
      <c r="L1583" t="s">
        <v>675</v>
      </c>
      <c r="M1583" t="s">
        <v>676</v>
      </c>
      <c r="N1583" t="s">
        <v>2015</v>
      </c>
      <c r="O1583" s="32">
        <v>45941</v>
      </c>
      <c r="P1583" t="s">
        <v>99</v>
      </c>
      <c r="Q1583" t="s">
        <v>972</v>
      </c>
      <c r="R1583" t="s">
        <v>147</v>
      </c>
      <c r="S1583" t="s">
        <v>100</v>
      </c>
    </row>
    <row r="1584" spans="1:19" x14ac:dyDescent="0.25">
      <c r="A1584">
        <v>43</v>
      </c>
      <c r="B1584" s="32">
        <v>45949</v>
      </c>
      <c r="C1584">
        <v>48</v>
      </c>
      <c r="D1584" t="s">
        <v>223</v>
      </c>
      <c r="E1584" t="s">
        <v>2118</v>
      </c>
      <c r="F1584" t="s">
        <v>140</v>
      </c>
      <c r="G1584" t="s">
        <v>102</v>
      </c>
      <c r="H1584" t="s">
        <v>103</v>
      </c>
      <c r="I1584" t="s">
        <v>4753</v>
      </c>
      <c r="J1584" t="s">
        <v>4754</v>
      </c>
      <c r="K1584" s="32">
        <v>45951</v>
      </c>
      <c r="L1584" t="s">
        <v>227</v>
      </c>
      <c r="M1584" t="s">
        <v>869</v>
      </c>
      <c r="N1584" t="s">
        <v>2121</v>
      </c>
      <c r="O1584" s="32">
        <v>45985</v>
      </c>
      <c r="P1584" t="s">
        <v>99</v>
      </c>
      <c r="Q1584" t="s">
        <v>228</v>
      </c>
      <c r="R1584" t="s">
        <v>147</v>
      </c>
      <c r="S1584" t="s">
        <v>100</v>
      </c>
    </row>
    <row r="1585" spans="1:19" x14ac:dyDescent="0.25">
      <c r="A1585">
        <v>38</v>
      </c>
      <c r="B1585" s="32">
        <v>45917</v>
      </c>
      <c r="C1585">
        <v>39</v>
      </c>
      <c r="D1585" t="s">
        <v>150</v>
      </c>
      <c r="E1585" t="s">
        <v>8</v>
      </c>
      <c r="F1585" t="s">
        <v>140</v>
      </c>
      <c r="G1585" t="s">
        <v>102</v>
      </c>
      <c r="H1585" t="s">
        <v>103</v>
      </c>
      <c r="I1585" t="s">
        <v>4755</v>
      </c>
      <c r="J1585" t="s">
        <v>4756</v>
      </c>
      <c r="K1585" s="32">
        <v>45919</v>
      </c>
      <c r="L1585" t="s">
        <v>186</v>
      </c>
      <c r="M1585" t="s">
        <v>154</v>
      </c>
      <c r="N1585" t="s">
        <v>2146</v>
      </c>
      <c r="O1585" s="32">
        <v>45927</v>
      </c>
      <c r="P1585" t="s">
        <v>580</v>
      </c>
      <c r="Q1585" t="s">
        <v>584</v>
      </c>
      <c r="R1585" t="s">
        <v>586</v>
      </c>
      <c r="S1585" t="s">
        <v>581</v>
      </c>
    </row>
    <row r="1586" spans="1:19" x14ac:dyDescent="0.25">
      <c r="A1586">
        <v>34</v>
      </c>
      <c r="B1586" s="32">
        <v>45891</v>
      </c>
      <c r="C1586">
        <v>37</v>
      </c>
      <c r="D1586" t="s">
        <v>423</v>
      </c>
      <c r="E1586" t="s">
        <v>1067</v>
      </c>
      <c r="F1586" t="s">
        <v>140</v>
      </c>
      <c r="G1586" t="s">
        <v>102</v>
      </c>
      <c r="H1586" t="s">
        <v>103</v>
      </c>
      <c r="I1586" t="s">
        <v>3432</v>
      </c>
      <c r="J1586" t="s">
        <v>3433</v>
      </c>
      <c r="K1586" s="32">
        <v>45894</v>
      </c>
      <c r="L1586" t="s">
        <v>427</v>
      </c>
      <c r="M1586" t="s">
        <v>260</v>
      </c>
      <c r="N1586" t="s">
        <v>3434</v>
      </c>
      <c r="O1586" s="32">
        <v>45910</v>
      </c>
      <c r="P1586" t="s">
        <v>99</v>
      </c>
      <c r="Q1586" t="s">
        <v>2713</v>
      </c>
      <c r="R1586" t="s">
        <v>262</v>
      </c>
      <c r="S1586" t="s">
        <v>100</v>
      </c>
    </row>
    <row r="1587" spans="1:19" x14ac:dyDescent="0.25">
      <c r="A1587">
        <v>45</v>
      </c>
      <c r="B1587" s="32">
        <v>45964</v>
      </c>
      <c r="C1587">
        <v>47</v>
      </c>
      <c r="D1587" t="s">
        <v>150</v>
      </c>
      <c r="E1587" t="s">
        <v>8</v>
      </c>
      <c r="F1587" t="s">
        <v>140</v>
      </c>
      <c r="G1587" t="s">
        <v>102</v>
      </c>
      <c r="H1587" t="s">
        <v>103</v>
      </c>
      <c r="I1587" t="s">
        <v>3570</v>
      </c>
      <c r="J1587" t="s">
        <v>3571</v>
      </c>
      <c r="K1587" s="32">
        <v>45967</v>
      </c>
      <c r="L1587" t="s">
        <v>186</v>
      </c>
      <c r="M1587" t="s">
        <v>154</v>
      </c>
      <c r="N1587" t="s">
        <v>2046</v>
      </c>
      <c r="O1587" s="32">
        <v>45977</v>
      </c>
      <c r="P1587" t="s">
        <v>99</v>
      </c>
      <c r="Q1587" t="s">
        <v>934</v>
      </c>
      <c r="R1587" t="s">
        <v>147</v>
      </c>
      <c r="S1587" t="s">
        <v>100</v>
      </c>
    </row>
    <row r="1588" spans="1:19" x14ac:dyDescent="0.25">
      <c r="A1588">
        <v>35</v>
      </c>
      <c r="B1588" s="32">
        <v>45893</v>
      </c>
      <c r="C1588">
        <v>35</v>
      </c>
      <c r="D1588" t="s">
        <v>97</v>
      </c>
      <c r="E1588" t="s">
        <v>98</v>
      </c>
      <c r="F1588" t="s">
        <v>101</v>
      </c>
      <c r="G1588" t="s">
        <v>102</v>
      </c>
      <c r="H1588" t="s">
        <v>103</v>
      </c>
      <c r="I1588" t="s">
        <v>4757</v>
      </c>
      <c r="J1588" t="s">
        <v>4758</v>
      </c>
      <c r="K1588" s="32">
        <v>45896</v>
      </c>
      <c r="L1588" t="s">
        <v>106</v>
      </c>
      <c r="M1588" t="s">
        <v>107</v>
      </c>
      <c r="N1588" t="s">
        <v>118</v>
      </c>
      <c r="O1588" s="32">
        <v>45897</v>
      </c>
      <c r="P1588" t="s">
        <v>99</v>
      </c>
      <c r="Q1588" t="s">
        <v>123</v>
      </c>
      <c r="R1588" t="s">
        <v>1964</v>
      </c>
      <c r="S1588" t="s">
        <v>100</v>
      </c>
    </row>
    <row r="1589" spans="1:19" x14ac:dyDescent="0.25">
      <c r="A1589">
        <v>38</v>
      </c>
      <c r="B1589" s="32">
        <v>45917</v>
      </c>
      <c r="C1589">
        <v>42</v>
      </c>
      <c r="D1589" t="s">
        <v>223</v>
      </c>
      <c r="E1589" t="s">
        <v>277</v>
      </c>
      <c r="F1589" t="s">
        <v>140</v>
      </c>
      <c r="G1589" t="s">
        <v>102</v>
      </c>
      <c r="H1589" t="s">
        <v>103</v>
      </c>
      <c r="I1589" t="s">
        <v>4759</v>
      </c>
      <c r="J1589" t="s">
        <v>4760</v>
      </c>
      <c r="K1589" s="32">
        <v>45921</v>
      </c>
      <c r="L1589" t="s">
        <v>329</v>
      </c>
      <c r="M1589" t="s">
        <v>145</v>
      </c>
      <c r="N1589" t="s">
        <v>4564</v>
      </c>
      <c r="O1589" s="32">
        <v>45944</v>
      </c>
      <c r="P1589" t="s">
        <v>99</v>
      </c>
      <c r="Q1589" t="s">
        <v>330</v>
      </c>
      <c r="R1589" t="s">
        <v>147</v>
      </c>
      <c r="S1589" t="s">
        <v>100</v>
      </c>
    </row>
    <row r="1590" spans="1:19" x14ac:dyDescent="0.25">
      <c r="A1590">
        <v>39</v>
      </c>
      <c r="B1590" s="32">
        <v>45925</v>
      </c>
      <c r="C1590">
        <v>42</v>
      </c>
      <c r="D1590" t="s">
        <v>423</v>
      </c>
      <c r="E1590" t="s">
        <v>1067</v>
      </c>
      <c r="F1590" t="s">
        <v>140</v>
      </c>
      <c r="G1590" t="s">
        <v>102</v>
      </c>
      <c r="H1590" t="s">
        <v>103</v>
      </c>
      <c r="I1590" t="s">
        <v>2717</v>
      </c>
      <c r="J1590" t="s">
        <v>2718</v>
      </c>
      <c r="K1590" s="32">
        <v>45928</v>
      </c>
      <c r="L1590" t="s">
        <v>427</v>
      </c>
      <c r="M1590" t="s">
        <v>260</v>
      </c>
      <c r="N1590" t="s">
        <v>2162</v>
      </c>
      <c r="O1590" s="32">
        <v>45944</v>
      </c>
      <c r="P1590" t="s">
        <v>99</v>
      </c>
      <c r="Q1590" t="s">
        <v>2221</v>
      </c>
      <c r="R1590" t="s">
        <v>262</v>
      </c>
      <c r="S1590" t="s">
        <v>100</v>
      </c>
    </row>
    <row r="1591" spans="1:19" x14ac:dyDescent="0.25">
      <c r="A1591">
        <v>37</v>
      </c>
      <c r="B1591" s="32">
        <v>45908</v>
      </c>
      <c r="C1591">
        <v>39</v>
      </c>
      <c r="D1591" t="s">
        <v>150</v>
      </c>
      <c r="E1591" t="s">
        <v>8</v>
      </c>
      <c r="F1591" t="s">
        <v>140</v>
      </c>
      <c r="G1591" t="s">
        <v>102</v>
      </c>
      <c r="H1591" t="s">
        <v>103</v>
      </c>
      <c r="I1591" t="s">
        <v>2679</v>
      </c>
      <c r="J1591" t="s">
        <v>2680</v>
      </c>
      <c r="K1591" s="32">
        <v>45911</v>
      </c>
      <c r="L1591" t="s">
        <v>186</v>
      </c>
      <c r="M1591" t="s">
        <v>154</v>
      </c>
      <c r="N1591" t="s">
        <v>2022</v>
      </c>
      <c r="O1591" s="32">
        <v>45922</v>
      </c>
      <c r="P1591" t="s">
        <v>99</v>
      </c>
      <c r="Q1591" t="s">
        <v>820</v>
      </c>
      <c r="R1591" t="s">
        <v>147</v>
      </c>
      <c r="S1591" t="s">
        <v>100</v>
      </c>
    </row>
    <row r="1592" spans="1:19" x14ac:dyDescent="0.25">
      <c r="A1592">
        <v>44</v>
      </c>
      <c r="B1592" s="32">
        <v>45959</v>
      </c>
      <c r="C1592">
        <v>47</v>
      </c>
      <c r="D1592" t="s">
        <v>254</v>
      </c>
      <c r="E1592" t="s">
        <v>255</v>
      </c>
      <c r="F1592" t="s">
        <v>140</v>
      </c>
      <c r="G1592" t="s">
        <v>102</v>
      </c>
      <c r="H1592" t="s">
        <v>103</v>
      </c>
      <c r="I1592" t="s">
        <v>4761</v>
      </c>
      <c r="J1592" t="s">
        <v>4762</v>
      </c>
      <c r="K1592" s="32">
        <v>45963</v>
      </c>
      <c r="L1592" t="s">
        <v>288</v>
      </c>
      <c r="M1592" t="s">
        <v>260</v>
      </c>
      <c r="N1592" t="s">
        <v>2283</v>
      </c>
      <c r="O1592" s="32">
        <v>45979</v>
      </c>
      <c r="P1592" t="s">
        <v>99</v>
      </c>
      <c r="Q1592" t="s">
        <v>289</v>
      </c>
      <c r="R1592" t="s">
        <v>262</v>
      </c>
      <c r="S1592" t="s">
        <v>608</v>
      </c>
    </row>
    <row r="1593" spans="1:19" x14ac:dyDescent="0.25">
      <c r="A1593">
        <v>43</v>
      </c>
      <c r="B1593" s="32">
        <v>45953</v>
      </c>
      <c r="C1593">
        <v>46</v>
      </c>
      <c r="D1593" t="s">
        <v>423</v>
      </c>
      <c r="E1593" t="s">
        <v>1067</v>
      </c>
      <c r="F1593" t="s">
        <v>140</v>
      </c>
      <c r="G1593" t="s">
        <v>102</v>
      </c>
      <c r="H1593" t="s">
        <v>103</v>
      </c>
      <c r="I1593" t="s">
        <v>3846</v>
      </c>
      <c r="J1593" t="s">
        <v>3847</v>
      </c>
      <c r="K1593" s="32">
        <v>45956</v>
      </c>
      <c r="L1593" t="s">
        <v>427</v>
      </c>
      <c r="M1593" t="s">
        <v>260</v>
      </c>
      <c r="N1593" t="s">
        <v>2083</v>
      </c>
      <c r="O1593" s="32">
        <v>45972</v>
      </c>
      <c r="P1593" t="s">
        <v>99</v>
      </c>
      <c r="Q1593" t="s">
        <v>2713</v>
      </c>
      <c r="R1593" t="s">
        <v>262</v>
      </c>
      <c r="S1593" t="s">
        <v>608</v>
      </c>
    </row>
    <row r="1594" spans="1:19" x14ac:dyDescent="0.25">
      <c r="A1594">
        <v>40</v>
      </c>
      <c r="B1594" s="32">
        <v>45931</v>
      </c>
      <c r="C1594">
        <v>44</v>
      </c>
      <c r="D1594" t="s">
        <v>223</v>
      </c>
      <c r="E1594" t="s">
        <v>277</v>
      </c>
      <c r="F1594" t="s">
        <v>140</v>
      </c>
      <c r="G1594" t="s">
        <v>102</v>
      </c>
      <c r="H1594" t="s">
        <v>103</v>
      </c>
      <c r="I1594" t="s">
        <v>4763</v>
      </c>
      <c r="J1594" t="s">
        <v>4764</v>
      </c>
      <c r="K1594" s="32">
        <v>45935</v>
      </c>
      <c r="L1594" t="s">
        <v>227</v>
      </c>
      <c r="M1594" t="s">
        <v>145</v>
      </c>
      <c r="N1594" t="s">
        <v>2785</v>
      </c>
      <c r="O1594" s="32">
        <v>45962</v>
      </c>
      <c r="P1594" t="s">
        <v>99</v>
      </c>
      <c r="Q1594" t="s">
        <v>228</v>
      </c>
      <c r="R1594" t="s">
        <v>147</v>
      </c>
      <c r="S1594" t="s">
        <v>100</v>
      </c>
    </row>
    <row r="1595" spans="1:19" x14ac:dyDescent="0.25">
      <c r="A1595">
        <v>36</v>
      </c>
      <c r="B1595" s="32">
        <v>45906</v>
      </c>
      <c r="C1595">
        <v>41</v>
      </c>
      <c r="D1595" t="s">
        <v>423</v>
      </c>
      <c r="E1595" t="s">
        <v>1265</v>
      </c>
      <c r="F1595" t="s">
        <v>140</v>
      </c>
      <c r="G1595" t="s">
        <v>102</v>
      </c>
      <c r="H1595" t="s">
        <v>103</v>
      </c>
      <c r="I1595" t="s">
        <v>4673</v>
      </c>
      <c r="J1595" t="s">
        <v>4674</v>
      </c>
      <c r="K1595" s="32">
        <v>45917</v>
      </c>
      <c r="L1595" t="s">
        <v>2627</v>
      </c>
      <c r="M1595" t="s">
        <v>2172</v>
      </c>
      <c r="N1595" t="s">
        <v>4675</v>
      </c>
      <c r="O1595" s="32">
        <v>45937</v>
      </c>
      <c r="P1595" t="s">
        <v>99</v>
      </c>
      <c r="Q1595" t="s">
        <v>2628</v>
      </c>
      <c r="R1595" t="s">
        <v>617</v>
      </c>
      <c r="S1595" t="s">
        <v>100</v>
      </c>
    </row>
    <row r="1596" spans="1:19" x14ac:dyDescent="0.25">
      <c r="A1596">
        <v>46</v>
      </c>
      <c r="B1596" s="32">
        <v>45970</v>
      </c>
      <c r="C1596">
        <v>51</v>
      </c>
      <c r="D1596" t="s">
        <v>223</v>
      </c>
      <c r="E1596" t="s">
        <v>224</v>
      </c>
      <c r="F1596" t="s">
        <v>140</v>
      </c>
      <c r="G1596" t="s">
        <v>102</v>
      </c>
      <c r="H1596" t="s">
        <v>103</v>
      </c>
      <c r="I1596" t="s">
        <v>4765</v>
      </c>
      <c r="J1596" t="s">
        <v>4766</v>
      </c>
      <c r="K1596" s="32">
        <v>45974</v>
      </c>
      <c r="L1596" t="s">
        <v>227</v>
      </c>
      <c r="M1596" t="s">
        <v>229</v>
      </c>
      <c r="N1596" t="s">
        <v>2557</v>
      </c>
      <c r="O1596" s="32">
        <v>46006</v>
      </c>
      <c r="P1596" t="s">
        <v>99</v>
      </c>
      <c r="Q1596" t="s">
        <v>228</v>
      </c>
      <c r="R1596" t="s">
        <v>617</v>
      </c>
      <c r="S1596" t="s">
        <v>100</v>
      </c>
    </row>
    <row r="1597" spans="1:19" x14ac:dyDescent="0.25">
      <c r="A1597">
        <v>42</v>
      </c>
      <c r="B1597" s="32">
        <v>45948</v>
      </c>
      <c r="C1597">
        <v>46</v>
      </c>
      <c r="D1597" t="s">
        <v>423</v>
      </c>
      <c r="E1597" t="s">
        <v>1265</v>
      </c>
      <c r="F1597" t="s">
        <v>140</v>
      </c>
      <c r="G1597" t="s">
        <v>102</v>
      </c>
      <c r="H1597" t="s">
        <v>103</v>
      </c>
      <c r="I1597" t="s">
        <v>4767</v>
      </c>
      <c r="J1597" t="s">
        <v>4768</v>
      </c>
      <c r="K1597" s="32">
        <v>45952</v>
      </c>
      <c r="L1597" t="s">
        <v>1983</v>
      </c>
      <c r="M1597" t="s">
        <v>2037</v>
      </c>
      <c r="N1597" t="s">
        <v>2310</v>
      </c>
      <c r="O1597" s="32">
        <v>45972</v>
      </c>
      <c r="P1597" t="s">
        <v>99</v>
      </c>
      <c r="Q1597" t="s">
        <v>1985</v>
      </c>
      <c r="R1597" t="s">
        <v>428</v>
      </c>
      <c r="S1597" t="s">
        <v>100</v>
      </c>
    </row>
    <row r="1598" spans="1:19" x14ac:dyDescent="0.25">
      <c r="A1598">
        <v>44</v>
      </c>
      <c r="B1598" s="32">
        <v>45962</v>
      </c>
      <c r="C1598">
        <v>50</v>
      </c>
      <c r="D1598" t="s">
        <v>223</v>
      </c>
      <c r="E1598" t="s">
        <v>224</v>
      </c>
      <c r="F1598" t="s">
        <v>140</v>
      </c>
      <c r="G1598" t="s">
        <v>102</v>
      </c>
      <c r="H1598" t="s">
        <v>103</v>
      </c>
      <c r="I1598" t="s">
        <v>4769</v>
      </c>
      <c r="J1598" t="s">
        <v>4770</v>
      </c>
      <c r="K1598" s="32">
        <v>45968</v>
      </c>
      <c r="L1598" t="s">
        <v>227</v>
      </c>
      <c r="M1598" t="s">
        <v>229</v>
      </c>
      <c r="N1598" t="s">
        <v>4771</v>
      </c>
      <c r="O1598" s="32">
        <v>45999</v>
      </c>
      <c r="P1598" t="s">
        <v>99</v>
      </c>
      <c r="Q1598" t="s">
        <v>228</v>
      </c>
      <c r="R1598" t="s">
        <v>617</v>
      </c>
      <c r="S1598" t="s">
        <v>100</v>
      </c>
    </row>
    <row r="1599" spans="1:19" x14ac:dyDescent="0.25">
      <c r="A1599">
        <v>36</v>
      </c>
      <c r="B1599" s="32">
        <v>45905</v>
      </c>
      <c r="C1599">
        <v>39</v>
      </c>
      <c r="D1599" t="s">
        <v>254</v>
      </c>
      <c r="E1599" t="s">
        <v>255</v>
      </c>
      <c r="F1599" t="s">
        <v>140</v>
      </c>
      <c r="G1599" t="s">
        <v>102</v>
      </c>
      <c r="H1599" t="s">
        <v>103</v>
      </c>
      <c r="I1599" t="s">
        <v>4772</v>
      </c>
      <c r="J1599" t="s">
        <v>4773</v>
      </c>
      <c r="K1599" s="32">
        <v>45907</v>
      </c>
      <c r="L1599" t="s">
        <v>258</v>
      </c>
      <c r="M1599" t="s">
        <v>260</v>
      </c>
      <c r="N1599" t="s">
        <v>2360</v>
      </c>
      <c r="O1599" s="32">
        <v>45922</v>
      </c>
      <c r="P1599" t="s">
        <v>99</v>
      </c>
      <c r="Q1599" t="s">
        <v>259</v>
      </c>
      <c r="R1599" t="s">
        <v>262</v>
      </c>
      <c r="S1599" t="s">
        <v>608</v>
      </c>
    </row>
    <row r="1600" spans="1:19" x14ac:dyDescent="0.25">
      <c r="A1600">
        <v>39</v>
      </c>
      <c r="B1600" s="32">
        <v>45924</v>
      </c>
      <c r="C1600">
        <v>41</v>
      </c>
      <c r="D1600" t="s">
        <v>150</v>
      </c>
      <c r="E1600" t="s">
        <v>8</v>
      </c>
      <c r="F1600" t="s">
        <v>140</v>
      </c>
      <c r="G1600" t="s">
        <v>102</v>
      </c>
      <c r="H1600" t="s">
        <v>103</v>
      </c>
      <c r="I1600" t="s">
        <v>4027</v>
      </c>
      <c r="J1600" t="s">
        <v>4028</v>
      </c>
      <c r="K1600" s="32">
        <v>45927</v>
      </c>
      <c r="L1600" t="s">
        <v>186</v>
      </c>
      <c r="M1600" t="s">
        <v>869</v>
      </c>
      <c r="N1600" t="s">
        <v>2071</v>
      </c>
      <c r="O1600" s="32">
        <v>45939</v>
      </c>
      <c r="P1600" t="s">
        <v>99</v>
      </c>
      <c r="Q1600" t="s">
        <v>972</v>
      </c>
      <c r="R1600" t="s">
        <v>147</v>
      </c>
      <c r="S1600" t="s">
        <v>100</v>
      </c>
    </row>
    <row r="1601" spans="1:19" x14ac:dyDescent="0.25">
      <c r="A1601">
        <v>44</v>
      </c>
      <c r="B1601" s="32">
        <v>45956</v>
      </c>
      <c r="C1601">
        <v>46</v>
      </c>
      <c r="D1601" t="s">
        <v>672</v>
      </c>
      <c r="E1601" t="s">
        <v>17</v>
      </c>
      <c r="F1601" t="s">
        <v>140</v>
      </c>
      <c r="G1601" t="s">
        <v>102</v>
      </c>
      <c r="H1601" t="s">
        <v>103</v>
      </c>
      <c r="I1601" t="s">
        <v>4664</v>
      </c>
      <c r="J1601" t="s">
        <v>4665</v>
      </c>
      <c r="K1601" s="32">
        <v>45964</v>
      </c>
      <c r="L1601" t="s">
        <v>675</v>
      </c>
      <c r="M1601" t="s">
        <v>676</v>
      </c>
      <c r="N1601" t="s">
        <v>2203</v>
      </c>
      <c r="O1601" s="32">
        <v>45974</v>
      </c>
      <c r="P1601" t="s">
        <v>99</v>
      </c>
      <c r="Q1601" t="s">
        <v>688</v>
      </c>
      <c r="R1601" t="s">
        <v>147</v>
      </c>
      <c r="S1601" t="s">
        <v>100</v>
      </c>
    </row>
    <row r="1602" spans="1:19" x14ac:dyDescent="0.25">
      <c r="A1602">
        <v>31</v>
      </c>
      <c r="B1602" s="32">
        <v>45871</v>
      </c>
      <c r="C1602">
        <v>32</v>
      </c>
      <c r="D1602" t="s">
        <v>97</v>
      </c>
      <c r="E1602" t="s">
        <v>98</v>
      </c>
      <c r="F1602" t="s">
        <v>101</v>
      </c>
      <c r="G1602" t="s">
        <v>102</v>
      </c>
      <c r="H1602" t="s">
        <v>103</v>
      </c>
      <c r="I1602" t="s">
        <v>4774</v>
      </c>
      <c r="J1602" t="s">
        <v>4775</v>
      </c>
      <c r="K1602" s="32">
        <v>45873</v>
      </c>
      <c r="L1602" t="s">
        <v>106</v>
      </c>
      <c r="M1602" t="s">
        <v>107</v>
      </c>
      <c r="N1602" t="s">
        <v>118</v>
      </c>
      <c r="O1602" s="32">
        <v>45873</v>
      </c>
      <c r="P1602" t="s">
        <v>99</v>
      </c>
      <c r="Q1602" t="s">
        <v>123</v>
      </c>
      <c r="R1602" t="s">
        <v>1964</v>
      </c>
      <c r="S1602" t="s">
        <v>100</v>
      </c>
    </row>
    <row r="1603" spans="1:19" x14ac:dyDescent="0.25">
      <c r="A1603">
        <v>42</v>
      </c>
      <c r="B1603" s="32">
        <v>45942</v>
      </c>
      <c r="C1603">
        <v>44</v>
      </c>
      <c r="D1603" t="s">
        <v>940</v>
      </c>
      <c r="E1603" t="s">
        <v>14</v>
      </c>
      <c r="F1603" t="s">
        <v>140</v>
      </c>
      <c r="G1603" t="s">
        <v>102</v>
      </c>
      <c r="H1603" t="s">
        <v>103</v>
      </c>
      <c r="I1603" t="s">
        <v>4776</v>
      </c>
      <c r="J1603" t="s">
        <v>4777</v>
      </c>
      <c r="K1603" s="32">
        <v>45953</v>
      </c>
      <c r="L1603" t="s">
        <v>943</v>
      </c>
      <c r="M1603" t="s">
        <v>154</v>
      </c>
      <c r="N1603" t="s">
        <v>2086</v>
      </c>
      <c r="O1603" s="32">
        <v>45960</v>
      </c>
      <c r="P1603" t="s">
        <v>99</v>
      </c>
      <c r="Q1603" t="s">
        <v>2012</v>
      </c>
      <c r="R1603" t="s">
        <v>147</v>
      </c>
      <c r="S1603" t="s">
        <v>100</v>
      </c>
    </row>
    <row r="1604" spans="1:19" x14ac:dyDescent="0.25">
      <c r="A1604">
        <v>39</v>
      </c>
      <c r="B1604" s="32">
        <v>45921</v>
      </c>
      <c r="C1604">
        <v>41</v>
      </c>
      <c r="D1604" t="s">
        <v>150</v>
      </c>
      <c r="E1604" t="s">
        <v>8</v>
      </c>
      <c r="F1604" t="s">
        <v>140</v>
      </c>
      <c r="G1604" t="s">
        <v>102</v>
      </c>
      <c r="H1604" t="s">
        <v>103</v>
      </c>
      <c r="I1604" t="s">
        <v>4778</v>
      </c>
      <c r="J1604" t="s">
        <v>4779</v>
      </c>
      <c r="K1604" s="32">
        <v>45925</v>
      </c>
      <c r="L1604" t="s">
        <v>186</v>
      </c>
      <c r="M1604" t="s">
        <v>154</v>
      </c>
      <c r="N1604" t="s">
        <v>2011</v>
      </c>
      <c r="O1604" s="32">
        <v>45935</v>
      </c>
      <c r="P1604" t="s">
        <v>99</v>
      </c>
      <c r="Q1604" t="s">
        <v>813</v>
      </c>
      <c r="R1604" t="s">
        <v>147</v>
      </c>
      <c r="S1604" t="s">
        <v>100</v>
      </c>
    </row>
    <row r="1605" spans="1:19" x14ac:dyDescent="0.25">
      <c r="A1605">
        <v>39</v>
      </c>
      <c r="B1605" s="32">
        <v>45922</v>
      </c>
      <c r="C1605">
        <v>41</v>
      </c>
      <c r="D1605" t="s">
        <v>940</v>
      </c>
      <c r="E1605" t="s">
        <v>14</v>
      </c>
      <c r="F1605" t="s">
        <v>140</v>
      </c>
      <c r="G1605" t="s">
        <v>102</v>
      </c>
      <c r="H1605" t="s">
        <v>103</v>
      </c>
      <c r="I1605" t="s">
        <v>4780</v>
      </c>
      <c r="J1605" t="s">
        <v>4781</v>
      </c>
      <c r="K1605" s="32">
        <v>45932</v>
      </c>
      <c r="L1605" t="s">
        <v>943</v>
      </c>
      <c r="M1605" t="s">
        <v>154</v>
      </c>
      <c r="N1605" t="s">
        <v>2159</v>
      </c>
      <c r="O1605" s="32">
        <v>45939</v>
      </c>
      <c r="P1605" t="s">
        <v>99</v>
      </c>
      <c r="Q1605" t="s">
        <v>813</v>
      </c>
      <c r="R1605" t="s">
        <v>147</v>
      </c>
      <c r="S1605" t="s">
        <v>100</v>
      </c>
    </row>
    <row r="1606" spans="1:19" x14ac:dyDescent="0.25">
      <c r="A1606">
        <v>36</v>
      </c>
      <c r="B1606" s="32">
        <v>45902</v>
      </c>
      <c r="C1606">
        <v>39</v>
      </c>
      <c r="D1606" t="s">
        <v>672</v>
      </c>
      <c r="E1606" t="s">
        <v>17</v>
      </c>
      <c r="F1606" t="s">
        <v>140</v>
      </c>
      <c r="G1606" t="s">
        <v>102</v>
      </c>
      <c r="H1606" t="s">
        <v>103</v>
      </c>
      <c r="I1606" t="s">
        <v>4054</v>
      </c>
      <c r="J1606" t="s">
        <v>4055</v>
      </c>
      <c r="K1606" s="32">
        <v>45907</v>
      </c>
      <c r="L1606" t="s">
        <v>675</v>
      </c>
      <c r="M1606" t="s">
        <v>676</v>
      </c>
      <c r="N1606" t="s">
        <v>2354</v>
      </c>
      <c r="O1606" s="32">
        <v>45922</v>
      </c>
      <c r="P1606" t="s">
        <v>99</v>
      </c>
      <c r="Q1606" t="s">
        <v>153</v>
      </c>
      <c r="R1606" t="s">
        <v>147</v>
      </c>
      <c r="S1606" t="s">
        <v>608</v>
      </c>
    </row>
    <row r="1607" spans="1:19" x14ac:dyDescent="0.25">
      <c r="A1607">
        <v>44</v>
      </c>
      <c r="B1607" s="32">
        <v>45961</v>
      </c>
      <c r="C1607">
        <v>48</v>
      </c>
      <c r="D1607" t="s">
        <v>423</v>
      </c>
      <c r="E1607" t="s">
        <v>1265</v>
      </c>
      <c r="F1607" t="s">
        <v>140</v>
      </c>
      <c r="G1607" t="s">
        <v>102</v>
      </c>
      <c r="H1607" t="s">
        <v>103</v>
      </c>
      <c r="I1607" t="s">
        <v>4782</v>
      </c>
      <c r="J1607" t="s">
        <v>4783</v>
      </c>
      <c r="K1607" s="32">
        <v>45965</v>
      </c>
      <c r="L1607" t="s">
        <v>1983</v>
      </c>
      <c r="M1607" t="s">
        <v>2037</v>
      </c>
      <c r="N1607" t="s">
        <v>2950</v>
      </c>
      <c r="O1607" s="32">
        <v>45986</v>
      </c>
      <c r="P1607" t="s">
        <v>99</v>
      </c>
      <c r="Q1607" t="s">
        <v>1985</v>
      </c>
      <c r="R1607" t="s">
        <v>617</v>
      </c>
      <c r="S1607" t="s">
        <v>100</v>
      </c>
    </row>
    <row r="1608" spans="1:19" x14ac:dyDescent="0.25">
      <c r="A1608">
        <v>41</v>
      </c>
      <c r="B1608" s="32">
        <v>45938</v>
      </c>
      <c r="C1608">
        <v>43</v>
      </c>
      <c r="D1608" t="s">
        <v>150</v>
      </c>
      <c r="E1608" t="s">
        <v>8</v>
      </c>
      <c r="F1608" t="s">
        <v>140</v>
      </c>
      <c r="G1608" t="s">
        <v>102</v>
      </c>
      <c r="H1608" t="s">
        <v>103</v>
      </c>
      <c r="I1608" t="s">
        <v>2603</v>
      </c>
      <c r="J1608" t="s">
        <v>2604</v>
      </c>
      <c r="K1608" s="32">
        <v>45942</v>
      </c>
      <c r="L1608" t="s">
        <v>186</v>
      </c>
      <c r="M1608" t="s">
        <v>869</v>
      </c>
      <c r="N1608" t="s">
        <v>2560</v>
      </c>
      <c r="O1608" s="32">
        <v>45954</v>
      </c>
      <c r="P1608" t="s">
        <v>99</v>
      </c>
      <c r="Q1608" t="s">
        <v>2006</v>
      </c>
      <c r="R1608" t="s">
        <v>147</v>
      </c>
      <c r="S1608" t="s">
        <v>100</v>
      </c>
    </row>
    <row r="1609" spans="1:19" x14ac:dyDescent="0.25">
      <c r="A1609">
        <v>46</v>
      </c>
      <c r="B1609" s="32">
        <v>45976</v>
      </c>
      <c r="C1609">
        <v>49</v>
      </c>
      <c r="D1609" t="s">
        <v>150</v>
      </c>
      <c r="E1609" t="s">
        <v>8</v>
      </c>
      <c r="F1609" t="s">
        <v>140</v>
      </c>
      <c r="G1609" t="s">
        <v>102</v>
      </c>
      <c r="H1609" t="s">
        <v>103</v>
      </c>
      <c r="I1609" t="s">
        <v>4784</v>
      </c>
      <c r="J1609" t="s">
        <v>4785</v>
      </c>
      <c r="K1609" s="32">
        <v>45981</v>
      </c>
      <c r="L1609" t="s">
        <v>621</v>
      </c>
      <c r="M1609" t="s">
        <v>191</v>
      </c>
      <c r="N1609" t="s">
        <v>155</v>
      </c>
      <c r="O1609" s="32">
        <v>45992</v>
      </c>
      <c r="P1609" t="s">
        <v>99</v>
      </c>
      <c r="Q1609" t="s">
        <v>153</v>
      </c>
      <c r="S1609" t="s">
        <v>2165</v>
      </c>
    </row>
    <row r="1610" spans="1:19" x14ac:dyDescent="0.25">
      <c r="A1610">
        <v>46</v>
      </c>
      <c r="B1610" s="32">
        <v>45975</v>
      </c>
      <c r="C1610">
        <v>49</v>
      </c>
      <c r="D1610" t="s">
        <v>423</v>
      </c>
      <c r="E1610" t="s">
        <v>1067</v>
      </c>
      <c r="F1610" t="s">
        <v>140</v>
      </c>
      <c r="G1610" t="s">
        <v>102</v>
      </c>
      <c r="H1610" t="s">
        <v>103</v>
      </c>
      <c r="I1610" t="s">
        <v>4786</v>
      </c>
      <c r="J1610" t="s">
        <v>4787</v>
      </c>
      <c r="K1610" s="32">
        <v>45976</v>
      </c>
      <c r="L1610" t="s">
        <v>427</v>
      </c>
      <c r="M1610" t="s">
        <v>260</v>
      </c>
      <c r="N1610" t="s">
        <v>2103</v>
      </c>
      <c r="O1610" s="32">
        <v>45994</v>
      </c>
      <c r="P1610" t="s">
        <v>99</v>
      </c>
      <c r="Q1610" t="s">
        <v>1268</v>
      </c>
      <c r="R1610" t="s">
        <v>262</v>
      </c>
      <c r="S1610" t="s">
        <v>100</v>
      </c>
    </row>
    <row r="1611" spans="1:19" x14ac:dyDescent="0.25">
      <c r="A1611">
        <v>36</v>
      </c>
      <c r="B1611" s="32">
        <v>45906</v>
      </c>
      <c r="C1611">
        <v>40</v>
      </c>
      <c r="D1611" t="s">
        <v>423</v>
      </c>
      <c r="E1611" t="s">
        <v>1265</v>
      </c>
      <c r="F1611" t="s">
        <v>140</v>
      </c>
      <c r="G1611" t="s">
        <v>102</v>
      </c>
      <c r="H1611" t="s">
        <v>103</v>
      </c>
      <c r="I1611" t="s">
        <v>4788</v>
      </c>
      <c r="J1611" t="s">
        <v>4789</v>
      </c>
      <c r="K1611" s="32">
        <v>45910</v>
      </c>
      <c r="L1611" t="s">
        <v>1983</v>
      </c>
      <c r="M1611" t="s">
        <v>145</v>
      </c>
      <c r="N1611" t="s">
        <v>4790</v>
      </c>
      <c r="O1611" s="32">
        <v>45931</v>
      </c>
      <c r="P1611" t="s">
        <v>99</v>
      </c>
      <c r="Q1611" t="s">
        <v>1985</v>
      </c>
      <c r="R1611" t="s">
        <v>617</v>
      </c>
      <c r="S1611" t="s">
        <v>100</v>
      </c>
    </row>
    <row r="1612" spans="1:19" x14ac:dyDescent="0.25">
      <c r="A1612">
        <v>42</v>
      </c>
      <c r="B1612" s="32">
        <v>45943</v>
      </c>
      <c r="C1612">
        <v>44</v>
      </c>
      <c r="D1612" t="s">
        <v>940</v>
      </c>
      <c r="E1612" t="s">
        <v>14</v>
      </c>
      <c r="F1612" t="s">
        <v>140</v>
      </c>
      <c r="G1612" t="s">
        <v>102</v>
      </c>
      <c r="H1612" t="s">
        <v>103</v>
      </c>
      <c r="I1612" t="s">
        <v>4791</v>
      </c>
      <c r="J1612" t="s">
        <v>4792</v>
      </c>
      <c r="K1612" s="32">
        <v>45953</v>
      </c>
      <c r="L1612" t="s">
        <v>943</v>
      </c>
      <c r="M1612" t="s">
        <v>154</v>
      </c>
      <c r="N1612" t="s">
        <v>2086</v>
      </c>
      <c r="O1612" s="32">
        <v>45960</v>
      </c>
      <c r="P1612" t="s">
        <v>99</v>
      </c>
      <c r="Q1612" t="s">
        <v>572</v>
      </c>
      <c r="R1612" t="s">
        <v>147</v>
      </c>
      <c r="S1612" t="s">
        <v>100</v>
      </c>
    </row>
    <row r="1613" spans="1:19" x14ac:dyDescent="0.25">
      <c r="A1613">
        <v>36</v>
      </c>
      <c r="B1613" s="32">
        <v>45906</v>
      </c>
      <c r="C1613">
        <v>37</v>
      </c>
      <c r="D1613" t="s">
        <v>97</v>
      </c>
      <c r="E1613" t="s">
        <v>98</v>
      </c>
      <c r="F1613" t="s">
        <v>101</v>
      </c>
      <c r="G1613" t="s">
        <v>102</v>
      </c>
      <c r="H1613" t="s">
        <v>103</v>
      </c>
      <c r="I1613" t="s">
        <v>4793</v>
      </c>
      <c r="J1613" t="s">
        <v>4794</v>
      </c>
      <c r="K1613" s="32">
        <v>45909</v>
      </c>
      <c r="L1613" t="s">
        <v>106</v>
      </c>
      <c r="M1613" t="s">
        <v>107</v>
      </c>
      <c r="N1613" t="s">
        <v>118</v>
      </c>
      <c r="O1613" s="32">
        <v>45909</v>
      </c>
      <c r="P1613" t="s">
        <v>99</v>
      </c>
      <c r="Q1613" t="s">
        <v>123</v>
      </c>
      <c r="R1613" t="s">
        <v>1964</v>
      </c>
      <c r="S1613" t="s">
        <v>100</v>
      </c>
    </row>
    <row r="1614" spans="1:19" x14ac:dyDescent="0.25">
      <c r="A1614">
        <v>40</v>
      </c>
      <c r="B1614" s="32">
        <v>45929</v>
      </c>
      <c r="C1614">
        <v>42</v>
      </c>
      <c r="D1614" t="s">
        <v>97</v>
      </c>
      <c r="E1614" t="s">
        <v>111</v>
      </c>
      <c r="F1614" t="s">
        <v>112</v>
      </c>
      <c r="G1614" t="s">
        <v>102</v>
      </c>
      <c r="H1614" t="s">
        <v>103</v>
      </c>
      <c r="I1614" t="s">
        <v>4795</v>
      </c>
      <c r="J1614" t="s">
        <v>4796</v>
      </c>
      <c r="K1614" s="32">
        <v>45929</v>
      </c>
      <c r="L1614" t="s">
        <v>115</v>
      </c>
      <c r="M1614" t="s">
        <v>117</v>
      </c>
      <c r="N1614" t="s">
        <v>118</v>
      </c>
      <c r="O1614" s="32">
        <v>45944</v>
      </c>
      <c r="P1614" t="s">
        <v>99</v>
      </c>
      <c r="Q1614" t="s">
        <v>116</v>
      </c>
      <c r="R1614" t="s">
        <v>119</v>
      </c>
      <c r="S1614" t="s">
        <v>100</v>
      </c>
    </row>
    <row r="1615" spans="1:19" x14ac:dyDescent="0.25">
      <c r="A1615">
        <v>37</v>
      </c>
      <c r="B1615" s="32">
        <v>45912</v>
      </c>
      <c r="C1615">
        <v>40</v>
      </c>
      <c r="D1615" t="s">
        <v>254</v>
      </c>
      <c r="E1615" t="s">
        <v>255</v>
      </c>
      <c r="F1615" t="s">
        <v>140</v>
      </c>
      <c r="G1615" t="s">
        <v>102</v>
      </c>
      <c r="H1615" t="s">
        <v>103</v>
      </c>
      <c r="I1615" t="s">
        <v>3582</v>
      </c>
      <c r="J1615" t="s">
        <v>3583</v>
      </c>
      <c r="K1615" s="32">
        <v>45914</v>
      </c>
      <c r="L1615" t="s">
        <v>258</v>
      </c>
      <c r="M1615" t="s">
        <v>260</v>
      </c>
      <c r="N1615" t="s">
        <v>2206</v>
      </c>
      <c r="O1615" s="32">
        <v>45929</v>
      </c>
      <c r="P1615" t="s">
        <v>99</v>
      </c>
      <c r="Q1615" t="s">
        <v>259</v>
      </c>
      <c r="R1615" t="s">
        <v>262</v>
      </c>
      <c r="S1615" t="s">
        <v>100</v>
      </c>
    </row>
    <row r="1616" spans="1:19" x14ac:dyDescent="0.25">
      <c r="A1616">
        <v>36</v>
      </c>
      <c r="B1616" s="32">
        <v>45905</v>
      </c>
      <c r="C1616">
        <v>39</v>
      </c>
      <c r="D1616" t="s">
        <v>254</v>
      </c>
      <c r="E1616" t="s">
        <v>255</v>
      </c>
      <c r="F1616" t="s">
        <v>140</v>
      </c>
      <c r="G1616" t="s">
        <v>102</v>
      </c>
      <c r="H1616" t="s">
        <v>1585</v>
      </c>
      <c r="I1616" t="s">
        <v>4797</v>
      </c>
      <c r="J1616" t="s">
        <v>4773</v>
      </c>
      <c r="K1616" s="32">
        <v>45907</v>
      </c>
      <c r="L1616" t="s">
        <v>1781</v>
      </c>
      <c r="M1616" t="s">
        <v>260</v>
      </c>
      <c r="N1616" t="s">
        <v>2360</v>
      </c>
      <c r="O1616" s="32">
        <v>45922</v>
      </c>
      <c r="P1616" t="s">
        <v>99</v>
      </c>
      <c r="Q1616" t="s">
        <v>1995</v>
      </c>
      <c r="R1616" t="s">
        <v>262</v>
      </c>
      <c r="S1616" t="s">
        <v>608</v>
      </c>
    </row>
    <row r="1617" spans="1:19" x14ac:dyDescent="0.25">
      <c r="A1617">
        <v>43</v>
      </c>
      <c r="B1617" s="32">
        <v>45954</v>
      </c>
      <c r="C1617">
        <v>47</v>
      </c>
      <c r="D1617" t="s">
        <v>423</v>
      </c>
      <c r="E1617" t="s">
        <v>1265</v>
      </c>
      <c r="F1617" t="s">
        <v>140</v>
      </c>
      <c r="G1617" t="s">
        <v>102</v>
      </c>
      <c r="H1617" t="s">
        <v>103</v>
      </c>
      <c r="I1617" t="s">
        <v>4798</v>
      </c>
      <c r="J1617" t="s">
        <v>4799</v>
      </c>
      <c r="K1617" s="32">
        <v>45958</v>
      </c>
      <c r="L1617" t="s">
        <v>1983</v>
      </c>
      <c r="M1617" t="s">
        <v>145</v>
      </c>
      <c r="N1617" t="s">
        <v>2642</v>
      </c>
      <c r="O1617" s="32">
        <v>45979</v>
      </c>
      <c r="P1617" t="s">
        <v>99</v>
      </c>
      <c r="Q1617" t="s">
        <v>1985</v>
      </c>
      <c r="R1617" t="s">
        <v>428</v>
      </c>
      <c r="S1617" t="s">
        <v>100</v>
      </c>
    </row>
    <row r="1618" spans="1:19" x14ac:dyDescent="0.25">
      <c r="A1618">
        <v>38</v>
      </c>
      <c r="B1618" s="32">
        <v>45920</v>
      </c>
      <c r="C1618">
        <v>43</v>
      </c>
      <c r="D1618" t="s">
        <v>423</v>
      </c>
      <c r="E1618" t="s">
        <v>1265</v>
      </c>
      <c r="F1618" t="s">
        <v>140</v>
      </c>
      <c r="G1618" t="s">
        <v>102</v>
      </c>
      <c r="H1618" t="s">
        <v>103</v>
      </c>
      <c r="I1618" t="s">
        <v>4800</v>
      </c>
      <c r="J1618" t="s">
        <v>4801</v>
      </c>
      <c r="K1618" s="32">
        <v>45924</v>
      </c>
      <c r="L1618" t="s">
        <v>427</v>
      </c>
      <c r="M1618" t="s">
        <v>2172</v>
      </c>
      <c r="N1618" t="s">
        <v>4802</v>
      </c>
      <c r="O1618" s="32">
        <v>45950</v>
      </c>
      <c r="P1618" t="s">
        <v>99</v>
      </c>
      <c r="Q1618" t="s">
        <v>3045</v>
      </c>
      <c r="R1618" t="s">
        <v>428</v>
      </c>
      <c r="S1618" t="s">
        <v>100</v>
      </c>
    </row>
    <row r="1619" spans="1:19" x14ac:dyDescent="0.25">
      <c r="A1619">
        <v>45</v>
      </c>
      <c r="B1619" s="32">
        <v>45969</v>
      </c>
      <c r="C1619">
        <v>48</v>
      </c>
      <c r="D1619" t="s">
        <v>150</v>
      </c>
      <c r="E1619" t="s">
        <v>8</v>
      </c>
      <c r="F1619" t="s">
        <v>140</v>
      </c>
      <c r="G1619" t="s">
        <v>102</v>
      </c>
      <c r="H1619" t="s">
        <v>103</v>
      </c>
      <c r="I1619" t="s">
        <v>4803</v>
      </c>
      <c r="J1619" t="s">
        <v>3843</v>
      </c>
      <c r="K1619" s="32">
        <v>45974</v>
      </c>
      <c r="L1619" t="s">
        <v>621</v>
      </c>
      <c r="M1619" t="s">
        <v>191</v>
      </c>
      <c r="N1619" t="s">
        <v>737</v>
      </c>
      <c r="O1619" s="32">
        <v>45985</v>
      </c>
      <c r="P1619" t="s">
        <v>99</v>
      </c>
      <c r="Q1619" t="s">
        <v>153</v>
      </c>
      <c r="S1619" t="s">
        <v>2165</v>
      </c>
    </row>
    <row r="1620" spans="1:19" x14ac:dyDescent="0.25">
      <c r="A1620">
        <v>41</v>
      </c>
      <c r="B1620" s="32">
        <v>45941</v>
      </c>
      <c r="C1620">
        <v>44</v>
      </c>
      <c r="D1620" t="s">
        <v>321</v>
      </c>
      <c r="E1620" t="s">
        <v>855</v>
      </c>
      <c r="F1620" t="s">
        <v>101</v>
      </c>
      <c r="G1620" t="s">
        <v>102</v>
      </c>
      <c r="H1620" t="s">
        <v>103</v>
      </c>
      <c r="I1620" t="s">
        <v>4804</v>
      </c>
      <c r="J1620" t="s">
        <v>4805</v>
      </c>
      <c r="K1620" s="32">
        <v>45960</v>
      </c>
      <c r="L1620" t="s">
        <v>864</v>
      </c>
      <c r="M1620" t="s">
        <v>1336</v>
      </c>
      <c r="N1620" t="s">
        <v>118</v>
      </c>
      <c r="O1620" s="32">
        <v>45962</v>
      </c>
      <c r="P1620" t="s">
        <v>99</v>
      </c>
      <c r="Q1620" t="s">
        <v>865</v>
      </c>
      <c r="R1620" t="s">
        <v>291</v>
      </c>
      <c r="S1620" t="s">
        <v>100</v>
      </c>
    </row>
    <row r="1621" spans="1:19" x14ac:dyDescent="0.25">
      <c r="A1621">
        <v>43</v>
      </c>
      <c r="B1621" s="32">
        <v>45950</v>
      </c>
      <c r="C1621">
        <v>45</v>
      </c>
      <c r="D1621" t="s">
        <v>150</v>
      </c>
      <c r="E1621" t="s">
        <v>8</v>
      </c>
      <c r="F1621" t="s">
        <v>140</v>
      </c>
      <c r="G1621" t="s">
        <v>102</v>
      </c>
      <c r="H1621" t="s">
        <v>103</v>
      </c>
      <c r="I1621" t="s">
        <v>4483</v>
      </c>
      <c r="J1621" t="s">
        <v>4484</v>
      </c>
      <c r="K1621" s="32">
        <v>45953</v>
      </c>
      <c r="L1621" t="s">
        <v>186</v>
      </c>
      <c r="M1621" t="s">
        <v>154</v>
      </c>
      <c r="N1621" t="s">
        <v>2086</v>
      </c>
      <c r="O1621" s="32">
        <v>45963</v>
      </c>
      <c r="P1621" t="s">
        <v>99</v>
      </c>
      <c r="Q1621" t="s">
        <v>913</v>
      </c>
      <c r="R1621" t="s">
        <v>147</v>
      </c>
      <c r="S1621" t="s">
        <v>608</v>
      </c>
    </row>
    <row r="1622" spans="1:19" x14ac:dyDescent="0.25">
      <c r="A1622">
        <v>40</v>
      </c>
      <c r="B1622" s="32">
        <v>45934</v>
      </c>
      <c r="C1622">
        <v>46</v>
      </c>
      <c r="D1622" t="s">
        <v>223</v>
      </c>
      <c r="E1622" t="s">
        <v>224</v>
      </c>
      <c r="F1622" t="s">
        <v>140</v>
      </c>
      <c r="G1622" t="s">
        <v>102</v>
      </c>
      <c r="H1622" t="s">
        <v>103</v>
      </c>
      <c r="I1622" t="s">
        <v>4806</v>
      </c>
      <c r="J1622" t="s">
        <v>4807</v>
      </c>
      <c r="K1622" s="32">
        <v>45940</v>
      </c>
      <c r="L1622" t="s">
        <v>227</v>
      </c>
      <c r="M1622" t="s">
        <v>229</v>
      </c>
      <c r="N1622" t="s">
        <v>2947</v>
      </c>
      <c r="O1622" s="32">
        <v>45971</v>
      </c>
      <c r="P1622" t="s">
        <v>99</v>
      </c>
      <c r="Q1622" t="s">
        <v>228</v>
      </c>
      <c r="R1622" t="s">
        <v>617</v>
      </c>
      <c r="S1622" t="s">
        <v>100</v>
      </c>
    </row>
    <row r="1623" spans="1:19" x14ac:dyDescent="0.25">
      <c r="A1623">
        <v>43</v>
      </c>
      <c r="B1623" s="32">
        <v>45951</v>
      </c>
      <c r="C1623">
        <v>46</v>
      </c>
      <c r="D1623" t="s">
        <v>672</v>
      </c>
      <c r="E1623" t="s">
        <v>17</v>
      </c>
      <c r="F1623" t="s">
        <v>140</v>
      </c>
      <c r="G1623" t="s">
        <v>102</v>
      </c>
      <c r="H1623" t="s">
        <v>103</v>
      </c>
      <c r="I1623" t="s">
        <v>4808</v>
      </c>
      <c r="J1623" t="s">
        <v>4809</v>
      </c>
      <c r="K1623" s="32">
        <v>45955</v>
      </c>
      <c r="L1623" t="s">
        <v>675</v>
      </c>
      <c r="M1623" t="s">
        <v>428</v>
      </c>
      <c r="N1623" t="s">
        <v>2224</v>
      </c>
      <c r="O1623" s="32">
        <v>45972</v>
      </c>
      <c r="P1623" t="s">
        <v>99</v>
      </c>
      <c r="Q1623" t="s">
        <v>153</v>
      </c>
      <c r="R1623" t="s">
        <v>428</v>
      </c>
      <c r="S1623" t="s">
        <v>100</v>
      </c>
    </row>
    <row r="1624" spans="1:19" x14ac:dyDescent="0.25">
      <c r="A1624">
        <v>42</v>
      </c>
      <c r="B1624" s="32">
        <v>45945</v>
      </c>
      <c r="C1624">
        <v>45</v>
      </c>
      <c r="D1624" t="s">
        <v>423</v>
      </c>
      <c r="E1624" t="s">
        <v>424</v>
      </c>
      <c r="F1624" t="s">
        <v>140</v>
      </c>
      <c r="G1624" t="s">
        <v>102</v>
      </c>
      <c r="H1624" t="s">
        <v>103</v>
      </c>
      <c r="I1624" t="s">
        <v>3228</v>
      </c>
      <c r="J1624" t="s">
        <v>3110</v>
      </c>
      <c r="K1624" s="32">
        <v>45948</v>
      </c>
      <c r="L1624" t="s">
        <v>427</v>
      </c>
      <c r="M1624" t="s">
        <v>428</v>
      </c>
      <c r="N1624" t="s">
        <v>3229</v>
      </c>
      <c r="O1624" s="32">
        <v>45965</v>
      </c>
      <c r="P1624" t="s">
        <v>99</v>
      </c>
      <c r="Q1624" t="s">
        <v>3661</v>
      </c>
      <c r="R1624" t="s">
        <v>428</v>
      </c>
      <c r="S1624" t="s">
        <v>100</v>
      </c>
    </row>
    <row r="1625" spans="1:19" x14ac:dyDescent="0.25">
      <c r="A1625">
        <v>44</v>
      </c>
      <c r="B1625" s="32">
        <v>45961</v>
      </c>
      <c r="C1625">
        <v>47</v>
      </c>
      <c r="D1625" t="s">
        <v>150</v>
      </c>
      <c r="E1625" t="s">
        <v>8</v>
      </c>
      <c r="F1625" t="s">
        <v>140</v>
      </c>
      <c r="G1625" t="s">
        <v>102</v>
      </c>
      <c r="H1625" t="s">
        <v>103</v>
      </c>
      <c r="I1625" t="s">
        <v>2305</v>
      </c>
      <c r="J1625" t="s">
        <v>2306</v>
      </c>
      <c r="K1625" s="32">
        <v>45967</v>
      </c>
      <c r="L1625" t="s">
        <v>2275</v>
      </c>
      <c r="M1625" t="s">
        <v>191</v>
      </c>
      <c r="N1625" t="s">
        <v>622</v>
      </c>
      <c r="O1625" s="32">
        <v>45978</v>
      </c>
      <c r="P1625" t="s">
        <v>99</v>
      </c>
      <c r="Q1625" t="s">
        <v>972</v>
      </c>
      <c r="S1625" t="s">
        <v>135</v>
      </c>
    </row>
    <row r="1626" spans="1:19" x14ac:dyDescent="0.25">
      <c r="A1626">
        <v>45</v>
      </c>
      <c r="B1626" s="32">
        <v>45969</v>
      </c>
      <c r="C1626">
        <v>49</v>
      </c>
      <c r="D1626" t="s">
        <v>423</v>
      </c>
      <c r="E1626" t="s">
        <v>1265</v>
      </c>
      <c r="F1626" t="s">
        <v>140</v>
      </c>
      <c r="G1626" t="s">
        <v>102</v>
      </c>
      <c r="H1626" t="s">
        <v>103</v>
      </c>
      <c r="I1626" t="s">
        <v>4810</v>
      </c>
      <c r="J1626" t="s">
        <v>4811</v>
      </c>
      <c r="K1626" s="32">
        <v>45972</v>
      </c>
      <c r="L1626" t="s">
        <v>427</v>
      </c>
      <c r="M1626" t="s">
        <v>2172</v>
      </c>
      <c r="N1626" t="s">
        <v>2341</v>
      </c>
      <c r="O1626" s="32">
        <v>45993</v>
      </c>
      <c r="P1626" t="s">
        <v>99</v>
      </c>
      <c r="Q1626" t="s">
        <v>2200</v>
      </c>
      <c r="R1626" t="s">
        <v>617</v>
      </c>
      <c r="S1626" t="s">
        <v>100</v>
      </c>
    </row>
    <row r="1627" spans="1:19" x14ac:dyDescent="0.25">
      <c r="A1627">
        <v>45</v>
      </c>
      <c r="B1627" s="32">
        <v>45966</v>
      </c>
      <c r="C1627">
        <v>49</v>
      </c>
      <c r="D1627" t="s">
        <v>423</v>
      </c>
      <c r="E1627" t="s">
        <v>424</v>
      </c>
      <c r="F1627" t="s">
        <v>140</v>
      </c>
      <c r="G1627" t="s">
        <v>102</v>
      </c>
      <c r="H1627" t="s">
        <v>103</v>
      </c>
      <c r="I1627" t="s">
        <v>2690</v>
      </c>
      <c r="J1627" t="s">
        <v>2691</v>
      </c>
      <c r="K1627" s="32">
        <v>45969</v>
      </c>
      <c r="L1627" t="s">
        <v>427</v>
      </c>
      <c r="M1627" t="s">
        <v>428</v>
      </c>
      <c r="N1627" t="s">
        <v>2155</v>
      </c>
      <c r="O1627" s="32">
        <v>45992</v>
      </c>
      <c r="P1627" t="s">
        <v>99</v>
      </c>
      <c r="Q1627" t="s">
        <v>2678</v>
      </c>
      <c r="R1627" t="s">
        <v>428</v>
      </c>
      <c r="S1627" t="s">
        <v>100</v>
      </c>
    </row>
    <row r="1628" spans="1:19" x14ac:dyDescent="0.25">
      <c r="A1628">
        <v>46</v>
      </c>
      <c r="B1628" s="32">
        <v>45976</v>
      </c>
      <c r="C1628">
        <v>49</v>
      </c>
      <c r="D1628" t="s">
        <v>672</v>
      </c>
      <c r="E1628" t="s">
        <v>17</v>
      </c>
      <c r="F1628" t="s">
        <v>140</v>
      </c>
      <c r="G1628" t="s">
        <v>102</v>
      </c>
      <c r="H1628" t="s">
        <v>103</v>
      </c>
      <c r="I1628" t="s">
        <v>4812</v>
      </c>
      <c r="J1628" t="s">
        <v>4813</v>
      </c>
      <c r="K1628" s="32">
        <v>45985</v>
      </c>
      <c r="L1628" t="s">
        <v>1362</v>
      </c>
      <c r="M1628" t="s">
        <v>676</v>
      </c>
      <c r="N1628" t="s">
        <v>2227</v>
      </c>
      <c r="O1628" s="32">
        <v>45995</v>
      </c>
      <c r="P1628" t="s">
        <v>99</v>
      </c>
      <c r="Q1628" t="s">
        <v>1313</v>
      </c>
      <c r="R1628" t="s">
        <v>147</v>
      </c>
      <c r="S1628" t="s">
        <v>100</v>
      </c>
    </row>
    <row r="1629" spans="1:19" x14ac:dyDescent="0.25">
      <c r="A1629">
        <v>40</v>
      </c>
      <c r="B1629" s="32">
        <v>45930</v>
      </c>
      <c r="C1629">
        <v>40</v>
      </c>
      <c r="D1629" t="s">
        <v>97</v>
      </c>
      <c r="E1629" t="s">
        <v>98</v>
      </c>
      <c r="F1629" t="s">
        <v>101</v>
      </c>
      <c r="G1629" t="s">
        <v>102</v>
      </c>
      <c r="H1629" t="s">
        <v>103</v>
      </c>
      <c r="I1629" t="s">
        <v>4814</v>
      </c>
      <c r="J1629" t="s">
        <v>4815</v>
      </c>
      <c r="K1629" s="32">
        <v>45934</v>
      </c>
      <c r="L1629" t="s">
        <v>106</v>
      </c>
      <c r="M1629" t="s">
        <v>107</v>
      </c>
      <c r="N1629" t="s">
        <v>118</v>
      </c>
      <c r="O1629" s="32">
        <v>45934</v>
      </c>
      <c r="P1629" t="s">
        <v>99</v>
      </c>
      <c r="Q1629" t="s">
        <v>123</v>
      </c>
      <c r="R1629" t="s">
        <v>109</v>
      </c>
      <c r="S1629" t="s">
        <v>100</v>
      </c>
    </row>
    <row r="1630" spans="1:19" x14ac:dyDescent="0.25">
      <c r="A1630">
        <v>30</v>
      </c>
      <c r="B1630" s="32">
        <v>45861</v>
      </c>
      <c r="C1630">
        <v>36</v>
      </c>
      <c r="D1630" t="s">
        <v>321</v>
      </c>
      <c r="E1630" t="s">
        <v>322</v>
      </c>
      <c r="F1630" t="s">
        <v>140</v>
      </c>
      <c r="G1630" t="s">
        <v>102</v>
      </c>
      <c r="H1630" t="s">
        <v>103</v>
      </c>
      <c r="I1630" t="s">
        <v>4816</v>
      </c>
      <c r="J1630" t="s">
        <v>4817</v>
      </c>
      <c r="K1630" s="32">
        <v>45864</v>
      </c>
      <c r="L1630" t="s">
        <v>4818</v>
      </c>
      <c r="M1630" t="s">
        <v>145</v>
      </c>
      <c r="N1630" t="s">
        <v>4819</v>
      </c>
      <c r="O1630" s="32">
        <v>45902</v>
      </c>
      <c r="P1630" t="s">
        <v>99</v>
      </c>
      <c r="Q1630" t="s">
        <v>4517</v>
      </c>
      <c r="R1630" t="s">
        <v>147</v>
      </c>
      <c r="S1630" t="s">
        <v>100</v>
      </c>
    </row>
    <row r="1631" spans="1:19" x14ac:dyDescent="0.25">
      <c r="A1631">
        <v>46</v>
      </c>
      <c r="B1631" s="32">
        <v>45975</v>
      </c>
      <c r="C1631">
        <v>50</v>
      </c>
      <c r="D1631" t="s">
        <v>423</v>
      </c>
      <c r="E1631" t="s">
        <v>1265</v>
      </c>
      <c r="F1631" t="s">
        <v>140</v>
      </c>
      <c r="G1631" t="s">
        <v>102</v>
      </c>
      <c r="H1631" t="s">
        <v>103</v>
      </c>
      <c r="I1631" t="s">
        <v>3638</v>
      </c>
      <c r="J1631" t="s">
        <v>3639</v>
      </c>
      <c r="K1631" s="32">
        <v>45979</v>
      </c>
      <c r="L1631" t="s">
        <v>427</v>
      </c>
      <c r="M1631" t="s">
        <v>2037</v>
      </c>
      <c r="N1631" t="s">
        <v>2523</v>
      </c>
      <c r="O1631" s="32">
        <v>46000</v>
      </c>
      <c r="P1631" t="s">
        <v>99</v>
      </c>
      <c r="Q1631" t="s">
        <v>2221</v>
      </c>
      <c r="R1631" t="s">
        <v>617</v>
      </c>
      <c r="S1631" t="s">
        <v>100</v>
      </c>
    </row>
    <row r="1632" spans="1:19" x14ac:dyDescent="0.25">
      <c r="A1632">
        <v>41</v>
      </c>
      <c r="B1632" s="32">
        <v>45940</v>
      </c>
      <c r="C1632">
        <v>45</v>
      </c>
      <c r="D1632" t="s">
        <v>423</v>
      </c>
      <c r="E1632" t="s">
        <v>1265</v>
      </c>
      <c r="F1632" t="s">
        <v>140</v>
      </c>
      <c r="G1632" t="s">
        <v>102</v>
      </c>
      <c r="H1632" t="s">
        <v>103</v>
      </c>
      <c r="I1632" t="s">
        <v>4820</v>
      </c>
      <c r="J1632" t="s">
        <v>4821</v>
      </c>
      <c r="K1632" s="32">
        <v>45945</v>
      </c>
      <c r="L1632" t="s">
        <v>427</v>
      </c>
      <c r="M1632" t="s">
        <v>2172</v>
      </c>
      <c r="N1632" t="s">
        <v>2770</v>
      </c>
      <c r="O1632" s="32">
        <v>45965</v>
      </c>
      <c r="P1632" t="s">
        <v>99</v>
      </c>
      <c r="Q1632" t="s">
        <v>2221</v>
      </c>
      <c r="R1632" t="s">
        <v>428</v>
      </c>
      <c r="S1632" t="s">
        <v>100</v>
      </c>
    </row>
    <row r="1633" spans="1:19" x14ac:dyDescent="0.25">
      <c r="A1633">
        <v>42</v>
      </c>
      <c r="B1633" s="32">
        <v>45943</v>
      </c>
      <c r="C1633">
        <v>44</v>
      </c>
      <c r="D1633" t="s">
        <v>940</v>
      </c>
      <c r="E1633" t="s">
        <v>14</v>
      </c>
      <c r="F1633" t="s">
        <v>140</v>
      </c>
      <c r="G1633" t="s">
        <v>102</v>
      </c>
      <c r="H1633" t="s">
        <v>103</v>
      </c>
      <c r="I1633" t="s">
        <v>4791</v>
      </c>
      <c r="J1633" t="s">
        <v>4792</v>
      </c>
      <c r="K1633" s="32">
        <v>45953</v>
      </c>
      <c r="L1633" t="s">
        <v>943</v>
      </c>
      <c r="M1633" t="s">
        <v>154</v>
      </c>
      <c r="N1633" t="s">
        <v>2086</v>
      </c>
      <c r="O1633" s="32">
        <v>45960</v>
      </c>
      <c r="P1633" t="s">
        <v>99</v>
      </c>
      <c r="Q1633" t="s">
        <v>2012</v>
      </c>
      <c r="R1633" t="s">
        <v>147</v>
      </c>
      <c r="S1633" t="s">
        <v>100</v>
      </c>
    </row>
    <row r="1634" spans="1:19" x14ac:dyDescent="0.25">
      <c r="A1634">
        <v>34</v>
      </c>
      <c r="B1634" s="32">
        <v>45892</v>
      </c>
      <c r="C1634">
        <v>35</v>
      </c>
      <c r="D1634" t="s">
        <v>97</v>
      </c>
      <c r="E1634" t="s">
        <v>98</v>
      </c>
      <c r="F1634" t="s">
        <v>101</v>
      </c>
      <c r="G1634" t="s">
        <v>102</v>
      </c>
      <c r="H1634" t="s">
        <v>103</v>
      </c>
      <c r="I1634" t="s">
        <v>4822</v>
      </c>
      <c r="J1634" t="s">
        <v>4823</v>
      </c>
      <c r="K1634" s="32">
        <v>45895</v>
      </c>
      <c r="L1634" t="s">
        <v>106</v>
      </c>
      <c r="M1634" t="s">
        <v>107</v>
      </c>
      <c r="N1634" t="s">
        <v>118</v>
      </c>
      <c r="O1634" s="32">
        <v>45896</v>
      </c>
      <c r="P1634" t="s">
        <v>99</v>
      </c>
      <c r="Q1634" t="s">
        <v>123</v>
      </c>
      <c r="R1634" t="s">
        <v>109</v>
      </c>
      <c r="S1634" t="s">
        <v>100</v>
      </c>
    </row>
    <row r="1635" spans="1:19" x14ac:dyDescent="0.25">
      <c r="A1635">
        <v>46</v>
      </c>
      <c r="B1635" s="32">
        <v>45975</v>
      </c>
      <c r="C1635">
        <v>49</v>
      </c>
      <c r="D1635" t="s">
        <v>150</v>
      </c>
      <c r="E1635" t="s">
        <v>8</v>
      </c>
      <c r="F1635" t="s">
        <v>140</v>
      </c>
      <c r="G1635" t="s">
        <v>102</v>
      </c>
      <c r="H1635" t="s">
        <v>103</v>
      </c>
      <c r="I1635" t="s">
        <v>4824</v>
      </c>
      <c r="J1635" t="s">
        <v>4825</v>
      </c>
      <c r="K1635" s="32">
        <v>45979</v>
      </c>
      <c r="L1635" t="s">
        <v>186</v>
      </c>
      <c r="M1635" t="s">
        <v>154</v>
      </c>
      <c r="N1635" t="s">
        <v>2068</v>
      </c>
      <c r="O1635" s="32">
        <v>45992</v>
      </c>
      <c r="P1635" t="s">
        <v>99</v>
      </c>
      <c r="Q1635" t="s">
        <v>813</v>
      </c>
      <c r="R1635" t="s">
        <v>147</v>
      </c>
      <c r="S1635" t="s">
        <v>100</v>
      </c>
    </row>
    <row r="1636" spans="1:19" x14ac:dyDescent="0.25">
      <c r="A1636">
        <v>46</v>
      </c>
      <c r="B1636" s="32">
        <v>45970</v>
      </c>
      <c r="C1636">
        <v>48</v>
      </c>
      <c r="D1636" t="s">
        <v>940</v>
      </c>
      <c r="E1636" t="s">
        <v>14</v>
      </c>
      <c r="F1636" t="s">
        <v>140</v>
      </c>
      <c r="G1636" t="s">
        <v>102</v>
      </c>
      <c r="H1636" t="s">
        <v>103</v>
      </c>
      <c r="I1636" t="s">
        <v>2246</v>
      </c>
      <c r="J1636" t="s">
        <v>2247</v>
      </c>
      <c r="K1636" s="32">
        <v>45981</v>
      </c>
      <c r="L1636" t="s">
        <v>943</v>
      </c>
      <c r="M1636" t="s">
        <v>154</v>
      </c>
      <c r="N1636" t="s">
        <v>2124</v>
      </c>
      <c r="O1636" s="32">
        <v>45988</v>
      </c>
      <c r="P1636" t="s">
        <v>99</v>
      </c>
      <c r="Q1636" t="s">
        <v>813</v>
      </c>
      <c r="R1636" t="s">
        <v>147</v>
      </c>
      <c r="S1636" t="s">
        <v>100</v>
      </c>
    </row>
    <row r="1637" spans="1:19" x14ac:dyDescent="0.25">
      <c r="A1637">
        <v>42</v>
      </c>
      <c r="B1637" s="32">
        <v>45947</v>
      </c>
      <c r="C1637">
        <v>45</v>
      </c>
      <c r="D1637" t="s">
        <v>150</v>
      </c>
      <c r="E1637" t="s">
        <v>8</v>
      </c>
      <c r="F1637" t="s">
        <v>140</v>
      </c>
      <c r="G1637" t="s">
        <v>102</v>
      </c>
      <c r="H1637" t="s">
        <v>103</v>
      </c>
      <c r="I1637" t="s">
        <v>4826</v>
      </c>
      <c r="J1637" t="s">
        <v>4827</v>
      </c>
      <c r="K1637" s="32">
        <v>45953</v>
      </c>
      <c r="L1637" t="s">
        <v>621</v>
      </c>
      <c r="M1637" t="s">
        <v>191</v>
      </c>
      <c r="N1637" t="s">
        <v>2896</v>
      </c>
      <c r="O1637" s="32">
        <v>45964</v>
      </c>
      <c r="P1637" t="s">
        <v>99</v>
      </c>
      <c r="Q1637" t="s">
        <v>2432</v>
      </c>
      <c r="S1637" t="s">
        <v>135</v>
      </c>
    </row>
    <row r="1638" spans="1:19" x14ac:dyDescent="0.25">
      <c r="A1638">
        <v>42</v>
      </c>
      <c r="B1638" s="32">
        <v>45943</v>
      </c>
      <c r="C1638">
        <v>43</v>
      </c>
      <c r="D1638" t="s">
        <v>150</v>
      </c>
      <c r="E1638" t="s">
        <v>8</v>
      </c>
      <c r="F1638" t="s">
        <v>140</v>
      </c>
      <c r="G1638" t="s">
        <v>102</v>
      </c>
      <c r="H1638" t="s">
        <v>103</v>
      </c>
      <c r="I1638" t="s">
        <v>2140</v>
      </c>
      <c r="J1638" t="s">
        <v>2141</v>
      </c>
      <c r="K1638" s="32">
        <v>45946</v>
      </c>
      <c r="L1638" t="s">
        <v>186</v>
      </c>
      <c r="M1638" t="s">
        <v>154</v>
      </c>
      <c r="N1638" t="s">
        <v>1988</v>
      </c>
      <c r="O1638" s="32">
        <v>45955</v>
      </c>
      <c r="P1638" t="s">
        <v>99</v>
      </c>
      <c r="Q1638" t="s">
        <v>153</v>
      </c>
      <c r="R1638" t="s">
        <v>147</v>
      </c>
      <c r="S1638" t="s">
        <v>100</v>
      </c>
    </row>
    <row r="1639" spans="1:19" x14ac:dyDescent="0.25">
      <c r="A1639">
        <v>40</v>
      </c>
      <c r="B1639" s="32">
        <v>45933</v>
      </c>
      <c r="C1639">
        <v>43</v>
      </c>
      <c r="D1639" t="s">
        <v>150</v>
      </c>
      <c r="E1639" t="s">
        <v>8</v>
      </c>
      <c r="F1639" t="s">
        <v>140</v>
      </c>
      <c r="G1639" t="s">
        <v>102</v>
      </c>
      <c r="H1639" t="s">
        <v>103</v>
      </c>
      <c r="I1639" t="s">
        <v>4828</v>
      </c>
      <c r="J1639" t="s">
        <v>3531</v>
      </c>
      <c r="K1639" s="32">
        <v>45939</v>
      </c>
      <c r="L1639" t="s">
        <v>2275</v>
      </c>
      <c r="M1639" t="s">
        <v>191</v>
      </c>
      <c r="N1639" t="s">
        <v>2276</v>
      </c>
      <c r="O1639" s="32">
        <v>45950</v>
      </c>
      <c r="P1639" t="s">
        <v>99</v>
      </c>
      <c r="Q1639" t="s">
        <v>2012</v>
      </c>
      <c r="S1639" t="s">
        <v>135</v>
      </c>
    </row>
    <row r="1640" spans="1:19" x14ac:dyDescent="0.25">
      <c r="A1640">
        <v>47</v>
      </c>
      <c r="B1640" s="32">
        <v>45977</v>
      </c>
      <c r="C1640">
        <v>49</v>
      </c>
      <c r="D1640" t="s">
        <v>940</v>
      </c>
      <c r="E1640" t="s">
        <v>14</v>
      </c>
      <c r="F1640" t="s">
        <v>140</v>
      </c>
      <c r="G1640" t="s">
        <v>102</v>
      </c>
      <c r="H1640" t="s">
        <v>103</v>
      </c>
      <c r="I1640" t="s">
        <v>3406</v>
      </c>
      <c r="J1640" t="s">
        <v>3407</v>
      </c>
      <c r="K1640" s="32">
        <v>45988</v>
      </c>
      <c r="L1640" t="s">
        <v>943</v>
      </c>
      <c r="M1640" t="s">
        <v>154</v>
      </c>
      <c r="N1640" t="s">
        <v>2704</v>
      </c>
      <c r="O1640" s="32">
        <v>45995</v>
      </c>
      <c r="P1640" t="s">
        <v>99</v>
      </c>
      <c r="Q1640" t="s">
        <v>1411</v>
      </c>
      <c r="R1640" t="s">
        <v>147</v>
      </c>
      <c r="S1640" t="s">
        <v>100</v>
      </c>
    </row>
    <row r="1641" spans="1:19" x14ac:dyDescent="0.25">
      <c r="A1641">
        <v>37</v>
      </c>
      <c r="B1641" s="32">
        <v>45909</v>
      </c>
      <c r="C1641">
        <v>39</v>
      </c>
      <c r="D1641" t="s">
        <v>150</v>
      </c>
      <c r="E1641" t="s">
        <v>8</v>
      </c>
      <c r="F1641" t="s">
        <v>140</v>
      </c>
      <c r="G1641" t="s">
        <v>102</v>
      </c>
      <c r="H1641" t="s">
        <v>103</v>
      </c>
      <c r="I1641" t="s">
        <v>4829</v>
      </c>
      <c r="J1641" t="s">
        <v>4830</v>
      </c>
      <c r="K1641" s="32">
        <v>45911</v>
      </c>
      <c r="L1641" t="s">
        <v>186</v>
      </c>
      <c r="M1641" t="s">
        <v>154</v>
      </c>
      <c r="N1641" t="s">
        <v>2022</v>
      </c>
      <c r="O1641" s="32">
        <v>45922</v>
      </c>
      <c r="P1641" t="s">
        <v>99</v>
      </c>
      <c r="Q1641" t="s">
        <v>934</v>
      </c>
      <c r="R1641" t="s">
        <v>147</v>
      </c>
      <c r="S1641" t="s">
        <v>608</v>
      </c>
    </row>
    <row r="1642" spans="1:19" x14ac:dyDescent="0.25">
      <c r="A1642">
        <v>35</v>
      </c>
      <c r="B1642" s="32">
        <v>45894</v>
      </c>
      <c r="C1642">
        <v>37</v>
      </c>
      <c r="D1642" t="s">
        <v>150</v>
      </c>
      <c r="E1642" t="s">
        <v>8</v>
      </c>
      <c r="F1642" t="s">
        <v>140</v>
      </c>
      <c r="G1642" t="s">
        <v>102</v>
      </c>
      <c r="H1642" t="s">
        <v>103</v>
      </c>
      <c r="I1642" t="s">
        <v>4680</v>
      </c>
      <c r="J1642" t="s">
        <v>4449</v>
      </c>
      <c r="K1642" s="32">
        <v>45897</v>
      </c>
      <c r="L1642" t="s">
        <v>621</v>
      </c>
      <c r="M1642" t="s">
        <v>191</v>
      </c>
      <c r="N1642" t="s">
        <v>155</v>
      </c>
      <c r="O1642" s="32">
        <v>45908</v>
      </c>
      <c r="P1642" t="s">
        <v>99</v>
      </c>
      <c r="Q1642" t="s">
        <v>934</v>
      </c>
      <c r="S1642" t="s">
        <v>135</v>
      </c>
    </row>
    <row r="1643" spans="1:19" x14ac:dyDescent="0.25">
      <c r="A1643">
        <v>39</v>
      </c>
      <c r="B1643" s="32">
        <v>45921</v>
      </c>
      <c r="C1643">
        <v>41</v>
      </c>
      <c r="D1643" t="s">
        <v>672</v>
      </c>
      <c r="E1643" t="s">
        <v>17</v>
      </c>
      <c r="F1643" t="s">
        <v>140</v>
      </c>
      <c r="G1643" t="s">
        <v>102</v>
      </c>
      <c r="H1643" t="s">
        <v>103</v>
      </c>
      <c r="I1643" t="s">
        <v>3147</v>
      </c>
      <c r="J1643" t="s">
        <v>3148</v>
      </c>
      <c r="K1643" s="32">
        <v>45931</v>
      </c>
      <c r="L1643" t="s">
        <v>675</v>
      </c>
      <c r="M1643" t="s">
        <v>676</v>
      </c>
      <c r="N1643" t="s">
        <v>2015</v>
      </c>
      <c r="O1643" s="32">
        <v>45941</v>
      </c>
      <c r="P1643" t="s">
        <v>99</v>
      </c>
      <c r="Q1643" t="s">
        <v>572</v>
      </c>
      <c r="R1643" t="s">
        <v>147</v>
      </c>
      <c r="S1643" t="s">
        <v>100</v>
      </c>
    </row>
    <row r="1644" spans="1:19" x14ac:dyDescent="0.25">
      <c r="A1644">
        <v>47</v>
      </c>
      <c r="B1644" s="32">
        <v>45977</v>
      </c>
      <c r="C1644">
        <v>49</v>
      </c>
      <c r="D1644" t="s">
        <v>150</v>
      </c>
      <c r="E1644" t="s">
        <v>8</v>
      </c>
      <c r="F1644" t="s">
        <v>140</v>
      </c>
      <c r="G1644" t="s">
        <v>102</v>
      </c>
      <c r="H1644" t="s">
        <v>103</v>
      </c>
      <c r="I1644" t="s">
        <v>2928</v>
      </c>
      <c r="J1644" t="s">
        <v>2929</v>
      </c>
      <c r="K1644" s="32">
        <v>45981</v>
      </c>
      <c r="L1644" t="s">
        <v>186</v>
      </c>
      <c r="M1644" t="s">
        <v>154</v>
      </c>
      <c r="N1644" t="s">
        <v>2068</v>
      </c>
      <c r="O1644" s="32">
        <v>45992</v>
      </c>
      <c r="P1644" t="s">
        <v>99</v>
      </c>
      <c r="Q1644" t="s">
        <v>688</v>
      </c>
      <c r="R1644" t="s">
        <v>147</v>
      </c>
      <c r="S1644" t="s">
        <v>100</v>
      </c>
    </row>
    <row r="1645" spans="1:19" x14ac:dyDescent="0.25">
      <c r="A1645">
        <v>35</v>
      </c>
      <c r="B1645" s="32">
        <v>45898</v>
      </c>
      <c r="C1645">
        <v>38</v>
      </c>
      <c r="D1645" t="s">
        <v>423</v>
      </c>
      <c r="E1645" t="s">
        <v>1067</v>
      </c>
      <c r="F1645" t="s">
        <v>140</v>
      </c>
      <c r="G1645" t="s">
        <v>102</v>
      </c>
      <c r="H1645" t="s">
        <v>103</v>
      </c>
      <c r="I1645" t="s">
        <v>4831</v>
      </c>
      <c r="J1645" t="s">
        <v>4832</v>
      </c>
      <c r="K1645" s="32">
        <v>45900</v>
      </c>
      <c r="L1645" t="s">
        <v>427</v>
      </c>
      <c r="M1645" t="s">
        <v>260</v>
      </c>
      <c r="N1645" t="s">
        <v>2744</v>
      </c>
      <c r="O1645" s="32">
        <v>45917</v>
      </c>
      <c r="P1645" t="s">
        <v>99</v>
      </c>
      <c r="Q1645" t="s">
        <v>2713</v>
      </c>
      <c r="R1645" t="s">
        <v>262</v>
      </c>
      <c r="S1645" t="s">
        <v>100</v>
      </c>
    </row>
    <row r="1646" spans="1:19" x14ac:dyDescent="0.25">
      <c r="A1646">
        <v>41</v>
      </c>
      <c r="B1646" s="32">
        <v>45936</v>
      </c>
      <c r="C1646">
        <v>43</v>
      </c>
      <c r="D1646" t="s">
        <v>940</v>
      </c>
      <c r="E1646" t="s">
        <v>14</v>
      </c>
      <c r="F1646" t="s">
        <v>140</v>
      </c>
      <c r="G1646" t="s">
        <v>102</v>
      </c>
      <c r="H1646" t="s">
        <v>103</v>
      </c>
      <c r="I1646" t="s">
        <v>4833</v>
      </c>
      <c r="J1646" t="s">
        <v>4834</v>
      </c>
      <c r="K1646" s="32">
        <v>45946</v>
      </c>
      <c r="L1646" t="s">
        <v>943</v>
      </c>
      <c r="M1646" t="s">
        <v>154</v>
      </c>
      <c r="N1646" t="s">
        <v>2365</v>
      </c>
      <c r="O1646" s="32">
        <v>45953</v>
      </c>
      <c r="P1646" t="s">
        <v>99</v>
      </c>
      <c r="Q1646" t="s">
        <v>2012</v>
      </c>
      <c r="R1646" t="s">
        <v>147</v>
      </c>
      <c r="S1646" t="s">
        <v>100</v>
      </c>
    </row>
    <row r="1647" spans="1:19" x14ac:dyDescent="0.25">
      <c r="A1647">
        <v>45</v>
      </c>
      <c r="B1647" s="32">
        <v>45968</v>
      </c>
      <c r="C1647">
        <v>48</v>
      </c>
      <c r="D1647" t="s">
        <v>423</v>
      </c>
      <c r="E1647" t="s">
        <v>1067</v>
      </c>
      <c r="F1647" t="s">
        <v>140</v>
      </c>
      <c r="G1647" t="s">
        <v>102</v>
      </c>
      <c r="H1647" t="s">
        <v>103</v>
      </c>
      <c r="I1647" t="s">
        <v>4835</v>
      </c>
      <c r="J1647" t="s">
        <v>4836</v>
      </c>
      <c r="K1647" s="32">
        <v>45970</v>
      </c>
      <c r="L1647" t="s">
        <v>1775</v>
      </c>
      <c r="M1647" t="s">
        <v>260</v>
      </c>
      <c r="N1647" t="s">
        <v>1994</v>
      </c>
      <c r="O1647" s="32">
        <v>45986</v>
      </c>
      <c r="P1647" t="s">
        <v>99</v>
      </c>
      <c r="Q1647" t="s">
        <v>1776</v>
      </c>
      <c r="R1647" t="s">
        <v>262</v>
      </c>
      <c r="S1647" t="s">
        <v>608</v>
      </c>
    </row>
    <row r="1648" spans="1:19" x14ac:dyDescent="0.25">
      <c r="A1648">
        <v>42</v>
      </c>
      <c r="B1648" s="32">
        <v>45943</v>
      </c>
      <c r="C1648">
        <v>43</v>
      </c>
      <c r="D1648" t="s">
        <v>150</v>
      </c>
      <c r="E1648" t="s">
        <v>8</v>
      </c>
      <c r="F1648" t="s">
        <v>140</v>
      </c>
      <c r="G1648" t="s">
        <v>102</v>
      </c>
      <c r="H1648" t="s">
        <v>103</v>
      </c>
      <c r="I1648" t="s">
        <v>4837</v>
      </c>
      <c r="J1648" t="s">
        <v>4838</v>
      </c>
      <c r="K1648" s="32">
        <v>45946</v>
      </c>
      <c r="L1648" t="s">
        <v>186</v>
      </c>
      <c r="M1648" t="s">
        <v>154</v>
      </c>
      <c r="N1648" t="s">
        <v>1988</v>
      </c>
      <c r="O1648" s="32">
        <v>45955</v>
      </c>
      <c r="P1648" t="s">
        <v>99</v>
      </c>
      <c r="Q1648" t="s">
        <v>934</v>
      </c>
      <c r="R1648" t="s">
        <v>147</v>
      </c>
      <c r="S1648" t="s">
        <v>100</v>
      </c>
    </row>
    <row r="1649" spans="1:19" x14ac:dyDescent="0.25">
      <c r="A1649">
        <v>44</v>
      </c>
      <c r="B1649" s="32">
        <v>45962</v>
      </c>
      <c r="C1649">
        <v>47</v>
      </c>
      <c r="D1649" t="s">
        <v>321</v>
      </c>
      <c r="E1649" t="s">
        <v>855</v>
      </c>
      <c r="F1649" t="s">
        <v>101</v>
      </c>
      <c r="G1649" t="s">
        <v>102</v>
      </c>
      <c r="H1649" t="s">
        <v>103</v>
      </c>
      <c r="I1649" t="s">
        <v>4839</v>
      </c>
      <c r="J1649" t="s">
        <v>4840</v>
      </c>
      <c r="K1649" s="32">
        <v>45981</v>
      </c>
      <c r="L1649" t="s">
        <v>864</v>
      </c>
      <c r="M1649" t="s">
        <v>1336</v>
      </c>
      <c r="N1649" t="s">
        <v>118</v>
      </c>
      <c r="O1649" s="32">
        <v>45983</v>
      </c>
      <c r="P1649" t="s">
        <v>99</v>
      </c>
      <c r="Q1649" t="s">
        <v>865</v>
      </c>
      <c r="R1649" t="s">
        <v>291</v>
      </c>
      <c r="S1649" t="s">
        <v>100</v>
      </c>
    </row>
    <row r="1650" spans="1:19" x14ac:dyDescent="0.25">
      <c r="A1650">
        <v>45</v>
      </c>
      <c r="B1650" s="32">
        <v>45964</v>
      </c>
      <c r="C1650">
        <v>48</v>
      </c>
      <c r="D1650" t="s">
        <v>672</v>
      </c>
      <c r="E1650" t="s">
        <v>17</v>
      </c>
      <c r="F1650" t="s">
        <v>140</v>
      </c>
      <c r="G1650" t="s">
        <v>102</v>
      </c>
      <c r="H1650" t="s">
        <v>103</v>
      </c>
      <c r="I1650" t="s">
        <v>4841</v>
      </c>
      <c r="J1650" t="s">
        <v>4842</v>
      </c>
      <c r="K1650" s="32">
        <v>45969</v>
      </c>
      <c r="L1650" t="s">
        <v>675</v>
      </c>
      <c r="M1650" t="s">
        <v>428</v>
      </c>
      <c r="N1650" t="s">
        <v>2494</v>
      </c>
      <c r="O1650" s="32">
        <v>45986</v>
      </c>
      <c r="P1650" t="s">
        <v>99</v>
      </c>
      <c r="Q1650" t="s">
        <v>153</v>
      </c>
      <c r="R1650" t="s">
        <v>428</v>
      </c>
      <c r="S1650" t="s">
        <v>100</v>
      </c>
    </row>
    <row r="1651" spans="1:19" x14ac:dyDescent="0.25">
      <c r="A1651">
        <v>43</v>
      </c>
      <c r="B1651" s="32">
        <v>45955</v>
      </c>
      <c r="C1651">
        <v>46</v>
      </c>
      <c r="D1651" t="s">
        <v>150</v>
      </c>
      <c r="E1651" t="s">
        <v>8</v>
      </c>
      <c r="F1651" t="s">
        <v>140</v>
      </c>
      <c r="G1651" t="s">
        <v>102</v>
      </c>
      <c r="H1651" t="s">
        <v>103</v>
      </c>
      <c r="I1651" t="s">
        <v>2298</v>
      </c>
      <c r="J1651" t="s">
        <v>2299</v>
      </c>
      <c r="K1651" s="32">
        <v>45958</v>
      </c>
      <c r="L1651" t="s">
        <v>186</v>
      </c>
      <c r="M1651" t="s">
        <v>428</v>
      </c>
      <c r="N1651" t="s">
        <v>1977</v>
      </c>
      <c r="O1651" s="32">
        <v>45971</v>
      </c>
      <c r="P1651" t="s">
        <v>99</v>
      </c>
      <c r="Q1651" t="s">
        <v>688</v>
      </c>
      <c r="R1651" t="s">
        <v>428</v>
      </c>
      <c r="S1651" t="s">
        <v>100</v>
      </c>
    </row>
    <row r="1652" spans="1:19" x14ac:dyDescent="0.25">
      <c r="A1652">
        <v>40</v>
      </c>
      <c r="B1652" s="32">
        <v>45931</v>
      </c>
      <c r="C1652">
        <v>46</v>
      </c>
      <c r="D1652" t="s">
        <v>321</v>
      </c>
      <c r="E1652" t="s">
        <v>2777</v>
      </c>
      <c r="F1652" t="s">
        <v>140</v>
      </c>
      <c r="G1652" t="s">
        <v>102</v>
      </c>
      <c r="H1652" t="s">
        <v>103</v>
      </c>
      <c r="I1652" t="s">
        <v>4843</v>
      </c>
      <c r="J1652" t="s">
        <v>4844</v>
      </c>
      <c r="K1652" s="32">
        <v>45935</v>
      </c>
      <c r="L1652" t="s">
        <v>350</v>
      </c>
      <c r="M1652" t="s">
        <v>145</v>
      </c>
      <c r="N1652" t="s">
        <v>2785</v>
      </c>
      <c r="O1652" s="32">
        <v>45974</v>
      </c>
      <c r="P1652" t="s">
        <v>99</v>
      </c>
      <c r="Q1652" t="s">
        <v>351</v>
      </c>
      <c r="R1652" t="s">
        <v>147</v>
      </c>
      <c r="S1652" t="s">
        <v>100</v>
      </c>
    </row>
    <row r="1653" spans="1:19" x14ac:dyDescent="0.25">
      <c r="A1653">
        <v>43</v>
      </c>
      <c r="B1653" s="32">
        <v>45949</v>
      </c>
      <c r="C1653">
        <v>45</v>
      </c>
      <c r="D1653" t="s">
        <v>150</v>
      </c>
      <c r="E1653" t="s">
        <v>8</v>
      </c>
      <c r="F1653" t="s">
        <v>140</v>
      </c>
      <c r="G1653" t="s">
        <v>102</v>
      </c>
      <c r="H1653" t="s">
        <v>103</v>
      </c>
      <c r="I1653" t="s">
        <v>3230</v>
      </c>
      <c r="J1653" t="s">
        <v>3231</v>
      </c>
      <c r="K1653" s="32">
        <v>45953</v>
      </c>
      <c r="L1653" t="s">
        <v>186</v>
      </c>
      <c r="M1653" t="s">
        <v>154</v>
      </c>
      <c r="N1653" t="s">
        <v>2086</v>
      </c>
      <c r="O1653" s="32">
        <v>45963</v>
      </c>
      <c r="P1653" t="s">
        <v>99</v>
      </c>
      <c r="Q1653" t="s">
        <v>972</v>
      </c>
      <c r="R1653" t="s">
        <v>147</v>
      </c>
      <c r="S1653" t="s">
        <v>100</v>
      </c>
    </row>
    <row r="1654" spans="1:19" x14ac:dyDescent="0.25">
      <c r="A1654">
        <v>44</v>
      </c>
      <c r="B1654" s="32">
        <v>45959</v>
      </c>
      <c r="C1654">
        <v>47</v>
      </c>
      <c r="D1654" t="s">
        <v>423</v>
      </c>
      <c r="E1654" t="s">
        <v>424</v>
      </c>
      <c r="F1654" t="s">
        <v>140</v>
      </c>
      <c r="G1654" t="s">
        <v>102</v>
      </c>
      <c r="H1654" t="s">
        <v>103</v>
      </c>
      <c r="I1654" t="s">
        <v>4845</v>
      </c>
      <c r="J1654" t="s">
        <v>4846</v>
      </c>
      <c r="K1654" s="32">
        <v>45961</v>
      </c>
      <c r="L1654" t="s">
        <v>427</v>
      </c>
      <c r="M1654" t="s">
        <v>428</v>
      </c>
      <c r="N1654" t="s">
        <v>3490</v>
      </c>
      <c r="O1654" s="32">
        <v>45980</v>
      </c>
      <c r="P1654" t="s">
        <v>99</v>
      </c>
      <c r="Q1654" t="s">
        <v>1245</v>
      </c>
      <c r="R1654" t="s">
        <v>428</v>
      </c>
      <c r="S1654" t="s">
        <v>100</v>
      </c>
    </row>
    <row r="1655" spans="1:19" x14ac:dyDescent="0.25">
      <c r="A1655">
        <v>47</v>
      </c>
      <c r="B1655" s="32">
        <v>45978</v>
      </c>
      <c r="C1655">
        <v>47</v>
      </c>
      <c r="D1655" t="s">
        <v>97</v>
      </c>
      <c r="E1655" t="s">
        <v>125</v>
      </c>
      <c r="F1655" t="s">
        <v>101</v>
      </c>
      <c r="G1655" t="s">
        <v>102</v>
      </c>
      <c r="H1655" t="s">
        <v>103</v>
      </c>
      <c r="I1655" t="s">
        <v>4847</v>
      </c>
      <c r="J1655" t="s">
        <v>4848</v>
      </c>
      <c r="K1655" s="32">
        <v>45980</v>
      </c>
      <c r="L1655" t="s">
        <v>115</v>
      </c>
      <c r="M1655" t="s">
        <v>2003</v>
      </c>
      <c r="N1655" t="s">
        <v>118</v>
      </c>
      <c r="O1655" s="32">
        <v>45980</v>
      </c>
      <c r="P1655" t="s">
        <v>99</v>
      </c>
      <c r="Q1655" t="s">
        <v>116</v>
      </c>
      <c r="R1655" t="s">
        <v>109</v>
      </c>
      <c r="S1655" t="s">
        <v>100</v>
      </c>
    </row>
    <row r="1656" spans="1:19" x14ac:dyDescent="0.25">
      <c r="A1656">
        <v>46</v>
      </c>
      <c r="B1656" s="32">
        <v>45975</v>
      </c>
      <c r="C1656">
        <v>49</v>
      </c>
      <c r="D1656" t="s">
        <v>254</v>
      </c>
      <c r="E1656" t="s">
        <v>255</v>
      </c>
      <c r="F1656" t="s">
        <v>140</v>
      </c>
      <c r="G1656" t="s">
        <v>102</v>
      </c>
      <c r="H1656" t="s">
        <v>103</v>
      </c>
      <c r="I1656" t="s">
        <v>4849</v>
      </c>
      <c r="J1656" t="s">
        <v>1774</v>
      </c>
      <c r="K1656" s="32">
        <v>45976</v>
      </c>
      <c r="L1656" t="s">
        <v>258</v>
      </c>
      <c r="M1656" t="s">
        <v>260</v>
      </c>
      <c r="N1656" t="s">
        <v>2103</v>
      </c>
      <c r="O1656" s="32">
        <v>45993</v>
      </c>
      <c r="P1656" t="s">
        <v>99</v>
      </c>
      <c r="Q1656" t="s">
        <v>259</v>
      </c>
      <c r="R1656" t="s">
        <v>262</v>
      </c>
      <c r="S1656" t="s">
        <v>608</v>
      </c>
    </row>
    <row r="1657" spans="1:19" x14ac:dyDescent="0.25">
      <c r="A1657">
        <v>46</v>
      </c>
      <c r="B1657" s="32">
        <v>45972</v>
      </c>
      <c r="C1657">
        <v>47</v>
      </c>
      <c r="D1657" t="s">
        <v>321</v>
      </c>
      <c r="E1657" t="s">
        <v>855</v>
      </c>
      <c r="F1657" t="s">
        <v>101</v>
      </c>
      <c r="G1657" t="s">
        <v>102</v>
      </c>
      <c r="H1657" t="s">
        <v>103</v>
      </c>
      <c r="I1657" t="s">
        <v>4850</v>
      </c>
      <c r="J1657" t="s">
        <v>4851</v>
      </c>
      <c r="K1657" s="32">
        <v>45974</v>
      </c>
      <c r="L1657" t="s">
        <v>864</v>
      </c>
      <c r="M1657" t="s">
        <v>3613</v>
      </c>
      <c r="N1657" t="s">
        <v>118</v>
      </c>
      <c r="O1657" s="32">
        <v>45977</v>
      </c>
      <c r="P1657" t="s">
        <v>99</v>
      </c>
      <c r="Q1657" t="s">
        <v>865</v>
      </c>
      <c r="R1657" t="s">
        <v>291</v>
      </c>
      <c r="S1657" t="s">
        <v>100</v>
      </c>
    </row>
    <row r="1658" spans="1:19" x14ac:dyDescent="0.25">
      <c r="A1658">
        <v>46</v>
      </c>
      <c r="B1658" s="32">
        <v>45974</v>
      </c>
      <c r="C1658">
        <v>49</v>
      </c>
      <c r="D1658" t="s">
        <v>423</v>
      </c>
      <c r="E1658" t="s">
        <v>1067</v>
      </c>
      <c r="F1658" t="s">
        <v>140</v>
      </c>
      <c r="G1658" t="s">
        <v>102</v>
      </c>
      <c r="H1658" t="s">
        <v>103</v>
      </c>
      <c r="I1658" t="s">
        <v>4598</v>
      </c>
      <c r="J1658" t="s">
        <v>4599</v>
      </c>
      <c r="K1658" s="32">
        <v>45976</v>
      </c>
      <c r="L1658" t="s">
        <v>427</v>
      </c>
      <c r="M1658" t="s">
        <v>260</v>
      </c>
      <c r="N1658" t="s">
        <v>2103</v>
      </c>
      <c r="O1658" s="32">
        <v>45992</v>
      </c>
      <c r="P1658" t="s">
        <v>99</v>
      </c>
      <c r="Q1658" t="s">
        <v>3608</v>
      </c>
      <c r="R1658" t="s">
        <v>262</v>
      </c>
      <c r="S1658" t="s">
        <v>608</v>
      </c>
    </row>
    <row r="1659" spans="1:19" x14ac:dyDescent="0.25">
      <c r="A1659">
        <v>32</v>
      </c>
      <c r="B1659" s="32">
        <v>45877</v>
      </c>
      <c r="C1659">
        <v>35</v>
      </c>
      <c r="D1659" t="s">
        <v>254</v>
      </c>
      <c r="E1659" t="s">
        <v>255</v>
      </c>
      <c r="F1659" t="s">
        <v>140</v>
      </c>
      <c r="G1659" t="s">
        <v>102</v>
      </c>
      <c r="H1659" t="s">
        <v>103</v>
      </c>
      <c r="I1659" t="s">
        <v>4852</v>
      </c>
      <c r="J1659" t="s">
        <v>4853</v>
      </c>
      <c r="K1659" s="32">
        <v>45879</v>
      </c>
      <c r="L1659" t="s">
        <v>258</v>
      </c>
      <c r="M1659" t="s">
        <v>260</v>
      </c>
      <c r="N1659" t="s">
        <v>3205</v>
      </c>
      <c r="O1659" s="32">
        <v>45894</v>
      </c>
      <c r="P1659" t="s">
        <v>99</v>
      </c>
      <c r="Q1659" t="s">
        <v>259</v>
      </c>
      <c r="R1659" t="s">
        <v>262</v>
      </c>
      <c r="S1659" t="s">
        <v>100</v>
      </c>
    </row>
    <row r="1660" spans="1:19" x14ac:dyDescent="0.25">
      <c r="A1660">
        <v>39</v>
      </c>
      <c r="B1660" s="32">
        <v>45922</v>
      </c>
      <c r="C1660">
        <v>41</v>
      </c>
      <c r="D1660" t="s">
        <v>940</v>
      </c>
      <c r="E1660" t="s">
        <v>14</v>
      </c>
      <c r="F1660" t="s">
        <v>140</v>
      </c>
      <c r="G1660" t="s">
        <v>102</v>
      </c>
      <c r="H1660" t="s">
        <v>103</v>
      </c>
      <c r="I1660" t="s">
        <v>4854</v>
      </c>
      <c r="J1660" t="s">
        <v>4855</v>
      </c>
      <c r="K1660" s="32">
        <v>45932</v>
      </c>
      <c r="L1660" t="s">
        <v>943</v>
      </c>
      <c r="M1660" t="s">
        <v>154</v>
      </c>
      <c r="N1660" t="s">
        <v>2159</v>
      </c>
      <c r="O1660" s="32">
        <v>45939</v>
      </c>
      <c r="P1660" t="s">
        <v>99</v>
      </c>
      <c r="Q1660" t="s">
        <v>813</v>
      </c>
      <c r="R1660" t="s">
        <v>147</v>
      </c>
      <c r="S1660" t="s">
        <v>100</v>
      </c>
    </row>
    <row r="1661" spans="1:19" x14ac:dyDescent="0.25">
      <c r="A1661">
        <v>42</v>
      </c>
      <c r="B1661" s="32">
        <v>45942</v>
      </c>
      <c r="C1661">
        <v>44</v>
      </c>
      <c r="D1661" t="s">
        <v>940</v>
      </c>
      <c r="E1661" t="s">
        <v>14</v>
      </c>
      <c r="F1661" t="s">
        <v>140</v>
      </c>
      <c r="G1661" t="s">
        <v>102</v>
      </c>
      <c r="H1661" t="s">
        <v>103</v>
      </c>
      <c r="I1661" t="s">
        <v>4856</v>
      </c>
      <c r="J1661" t="s">
        <v>4857</v>
      </c>
      <c r="K1661" s="32">
        <v>45953</v>
      </c>
      <c r="L1661" t="s">
        <v>943</v>
      </c>
      <c r="M1661" t="s">
        <v>154</v>
      </c>
      <c r="N1661" t="s">
        <v>2086</v>
      </c>
      <c r="O1661" s="32">
        <v>45960</v>
      </c>
      <c r="P1661" t="s">
        <v>99</v>
      </c>
      <c r="Q1661" t="s">
        <v>153</v>
      </c>
      <c r="R1661" t="s">
        <v>147</v>
      </c>
      <c r="S1661" t="s">
        <v>608</v>
      </c>
    </row>
    <row r="1662" spans="1:19" x14ac:dyDescent="0.25">
      <c r="A1662">
        <v>40</v>
      </c>
      <c r="B1662" s="32">
        <v>45934</v>
      </c>
      <c r="C1662">
        <v>46</v>
      </c>
      <c r="D1662" t="s">
        <v>223</v>
      </c>
      <c r="E1662" t="s">
        <v>224</v>
      </c>
      <c r="F1662" t="s">
        <v>140</v>
      </c>
      <c r="G1662" t="s">
        <v>102</v>
      </c>
      <c r="H1662" t="s">
        <v>103</v>
      </c>
      <c r="I1662" t="s">
        <v>4858</v>
      </c>
      <c r="J1662" t="s">
        <v>4859</v>
      </c>
      <c r="K1662" s="32">
        <v>45940</v>
      </c>
      <c r="L1662" t="s">
        <v>227</v>
      </c>
      <c r="M1662" t="s">
        <v>229</v>
      </c>
      <c r="N1662" t="s">
        <v>2947</v>
      </c>
      <c r="O1662" s="32">
        <v>45971</v>
      </c>
      <c r="P1662" t="s">
        <v>99</v>
      </c>
      <c r="Q1662" t="s">
        <v>228</v>
      </c>
      <c r="R1662" t="s">
        <v>617</v>
      </c>
      <c r="S1662" t="s">
        <v>100</v>
      </c>
    </row>
    <row r="1663" spans="1:19" x14ac:dyDescent="0.25">
      <c r="A1663">
        <v>44</v>
      </c>
      <c r="B1663" s="32">
        <v>45958</v>
      </c>
      <c r="C1663">
        <v>46</v>
      </c>
      <c r="D1663" t="s">
        <v>150</v>
      </c>
      <c r="E1663" t="s">
        <v>23</v>
      </c>
      <c r="F1663" t="s">
        <v>140</v>
      </c>
      <c r="G1663" t="s">
        <v>102</v>
      </c>
      <c r="H1663" t="s">
        <v>103</v>
      </c>
      <c r="I1663" t="s">
        <v>4860</v>
      </c>
      <c r="J1663" t="s">
        <v>4861</v>
      </c>
      <c r="K1663" s="32">
        <v>45960</v>
      </c>
      <c r="L1663" t="s">
        <v>186</v>
      </c>
      <c r="M1663" t="s">
        <v>154</v>
      </c>
      <c r="N1663" t="s">
        <v>2034</v>
      </c>
      <c r="O1663" s="32">
        <v>45972</v>
      </c>
      <c r="P1663" t="s">
        <v>99</v>
      </c>
      <c r="Q1663" t="s">
        <v>913</v>
      </c>
      <c r="R1663" t="s">
        <v>147</v>
      </c>
      <c r="S1663" t="s">
        <v>608</v>
      </c>
    </row>
    <row r="1664" spans="1:19" x14ac:dyDescent="0.25">
      <c r="A1664">
        <v>43</v>
      </c>
      <c r="B1664" s="32">
        <v>45954</v>
      </c>
      <c r="C1664">
        <v>46</v>
      </c>
      <c r="D1664" t="s">
        <v>423</v>
      </c>
      <c r="E1664" t="s">
        <v>1067</v>
      </c>
      <c r="F1664" t="s">
        <v>140</v>
      </c>
      <c r="G1664" t="s">
        <v>102</v>
      </c>
      <c r="H1664" t="s">
        <v>103</v>
      </c>
      <c r="I1664" t="s">
        <v>4862</v>
      </c>
      <c r="J1664" t="s">
        <v>4863</v>
      </c>
      <c r="K1664" s="32">
        <v>45956</v>
      </c>
      <c r="L1664" t="s">
        <v>1775</v>
      </c>
      <c r="M1664" t="s">
        <v>260</v>
      </c>
      <c r="N1664" t="s">
        <v>2083</v>
      </c>
      <c r="O1664" s="32">
        <v>45972</v>
      </c>
      <c r="P1664" t="s">
        <v>99</v>
      </c>
      <c r="Q1664" t="s">
        <v>1776</v>
      </c>
      <c r="R1664" t="s">
        <v>262</v>
      </c>
      <c r="S1664" t="s">
        <v>100</v>
      </c>
    </row>
    <row r="1665" spans="1:19" x14ac:dyDescent="0.25">
      <c r="A1665">
        <v>40</v>
      </c>
      <c r="B1665" s="32">
        <v>45931</v>
      </c>
      <c r="C1665">
        <v>43</v>
      </c>
      <c r="D1665" t="s">
        <v>423</v>
      </c>
      <c r="E1665" t="s">
        <v>424</v>
      </c>
      <c r="F1665" t="s">
        <v>140</v>
      </c>
      <c r="G1665" t="s">
        <v>102</v>
      </c>
      <c r="H1665" t="s">
        <v>103</v>
      </c>
      <c r="I1665" t="s">
        <v>3867</v>
      </c>
      <c r="J1665" t="s">
        <v>3868</v>
      </c>
      <c r="K1665" s="32">
        <v>45934</v>
      </c>
      <c r="L1665" t="s">
        <v>427</v>
      </c>
      <c r="M1665" t="s">
        <v>428</v>
      </c>
      <c r="N1665" t="s">
        <v>2513</v>
      </c>
      <c r="O1665" s="32">
        <v>45952</v>
      </c>
      <c r="P1665" t="s">
        <v>99</v>
      </c>
      <c r="Q1665" t="s">
        <v>2221</v>
      </c>
      <c r="R1665" t="s">
        <v>428</v>
      </c>
      <c r="S1665" t="s">
        <v>100</v>
      </c>
    </row>
    <row r="1666" spans="1:19" x14ac:dyDescent="0.25">
      <c r="A1666">
        <v>28</v>
      </c>
      <c r="B1666" s="32">
        <v>45850</v>
      </c>
      <c r="C1666">
        <v>29</v>
      </c>
      <c r="D1666" t="s">
        <v>97</v>
      </c>
      <c r="E1666" t="s">
        <v>98</v>
      </c>
      <c r="F1666" t="s">
        <v>101</v>
      </c>
      <c r="G1666" t="s">
        <v>102</v>
      </c>
      <c r="H1666" t="s">
        <v>103</v>
      </c>
      <c r="I1666" t="s">
        <v>4864</v>
      </c>
      <c r="J1666" t="s">
        <v>4865</v>
      </c>
      <c r="K1666" s="32">
        <v>45857</v>
      </c>
      <c r="L1666" t="s">
        <v>106</v>
      </c>
      <c r="M1666" t="s">
        <v>359</v>
      </c>
      <c r="N1666" t="s">
        <v>118</v>
      </c>
      <c r="O1666" s="32">
        <v>45857</v>
      </c>
      <c r="P1666" t="s">
        <v>99</v>
      </c>
      <c r="Q1666" t="s">
        <v>123</v>
      </c>
      <c r="R1666" t="s">
        <v>1964</v>
      </c>
      <c r="S1666" t="s">
        <v>100</v>
      </c>
    </row>
    <row r="1667" spans="1:19" x14ac:dyDescent="0.25">
      <c r="A1667">
        <v>45</v>
      </c>
      <c r="B1667" s="32">
        <v>45969</v>
      </c>
      <c r="C1667">
        <v>48</v>
      </c>
      <c r="D1667" t="s">
        <v>672</v>
      </c>
      <c r="E1667" t="s">
        <v>17</v>
      </c>
      <c r="F1667" t="s">
        <v>140</v>
      </c>
      <c r="G1667" t="s">
        <v>102</v>
      </c>
      <c r="H1667" t="s">
        <v>103</v>
      </c>
      <c r="I1667" t="s">
        <v>3982</v>
      </c>
      <c r="J1667" t="s">
        <v>2938</v>
      </c>
      <c r="K1667" s="32">
        <v>45978</v>
      </c>
      <c r="L1667" t="s">
        <v>675</v>
      </c>
      <c r="M1667" t="s">
        <v>676</v>
      </c>
      <c r="N1667" t="s">
        <v>2814</v>
      </c>
      <c r="O1667" s="32">
        <v>45988</v>
      </c>
      <c r="P1667" t="s">
        <v>99</v>
      </c>
      <c r="Q1667" t="s">
        <v>934</v>
      </c>
      <c r="R1667" t="s">
        <v>147</v>
      </c>
      <c r="S1667" t="s">
        <v>100</v>
      </c>
    </row>
    <row r="1668" spans="1:19" x14ac:dyDescent="0.25">
      <c r="A1668">
        <v>39</v>
      </c>
      <c r="B1668" s="32">
        <v>45924</v>
      </c>
      <c r="C1668">
        <v>41</v>
      </c>
      <c r="D1668" t="s">
        <v>150</v>
      </c>
      <c r="E1668" t="s">
        <v>8</v>
      </c>
      <c r="F1668" t="s">
        <v>140</v>
      </c>
      <c r="G1668" t="s">
        <v>102</v>
      </c>
      <c r="H1668" t="s">
        <v>103</v>
      </c>
      <c r="I1668" t="s">
        <v>4027</v>
      </c>
      <c r="J1668" t="s">
        <v>4028</v>
      </c>
      <c r="K1668" s="32">
        <v>45927</v>
      </c>
      <c r="L1668" t="s">
        <v>186</v>
      </c>
      <c r="M1668" t="s">
        <v>869</v>
      </c>
      <c r="N1668" t="s">
        <v>2071</v>
      </c>
      <c r="O1668" s="32">
        <v>45939</v>
      </c>
      <c r="P1668" t="s">
        <v>99</v>
      </c>
      <c r="Q1668" t="s">
        <v>2012</v>
      </c>
      <c r="R1668" t="s">
        <v>147</v>
      </c>
      <c r="S1668" t="s">
        <v>100</v>
      </c>
    </row>
    <row r="1669" spans="1:19" x14ac:dyDescent="0.25">
      <c r="A1669">
        <v>40</v>
      </c>
      <c r="B1669" s="32">
        <v>45930</v>
      </c>
      <c r="C1669">
        <v>43</v>
      </c>
      <c r="D1669" t="s">
        <v>672</v>
      </c>
      <c r="E1669" t="s">
        <v>17</v>
      </c>
      <c r="F1669" t="s">
        <v>140</v>
      </c>
      <c r="G1669" t="s">
        <v>102</v>
      </c>
      <c r="H1669" t="s">
        <v>103</v>
      </c>
      <c r="I1669" t="s">
        <v>4866</v>
      </c>
      <c r="J1669" t="s">
        <v>4867</v>
      </c>
      <c r="K1669" s="32">
        <v>45934</v>
      </c>
      <c r="L1669" t="s">
        <v>675</v>
      </c>
      <c r="M1669" t="s">
        <v>428</v>
      </c>
      <c r="N1669" t="s">
        <v>2616</v>
      </c>
      <c r="O1669" s="32">
        <v>45950</v>
      </c>
      <c r="P1669" t="s">
        <v>99</v>
      </c>
      <c r="Q1669" t="s">
        <v>3276</v>
      </c>
      <c r="R1669" t="s">
        <v>428</v>
      </c>
      <c r="S1669" t="s">
        <v>100</v>
      </c>
    </row>
    <row r="1670" spans="1:19" x14ac:dyDescent="0.25">
      <c r="A1670">
        <v>43</v>
      </c>
      <c r="B1670" s="32">
        <v>45951</v>
      </c>
      <c r="C1670">
        <v>45</v>
      </c>
      <c r="D1670" t="s">
        <v>150</v>
      </c>
      <c r="E1670" t="s">
        <v>8</v>
      </c>
      <c r="F1670" t="s">
        <v>140</v>
      </c>
      <c r="G1670" t="s">
        <v>102</v>
      </c>
      <c r="H1670" t="s">
        <v>103</v>
      </c>
      <c r="I1670" t="s">
        <v>4868</v>
      </c>
      <c r="J1670" t="s">
        <v>4869</v>
      </c>
      <c r="K1670" s="32">
        <v>45953</v>
      </c>
      <c r="L1670" t="s">
        <v>186</v>
      </c>
      <c r="M1670" t="s">
        <v>154</v>
      </c>
      <c r="N1670" t="s">
        <v>1967</v>
      </c>
      <c r="O1670" s="32">
        <v>45963</v>
      </c>
      <c r="P1670" t="s">
        <v>99</v>
      </c>
      <c r="Q1670" t="s">
        <v>913</v>
      </c>
      <c r="R1670" t="s">
        <v>147</v>
      </c>
      <c r="S1670" t="s">
        <v>100</v>
      </c>
    </row>
    <row r="1671" spans="1:19" x14ac:dyDescent="0.25">
      <c r="A1671">
        <v>29</v>
      </c>
      <c r="B1671" s="32">
        <v>45856</v>
      </c>
      <c r="C1671">
        <v>33</v>
      </c>
      <c r="D1671" t="s">
        <v>423</v>
      </c>
      <c r="E1671" t="s">
        <v>1265</v>
      </c>
      <c r="F1671" t="s">
        <v>140</v>
      </c>
      <c r="G1671" t="s">
        <v>102</v>
      </c>
      <c r="H1671" t="s">
        <v>103</v>
      </c>
      <c r="I1671" t="s">
        <v>4870</v>
      </c>
      <c r="J1671" t="s">
        <v>4871</v>
      </c>
      <c r="K1671" s="32">
        <v>45861</v>
      </c>
      <c r="L1671" t="s">
        <v>1983</v>
      </c>
      <c r="M1671" t="s">
        <v>145</v>
      </c>
      <c r="N1671" t="s">
        <v>4872</v>
      </c>
      <c r="O1671" s="32">
        <v>45880</v>
      </c>
      <c r="P1671" t="s">
        <v>99</v>
      </c>
      <c r="Q1671" t="s">
        <v>1985</v>
      </c>
      <c r="R1671" t="s">
        <v>617</v>
      </c>
      <c r="S1671" t="s">
        <v>100</v>
      </c>
    </row>
    <row r="1672" spans="1:19" x14ac:dyDescent="0.25">
      <c r="A1672">
        <v>45</v>
      </c>
      <c r="B1672" s="32">
        <v>45963</v>
      </c>
      <c r="C1672">
        <v>47</v>
      </c>
      <c r="D1672" t="s">
        <v>940</v>
      </c>
      <c r="E1672" t="s">
        <v>14</v>
      </c>
      <c r="F1672" t="s">
        <v>140</v>
      </c>
      <c r="G1672" t="s">
        <v>102</v>
      </c>
      <c r="H1672" t="s">
        <v>103</v>
      </c>
      <c r="I1672" t="s">
        <v>4873</v>
      </c>
      <c r="J1672" t="s">
        <v>4874</v>
      </c>
      <c r="K1672" s="32">
        <v>45974</v>
      </c>
      <c r="L1672" t="s">
        <v>943</v>
      </c>
      <c r="M1672" t="s">
        <v>154</v>
      </c>
      <c r="N1672" t="s">
        <v>2193</v>
      </c>
      <c r="O1672" s="32">
        <v>45981</v>
      </c>
      <c r="P1672" t="s">
        <v>99</v>
      </c>
      <c r="Q1672" t="s">
        <v>820</v>
      </c>
      <c r="R1672" t="s">
        <v>147</v>
      </c>
      <c r="S1672" t="s">
        <v>100</v>
      </c>
    </row>
    <row r="1673" spans="1:19" x14ac:dyDescent="0.25">
      <c r="A1673">
        <v>47</v>
      </c>
      <c r="B1673" s="32">
        <v>45979</v>
      </c>
      <c r="C1673">
        <v>49</v>
      </c>
      <c r="D1673" t="s">
        <v>150</v>
      </c>
      <c r="E1673" t="s">
        <v>8</v>
      </c>
      <c r="F1673" t="s">
        <v>140</v>
      </c>
      <c r="G1673" t="s">
        <v>102</v>
      </c>
      <c r="H1673" t="s">
        <v>103</v>
      </c>
      <c r="I1673" t="s">
        <v>4875</v>
      </c>
      <c r="J1673" t="s">
        <v>2680</v>
      </c>
      <c r="K1673" s="32">
        <v>45981</v>
      </c>
      <c r="L1673" t="s">
        <v>1312</v>
      </c>
      <c r="M1673" t="s">
        <v>154</v>
      </c>
      <c r="N1673" t="s">
        <v>2068</v>
      </c>
      <c r="O1673" s="32">
        <v>45992</v>
      </c>
      <c r="P1673" t="s">
        <v>99</v>
      </c>
      <c r="Q1673" t="s">
        <v>153</v>
      </c>
      <c r="R1673" t="s">
        <v>147</v>
      </c>
      <c r="S1673" t="s">
        <v>608</v>
      </c>
    </row>
    <row r="1674" spans="1:19" x14ac:dyDescent="0.25">
      <c r="A1674">
        <v>45</v>
      </c>
      <c r="B1674" s="32">
        <v>45969</v>
      </c>
      <c r="C1674">
        <v>48</v>
      </c>
      <c r="D1674" t="s">
        <v>150</v>
      </c>
      <c r="E1674" t="s">
        <v>8</v>
      </c>
      <c r="F1674" t="s">
        <v>140</v>
      </c>
      <c r="G1674" t="s">
        <v>102</v>
      </c>
      <c r="H1674" t="s">
        <v>103</v>
      </c>
      <c r="I1674" t="s">
        <v>4876</v>
      </c>
      <c r="J1674" t="s">
        <v>3843</v>
      </c>
      <c r="K1674" s="32">
        <v>45974</v>
      </c>
      <c r="L1674" t="s">
        <v>186</v>
      </c>
      <c r="M1674" t="s">
        <v>154</v>
      </c>
      <c r="N1674" t="s">
        <v>2193</v>
      </c>
      <c r="O1674" s="32">
        <v>45985</v>
      </c>
      <c r="P1674" t="s">
        <v>99</v>
      </c>
      <c r="Q1674" t="s">
        <v>1411</v>
      </c>
      <c r="R1674" t="s">
        <v>147</v>
      </c>
      <c r="S1674" t="s">
        <v>100</v>
      </c>
    </row>
    <row r="1675" spans="1:19" x14ac:dyDescent="0.25">
      <c r="A1675">
        <v>44</v>
      </c>
      <c r="B1675" s="32">
        <v>45962</v>
      </c>
      <c r="C1675">
        <v>48</v>
      </c>
      <c r="D1675" t="s">
        <v>423</v>
      </c>
      <c r="E1675" t="s">
        <v>1265</v>
      </c>
      <c r="F1675" t="s">
        <v>140</v>
      </c>
      <c r="G1675" t="s">
        <v>102</v>
      </c>
      <c r="H1675" t="s">
        <v>103</v>
      </c>
      <c r="I1675" t="s">
        <v>3129</v>
      </c>
      <c r="J1675" t="s">
        <v>3130</v>
      </c>
      <c r="K1675" s="32">
        <v>45965</v>
      </c>
      <c r="L1675" t="s">
        <v>427</v>
      </c>
      <c r="M1675" t="s">
        <v>428</v>
      </c>
      <c r="N1675" t="s">
        <v>2273</v>
      </c>
      <c r="O1675" s="32">
        <v>45985</v>
      </c>
      <c r="P1675" t="s">
        <v>99</v>
      </c>
      <c r="Q1675" t="s">
        <v>2575</v>
      </c>
      <c r="R1675" t="s">
        <v>428</v>
      </c>
      <c r="S1675" t="s">
        <v>100</v>
      </c>
    </row>
    <row r="1676" spans="1:19" x14ac:dyDescent="0.25">
      <c r="A1676">
        <v>34</v>
      </c>
      <c r="B1676" s="32">
        <v>45887</v>
      </c>
      <c r="C1676">
        <v>36</v>
      </c>
      <c r="D1676" t="s">
        <v>150</v>
      </c>
      <c r="E1676" t="s">
        <v>8</v>
      </c>
      <c r="F1676" t="s">
        <v>140</v>
      </c>
      <c r="G1676" t="s">
        <v>102</v>
      </c>
      <c r="H1676" t="s">
        <v>103</v>
      </c>
      <c r="I1676" t="s">
        <v>4877</v>
      </c>
      <c r="J1676" t="s">
        <v>4735</v>
      </c>
      <c r="K1676" s="32">
        <v>45890</v>
      </c>
      <c r="L1676" t="s">
        <v>621</v>
      </c>
      <c r="M1676" t="s">
        <v>191</v>
      </c>
      <c r="N1676" t="s">
        <v>737</v>
      </c>
      <c r="O1676" s="32">
        <v>45901</v>
      </c>
      <c r="P1676" t="s">
        <v>99</v>
      </c>
      <c r="Q1676" t="s">
        <v>934</v>
      </c>
      <c r="S1676" t="s">
        <v>135</v>
      </c>
    </row>
    <row r="1677" spans="1:19" x14ac:dyDescent="0.25">
      <c r="A1677">
        <v>46</v>
      </c>
      <c r="B1677" s="32">
        <v>45970</v>
      </c>
      <c r="C1677">
        <v>51</v>
      </c>
      <c r="D1677" t="s">
        <v>223</v>
      </c>
      <c r="E1677" t="s">
        <v>224</v>
      </c>
      <c r="F1677" t="s">
        <v>140</v>
      </c>
      <c r="G1677" t="s">
        <v>102</v>
      </c>
      <c r="H1677" t="s">
        <v>103</v>
      </c>
      <c r="I1677" t="s">
        <v>4878</v>
      </c>
      <c r="J1677" t="s">
        <v>4879</v>
      </c>
      <c r="K1677" s="32">
        <v>45974</v>
      </c>
      <c r="L1677" t="s">
        <v>227</v>
      </c>
      <c r="M1677" t="s">
        <v>229</v>
      </c>
      <c r="N1677" t="s">
        <v>2557</v>
      </c>
      <c r="O1677" s="32">
        <v>46006</v>
      </c>
      <c r="P1677" t="s">
        <v>99</v>
      </c>
      <c r="Q1677" t="s">
        <v>228</v>
      </c>
      <c r="R1677" t="s">
        <v>617</v>
      </c>
      <c r="S1677" t="s">
        <v>100</v>
      </c>
    </row>
    <row r="1678" spans="1:19" x14ac:dyDescent="0.25">
      <c r="A1678">
        <v>34</v>
      </c>
      <c r="B1678" s="32">
        <v>45889</v>
      </c>
      <c r="C1678">
        <v>40</v>
      </c>
      <c r="D1678" t="s">
        <v>321</v>
      </c>
      <c r="E1678" t="s">
        <v>322</v>
      </c>
      <c r="F1678" t="s">
        <v>140</v>
      </c>
      <c r="G1678" t="s">
        <v>102</v>
      </c>
      <c r="H1678" t="s">
        <v>103</v>
      </c>
      <c r="I1678" t="s">
        <v>4880</v>
      </c>
      <c r="J1678" t="s">
        <v>4881</v>
      </c>
      <c r="K1678" s="32">
        <v>45896</v>
      </c>
      <c r="L1678" t="s">
        <v>411</v>
      </c>
      <c r="M1678" t="s">
        <v>145</v>
      </c>
      <c r="N1678" t="s">
        <v>4882</v>
      </c>
      <c r="O1678" s="32">
        <v>45932</v>
      </c>
      <c r="P1678" t="s">
        <v>99</v>
      </c>
      <c r="Q1678" t="s">
        <v>412</v>
      </c>
      <c r="R1678" t="s">
        <v>147</v>
      </c>
      <c r="S1678" t="s">
        <v>100</v>
      </c>
    </row>
    <row r="1679" spans="1:19" x14ac:dyDescent="0.25">
      <c r="A1679">
        <v>41</v>
      </c>
      <c r="B1679" s="32">
        <v>45935</v>
      </c>
      <c r="C1679">
        <v>43</v>
      </c>
      <c r="D1679" t="s">
        <v>672</v>
      </c>
      <c r="E1679" t="s">
        <v>17</v>
      </c>
      <c r="F1679" t="s">
        <v>140</v>
      </c>
      <c r="G1679" t="s">
        <v>102</v>
      </c>
      <c r="H1679" t="s">
        <v>103</v>
      </c>
      <c r="I1679" t="s">
        <v>4883</v>
      </c>
      <c r="J1679" t="s">
        <v>4884</v>
      </c>
      <c r="K1679" s="32">
        <v>45942</v>
      </c>
      <c r="L1679" t="s">
        <v>675</v>
      </c>
      <c r="M1679" t="s">
        <v>676</v>
      </c>
      <c r="N1679" t="s">
        <v>2127</v>
      </c>
      <c r="O1679" s="32">
        <v>45954</v>
      </c>
      <c r="P1679" t="s">
        <v>99</v>
      </c>
      <c r="Q1679" t="s">
        <v>688</v>
      </c>
      <c r="R1679" t="s">
        <v>147</v>
      </c>
      <c r="S1679" t="s">
        <v>608</v>
      </c>
    </row>
    <row r="1680" spans="1:19" x14ac:dyDescent="0.25">
      <c r="A1680">
        <v>39</v>
      </c>
      <c r="B1680" s="32">
        <v>45922</v>
      </c>
      <c r="C1680">
        <v>41</v>
      </c>
      <c r="D1680" t="s">
        <v>150</v>
      </c>
      <c r="E1680" t="s">
        <v>8</v>
      </c>
      <c r="F1680" t="s">
        <v>140</v>
      </c>
      <c r="G1680" t="s">
        <v>102</v>
      </c>
      <c r="H1680" t="s">
        <v>103</v>
      </c>
      <c r="I1680" t="s">
        <v>4885</v>
      </c>
      <c r="J1680" t="s">
        <v>4886</v>
      </c>
      <c r="K1680" s="32">
        <v>45925</v>
      </c>
      <c r="L1680" t="s">
        <v>1312</v>
      </c>
      <c r="M1680" t="s">
        <v>154</v>
      </c>
      <c r="N1680" t="s">
        <v>2011</v>
      </c>
      <c r="O1680" s="32">
        <v>45935</v>
      </c>
      <c r="P1680" t="s">
        <v>99</v>
      </c>
      <c r="Q1680" t="s">
        <v>2016</v>
      </c>
      <c r="R1680" t="s">
        <v>147</v>
      </c>
      <c r="S1680" t="s">
        <v>100</v>
      </c>
    </row>
    <row r="1681" spans="1:19" x14ac:dyDescent="0.25">
      <c r="A1681">
        <v>43</v>
      </c>
      <c r="B1681" s="32">
        <v>45949</v>
      </c>
      <c r="C1681">
        <v>46</v>
      </c>
      <c r="D1681" t="s">
        <v>940</v>
      </c>
      <c r="E1681" t="s">
        <v>14</v>
      </c>
      <c r="F1681" t="s">
        <v>140</v>
      </c>
      <c r="G1681" t="s">
        <v>102</v>
      </c>
      <c r="H1681" t="s">
        <v>103</v>
      </c>
      <c r="I1681" t="s">
        <v>3428</v>
      </c>
      <c r="J1681" t="s">
        <v>3429</v>
      </c>
      <c r="K1681" s="32">
        <v>45960</v>
      </c>
      <c r="L1681" t="s">
        <v>943</v>
      </c>
      <c r="M1681" t="s">
        <v>154</v>
      </c>
      <c r="N1681" t="s">
        <v>2034</v>
      </c>
      <c r="O1681" s="32">
        <v>45971</v>
      </c>
      <c r="P1681" t="s">
        <v>99</v>
      </c>
      <c r="Q1681" t="s">
        <v>153</v>
      </c>
      <c r="R1681" t="s">
        <v>147</v>
      </c>
      <c r="S1681" t="s">
        <v>100</v>
      </c>
    </row>
    <row r="1682" spans="1:19" x14ac:dyDescent="0.25">
      <c r="A1682">
        <v>32</v>
      </c>
      <c r="B1682" s="32">
        <v>45873</v>
      </c>
      <c r="C1682">
        <v>37</v>
      </c>
      <c r="D1682" t="s">
        <v>223</v>
      </c>
      <c r="E1682" t="s">
        <v>800</v>
      </c>
      <c r="F1682" t="s">
        <v>140</v>
      </c>
      <c r="G1682" t="s">
        <v>102</v>
      </c>
      <c r="H1682" t="s">
        <v>103</v>
      </c>
      <c r="I1682" t="s">
        <v>4887</v>
      </c>
      <c r="J1682" t="s">
        <v>4888</v>
      </c>
      <c r="K1682" s="32">
        <v>45876</v>
      </c>
      <c r="L1682" t="s">
        <v>227</v>
      </c>
      <c r="M1682" t="s">
        <v>229</v>
      </c>
      <c r="N1682" t="s">
        <v>4889</v>
      </c>
      <c r="O1682" s="32">
        <v>45909</v>
      </c>
      <c r="P1682" t="s">
        <v>99</v>
      </c>
      <c r="Q1682" t="s">
        <v>228</v>
      </c>
      <c r="R1682" t="s">
        <v>617</v>
      </c>
      <c r="S1682" t="s">
        <v>100</v>
      </c>
    </row>
    <row r="1683" spans="1:19" x14ac:dyDescent="0.25">
      <c r="A1683">
        <v>43</v>
      </c>
      <c r="B1683" s="32">
        <v>45953</v>
      </c>
      <c r="C1683">
        <v>47</v>
      </c>
      <c r="D1683" t="s">
        <v>223</v>
      </c>
      <c r="E1683" t="s">
        <v>277</v>
      </c>
      <c r="F1683" t="s">
        <v>140</v>
      </c>
      <c r="G1683" t="s">
        <v>102</v>
      </c>
      <c r="H1683" t="s">
        <v>103</v>
      </c>
      <c r="I1683" t="s">
        <v>4890</v>
      </c>
      <c r="J1683" t="s">
        <v>4891</v>
      </c>
      <c r="K1683" s="32">
        <v>45952</v>
      </c>
      <c r="L1683" t="s">
        <v>227</v>
      </c>
      <c r="M1683" t="s">
        <v>145</v>
      </c>
      <c r="N1683" t="s">
        <v>2346</v>
      </c>
      <c r="O1683" s="32">
        <v>45982</v>
      </c>
      <c r="P1683" t="s">
        <v>99</v>
      </c>
      <c r="Q1683" t="s">
        <v>228</v>
      </c>
      <c r="R1683" t="s">
        <v>147</v>
      </c>
      <c r="S1683" t="s">
        <v>100</v>
      </c>
    </row>
    <row r="1684" spans="1:19" x14ac:dyDescent="0.25">
      <c r="A1684">
        <v>40</v>
      </c>
      <c r="B1684" s="32">
        <v>45930</v>
      </c>
      <c r="C1684">
        <v>43</v>
      </c>
      <c r="D1684" t="s">
        <v>150</v>
      </c>
      <c r="E1684" t="s">
        <v>8</v>
      </c>
      <c r="F1684" t="s">
        <v>140</v>
      </c>
      <c r="G1684" t="s">
        <v>102</v>
      </c>
      <c r="H1684" t="s">
        <v>103</v>
      </c>
      <c r="I1684" t="s">
        <v>2649</v>
      </c>
      <c r="J1684" t="s">
        <v>2650</v>
      </c>
      <c r="K1684" s="32">
        <v>45939</v>
      </c>
      <c r="L1684" t="s">
        <v>186</v>
      </c>
      <c r="M1684" t="s">
        <v>154</v>
      </c>
      <c r="N1684" t="s">
        <v>2212</v>
      </c>
      <c r="O1684" s="32">
        <v>45949</v>
      </c>
      <c r="P1684" t="s">
        <v>99</v>
      </c>
      <c r="Q1684" t="s">
        <v>934</v>
      </c>
      <c r="R1684" t="s">
        <v>147</v>
      </c>
      <c r="S1684" t="s">
        <v>100</v>
      </c>
    </row>
    <row r="1685" spans="1:19" x14ac:dyDescent="0.25">
      <c r="A1685">
        <v>41</v>
      </c>
      <c r="B1685" s="32">
        <v>45941</v>
      </c>
      <c r="C1685">
        <v>44</v>
      </c>
      <c r="D1685" t="s">
        <v>672</v>
      </c>
      <c r="E1685" t="s">
        <v>17</v>
      </c>
      <c r="F1685" t="s">
        <v>140</v>
      </c>
      <c r="G1685" t="s">
        <v>102</v>
      </c>
      <c r="H1685" t="s">
        <v>103</v>
      </c>
      <c r="I1685" t="s">
        <v>3961</v>
      </c>
      <c r="J1685" t="s">
        <v>3962</v>
      </c>
      <c r="K1685" s="32">
        <v>45950</v>
      </c>
      <c r="L1685" t="s">
        <v>675</v>
      </c>
      <c r="M1685" t="s">
        <v>676</v>
      </c>
      <c r="N1685" t="s">
        <v>2380</v>
      </c>
      <c r="O1685" s="32">
        <v>45961</v>
      </c>
      <c r="P1685" t="s">
        <v>99</v>
      </c>
      <c r="Q1685" t="s">
        <v>2012</v>
      </c>
      <c r="R1685" t="s">
        <v>147</v>
      </c>
      <c r="S1685" t="s">
        <v>100</v>
      </c>
    </row>
    <row r="1686" spans="1:19" x14ac:dyDescent="0.25">
      <c r="A1686">
        <v>42</v>
      </c>
      <c r="B1686" s="32">
        <v>45947</v>
      </c>
      <c r="C1686">
        <v>45</v>
      </c>
      <c r="D1686" t="s">
        <v>423</v>
      </c>
      <c r="E1686" t="s">
        <v>1067</v>
      </c>
      <c r="F1686" t="s">
        <v>140</v>
      </c>
      <c r="G1686" t="s">
        <v>102</v>
      </c>
      <c r="H1686" t="s">
        <v>103</v>
      </c>
      <c r="I1686" t="s">
        <v>3398</v>
      </c>
      <c r="J1686" t="s">
        <v>3399</v>
      </c>
      <c r="K1686" s="32">
        <v>45949</v>
      </c>
      <c r="L1686" t="s">
        <v>1775</v>
      </c>
      <c r="M1686" t="s">
        <v>260</v>
      </c>
      <c r="N1686" t="s">
        <v>1973</v>
      </c>
      <c r="O1686" s="32">
        <v>45965</v>
      </c>
      <c r="P1686" t="s">
        <v>99</v>
      </c>
      <c r="Q1686" t="s">
        <v>1776</v>
      </c>
      <c r="R1686" t="s">
        <v>262</v>
      </c>
      <c r="S1686" t="s">
        <v>608</v>
      </c>
    </row>
    <row r="1687" spans="1:19" x14ac:dyDescent="0.25">
      <c r="A1687">
        <v>45</v>
      </c>
      <c r="B1687" s="32">
        <v>45964</v>
      </c>
      <c r="C1687">
        <v>48</v>
      </c>
      <c r="D1687" t="s">
        <v>672</v>
      </c>
      <c r="E1687" t="s">
        <v>17</v>
      </c>
      <c r="F1687" t="s">
        <v>140</v>
      </c>
      <c r="G1687" t="s">
        <v>102</v>
      </c>
      <c r="H1687" t="s">
        <v>103</v>
      </c>
      <c r="I1687" t="s">
        <v>4892</v>
      </c>
      <c r="J1687" t="s">
        <v>4893</v>
      </c>
      <c r="K1687" s="32">
        <v>45969</v>
      </c>
      <c r="L1687" t="s">
        <v>1362</v>
      </c>
      <c r="M1687" t="s">
        <v>428</v>
      </c>
      <c r="N1687" t="s">
        <v>2494</v>
      </c>
      <c r="O1687" s="32">
        <v>45986</v>
      </c>
      <c r="P1687" t="s">
        <v>99</v>
      </c>
      <c r="Q1687" t="s">
        <v>913</v>
      </c>
      <c r="R1687" t="s">
        <v>428</v>
      </c>
      <c r="S1687" t="s">
        <v>100</v>
      </c>
    </row>
    <row r="1688" spans="1:19" x14ac:dyDescent="0.25">
      <c r="A1688">
        <v>38</v>
      </c>
      <c r="B1688" s="32">
        <v>45915</v>
      </c>
      <c r="C1688">
        <v>40</v>
      </c>
      <c r="D1688" t="s">
        <v>150</v>
      </c>
      <c r="E1688" t="s">
        <v>8</v>
      </c>
      <c r="F1688" t="s">
        <v>140</v>
      </c>
      <c r="G1688" t="s">
        <v>102</v>
      </c>
      <c r="H1688" t="s">
        <v>103</v>
      </c>
      <c r="I1688" t="s">
        <v>2449</v>
      </c>
      <c r="J1688" t="s">
        <v>2450</v>
      </c>
      <c r="K1688" s="32">
        <v>45918</v>
      </c>
      <c r="L1688" t="s">
        <v>186</v>
      </c>
      <c r="M1688" t="s">
        <v>154</v>
      </c>
      <c r="N1688" t="s">
        <v>2146</v>
      </c>
      <c r="O1688" s="32">
        <v>45928</v>
      </c>
      <c r="P1688" t="s">
        <v>99</v>
      </c>
      <c r="Q1688" t="s">
        <v>934</v>
      </c>
      <c r="R1688" t="s">
        <v>147</v>
      </c>
      <c r="S1688" t="s">
        <v>100</v>
      </c>
    </row>
    <row r="1689" spans="1:19" x14ac:dyDescent="0.25">
      <c r="A1689">
        <v>44</v>
      </c>
      <c r="B1689" s="32">
        <v>45957</v>
      </c>
      <c r="C1689">
        <v>46</v>
      </c>
      <c r="D1689" t="s">
        <v>672</v>
      </c>
      <c r="E1689" t="s">
        <v>17</v>
      </c>
      <c r="F1689" t="s">
        <v>140</v>
      </c>
      <c r="G1689" t="s">
        <v>102</v>
      </c>
      <c r="H1689" t="s">
        <v>103</v>
      </c>
      <c r="I1689" t="s">
        <v>4894</v>
      </c>
      <c r="J1689" t="s">
        <v>4895</v>
      </c>
      <c r="K1689" s="32">
        <v>45964</v>
      </c>
      <c r="L1689" t="s">
        <v>675</v>
      </c>
      <c r="M1689" t="s">
        <v>676</v>
      </c>
      <c r="N1689" t="s">
        <v>2203</v>
      </c>
      <c r="O1689" s="32">
        <v>45974</v>
      </c>
      <c r="P1689" t="s">
        <v>99</v>
      </c>
      <c r="Q1689" t="s">
        <v>934</v>
      </c>
      <c r="R1689" t="s">
        <v>147</v>
      </c>
      <c r="S1689" t="s">
        <v>100</v>
      </c>
    </row>
    <row r="1690" spans="1:19" x14ac:dyDescent="0.25">
      <c r="A1690">
        <v>34</v>
      </c>
      <c r="B1690" s="32">
        <v>45891</v>
      </c>
      <c r="C1690">
        <v>38</v>
      </c>
      <c r="D1690" t="s">
        <v>423</v>
      </c>
      <c r="E1690" t="s">
        <v>1265</v>
      </c>
      <c r="F1690" t="s">
        <v>140</v>
      </c>
      <c r="G1690" t="s">
        <v>102</v>
      </c>
      <c r="H1690" t="s">
        <v>103</v>
      </c>
      <c r="I1690" t="s">
        <v>2843</v>
      </c>
      <c r="J1690" t="s">
        <v>2844</v>
      </c>
      <c r="K1690" s="32">
        <v>45896</v>
      </c>
      <c r="L1690" t="s">
        <v>427</v>
      </c>
      <c r="M1690" t="s">
        <v>145</v>
      </c>
      <c r="N1690" t="s">
        <v>2845</v>
      </c>
      <c r="O1690" s="32">
        <v>45916</v>
      </c>
      <c r="P1690" t="s">
        <v>99</v>
      </c>
      <c r="Q1690" t="s">
        <v>2713</v>
      </c>
      <c r="R1690" t="s">
        <v>428</v>
      </c>
      <c r="S1690" t="s">
        <v>100</v>
      </c>
    </row>
    <row r="1691" spans="1:19" x14ac:dyDescent="0.25">
      <c r="A1691">
        <v>41</v>
      </c>
      <c r="B1691" s="32">
        <v>45939</v>
      </c>
      <c r="C1691">
        <v>44</v>
      </c>
      <c r="D1691" t="s">
        <v>254</v>
      </c>
      <c r="E1691" t="s">
        <v>255</v>
      </c>
      <c r="F1691" t="s">
        <v>140</v>
      </c>
      <c r="G1691" t="s">
        <v>102</v>
      </c>
      <c r="H1691" t="s">
        <v>1585</v>
      </c>
      <c r="I1691" t="s">
        <v>4896</v>
      </c>
      <c r="J1691" t="s">
        <v>4897</v>
      </c>
      <c r="K1691" s="32">
        <v>45942</v>
      </c>
      <c r="L1691" t="s">
        <v>1811</v>
      </c>
      <c r="M1691" t="s">
        <v>260</v>
      </c>
      <c r="N1691" t="s">
        <v>2064</v>
      </c>
      <c r="O1691" s="32">
        <v>45957</v>
      </c>
      <c r="P1691" t="s">
        <v>99</v>
      </c>
      <c r="Q1691" t="s">
        <v>289</v>
      </c>
      <c r="R1691" t="s">
        <v>262</v>
      </c>
      <c r="S1691" t="s">
        <v>608</v>
      </c>
    </row>
    <row r="1692" spans="1:19" x14ac:dyDescent="0.25">
      <c r="A1692">
        <v>37</v>
      </c>
      <c r="B1692" s="32">
        <v>45910</v>
      </c>
      <c r="C1692">
        <v>40</v>
      </c>
      <c r="D1692" t="s">
        <v>423</v>
      </c>
      <c r="E1692" t="s">
        <v>424</v>
      </c>
      <c r="F1692" t="s">
        <v>140</v>
      </c>
      <c r="G1692" t="s">
        <v>102</v>
      </c>
      <c r="H1692" t="s">
        <v>103</v>
      </c>
      <c r="I1692" t="s">
        <v>3646</v>
      </c>
      <c r="J1692" t="s">
        <v>3647</v>
      </c>
      <c r="K1692" s="32">
        <v>45913</v>
      </c>
      <c r="L1692" t="s">
        <v>427</v>
      </c>
      <c r="M1692" t="s">
        <v>428</v>
      </c>
      <c r="N1692" t="s">
        <v>3648</v>
      </c>
      <c r="O1692" s="32">
        <v>45931</v>
      </c>
      <c r="P1692" t="s">
        <v>99</v>
      </c>
      <c r="Q1692" t="s">
        <v>2701</v>
      </c>
      <c r="R1692" t="s">
        <v>428</v>
      </c>
      <c r="S1692" t="s">
        <v>100</v>
      </c>
    </row>
    <row r="1693" spans="1:19" x14ac:dyDescent="0.25">
      <c r="A1693">
        <v>46</v>
      </c>
      <c r="B1693" s="32">
        <v>45974</v>
      </c>
      <c r="C1693">
        <v>48</v>
      </c>
      <c r="D1693" t="s">
        <v>150</v>
      </c>
      <c r="E1693" t="s">
        <v>8</v>
      </c>
      <c r="F1693" t="s">
        <v>140</v>
      </c>
      <c r="G1693" t="s">
        <v>102</v>
      </c>
      <c r="H1693" t="s">
        <v>103</v>
      </c>
      <c r="I1693" t="s">
        <v>4898</v>
      </c>
      <c r="J1693" t="s">
        <v>4899</v>
      </c>
      <c r="K1693" s="32">
        <v>45977</v>
      </c>
      <c r="L1693" t="s">
        <v>186</v>
      </c>
      <c r="M1693" t="s">
        <v>2037</v>
      </c>
      <c r="N1693" t="s">
        <v>4026</v>
      </c>
      <c r="O1693" s="32">
        <v>45989</v>
      </c>
      <c r="P1693" t="s">
        <v>99</v>
      </c>
      <c r="Q1693" t="s">
        <v>813</v>
      </c>
      <c r="R1693" t="s">
        <v>147</v>
      </c>
      <c r="S1693" t="s">
        <v>100</v>
      </c>
    </row>
    <row r="1694" spans="1:19" x14ac:dyDescent="0.25">
      <c r="A1694">
        <v>40</v>
      </c>
      <c r="B1694" s="32">
        <v>45932</v>
      </c>
      <c r="C1694">
        <v>43</v>
      </c>
      <c r="D1694" t="s">
        <v>423</v>
      </c>
      <c r="E1694" t="s">
        <v>1067</v>
      </c>
      <c r="F1694" t="s">
        <v>140</v>
      </c>
      <c r="G1694" t="s">
        <v>102</v>
      </c>
      <c r="H1694" t="s">
        <v>103</v>
      </c>
      <c r="I1694" t="s">
        <v>4900</v>
      </c>
      <c r="J1694" t="s">
        <v>4901</v>
      </c>
      <c r="K1694" s="32">
        <v>45935</v>
      </c>
      <c r="L1694" t="s">
        <v>258</v>
      </c>
      <c r="M1694" t="s">
        <v>260</v>
      </c>
      <c r="N1694" t="s">
        <v>2054</v>
      </c>
      <c r="O1694" s="32">
        <v>45951</v>
      </c>
      <c r="P1694" t="s">
        <v>99</v>
      </c>
      <c r="Q1694" t="s">
        <v>2370</v>
      </c>
      <c r="R1694" t="s">
        <v>262</v>
      </c>
      <c r="S1694" t="s">
        <v>100</v>
      </c>
    </row>
    <row r="1695" spans="1:19" x14ac:dyDescent="0.25">
      <c r="A1695">
        <v>43</v>
      </c>
      <c r="B1695" s="32">
        <v>45950</v>
      </c>
      <c r="C1695">
        <v>45</v>
      </c>
      <c r="D1695" t="s">
        <v>150</v>
      </c>
      <c r="E1695" t="s">
        <v>8</v>
      </c>
      <c r="F1695" t="s">
        <v>140</v>
      </c>
      <c r="G1695" t="s">
        <v>102</v>
      </c>
      <c r="H1695" t="s">
        <v>103</v>
      </c>
      <c r="I1695" t="s">
        <v>3028</v>
      </c>
      <c r="J1695" t="s">
        <v>3029</v>
      </c>
      <c r="K1695" s="32">
        <v>45953</v>
      </c>
      <c r="L1695" t="s">
        <v>186</v>
      </c>
      <c r="M1695" t="s">
        <v>154</v>
      </c>
      <c r="N1695" t="s">
        <v>2086</v>
      </c>
      <c r="O1695" s="32">
        <v>45963</v>
      </c>
      <c r="P1695" t="s">
        <v>99</v>
      </c>
      <c r="Q1695" t="s">
        <v>913</v>
      </c>
      <c r="R1695" t="s">
        <v>147</v>
      </c>
      <c r="S1695" t="s">
        <v>100</v>
      </c>
    </row>
    <row r="1696" spans="1:19" x14ac:dyDescent="0.25">
      <c r="A1696">
        <v>46</v>
      </c>
      <c r="B1696" s="32">
        <v>45971</v>
      </c>
      <c r="C1696">
        <v>48</v>
      </c>
      <c r="D1696" t="s">
        <v>150</v>
      </c>
      <c r="E1696" t="s">
        <v>8</v>
      </c>
      <c r="F1696" t="s">
        <v>140</v>
      </c>
      <c r="G1696" t="s">
        <v>102</v>
      </c>
      <c r="H1696" t="s">
        <v>103</v>
      </c>
      <c r="I1696" t="s">
        <v>4902</v>
      </c>
      <c r="J1696" t="s">
        <v>4903</v>
      </c>
      <c r="K1696" s="32">
        <v>45974</v>
      </c>
      <c r="L1696" t="s">
        <v>186</v>
      </c>
      <c r="M1696" t="s">
        <v>154</v>
      </c>
      <c r="N1696" t="s">
        <v>2193</v>
      </c>
      <c r="O1696" s="32">
        <v>45985</v>
      </c>
      <c r="P1696" t="s">
        <v>99</v>
      </c>
      <c r="Q1696" t="s">
        <v>972</v>
      </c>
      <c r="R1696" t="s">
        <v>147</v>
      </c>
      <c r="S1696" t="s">
        <v>100</v>
      </c>
    </row>
    <row r="1697" spans="1:19" x14ac:dyDescent="0.25">
      <c r="A1697">
        <v>46</v>
      </c>
      <c r="B1697" s="32">
        <v>45974</v>
      </c>
      <c r="C1697">
        <v>49</v>
      </c>
      <c r="D1697" t="s">
        <v>423</v>
      </c>
      <c r="E1697" t="s">
        <v>1067</v>
      </c>
      <c r="F1697" t="s">
        <v>140</v>
      </c>
      <c r="G1697" t="s">
        <v>102</v>
      </c>
      <c r="H1697" t="s">
        <v>103</v>
      </c>
      <c r="I1697" t="s">
        <v>4904</v>
      </c>
      <c r="J1697" t="s">
        <v>4905</v>
      </c>
      <c r="K1697" s="32">
        <v>45976</v>
      </c>
      <c r="L1697" t="s">
        <v>1775</v>
      </c>
      <c r="M1697" t="s">
        <v>260</v>
      </c>
      <c r="N1697" t="s">
        <v>2103</v>
      </c>
      <c r="O1697" s="32">
        <v>45992</v>
      </c>
      <c r="P1697" t="s">
        <v>99</v>
      </c>
      <c r="Q1697" t="s">
        <v>1776</v>
      </c>
      <c r="R1697" t="s">
        <v>262</v>
      </c>
      <c r="S1697" t="s">
        <v>100</v>
      </c>
    </row>
    <row r="1698" spans="1:19" x14ac:dyDescent="0.25">
      <c r="A1698">
        <v>43</v>
      </c>
      <c r="B1698" s="32">
        <v>45949</v>
      </c>
      <c r="C1698">
        <v>45</v>
      </c>
      <c r="D1698" t="s">
        <v>150</v>
      </c>
      <c r="E1698" t="s">
        <v>8</v>
      </c>
      <c r="F1698" t="s">
        <v>140</v>
      </c>
      <c r="G1698" t="s">
        <v>102</v>
      </c>
      <c r="H1698" t="s">
        <v>103</v>
      </c>
      <c r="I1698" t="s">
        <v>4906</v>
      </c>
      <c r="J1698" t="s">
        <v>4827</v>
      </c>
      <c r="K1698" s="32">
        <v>45953</v>
      </c>
      <c r="L1698" t="s">
        <v>186</v>
      </c>
      <c r="M1698" t="s">
        <v>154</v>
      </c>
      <c r="N1698" t="s">
        <v>1967</v>
      </c>
      <c r="O1698" s="32">
        <v>45963</v>
      </c>
      <c r="P1698" t="s">
        <v>99</v>
      </c>
      <c r="Q1698" t="s">
        <v>934</v>
      </c>
      <c r="R1698" t="s">
        <v>147</v>
      </c>
      <c r="S1698" t="s">
        <v>100</v>
      </c>
    </row>
    <row r="1699" spans="1:19" x14ac:dyDescent="0.25">
      <c r="A1699">
        <v>41</v>
      </c>
      <c r="B1699" s="32">
        <v>45937</v>
      </c>
      <c r="C1699">
        <v>43</v>
      </c>
      <c r="D1699" t="s">
        <v>150</v>
      </c>
      <c r="E1699" t="s">
        <v>8</v>
      </c>
      <c r="F1699" t="s">
        <v>140</v>
      </c>
      <c r="G1699" t="s">
        <v>102</v>
      </c>
      <c r="H1699" t="s">
        <v>103</v>
      </c>
      <c r="I1699" t="s">
        <v>4907</v>
      </c>
      <c r="J1699" t="s">
        <v>4068</v>
      </c>
      <c r="K1699" s="32">
        <v>45939</v>
      </c>
      <c r="L1699" t="s">
        <v>186</v>
      </c>
      <c r="M1699" t="s">
        <v>154</v>
      </c>
      <c r="N1699" t="s">
        <v>2115</v>
      </c>
      <c r="O1699" s="32">
        <v>45949</v>
      </c>
      <c r="P1699" t="s">
        <v>99</v>
      </c>
      <c r="Q1699" t="s">
        <v>813</v>
      </c>
      <c r="R1699" t="s">
        <v>147</v>
      </c>
      <c r="S1699" t="s">
        <v>100</v>
      </c>
    </row>
    <row r="1700" spans="1:19" x14ac:dyDescent="0.25">
      <c r="A1700">
        <v>44</v>
      </c>
      <c r="B1700" s="32">
        <v>45956</v>
      </c>
      <c r="C1700">
        <v>46</v>
      </c>
      <c r="D1700" t="s">
        <v>672</v>
      </c>
      <c r="E1700" t="s">
        <v>17</v>
      </c>
      <c r="F1700" t="s">
        <v>140</v>
      </c>
      <c r="G1700" t="s">
        <v>102</v>
      </c>
      <c r="H1700" t="s">
        <v>103</v>
      </c>
      <c r="I1700" t="s">
        <v>4908</v>
      </c>
      <c r="J1700" t="s">
        <v>4909</v>
      </c>
      <c r="K1700" s="32">
        <v>45964</v>
      </c>
      <c r="L1700" t="s">
        <v>1362</v>
      </c>
      <c r="M1700" t="s">
        <v>676</v>
      </c>
      <c r="N1700" t="s">
        <v>2203</v>
      </c>
      <c r="O1700" s="32">
        <v>45974</v>
      </c>
      <c r="P1700" t="s">
        <v>99</v>
      </c>
      <c r="Q1700" t="s">
        <v>972</v>
      </c>
      <c r="R1700" t="s">
        <v>147</v>
      </c>
      <c r="S1700" t="s">
        <v>100</v>
      </c>
    </row>
    <row r="1701" spans="1:19" x14ac:dyDescent="0.25">
      <c r="A1701">
        <v>46</v>
      </c>
      <c r="B1701" s="32">
        <v>45974</v>
      </c>
      <c r="C1701">
        <v>49</v>
      </c>
      <c r="D1701" t="s">
        <v>423</v>
      </c>
      <c r="E1701" t="s">
        <v>1067</v>
      </c>
      <c r="F1701" t="s">
        <v>140</v>
      </c>
      <c r="G1701" t="s">
        <v>102</v>
      </c>
      <c r="H1701" t="s">
        <v>103</v>
      </c>
      <c r="I1701" t="s">
        <v>4383</v>
      </c>
      <c r="J1701" t="s">
        <v>4384</v>
      </c>
      <c r="K1701" s="32">
        <v>45976</v>
      </c>
      <c r="L1701" t="s">
        <v>427</v>
      </c>
      <c r="M1701" t="s">
        <v>260</v>
      </c>
      <c r="N1701" t="s">
        <v>2103</v>
      </c>
      <c r="O1701" s="32">
        <v>45992</v>
      </c>
      <c r="P1701" t="s">
        <v>99</v>
      </c>
      <c r="Q1701" t="s">
        <v>4722</v>
      </c>
      <c r="R1701" t="s">
        <v>262</v>
      </c>
      <c r="S1701" t="s">
        <v>608</v>
      </c>
    </row>
    <row r="1702" spans="1:19" x14ac:dyDescent="0.25">
      <c r="A1702">
        <v>46</v>
      </c>
      <c r="B1702" s="32">
        <v>45970</v>
      </c>
      <c r="C1702">
        <v>48</v>
      </c>
      <c r="D1702" t="s">
        <v>940</v>
      </c>
      <c r="E1702" t="s">
        <v>14</v>
      </c>
      <c r="F1702" t="s">
        <v>140</v>
      </c>
      <c r="G1702" t="s">
        <v>102</v>
      </c>
      <c r="H1702" t="s">
        <v>103</v>
      </c>
      <c r="I1702" t="s">
        <v>4910</v>
      </c>
      <c r="J1702" t="s">
        <v>4911</v>
      </c>
      <c r="K1702" s="32">
        <v>45981</v>
      </c>
      <c r="L1702" t="s">
        <v>3529</v>
      </c>
      <c r="M1702" t="s">
        <v>154</v>
      </c>
      <c r="N1702" t="s">
        <v>2124</v>
      </c>
      <c r="O1702" s="32">
        <v>45988</v>
      </c>
      <c r="P1702" t="s">
        <v>99</v>
      </c>
      <c r="Q1702" t="s">
        <v>572</v>
      </c>
      <c r="R1702" t="s">
        <v>147</v>
      </c>
      <c r="S1702" t="s">
        <v>100</v>
      </c>
    </row>
    <row r="1703" spans="1:19" x14ac:dyDescent="0.25">
      <c r="A1703">
        <v>41</v>
      </c>
      <c r="B1703" s="32">
        <v>45938</v>
      </c>
      <c r="C1703">
        <v>43</v>
      </c>
      <c r="D1703" t="s">
        <v>150</v>
      </c>
      <c r="E1703" t="s">
        <v>8</v>
      </c>
      <c r="F1703" t="s">
        <v>140</v>
      </c>
      <c r="G1703" t="s">
        <v>102</v>
      </c>
      <c r="H1703" t="s">
        <v>103</v>
      </c>
      <c r="I1703" t="s">
        <v>3772</v>
      </c>
      <c r="J1703" t="s">
        <v>3773</v>
      </c>
      <c r="K1703" s="32">
        <v>45942</v>
      </c>
      <c r="L1703" t="s">
        <v>1312</v>
      </c>
      <c r="M1703" t="s">
        <v>869</v>
      </c>
      <c r="N1703" t="s">
        <v>2560</v>
      </c>
      <c r="O1703" s="32">
        <v>45954</v>
      </c>
      <c r="P1703" t="s">
        <v>99</v>
      </c>
      <c r="Q1703" t="s">
        <v>2016</v>
      </c>
      <c r="R1703" t="s">
        <v>147</v>
      </c>
      <c r="S1703" t="s">
        <v>100</v>
      </c>
    </row>
    <row r="1704" spans="1:19" x14ac:dyDescent="0.25">
      <c r="A1704">
        <v>42</v>
      </c>
      <c r="B1704" s="32">
        <v>45943</v>
      </c>
      <c r="C1704">
        <v>44</v>
      </c>
      <c r="D1704" t="s">
        <v>672</v>
      </c>
      <c r="E1704" t="s">
        <v>17</v>
      </c>
      <c r="F1704" t="s">
        <v>140</v>
      </c>
      <c r="G1704" t="s">
        <v>102</v>
      </c>
      <c r="H1704" t="s">
        <v>103</v>
      </c>
      <c r="I1704" t="s">
        <v>3057</v>
      </c>
      <c r="J1704" t="s">
        <v>3058</v>
      </c>
      <c r="K1704" s="32">
        <v>45950</v>
      </c>
      <c r="L1704" t="s">
        <v>675</v>
      </c>
      <c r="M1704" t="s">
        <v>676</v>
      </c>
      <c r="N1704" t="s">
        <v>2380</v>
      </c>
      <c r="O1704" s="32">
        <v>45961</v>
      </c>
      <c r="P1704" t="s">
        <v>99</v>
      </c>
      <c r="Q1704" t="s">
        <v>913</v>
      </c>
      <c r="R1704" t="s">
        <v>147</v>
      </c>
      <c r="S1704" t="s">
        <v>100</v>
      </c>
    </row>
    <row r="1705" spans="1:19" x14ac:dyDescent="0.25">
      <c r="A1705">
        <v>39</v>
      </c>
      <c r="B1705" s="32">
        <v>45922</v>
      </c>
      <c r="C1705">
        <v>41</v>
      </c>
      <c r="D1705" t="s">
        <v>150</v>
      </c>
      <c r="E1705" t="s">
        <v>8</v>
      </c>
      <c r="F1705" t="s">
        <v>140</v>
      </c>
      <c r="G1705" t="s">
        <v>102</v>
      </c>
      <c r="H1705" t="s">
        <v>103</v>
      </c>
      <c r="I1705" t="s">
        <v>2846</v>
      </c>
      <c r="J1705" t="s">
        <v>2847</v>
      </c>
      <c r="K1705" s="32">
        <v>45925</v>
      </c>
      <c r="L1705" t="s">
        <v>186</v>
      </c>
      <c r="M1705" t="s">
        <v>154</v>
      </c>
      <c r="N1705" t="s">
        <v>2011</v>
      </c>
      <c r="O1705" s="32">
        <v>45935</v>
      </c>
      <c r="P1705" t="s">
        <v>99</v>
      </c>
      <c r="Q1705" t="s">
        <v>153</v>
      </c>
      <c r="R1705" t="s">
        <v>147</v>
      </c>
      <c r="S1705" t="s">
        <v>100</v>
      </c>
    </row>
    <row r="1706" spans="1:19" x14ac:dyDescent="0.25">
      <c r="A1706">
        <v>38</v>
      </c>
      <c r="B1706" s="32">
        <v>45917</v>
      </c>
      <c r="C1706">
        <v>44</v>
      </c>
      <c r="D1706" t="s">
        <v>321</v>
      </c>
      <c r="E1706" t="s">
        <v>2777</v>
      </c>
      <c r="F1706" t="s">
        <v>140</v>
      </c>
      <c r="G1706" t="s">
        <v>102</v>
      </c>
      <c r="H1706" t="s">
        <v>103</v>
      </c>
      <c r="I1706" t="s">
        <v>4912</v>
      </c>
      <c r="J1706" t="s">
        <v>4913</v>
      </c>
      <c r="K1706" s="32">
        <v>45921</v>
      </c>
      <c r="L1706" t="s">
        <v>350</v>
      </c>
      <c r="M1706" t="s">
        <v>145</v>
      </c>
      <c r="N1706" t="s">
        <v>4564</v>
      </c>
      <c r="O1706" s="32">
        <v>45960</v>
      </c>
      <c r="P1706" t="s">
        <v>99</v>
      </c>
      <c r="Q1706" t="s">
        <v>351</v>
      </c>
      <c r="R1706" t="s">
        <v>147</v>
      </c>
      <c r="S1706" t="s">
        <v>100</v>
      </c>
    </row>
    <row r="1707" spans="1:19" x14ac:dyDescent="0.25">
      <c r="A1707">
        <v>43</v>
      </c>
      <c r="B1707" s="32">
        <v>45950</v>
      </c>
      <c r="C1707">
        <v>48</v>
      </c>
      <c r="D1707" t="s">
        <v>223</v>
      </c>
      <c r="E1707" t="s">
        <v>224</v>
      </c>
      <c r="F1707" t="s">
        <v>140</v>
      </c>
      <c r="G1707" t="s">
        <v>102</v>
      </c>
      <c r="H1707" t="s">
        <v>103</v>
      </c>
      <c r="I1707" t="s">
        <v>4914</v>
      </c>
      <c r="J1707" t="s">
        <v>4915</v>
      </c>
      <c r="K1707" s="32">
        <v>45953</v>
      </c>
      <c r="L1707" t="s">
        <v>227</v>
      </c>
      <c r="M1707" t="s">
        <v>229</v>
      </c>
      <c r="N1707" t="s">
        <v>2809</v>
      </c>
      <c r="O1707" s="32">
        <v>45985</v>
      </c>
      <c r="P1707" t="s">
        <v>99</v>
      </c>
      <c r="Q1707" t="s">
        <v>228</v>
      </c>
      <c r="R1707" t="s">
        <v>617</v>
      </c>
      <c r="S1707" t="s">
        <v>100</v>
      </c>
    </row>
    <row r="1708" spans="1:19" x14ac:dyDescent="0.25">
      <c r="A1708">
        <v>37</v>
      </c>
      <c r="B1708" s="32">
        <v>45913</v>
      </c>
      <c r="C1708">
        <v>40</v>
      </c>
      <c r="D1708" t="s">
        <v>150</v>
      </c>
      <c r="E1708" t="s">
        <v>8</v>
      </c>
      <c r="F1708" t="s">
        <v>140</v>
      </c>
      <c r="G1708" t="s">
        <v>102</v>
      </c>
      <c r="H1708" t="s">
        <v>103</v>
      </c>
      <c r="I1708" t="s">
        <v>4916</v>
      </c>
      <c r="J1708" t="s">
        <v>3464</v>
      </c>
      <c r="K1708" s="32">
        <v>45918</v>
      </c>
      <c r="L1708" t="s">
        <v>186</v>
      </c>
      <c r="M1708" t="s">
        <v>154</v>
      </c>
      <c r="N1708" t="s">
        <v>2146</v>
      </c>
      <c r="O1708" s="32">
        <v>45928</v>
      </c>
      <c r="P1708" t="s">
        <v>99</v>
      </c>
      <c r="Q1708" t="s">
        <v>1411</v>
      </c>
      <c r="R1708" t="s">
        <v>147</v>
      </c>
      <c r="S1708" t="s">
        <v>100</v>
      </c>
    </row>
    <row r="1709" spans="1:19" x14ac:dyDescent="0.25">
      <c r="A1709">
        <v>42</v>
      </c>
      <c r="B1709" s="32">
        <v>45943</v>
      </c>
      <c r="C1709">
        <v>44</v>
      </c>
      <c r="D1709" t="s">
        <v>672</v>
      </c>
      <c r="E1709" t="s">
        <v>17</v>
      </c>
      <c r="F1709" t="s">
        <v>140</v>
      </c>
      <c r="G1709" t="s">
        <v>102</v>
      </c>
      <c r="H1709" t="s">
        <v>103</v>
      </c>
      <c r="I1709" t="s">
        <v>3057</v>
      </c>
      <c r="J1709" t="s">
        <v>3058</v>
      </c>
      <c r="K1709" s="32">
        <v>45950</v>
      </c>
      <c r="L1709" t="s">
        <v>675</v>
      </c>
      <c r="M1709" t="s">
        <v>676</v>
      </c>
      <c r="N1709" t="s">
        <v>2380</v>
      </c>
      <c r="O1709" s="32">
        <v>45961</v>
      </c>
      <c r="P1709" t="s">
        <v>99</v>
      </c>
      <c r="Q1709" t="s">
        <v>572</v>
      </c>
      <c r="R1709" t="s">
        <v>147</v>
      </c>
      <c r="S1709" t="s">
        <v>100</v>
      </c>
    </row>
    <row r="1710" spans="1:19" x14ac:dyDescent="0.25">
      <c r="A1710">
        <v>46</v>
      </c>
      <c r="B1710" s="32">
        <v>45975</v>
      </c>
      <c r="C1710">
        <v>49</v>
      </c>
      <c r="D1710" t="s">
        <v>423</v>
      </c>
      <c r="E1710" t="s">
        <v>1067</v>
      </c>
      <c r="F1710" t="s">
        <v>140</v>
      </c>
      <c r="G1710" t="s">
        <v>102</v>
      </c>
      <c r="H1710" t="s">
        <v>103</v>
      </c>
      <c r="I1710" t="s">
        <v>4786</v>
      </c>
      <c r="J1710" t="s">
        <v>4787</v>
      </c>
      <c r="K1710" s="32">
        <v>45976</v>
      </c>
      <c r="L1710" t="s">
        <v>427</v>
      </c>
      <c r="M1710" t="s">
        <v>260</v>
      </c>
      <c r="N1710" t="s">
        <v>2103</v>
      </c>
      <c r="O1710" s="32">
        <v>45994</v>
      </c>
      <c r="P1710" t="s">
        <v>99</v>
      </c>
      <c r="Q1710" t="s">
        <v>1245</v>
      </c>
      <c r="R1710" t="s">
        <v>262</v>
      </c>
      <c r="S1710" t="s">
        <v>100</v>
      </c>
    </row>
    <row r="1711" spans="1:19" x14ac:dyDescent="0.25">
      <c r="A1711">
        <v>46</v>
      </c>
      <c r="B1711" s="32">
        <v>45971</v>
      </c>
      <c r="C1711">
        <v>48</v>
      </c>
      <c r="D1711" t="s">
        <v>150</v>
      </c>
      <c r="E1711" t="s">
        <v>8</v>
      </c>
      <c r="F1711" t="s">
        <v>140</v>
      </c>
      <c r="G1711" t="s">
        <v>102</v>
      </c>
      <c r="H1711" t="s">
        <v>103</v>
      </c>
      <c r="I1711" t="s">
        <v>4917</v>
      </c>
      <c r="J1711" t="s">
        <v>3742</v>
      </c>
      <c r="K1711" s="32">
        <v>45974</v>
      </c>
      <c r="L1711" t="s">
        <v>2275</v>
      </c>
      <c r="M1711" t="s">
        <v>191</v>
      </c>
      <c r="N1711" t="s">
        <v>737</v>
      </c>
      <c r="O1711" s="32">
        <v>45985</v>
      </c>
      <c r="P1711" t="s">
        <v>99</v>
      </c>
      <c r="Q1711" t="s">
        <v>153</v>
      </c>
      <c r="S1711" t="s">
        <v>2165</v>
      </c>
    </row>
    <row r="1712" spans="1:19" x14ac:dyDescent="0.25">
      <c r="A1712">
        <v>44</v>
      </c>
      <c r="B1712" s="32">
        <v>45960</v>
      </c>
      <c r="C1712">
        <v>47</v>
      </c>
      <c r="D1712" t="s">
        <v>254</v>
      </c>
      <c r="E1712" t="s">
        <v>255</v>
      </c>
      <c r="F1712" t="s">
        <v>140</v>
      </c>
      <c r="G1712" t="s">
        <v>102</v>
      </c>
      <c r="H1712" t="s">
        <v>1585</v>
      </c>
      <c r="I1712" t="s">
        <v>4918</v>
      </c>
      <c r="J1712" t="s">
        <v>2723</v>
      </c>
      <c r="K1712" s="32">
        <v>45963</v>
      </c>
      <c r="L1712" t="s">
        <v>1781</v>
      </c>
      <c r="M1712" t="s">
        <v>260</v>
      </c>
      <c r="N1712" t="s">
        <v>2283</v>
      </c>
      <c r="O1712" s="32">
        <v>45979</v>
      </c>
      <c r="P1712" t="s">
        <v>99</v>
      </c>
      <c r="Q1712" t="s">
        <v>1995</v>
      </c>
      <c r="R1712" t="s">
        <v>262</v>
      </c>
      <c r="S1712" t="s">
        <v>608</v>
      </c>
    </row>
    <row r="1713" spans="1:19" x14ac:dyDescent="0.25">
      <c r="A1713">
        <v>34</v>
      </c>
      <c r="B1713" s="32">
        <v>45890</v>
      </c>
      <c r="C1713">
        <v>37</v>
      </c>
      <c r="D1713" t="s">
        <v>254</v>
      </c>
      <c r="E1713" t="s">
        <v>255</v>
      </c>
      <c r="F1713" t="s">
        <v>140</v>
      </c>
      <c r="G1713" t="s">
        <v>102</v>
      </c>
      <c r="H1713" t="s">
        <v>103</v>
      </c>
      <c r="I1713" t="s">
        <v>4919</v>
      </c>
      <c r="J1713" t="s">
        <v>4920</v>
      </c>
      <c r="K1713" s="32">
        <v>45894</v>
      </c>
      <c r="L1713" t="s">
        <v>288</v>
      </c>
      <c r="M1713" t="s">
        <v>260</v>
      </c>
      <c r="N1713" t="s">
        <v>3434</v>
      </c>
      <c r="O1713" s="32">
        <v>45909</v>
      </c>
      <c r="P1713" t="s">
        <v>99</v>
      </c>
      <c r="Q1713" t="s">
        <v>289</v>
      </c>
      <c r="R1713" t="s">
        <v>262</v>
      </c>
      <c r="S1713" t="s">
        <v>100</v>
      </c>
    </row>
    <row r="1714" spans="1:19" x14ac:dyDescent="0.25">
      <c r="A1714">
        <v>41</v>
      </c>
      <c r="B1714" s="32">
        <v>45936</v>
      </c>
      <c r="C1714">
        <v>44</v>
      </c>
      <c r="D1714" t="s">
        <v>672</v>
      </c>
      <c r="E1714" t="s">
        <v>17</v>
      </c>
      <c r="F1714" t="s">
        <v>140</v>
      </c>
      <c r="G1714" t="s">
        <v>102</v>
      </c>
      <c r="H1714" t="s">
        <v>103</v>
      </c>
      <c r="I1714" t="s">
        <v>4921</v>
      </c>
      <c r="J1714" t="s">
        <v>4922</v>
      </c>
      <c r="K1714" s="32">
        <v>45940</v>
      </c>
      <c r="L1714" t="s">
        <v>675</v>
      </c>
      <c r="M1714" t="s">
        <v>428</v>
      </c>
      <c r="N1714" t="s">
        <v>2291</v>
      </c>
      <c r="O1714" s="32">
        <v>45957</v>
      </c>
      <c r="P1714" t="s">
        <v>99</v>
      </c>
      <c r="Q1714" t="s">
        <v>153</v>
      </c>
      <c r="R1714" t="s">
        <v>428</v>
      </c>
      <c r="S1714" t="s">
        <v>100</v>
      </c>
    </row>
    <row r="1715" spans="1:19" x14ac:dyDescent="0.25">
      <c r="A1715">
        <v>39</v>
      </c>
      <c r="B1715" s="32">
        <v>45927</v>
      </c>
      <c r="C1715">
        <v>40</v>
      </c>
      <c r="D1715" t="s">
        <v>321</v>
      </c>
      <c r="E1715" t="s">
        <v>2622</v>
      </c>
      <c r="F1715" t="s">
        <v>101</v>
      </c>
      <c r="G1715" t="s">
        <v>102</v>
      </c>
      <c r="H1715" t="s">
        <v>103</v>
      </c>
      <c r="I1715" t="s">
        <v>4923</v>
      </c>
      <c r="J1715" t="s">
        <v>4924</v>
      </c>
      <c r="K1715" s="32">
        <v>45929</v>
      </c>
      <c r="L1715" t="s">
        <v>2230</v>
      </c>
      <c r="M1715" t="s">
        <v>298</v>
      </c>
      <c r="N1715" t="s">
        <v>118</v>
      </c>
      <c r="O1715" s="32">
        <v>45931</v>
      </c>
      <c r="P1715" t="s">
        <v>99</v>
      </c>
      <c r="Q1715" t="s">
        <v>616</v>
      </c>
      <c r="R1715" t="s">
        <v>291</v>
      </c>
      <c r="S1715" t="s">
        <v>100</v>
      </c>
    </row>
    <row r="1716" spans="1:19" x14ac:dyDescent="0.25">
      <c r="A1716">
        <v>43</v>
      </c>
      <c r="B1716" s="32">
        <v>45952</v>
      </c>
      <c r="C1716">
        <v>45</v>
      </c>
      <c r="D1716" t="s">
        <v>150</v>
      </c>
      <c r="E1716" t="s">
        <v>8</v>
      </c>
      <c r="F1716" t="s">
        <v>140</v>
      </c>
      <c r="G1716" t="s">
        <v>102</v>
      </c>
      <c r="H1716" t="s">
        <v>103</v>
      </c>
      <c r="I1716" t="s">
        <v>4925</v>
      </c>
      <c r="J1716" t="s">
        <v>4926</v>
      </c>
      <c r="K1716" s="32">
        <v>45955</v>
      </c>
      <c r="L1716" t="s">
        <v>186</v>
      </c>
      <c r="M1716" t="s">
        <v>869</v>
      </c>
      <c r="N1716" t="s">
        <v>3375</v>
      </c>
      <c r="O1716" s="32">
        <v>45968</v>
      </c>
      <c r="P1716" t="s">
        <v>99</v>
      </c>
      <c r="Q1716" t="s">
        <v>813</v>
      </c>
      <c r="R1716" t="s">
        <v>147</v>
      </c>
      <c r="S1716" t="s">
        <v>608</v>
      </c>
    </row>
    <row r="1717" spans="1:19" x14ac:dyDescent="0.25">
      <c r="A1717">
        <v>43</v>
      </c>
      <c r="B1717" s="32">
        <v>45954</v>
      </c>
      <c r="C1717">
        <v>46</v>
      </c>
      <c r="D1717" t="s">
        <v>423</v>
      </c>
      <c r="E1717" t="s">
        <v>1067</v>
      </c>
      <c r="F1717" t="s">
        <v>140</v>
      </c>
      <c r="G1717" t="s">
        <v>102</v>
      </c>
      <c r="H1717" t="s">
        <v>1585</v>
      </c>
      <c r="I1717" t="s">
        <v>3952</v>
      </c>
      <c r="J1717" t="s">
        <v>3953</v>
      </c>
      <c r="K1717" s="32">
        <v>45956</v>
      </c>
      <c r="L1717" t="s">
        <v>427</v>
      </c>
      <c r="M1717" t="s">
        <v>260</v>
      </c>
      <c r="N1717" t="s">
        <v>2083</v>
      </c>
      <c r="O1717" s="32">
        <v>45972</v>
      </c>
      <c r="P1717" t="s">
        <v>99</v>
      </c>
      <c r="Q1717" t="s">
        <v>1587</v>
      </c>
      <c r="R1717" t="s">
        <v>262</v>
      </c>
      <c r="S1717" t="s">
        <v>608</v>
      </c>
    </row>
    <row r="1718" spans="1:19" x14ac:dyDescent="0.25">
      <c r="A1718">
        <v>40</v>
      </c>
      <c r="B1718" s="32">
        <v>45934</v>
      </c>
      <c r="C1718">
        <v>44</v>
      </c>
      <c r="D1718" t="s">
        <v>423</v>
      </c>
      <c r="E1718" t="s">
        <v>1265</v>
      </c>
      <c r="F1718" t="s">
        <v>140</v>
      </c>
      <c r="G1718" t="s">
        <v>102</v>
      </c>
      <c r="H1718" t="s">
        <v>103</v>
      </c>
      <c r="I1718" t="s">
        <v>3236</v>
      </c>
      <c r="J1718" t="s">
        <v>3237</v>
      </c>
      <c r="K1718" s="32">
        <v>45937</v>
      </c>
      <c r="L1718" t="s">
        <v>427</v>
      </c>
      <c r="M1718" t="s">
        <v>428</v>
      </c>
      <c r="N1718" t="s">
        <v>2831</v>
      </c>
      <c r="O1718" s="32">
        <v>45959</v>
      </c>
      <c r="P1718" t="s">
        <v>99</v>
      </c>
      <c r="Q1718" t="s">
        <v>2719</v>
      </c>
      <c r="R1718" t="s">
        <v>428</v>
      </c>
      <c r="S1718" t="s">
        <v>100</v>
      </c>
    </row>
    <row r="1719" spans="1:19" x14ac:dyDescent="0.25">
      <c r="A1719">
        <v>39</v>
      </c>
      <c r="B1719" s="32">
        <v>45926</v>
      </c>
      <c r="C1719">
        <v>43</v>
      </c>
      <c r="D1719" t="s">
        <v>423</v>
      </c>
      <c r="E1719" t="s">
        <v>1265</v>
      </c>
      <c r="F1719" t="s">
        <v>140</v>
      </c>
      <c r="G1719" t="s">
        <v>102</v>
      </c>
      <c r="H1719" t="s">
        <v>103</v>
      </c>
      <c r="I1719" t="s">
        <v>4927</v>
      </c>
      <c r="J1719" t="s">
        <v>4928</v>
      </c>
      <c r="K1719" s="32">
        <v>45931</v>
      </c>
      <c r="L1719" t="s">
        <v>1983</v>
      </c>
      <c r="M1719" t="s">
        <v>145</v>
      </c>
      <c r="N1719" t="s">
        <v>1984</v>
      </c>
      <c r="O1719" s="32">
        <v>45955</v>
      </c>
      <c r="P1719" t="s">
        <v>99</v>
      </c>
      <c r="Q1719" t="s">
        <v>1985</v>
      </c>
      <c r="R1719" t="s">
        <v>428</v>
      </c>
      <c r="S1719" t="s">
        <v>100</v>
      </c>
    </row>
    <row r="1720" spans="1:19" x14ac:dyDescent="0.25">
      <c r="A1720">
        <v>31</v>
      </c>
      <c r="B1720" s="32">
        <v>45866</v>
      </c>
      <c r="C1720">
        <v>38</v>
      </c>
      <c r="D1720" t="s">
        <v>321</v>
      </c>
      <c r="E1720" t="s">
        <v>322</v>
      </c>
      <c r="F1720" t="s">
        <v>140</v>
      </c>
      <c r="G1720" t="s">
        <v>102</v>
      </c>
      <c r="H1720" t="s">
        <v>103</v>
      </c>
      <c r="I1720" t="s">
        <v>4929</v>
      </c>
      <c r="J1720" t="s">
        <v>4930</v>
      </c>
      <c r="K1720" s="32">
        <v>45876</v>
      </c>
      <c r="L1720" t="s">
        <v>4818</v>
      </c>
      <c r="M1720" t="s">
        <v>229</v>
      </c>
      <c r="N1720" t="s">
        <v>4931</v>
      </c>
      <c r="O1720" s="32">
        <v>45914</v>
      </c>
      <c r="P1720" t="s">
        <v>99</v>
      </c>
      <c r="Q1720" t="s">
        <v>4517</v>
      </c>
      <c r="R1720" t="s">
        <v>617</v>
      </c>
      <c r="S1720" t="s">
        <v>100</v>
      </c>
    </row>
    <row r="1721" spans="1:19" x14ac:dyDescent="0.25">
      <c r="A1721">
        <v>46</v>
      </c>
      <c r="B1721" s="32">
        <v>45975</v>
      </c>
      <c r="C1721">
        <v>47</v>
      </c>
      <c r="D1721" t="s">
        <v>321</v>
      </c>
      <c r="E1721" t="s">
        <v>919</v>
      </c>
      <c r="F1721" t="s">
        <v>101</v>
      </c>
      <c r="G1721" t="s">
        <v>102</v>
      </c>
      <c r="H1721" t="s">
        <v>103</v>
      </c>
      <c r="I1721" t="s">
        <v>4932</v>
      </c>
      <c r="J1721" t="s">
        <v>4933</v>
      </c>
      <c r="K1721" s="32">
        <v>45978</v>
      </c>
      <c r="L1721" t="s">
        <v>2230</v>
      </c>
      <c r="M1721" t="s">
        <v>917</v>
      </c>
      <c r="N1721" t="s">
        <v>118</v>
      </c>
      <c r="O1721" s="32">
        <v>45981</v>
      </c>
      <c r="P1721" t="s">
        <v>99</v>
      </c>
      <c r="Q1721" t="s">
        <v>616</v>
      </c>
      <c r="R1721" t="s">
        <v>291</v>
      </c>
      <c r="S1721" t="s">
        <v>100</v>
      </c>
    </row>
    <row r="1722" spans="1:19" x14ac:dyDescent="0.25">
      <c r="A1722">
        <v>34</v>
      </c>
      <c r="B1722" s="32">
        <v>45891</v>
      </c>
      <c r="C1722">
        <v>35</v>
      </c>
      <c r="D1722" t="s">
        <v>150</v>
      </c>
      <c r="E1722" t="s">
        <v>194</v>
      </c>
      <c r="F1722" t="s">
        <v>101</v>
      </c>
      <c r="G1722" t="s">
        <v>102</v>
      </c>
      <c r="H1722" t="s">
        <v>103</v>
      </c>
      <c r="I1722" t="s">
        <v>4934</v>
      </c>
      <c r="J1722" t="s">
        <v>4935</v>
      </c>
      <c r="K1722" s="32">
        <v>45893</v>
      </c>
      <c r="L1722" t="s">
        <v>186</v>
      </c>
      <c r="M1722" t="s">
        <v>2003</v>
      </c>
      <c r="N1722" t="s">
        <v>118</v>
      </c>
      <c r="O1722" s="32">
        <v>45893</v>
      </c>
      <c r="P1722" t="s">
        <v>99</v>
      </c>
      <c r="Q1722" t="s">
        <v>934</v>
      </c>
      <c r="R1722" t="s">
        <v>1964</v>
      </c>
      <c r="S1722" t="s">
        <v>100</v>
      </c>
    </row>
    <row r="1723" spans="1:19" x14ac:dyDescent="0.25">
      <c r="A1723">
        <v>36</v>
      </c>
      <c r="B1723" s="32">
        <v>45902</v>
      </c>
      <c r="C1723">
        <v>38</v>
      </c>
      <c r="D1723" t="s">
        <v>150</v>
      </c>
      <c r="E1723" t="s">
        <v>8</v>
      </c>
      <c r="F1723" t="s">
        <v>140</v>
      </c>
      <c r="G1723" t="s">
        <v>102</v>
      </c>
      <c r="H1723" t="s">
        <v>103</v>
      </c>
      <c r="I1723" t="s">
        <v>4936</v>
      </c>
      <c r="J1723" t="s">
        <v>2005</v>
      </c>
      <c r="K1723" s="32">
        <v>45904</v>
      </c>
      <c r="L1723" t="s">
        <v>186</v>
      </c>
      <c r="M1723" t="s">
        <v>154</v>
      </c>
      <c r="N1723" t="s">
        <v>2181</v>
      </c>
      <c r="O1723" s="32">
        <v>45914</v>
      </c>
      <c r="P1723" t="s">
        <v>99</v>
      </c>
      <c r="Q1723" t="s">
        <v>1411</v>
      </c>
      <c r="R1723" t="s">
        <v>147</v>
      </c>
      <c r="S1723" t="s">
        <v>100</v>
      </c>
    </row>
    <row r="1724" spans="1:19" x14ac:dyDescent="0.25">
      <c r="A1724">
        <v>40</v>
      </c>
      <c r="B1724" s="32">
        <v>45934</v>
      </c>
      <c r="C1724">
        <v>44</v>
      </c>
      <c r="D1724" t="s">
        <v>423</v>
      </c>
      <c r="E1724" t="s">
        <v>1265</v>
      </c>
      <c r="F1724" t="s">
        <v>140</v>
      </c>
      <c r="G1724" t="s">
        <v>102</v>
      </c>
      <c r="H1724" t="s">
        <v>103</v>
      </c>
      <c r="I1724" t="s">
        <v>4937</v>
      </c>
      <c r="J1724" t="s">
        <v>4938</v>
      </c>
      <c r="K1724" s="32">
        <v>45938</v>
      </c>
      <c r="L1724" t="s">
        <v>526</v>
      </c>
      <c r="M1724" t="s">
        <v>2172</v>
      </c>
      <c r="N1724" t="s">
        <v>4939</v>
      </c>
      <c r="O1724" s="32">
        <v>45959</v>
      </c>
      <c r="P1724" t="s">
        <v>99</v>
      </c>
      <c r="Q1724" t="s">
        <v>527</v>
      </c>
      <c r="R1724" t="s">
        <v>428</v>
      </c>
      <c r="S1724" t="s">
        <v>100</v>
      </c>
    </row>
    <row r="1725" spans="1:19" x14ac:dyDescent="0.25">
      <c r="A1725">
        <v>35</v>
      </c>
      <c r="B1725" s="32">
        <v>45893</v>
      </c>
      <c r="C1725">
        <v>35</v>
      </c>
      <c r="D1725" t="s">
        <v>97</v>
      </c>
      <c r="E1725" t="s">
        <v>98</v>
      </c>
      <c r="F1725" t="s">
        <v>101</v>
      </c>
      <c r="G1725" t="s">
        <v>102</v>
      </c>
      <c r="H1725" t="s">
        <v>103</v>
      </c>
      <c r="I1725" t="s">
        <v>4940</v>
      </c>
      <c r="J1725" t="s">
        <v>4941</v>
      </c>
      <c r="K1725" s="32">
        <v>45897</v>
      </c>
      <c r="L1725" t="s">
        <v>106</v>
      </c>
      <c r="M1725" t="s">
        <v>107</v>
      </c>
      <c r="N1725" t="s">
        <v>118</v>
      </c>
      <c r="O1725" s="32">
        <v>45898</v>
      </c>
      <c r="P1725" t="s">
        <v>99</v>
      </c>
      <c r="Q1725" t="s">
        <v>123</v>
      </c>
      <c r="R1725" t="s">
        <v>1964</v>
      </c>
      <c r="S1725" t="s">
        <v>100</v>
      </c>
    </row>
    <row r="1726" spans="1:19" x14ac:dyDescent="0.25">
      <c r="A1726">
        <v>44</v>
      </c>
      <c r="B1726" s="32">
        <v>45956</v>
      </c>
      <c r="C1726">
        <v>46</v>
      </c>
      <c r="D1726" t="s">
        <v>672</v>
      </c>
      <c r="E1726" t="s">
        <v>17</v>
      </c>
      <c r="F1726" t="s">
        <v>140</v>
      </c>
      <c r="G1726" t="s">
        <v>102</v>
      </c>
      <c r="H1726" t="s">
        <v>103</v>
      </c>
      <c r="I1726" t="s">
        <v>4942</v>
      </c>
      <c r="J1726" t="s">
        <v>4943</v>
      </c>
      <c r="K1726" s="32">
        <v>45964</v>
      </c>
      <c r="L1726" t="s">
        <v>675</v>
      </c>
      <c r="M1726" t="s">
        <v>676</v>
      </c>
      <c r="N1726" t="s">
        <v>2203</v>
      </c>
      <c r="O1726" s="32">
        <v>45974</v>
      </c>
      <c r="P1726" t="s">
        <v>99</v>
      </c>
      <c r="Q1726" t="s">
        <v>153</v>
      </c>
      <c r="R1726" t="s">
        <v>147</v>
      </c>
      <c r="S1726" t="s">
        <v>100</v>
      </c>
    </row>
    <row r="1727" spans="1:19" x14ac:dyDescent="0.25">
      <c r="A1727">
        <v>42</v>
      </c>
      <c r="B1727" s="32">
        <v>45942</v>
      </c>
      <c r="C1727">
        <v>47</v>
      </c>
      <c r="D1727" t="s">
        <v>321</v>
      </c>
      <c r="E1727" t="s">
        <v>322</v>
      </c>
      <c r="F1727" t="s">
        <v>140</v>
      </c>
      <c r="G1727" t="s">
        <v>102</v>
      </c>
      <c r="H1727" t="s">
        <v>103</v>
      </c>
      <c r="I1727" t="s">
        <v>4944</v>
      </c>
      <c r="J1727" t="s">
        <v>4945</v>
      </c>
      <c r="K1727" s="32">
        <v>45947</v>
      </c>
      <c r="L1727" t="s">
        <v>4516</v>
      </c>
      <c r="M1727" t="s">
        <v>229</v>
      </c>
      <c r="N1727" t="s">
        <v>3887</v>
      </c>
      <c r="O1727" s="32">
        <v>45983</v>
      </c>
      <c r="P1727" t="s">
        <v>99</v>
      </c>
      <c r="Q1727" t="s">
        <v>4517</v>
      </c>
      <c r="R1727" t="s">
        <v>617</v>
      </c>
      <c r="S1727" t="s">
        <v>100</v>
      </c>
    </row>
    <row r="1728" spans="1:19" x14ac:dyDescent="0.25">
      <c r="A1728">
        <v>43</v>
      </c>
      <c r="B1728" s="32">
        <v>45955</v>
      </c>
      <c r="C1728">
        <v>46</v>
      </c>
      <c r="D1728" t="s">
        <v>672</v>
      </c>
      <c r="E1728" t="s">
        <v>17</v>
      </c>
      <c r="F1728" t="s">
        <v>140</v>
      </c>
      <c r="G1728" t="s">
        <v>102</v>
      </c>
      <c r="H1728" t="s">
        <v>103</v>
      </c>
      <c r="I1728" t="s">
        <v>4946</v>
      </c>
      <c r="J1728" t="s">
        <v>4947</v>
      </c>
      <c r="K1728" s="32">
        <v>45964</v>
      </c>
      <c r="L1728" t="s">
        <v>675</v>
      </c>
      <c r="M1728" t="s">
        <v>676</v>
      </c>
      <c r="N1728" t="s">
        <v>2203</v>
      </c>
      <c r="O1728" s="32">
        <v>45974</v>
      </c>
      <c r="P1728" t="s">
        <v>99</v>
      </c>
      <c r="Q1728" t="s">
        <v>153</v>
      </c>
      <c r="R1728" t="s">
        <v>147</v>
      </c>
      <c r="S1728" t="s">
        <v>100</v>
      </c>
    </row>
    <row r="1729" spans="1:19" x14ac:dyDescent="0.25">
      <c r="A1729">
        <v>28</v>
      </c>
      <c r="B1729" s="32">
        <v>45850</v>
      </c>
      <c r="C1729">
        <v>29</v>
      </c>
      <c r="D1729" t="s">
        <v>97</v>
      </c>
      <c r="E1729" t="s">
        <v>98</v>
      </c>
      <c r="F1729" t="s">
        <v>101</v>
      </c>
      <c r="G1729" t="s">
        <v>102</v>
      </c>
      <c r="H1729" t="s">
        <v>103</v>
      </c>
      <c r="I1729" t="s">
        <v>4948</v>
      </c>
      <c r="J1729" t="s">
        <v>4949</v>
      </c>
      <c r="K1729" s="32">
        <v>45856</v>
      </c>
      <c r="L1729" t="s">
        <v>106</v>
      </c>
      <c r="M1729" t="s">
        <v>359</v>
      </c>
      <c r="N1729" t="s">
        <v>118</v>
      </c>
      <c r="O1729" s="32">
        <v>45856</v>
      </c>
      <c r="P1729" t="s">
        <v>99</v>
      </c>
      <c r="Q1729" t="s">
        <v>123</v>
      </c>
      <c r="R1729" t="s">
        <v>1964</v>
      </c>
      <c r="S1729" t="s">
        <v>100</v>
      </c>
    </row>
    <row r="1730" spans="1:19" x14ac:dyDescent="0.25">
      <c r="A1730">
        <v>42</v>
      </c>
      <c r="B1730" s="32">
        <v>45946</v>
      </c>
      <c r="C1730">
        <v>45</v>
      </c>
      <c r="D1730" t="s">
        <v>423</v>
      </c>
      <c r="E1730" t="s">
        <v>1067</v>
      </c>
      <c r="F1730" t="s">
        <v>140</v>
      </c>
      <c r="G1730" t="s">
        <v>102</v>
      </c>
      <c r="H1730" t="s">
        <v>103</v>
      </c>
      <c r="I1730" t="s">
        <v>2611</v>
      </c>
      <c r="J1730" t="s">
        <v>2612</v>
      </c>
      <c r="K1730" s="32">
        <v>45949</v>
      </c>
      <c r="L1730" t="s">
        <v>427</v>
      </c>
      <c r="M1730" t="s">
        <v>260</v>
      </c>
      <c r="N1730" t="s">
        <v>1973</v>
      </c>
      <c r="O1730" s="32">
        <v>45965</v>
      </c>
      <c r="P1730" t="s">
        <v>99</v>
      </c>
      <c r="Q1730" t="s">
        <v>2678</v>
      </c>
      <c r="R1730" t="s">
        <v>262</v>
      </c>
      <c r="S1730" t="s">
        <v>100</v>
      </c>
    </row>
    <row r="1731" spans="1:19" x14ac:dyDescent="0.25">
      <c r="A1731">
        <v>45</v>
      </c>
      <c r="B1731" s="32">
        <v>45964</v>
      </c>
      <c r="C1731">
        <v>48</v>
      </c>
      <c r="D1731" t="s">
        <v>672</v>
      </c>
      <c r="E1731" t="s">
        <v>17</v>
      </c>
      <c r="F1731" t="s">
        <v>140</v>
      </c>
      <c r="G1731" t="s">
        <v>102</v>
      </c>
      <c r="H1731" t="s">
        <v>103</v>
      </c>
      <c r="I1731" t="s">
        <v>4841</v>
      </c>
      <c r="J1731" t="s">
        <v>4842</v>
      </c>
      <c r="K1731" s="32">
        <v>45969</v>
      </c>
      <c r="L1731" t="s">
        <v>675</v>
      </c>
      <c r="M1731" t="s">
        <v>428</v>
      </c>
      <c r="N1731" t="s">
        <v>2494</v>
      </c>
      <c r="O1731" s="32">
        <v>45986</v>
      </c>
      <c r="P1731" t="s">
        <v>99</v>
      </c>
      <c r="Q1731" t="s">
        <v>934</v>
      </c>
      <c r="R1731" t="s">
        <v>428</v>
      </c>
      <c r="S1731" t="s">
        <v>100</v>
      </c>
    </row>
    <row r="1732" spans="1:19" x14ac:dyDescent="0.25">
      <c r="A1732">
        <v>35</v>
      </c>
      <c r="B1732" s="32">
        <v>45898</v>
      </c>
      <c r="C1732">
        <v>38</v>
      </c>
      <c r="D1732" t="s">
        <v>254</v>
      </c>
      <c r="E1732" t="s">
        <v>255</v>
      </c>
      <c r="F1732" t="s">
        <v>140</v>
      </c>
      <c r="G1732" t="s">
        <v>102</v>
      </c>
      <c r="H1732" t="s">
        <v>103</v>
      </c>
      <c r="I1732" t="s">
        <v>4101</v>
      </c>
      <c r="J1732" t="s">
        <v>4102</v>
      </c>
      <c r="K1732" s="32">
        <v>45900</v>
      </c>
      <c r="L1732" t="s">
        <v>258</v>
      </c>
      <c r="M1732" t="s">
        <v>260</v>
      </c>
      <c r="N1732" t="s">
        <v>2744</v>
      </c>
      <c r="O1732" s="32">
        <v>45916</v>
      </c>
      <c r="P1732" t="s">
        <v>99</v>
      </c>
      <c r="Q1732" t="s">
        <v>1974</v>
      </c>
      <c r="R1732" t="s">
        <v>262</v>
      </c>
      <c r="S1732" t="s">
        <v>100</v>
      </c>
    </row>
    <row r="1733" spans="1:19" x14ac:dyDescent="0.25">
      <c r="A1733">
        <v>41</v>
      </c>
      <c r="B1733" s="32">
        <v>45936</v>
      </c>
      <c r="C1733">
        <v>44</v>
      </c>
      <c r="D1733" t="s">
        <v>672</v>
      </c>
      <c r="E1733" t="s">
        <v>17</v>
      </c>
      <c r="F1733" t="s">
        <v>140</v>
      </c>
      <c r="G1733" t="s">
        <v>102</v>
      </c>
      <c r="H1733" t="s">
        <v>103</v>
      </c>
      <c r="I1733" t="s">
        <v>4921</v>
      </c>
      <c r="J1733" t="s">
        <v>4922</v>
      </c>
      <c r="K1733" s="32">
        <v>45940</v>
      </c>
      <c r="L1733" t="s">
        <v>675</v>
      </c>
      <c r="M1733" t="s">
        <v>428</v>
      </c>
      <c r="N1733" t="s">
        <v>2291</v>
      </c>
      <c r="O1733" s="32">
        <v>45957</v>
      </c>
      <c r="P1733" t="s">
        <v>99</v>
      </c>
      <c r="Q1733" t="s">
        <v>972</v>
      </c>
      <c r="R1733" t="s">
        <v>428</v>
      </c>
      <c r="S1733" t="s">
        <v>100</v>
      </c>
    </row>
    <row r="1734" spans="1:19" x14ac:dyDescent="0.25">
      <c r="A1734">
        <v>41</v>
      </c>
      <c r="B1734" s="32">
        <v>45935</v>
      </c>
      <c r="C1734">
        <v>43</v>
      </c>
      <c r="D1734" t="s">
        <v>672</v>
      </c>
      <c r="E1734" t="s">
        <v>17</v>
      </c>
      <c r="F1734" t="s">
        <v>140</v>
      </c>
      <c r="G1734" t="s">
        <v>102</v>
      </c>
      <c r="H1734" t="s">
        <v>103</v>
      </c>
      <c r="I1734" t="s">
        <v>4883</v>
      </c>
      <c r="J1734" t="s">
        <v>4884</v>
      </c>
      <c r="K1734" s="32">
        <v>45942</v>
      </c>
      <c r="L1734" t="s">
        <v>675</v>
      </c>
      <c r="M1734" t="s">
        <v>676</v>
      </c>
      <c r="N1734" t="s">
        <v>2127</v>
      </c>
      <c r="O1734" s="32">
        <v>45954</v>
      </c>
      <c r="P1734" t="s">
        <v>99</v>
      </c>
      <c r="Q1734" t="s">
        <v>2012</v>
      </c>
      <c r="R1734" t="s">
        <v>147</v>
      </c>
      <c r="S1734" t="s">
        <v>608</v>
      </c>
    </row>
    <row r="1735" spans="1:19" x14ac:dyDescent="0.25">
      <c r="A1735">
        <v>44</v>
      </c>
      <c r="B1735" s="32">
        <v>45956</v>
      </c>
      <c r="C1735">
        <v>46</v>
      </c>
      <c r="E1735" t="s">
        <v>3761</v>
      </c>
      <c r="F1735" t="s">
        <v>140</v>
      </c>
      <c r="G1735" t="s">
        <v>102</v>
      </c>
      <c r="H1735" t="s">
        <v>103</v>
      </c>
      <c r="I1735" t="s">
        <v>3762</v>
      </c>
      <c r="J1735" t="s">
        <v>3763</v>
      </c>
      <c r="K1735" s="32">
        <v>45960</v>
      </c>
      <c r="L1735" t="s">
        <v>621</v>
      </c>
      <c r="M1735" t="s">
        <v>191</v>
      </c>
      <c r="N1735" t="s">
        <v>192</v>
      </c>
      <c r="O1735" s="32">
        <v>45971</v>
      </c>
      <c r="P1735" t="s">
        <v>99</v>
      </c>
      <c r="Q1735" t="s">
        <v>153</v>
      </c>
      <c r="S1735" t="s">
        <v>2165</v>
      </c>
    </row>
    <row r="1736" spans="1:19" x14ac:dyDescent="0.25">
      <c r="A1736">
        <v>40</v>
      </c>
      <c r="B1736" s="32">
        <v>45928</v>
      </c>
      <c r="C1736">
        <v>42</v>
      </c>
      <c r="D1736" t="s">
        <v>150</v>
      </c>
      <c r="E1736" t="s">
        <v>8</v>
      </c>
      <c r="F1736" t="s">
        <v>140</v>
      </c>
      <c r="G1736" t="s">
        <v>102</v>
      </c>
      <c r="H1736" t="s">
        <v>103</v>
      </c>
      <c r="I1736" t="s">
        <v>4950</v>
      </c>
      <c r="J1736" t="s">
        <v>4951</v>
      </c>
      <c r="K1736" s="32">
        <v>45932</v>
      </c>
      <c r="L1736" t="s">
        <v>186</v>
      </c>
      <c r="M1736" t="s">
        <v>154</v>
      </c>
      <c r="N1736" t="s">
        <v>2159</v>
      </c>
      <c r="O1736" s="32">
        <v>45942</v>
      </c>
      <c r="P1736" t="s">
        <v>99</v>
      </c>
      <c r="Q1736" t="s">
        <v>813</v>
      </c>
      <c r="R1736" t="s">
        <v>147</v>
      </c>
      <c r="S1736" t="s">
        <v>100</v>
      </c>
    </row>
    <row r="1737" spans="1:19" x14ac:dyDescent="0.25">
      <c r="A1737">
        <v>47</v>
      </c>
      <c r="B1737" s="32">
        <v>45978</v>
      </c>
      <c r="C1737">
        <v>49</v>
      </c>
      <c r="D1737" t="s">
        <v>672</v>
      </c>
      <c r="E1737" t="s">
        <v>17</v>
      </c>
      <c r="F1737" t="s">
        <v>140</v>
      </c>
      <c r="G1737" t="s">
        <v>102</v>
      </c>
      <c r="H1737" t="s">
        <v>103</v>
      </c>
      <c r="I1737" t="s">
        <v>4064</v>
      </c>
      <c r="J1737" t="s">
        <v>4065</v>
      </c>
      <c r="K1737" s="32">
        <v>45985</v>
      </c>
      <c r="L1737" t="s">
        <v>1362</v>
      </c>
      <c r="M1737" t="s">
        <v>428</v>
      </c>
      <c r="N1737" t="s">
        <v>4066</v>
      </c>
      <c r="O1737" s="32">
        <v>45995</v>
      </c>
      <c r="P1737" t="s">
        <v>99</v>
      </c>
      <c r="Q1737" t="s">
        <v>153</v>
      </c>
      <c r="R1737" t="s">
        <v>428</v>
      </c>
      <c r="S1737" t="s">
        <v>100</v>
      </c>
    </row>
    <row r="1738" spans="1:19" x14ac:dyDescent="0.25">
      <c r="A1738">
        <v>39</v>
      </c>
      <c r="B1738" s="32">
        <v>45924</v>
      </c>
      <c r="C1738">
        <v>43</v>
      </c>
      <c r="D1738" t="s">
        <v>223</v>
      </c>
      <c r="E1738" t="s">
        <v>277</v>
      </c>
      <c r="F1738" t="s">
        <v>140</v>
      </c>
      <c r="G1738" t="s">
        <v>102</v>
      </c>
      <c r="H1738" t="s">
        <v>103</v>
      </c>
      <c r="I1738" t="s">
        <v>4952</v>
      </c>
      <c r="J1738" t="s">
        <v>4953</v>
      </c>
      <c r="K1738" s="32">
        <v>45927</v>
      </c>
      <c r="L1738" t="s">
        <v>227</v>
      </c>
      <c r="M1738" t="s">
        <v>145</v>
      </c>
      <c r="N1738" t="s">
        <v>2233</v>
      </c>
      <c r="O1738" s="32">
        <v>45952</v>
      </c>
      <c r="P1738" t="s">
        <v>99</v>
      </c>
      <c r="Q1738" t="s">
        <v>228</v>
      </c>
      <c r="R1738" t="s">
        <v>147</v>
      </c>
      <c r="S1738" t="s">
        <v>100</v>
      </c>
    </row>
    <row r="1739" spans="1:19" x14ac:dyDescent="0.25">
      <c r="A1739">
        <v>47</v>
      </c>
      <c r="B1739" s="32">
        <v>45977</v>
      </c>
      <c r="C1739">
        <v>47</v>
      </c>
      <c r="D1739" t="s">
        <v>97</v>
      </c>
      <c r="E1739" t="s">
        <v>98</v>
      </c>
      <c r="F1739" t="s">
        <v>101</v>
      </c>
      <c r="G1739" t="s">
        <v>102</v>
      </c>
      <c r="H1739" t="s">
        <v>103</v>
      </c>
      <c r="I1739" t="s">
        <v>4954</v>
      </c>
      <c r="J1739" t="s">
        <v>4955</v>
      </c>
      <c r="K1739" s="32">
        <v>45979</v>
      </c>
      <c r="L1739" t="s">
        <v>106</v>
      </c>
      <c r="M1739" t="s">
        <v>107</v>
      </c>
      <c r="N1739" t="s">
        <v>118</v>
      </c>
      <c r="O1739" s="32">
        <v>45979</v>
      </c>
      <c r="P1739" t="s">
        <v>99</v>
      </c>
      <c r="Q1739" t="s">
        <v>123</v>
      </c>
      <c r="R1739" t="s">
        <v>109</v>
      </c>
      <c r="S1739" t="s">
        <v>100</v>
      </c>
    </row>
    <row r="1740" spans="1:19" x14ac:dyDescent="0.25">
      <c r="A1740">
        <v>45</v>
      </c>
      <c r="B1740" s="32">
        <v>45966</v>
      </c>
      <c r="C1740">
        <v>47</v>
      </c>
      <c r="D1740" t="s">
        <v>150</v>
      </c>
      <c r="E1740" t="s">
        <v>8</v>
      </c>
      <c r="F1740" t="s">
        <v>140</v>
      </c>
      <c r="G1740" t="s">
        <v>102</v>
      </c>
      <c r="H1740" t="s">
        <v>103</v>
      </c>
      <c r="I1740" t="s">
        <v>4956</v>
      </c>
      <c r="J1740" t="s">
        <v>4957</v>
      </c>
      <c r="K1740" s="32">
        <v>45970</v>
      </c>
      <c r="L1740" t="s">
        <v>186</v>
      </c>
      <c r="M1740" t="s">
        <v>869</v>
      </c>
      <c r="N1740" t="s">
        <v>4958</v>
      </c>
      <c r="O1740" s="32">
        <v>45983</v>
      </c>
      <c r="P1740" t="s">
        <v>99</v>
      </c>
      <c r="Q1740" t="s">
        <v>934</v>
      </c>
      <c r="R1740" t="s">
        <v>147</v>
      </c>
      <c r="S1740" t="s">
        <v>100</v>
      </c>
    </row>
    <row r="1741" spans="1:19" x14ac:dyDescent="0.25">
      <c r="A1741">
        <v>44</v>
      </c>
      <c r="B1741" s="32">
        <v>45961</v>
      </c>
      <c r="C1741">
        <v>47</v>
      </c>
      <c r="D1741" t="s">
        <v>150</v>
      </c>
      <c r="E1741" t="s">
        <v>8</v>
      </c>
      <c r="F1741" t="s">
        <v>140</v>
      </c>
      <c r="G1741" t="s">
        <v>102</v>
      </c>
      <c r="H1741" t="s">
        <v>103</v>
      </c>
      <c r="I1741" t="s">
        <v>4401</v>
      </c>
      <c r="J1741" t="s">
        <v>4402</v>
      </c>
      <c r="K1741" s="32">
        <v>45965</v>
      </c>
      <c r="L1741" t="s">
        <v>186</v>
      </c>
      <c r="M1741" t="s">
        <v>428</v>
      </c>
      <c r="N1741" t="s">
        <v>2273</v>
      </c>
      <c r="O1741" s="32">
        <v>45978</v>
      </c>
      <c r="P1741" t="s">
        <v>99</v>
      </c>
      <c r="Q1741" t="s">
        <v>688</v>
      </c>
      <c r="R1741" t="s">
        <v>428</v>
      </c>
      <c r="S1741" t="s">
        <v>100</v>
      </c>
    </row>
    <row r="1742" spans="1:19" x14ac:dyDescent="0.25">
      <c r="A1742">
        <v>45</v>
      </c>
      <c r="B1742" s="32">
        <v>45966</v>
      </c>
      <c r="C1742">
        <v>47</v>
      </c>
      <c r="D1742" t="s">
        <v>150</v>
      </c>
      <c r="E1742" t="s">
        <v>8</v>
      </c>
      <c r="F1742" t="s">
        <v>140</v>
      </c>
      <c r="G1742" t="s">
        <v>102</v>
      </c>
      <c r="H1742" t="s">
        <v>103</v>
      </c>
      <c r="I1742" t="s">
        <v>4956</v>
      </c>
      <c r="J1742" t="s">
        <v>4957</v>
      </c>
      <c r="K1742" s="32">
        <v>45970</v>
      </c>
      <c r="L1742" t="s">
        <v>186</v>
      </c>
      <c r="M1742" t="s">
        <v>869</v>
      </c>
      <c r="N1742" t="s">
        <v>4958</v>
      </c>
      <c r="O1742" s="32">
        <v>45983</v>
      </c>
      <c r="P1742" t="s">
        <v>99</v>
      </c>
      <c r="Q1742" t="s">
        <v>153</v>
      </c>
      <c r="R1742" t="s">
        <v>147</v>
      </c>
      <c r="S1742" t="s">
        <v>100</v>
      </c>
    </row>
    <row r="1743" spans="1:19" x14ac:dyDescent="0.25">
      <c r="A1743">
        <v>42</v>
      </c>
      <c r="B1743" s="32">
        <v>45945</v>
      </c>
      <c r="C1743">
        <v>47</v>
      </c>
      <c r="D1743" t="s">
        <v>223</v>
      </c>
      <c r="E1743" t="s">
        <v>277</v>
      </c>
      <c r="F1743" t="s">
        <v>140</v>
      </c>
      <c r="G1743" t="s">
        <v>102</v>
      </c>
      <c r="H1743" t="s">
        <v>103</v>
      </c>
      <c r="I1743" t="s">
        <v>4959</v>
      </c>
      <c r="J1743" t="s">
        <v>4960</v>
      </c>
      <c r="K1743" s="32">
        <v>45951</v>
      </c>
      <c r="L1743" t="s">
        <v>329</v>
      </c>
      <c r="M1743" t="s">
        <v>145</v>
      </c>
      <c r="N1743" t="s">
        <v>2325</v>
      </c>
      <c r="O1743" s="32">
        <v>45980</v>
      </c>
      <c r="P1743" t="s">
        <v>99</v>
      </c>
      <c r="Q1743" t="s">
        <v>330</v>
      </c>
      <c r="R1743" t="s">
        <v>147</v>
      </c>
      <c r="S1743" t="s">
        <v>100</v>
      </c>
    </row>
    <row r="1744" spans="1:19" x14ac:dyDescent="0.25">
      <c r="A1744">
        <v>46</v>
      </c>
      <c r="B1744" s="32">
        <v>45974</v>
      </c>
      <c r="C1744">
        <v>49</v>
      </c>
      <c r="D1744" t="s">
        <v>423</v>
      </c>
      <c r="E1744" t="s">
        <v>1067</v>
      </c>
      <c r="F1744" t="s">
        <v>140</v>
      </c>
      <c r="G1744" t="s">
        <v>102</v>
      </c>
      <c r="H1744" t="s">
        <v>103</v>
      </c>
      <c r="I1744" t="s">
        <v>4961</v>
      </c>
      <c r="J1744" t="s">
        <v>4962</v>
      </c>
      <c r="K1744" s="32">
        <v>45976</v>
      </c>
      <c r="L1744" t="s">
        <v>427</v>
      </c>
      <c r="M1744" t="s">
        <v>260</v>
      </c>
      <c r="N1744" t="s">
        <v>2103</v>
      </c>
      <c r="O1744" s="32">
        <v>45992</v>
      </c>
      <c r="P1744" t="s">
        <v>99</v>
      </c>
      <c r="Q1744" t="s">
        <v>3608</v>
      </c>
      <c r="R1744" t="s">
        <v>262</v>
      </c>
      <c r="S1744" t="s">
        <v>608</v>
      </c>
    </row>
    <row r="1745" spans="1:19" x14ac:dyDescent="0.25">
      <c r="A1745">
        <v>37</v>
      </c>
      <c r="B1745" s="32">
        <v>45910</v>
      </c>
      <c r="C1745">
        <v>40</v>
      </c>
      <c r="D1745" t="s">
        <v>423</v>
      </c>
      <c r="E1745" t="s">
        <v>424</v>
      </c>
      <c r="F1745" t="s">
        <v>140</v>
      </c>
      <c r="G1745" t="s">
        <v>102</v>
      </c>
      <c r="H1745" t="s">
        <v>103</v>
      </c>
      <c r="I1745" t="s">
        <v>3646</v>
      </c>
      <c r="J1745" t="s">
        <v>3647</v>
      </c>
      <c r="K1745" s="32">
        <v>45913</v>
      </c>
      <c r="L1745" t="s">
        <v>427</v>
      </c>
      <c r="M1745" t="s">
        <v>428</v>
      </c>
      <c r="N1745" t="s">
        <v>3648</v>
      </c>
      <c r="O1745" s="32">
        <v>45931</v>
      </c>
      <c r="P1745" t="s">
        <v>99</v>
      </c>
      <c r="Q1745" t="s">
        <v>3661</v>
      </c>
      <c r="R1745" t="s">
        <v>428</v>
      </c>
      <c r="S1745" t="s">
        <v>100</v>
      </c>
    </row>
    <row r="1746" spans="1:19" x14ac:dyDescent="0.25">
      <c r="A1746">
        <v>38</v>
      </c>
      <c r="B1746" s="32">
        <v>45920</v>
      </c>
      <c r="C1746">
        <v>41</v>
      </c>
      <c r="D1746" t="s">
        <v>672</v>
      </c>
      <c r="E1746" t="s">
        <v>17</v>
      </c>
      <c r="F1746" t="s">
        <v>140</v>
      </c>
      <c r="G1746" t="s">
        <v>102</v>
      </c>
      <c r="H1746" t="s">
        <v>103</v>
      </c>
      <c r="I1746" t="s">
        <v>4963</v>
      </c>
      <c r="J1746" t="s">
        <v>4964</v>
      </c>
      <c r="K1746" s="32">
        <v>45931</v>
      </c>
      <c r="L1746" t="s">
        <v>675</v>
      </c>
      <c r="M1746" t="s">
        <v>676</v>
      </c>
      <c r="N1746" t="s">
        <v>2015</v>
      </c>
      <c r="O1746" s="32">
        <v>45941</v>
      </c>
      <c r="P1746" t="s">
        <v>99</v>
      </c>
      <c r="Q1746" t="s">
        <v>2432</v>
      </c>
      <c r="R1746" t="s">
        <v>147</v>
      </c>
      <c r="S1746" t="s">
        <v>100</v>
      </c>
    </row>
    <row r="1747" spans="1:19" x14ac:dyDescent="0.25">
      <c r="A1747">
        <v>45</v>
      </c>
      <c r="B1747" s="32">
        <v>45968</v>
      </c>
      <c r="C1747">
        <v>49</v>
      </c>
      <c r="D1747" t="s">
        <v>423</v>
      </c>
      <c r="E1747" t="s">
        <v>1265</v>
      </c>
      <c r="F1747" t="s">
        <v>140</v>
      </c>
      <c r="G1747" t="s">
        <v>102</v>
      </c>
      <c r="H1747" t="s">
        <v>103</v>
      </c>
      <c r="I1747" t="s">
        <v>4965</v>
      </c>
      <c r="J1747" t="s">
        <v>4966</v>
      </c>
      <c r="K1747" s="32">
        <v>45972</v>
      </c>
      <c r="L1747" t="s">
        <v>1983</v>
      </c>
      <c r="M1747" t="s">
        <v>2037</v>
      </c>
      <c r="N1747" t="s">
        <v>2038</v>
      </c>
      <c r="O1747" s="32">
        <v>45993</v>
      </c>
      <c r="P1747" t="s">
        <v>99</v>
      </c>
      <c r="Q1747" t="s">
        <v>1985</v>
      </c>
      <c r="R1747" t="s">
        <v>428</v>
      </c>
      <c r="S1747" t="s">
        <v>100</v>
      </c>
    </row>
    <row r="1748" spans="1:19" x14ac:dyDescent="0.25">
      <c r="A1748">
        <v>32</v>
      </c>
      <c r="B1748" s="32">
        <v>45878</v>
      </c>
      <c r="C1748">
        <v>36</v>
      </c>
      <c r="D1748" t="s">
        <v>423</v>
      </c>
      <c r="E1748" t="s">
        <v>1265</v>
      </c>
      <c r="F1748" t="s">
        <v>140</v>
      </c>
      <c r="G1748" t="s">
        <v>102</v>
      </c>
      <c r="H1748" t="s">
        <v>103</v>
      </c>
      <c r="I1748" t="s">
        <v>4967</v>
      </c>
      <c r="J1748" t="s">
        <v>4968</v>
      </c>
      <c r="K1748" s="32">
        <v>45882</v>
      </c>
      <c r="L1748" t="s">
        <v>1983</v>
      </c>
      <c r="M1748" t="s">
        <v>145</v>
      </c>
      <c r="N1748" t="s">
        <v>3011</v>
      </c>
      <c r="O1748" s="32">
        <v>45901</v>
      </c>
      <c r="P1748" t="s">
        <v>99</v>
      </c>
      <c r="Q1748" t="s">
        <v>1985</v>
      </c>
      <c r="R1748" t="s">
        <v>617</v>
      </c>
      <c r="S1748" t="s">
        <v>100</v>
      </c>
    </row>
    <row r="1749" spans="1:19" x14ac:dyDescent="0.25">
      <c r="A1749">
        <v>42</v>
      </c>
      <c r="B1749" s="32">
        <v>45942</v>
      </c>
      <c r="C1749">
        <v>44</v>
      </c>
      <c r="D1749" t="s">
        <v>672</v>
      </c>
      <c r="E1749" t="s">
        <v>17</v>
      </c>
      <c r="F1749" t="s">
        <v>140</v>
      </c>
      <c r="G1749" t="s">
        <v>102</v>
      </c>
      <c r="H1749" t="s">
        <v>103</v>
      </c>
      <c r="I1749" t="s">
        <v>4539</v>
      </c>
      <c r="J1749" t="s">
        <v>4540</v>
      </c>
      <c r="K1749" s="32">
        <v>45950</v>
      </c>
      <c r="L1749" t="s">
        <v>675</v>
      </c>
      <c r="M1749" t="s">
        <v>676</v>
      </c>
      <c r="N1749" t="s">
        <v>2380</v>
      </c>
      <c r="O1749" s="32">
        <v>45961</v>
      </c>
      <c r="P1749" t="s">
        <v>99</v>
      </c>
      <c r="Q1749" t="s">
        <v>688</v>
      </c>
      <c r="R1749" t="s">
        <v>147</v>
      </c>
      <c r="S1749" t="s">
        <v>100</v>
      </c>
    </row>
    <row r="1750" spans="1:19" x14ac:dyDescent="0.25">
      <c r="A1750">
        <v>46</v>
      </c>
      <c r="B1750" s="32">
        <v>45973</v>
      </c>
      <c r="C1750">
        <v>49</v>
      </c>
      <c r="D1750" t="s">
        <v>423</v>
      </c>
      <c r="E1750" t="s">
        <v>424</v>
      </c>
      <c r="F1750" t="s">
        <v>140</v>
      </c>
      <c r="G1750" t="s">
        <v>102</v>
      </c>
      <c r="H1750" t="s">
        <v>103</v>
      </c>
      <c r="I1750" t="s">
        <v>3818</v>
      </c>
      <c r="J1750" t="s">
        <v>3819</v>
      </c>
      <c r="K1750" s="32">
        <v>45976</v>
      </c>
      <c r="L1750" t="s">
        <v>427</v>
      </c>
      <c r="M1750" t="s">
        <v>428</v>
      </c>
      <c r="N1750" t="s">
        <v>2958</v>
      </c>
      <c r="O1750" s="32">
        <v>45995</v>
      </c>
      <c r="P1750" t="s">
        <v>99</v>
      </c>
      <c r="Q1750" t="s">
        <v>2795</v>
      </c>
      <c r="R1750" t="s">
        <v>428</v>
      </c>
      <c r="S1750" t="s">
        <v>100</v>
      </c>
    </row>
    <row r="1751" spans="1:19" x14ac:dyDescent="0.25">
      <c r="A1751">
        <v>41</v>
      </c>
      <c r="B1751" s="32">
        <v>45938</v>
      </c>
      <c r="C1751">
        <v>41</v>
      </c>
      <c r="D1751" t="s">
        <v>97</v>
      </c>
      <c r="E1751" t="s">
        <v>125</v>
      </c>
      <c r="F1751" t="s">
        <v>101</v>
      </c>
      <c r="G1751" t="s">
        <v>102</v>
      </c>
      <c r="H1751" t="s">
        <v>103</v>
      </c>
      <c r="I1751" t="s">
        <v>4969</v>
      </c>
      <c r="J1751" t="s">
        <v>4970</v>
      </c>
      <c r="K1751" s="32">
        <v>45939</v>
      </c>
      <c r="L1751" t="s">
        <v>115</v>
      </c>
      <c r="M1751" t="s">
        <v>97</v>
      </c>
      <c r="N1751" t="s">
        <v>118</v>
      </c>
      <c r="O1751" s="32">
        <v>45940</v>
      </c>
      <c r="P1751" t="s">
        <v>99</v>
      </c>
      <c r="Q1751" t="s">
        <v>116</v>
      </c>
      <c r="R1751" t="s">
        <v>109</v>
      </c>
      <c r="S1751" t="s">
        <v>100</v>
      </c>
    </row>
    <row r="1752" spans="1:19" x14ac:dyDescent="0.25">
      <c r="A1752">
        <v>44</v>
      </c>
      <c r="B1752" s="32">
        <v>45956</v>
      </c>
      <c r="C1752">
        <v>46</v>
      </c>
      <c r="D1752" t="s">
        <v>150</v>
      </c>
      <c r="E1752" t="s">
        <v>8</v>
      </c>
      <c r="F1752" t="s">
        <v>140</v>
      </c>
      <c r="G1752" t="s">
        <v>102</v>
      </c>
      <c r="H1752" t="s">
        <v>103</v>
      </c>
      <c r="I1752" t="s">
        <v>4971</v>
      </c>
      <c r="J1752" t="s">
        <v>4972</v>
      </c>
      <c r="K1752" s="32">
        <v>45960</v>
      </c>
      <c r="L1752" t="s">
        <v>186</v>
      </c>
      <c r="M1752" t="s">
        <v>154</v>
      </c>
      <c r="N1752" t="s">
        <v>2034</v>
      </c>
      <c r="O1752" s="32">
        <v>45972</v>
      </c>
      <c r="P1752" t="s">
        <v>99</v>
      </c>
      <c r="Q1752" t="s">
        <v>153</v>
      </c>
      <c r="R1752" t="s">
        <v>147</v>
      </c>
      <c r="S1752" t="s">
        <v>100</v>
      </c>
    </row>
    <row r="1753" spans="1:19" x14ac:dyDescent="0.25">
      <c r="A1753">
        <v>45</v>
      </c>
      <c r="B1753" s="32">
        <v>45963</v>
      </c>
      <c r="C1753">
        <v>47</v>
      </c>
      <c r="D1753" t="s">
        <v>150</v>
      </c>
      <c r="E1753" t="s">
        <v>8</v>
      </c>
      <c r="F1753" t="s">
        <v>140</v>
      </c>
      <c r="G1753" t="s">
        <v>102</v>
      </c>
      <c r="H1753" t="s">
        <v>103</v>
      </c>
      <c r="I1753" t="s">
        <v>4973</v>
      </c>
      <c r="J1753" t="s">
        <v>4079</v>
      </c>
      <c r="K1753" s="32">
        <v>45967</v>
      </c>
      <c r="L1753" t="s">
        <v>2275</v>
      </c>
      <c r="M1753" t="s">
        <v>191</v>
      </c>
      <c r="N1753" t="s">
        <v>622</v>
      </c>
      <c r="O1753" s="32">
        <v>45978</v>
      </c>
      <c r="P1753" t="s">
        <v>99</v>
      </c>
      <c r="Q1753" t="s">
        <v>2006</v>
      </c>
      <c r="S1753" t="s">
        <v>2165</v>
      </c>
    </row>
    <row r="1754" spans="1:19" x14ac:dyDescent="0.25">
      <c r="A1754">
        <v>36</v>
      </c>
      <c r="B1754" s="32">
        <v>45906</v>
      </c>
      <c r="C1754">
        <v>39</v>
      </c>
      <c r="D1754" t="s">
        <v>150</v>
      </c>
      <c r="E1754" t="s">
        <v>8</v>
      </c>
      <c r="F1754" t="s">
        <v>140</v>
      </c>
      <c r="G1754" t="s">
        <v>102</v>
      </c>
      <c r="H1754" t="s">
        <v>103</v>
      </c>
      <c r="I1754" t="s">
        <v>2580</v>
      </c>
      <c r="J1754" t="s">
        <v>2581</v>
      </c>
      <c r="K1754" s="32">
        <v>45911</v>
      </c>
      <c r="L1754" t="s">
        <v>186</v>
      </c>
      <c r="M1754" t="s">
        <v>154</v>
      </c>
      <c r="N1754" t="s">
        <v>2022</v>
      </c>
      <c r="O1754" s="32">
        <v>45922</v>
      </c>
      <c r="P1754" t="s">
        <v>99</v>
      </c>
      <c r="Q1754" t="s">
        <v>153</v>
      </c>
      <c r="R1754" t="s">
        <v>147</v>
      </c>
      <c r="S1754" t="s">
        <v>100</v>
      </c>
    </row>
    <row r="1755" spans="1:19" x14ac:dyDescent="0.25">
      <c r="A1755">
        <v>43</v>
      </c>
      <c r="B1755" s="32">
        <v>45955</v>
      </c>
      <c r="C1755">
        <v>47</v>
      </c>
      <c r="D1755" t="s">
        <v>423</v>
      </c>
      <c r="E1755" t="s">
        <v>1265</v>
      </c>
      <c r="F1755" t="s">
        <v>140</v>
      </c>
      <c r="G1755" t="s">
        <v>102</v>
      </c>
      <c r="H1755" t="s">
        <v>103</v>
      </c>
      <c r="I1755" t="s">
        <v>4428</v>
      </c>
      <c r="J1755" t="s">
        <v>4429</v>
      </c>
      <c r="K1755" s="32">
        <v>45958</v>
      </c>
      <c r="L1755" t="s">
        <v>427</v>
      </c>
      <c r="M1755" t="s">
        <v>428</v>
      </c>
      <c r="N1755" t="s">
        <v>1977</v>
      </c>
      <c r="O1755" s="32">
        <v>45978</v>
      </c>
      <c r="P1755" t="s">
        <v>99</v>
      </c>
      <c r="Q1755" t="s">
        <v>1070</v>
      </c>
      <c r="R1755" t="s">
        <v>428</v>
      </c>
      <c r="S1755" t="s">
        <v>100</v>
      </c>
    </row>
    <row r="1756" spans="1:19" x14ac:dyDescent="0.25">
      <c r="A1756">
        <v>41</v>
      </c>
      <c r="B1756" s="32">
        <v>45939</v>
      </c>
      <c r="C1756">
        <v>44</v>
      </c>
      <c r="D1756" t="s">
        <v>423</v>
      </c>
      <c r="E1756" t="s">
        <v>1067</v>
      </c>
      <c r="F1756" t="s">
        <v>140</v>
      </c>
      <c r="G1756" t="s">
        <v>102</v>
      </c>
      <c r="H1756" t="s">
        <v>103</v>
      </c>
      <c r="I1756" t="s">
        <v>2661</v>
      </c>
      <c r="J1756" t="s">
        <v>2662</v>
      </c>
      <c r="K1756" s="32">
        <v>45942</v>
      </c>
      <c r="L1756" t="s">
        <v>427</v>
      </c>
      <c r="M1756" t="s">
        <v>260</v>
      </c>
      <c r="N1756" t="s">
        <v>2064</v>
      </c>
      <c r="O1756" s="32">
        <v>45958</v>
      </c>
      <c r="P1756" t="s">
        <v>99</v>
      </c>
      <c r="Q1756" t="s">
        <v>2186</v>
      </c>
      <c r="R1756" t="s">
        <v>262</v>
      </c>
      <c r="S1756" t="s">
        <v>100</v>
      </c>
    </row>
    <row r="1757" spans="1:19" x14ac:dyDescent="0.25">
      <c r="A1757">
        <v>45</v>
      </c>
      <c r="B1757" s="32">
        <v>45966</v>
      </c>
      <c r="C1757">
        <v>48</v>
      </c>
      <c r="D1757" t="s">
        <v>423</v>
      </c>
      <c r="E1757" t="s">
        <v>424</v>
      </c>
      <c r="F1757" t="s">
        <v>140</v>
      </c>
      <c r="G1757" t="s">
        <v>102</v>
      </c>
      <c r="H1757" t="s">
        <v>103</v>
      </c>
      <c r="I1757" t="s">
        <v>3175</v>
      </c>
      <c r="J1757" t="s">
        <v>3176</v>
      </c>
      <c r="K1757" s="32">
        <v>45969</v>
      </c>
      <c r="L1757" t="s">
        <v>427</v>
      </c>
      <c r="M1757" t="s">
        <v>428</v>
      </c>
      <c r="N1757" t="s">
        <v>2155</v>
      </c>
      <c r="O1757" s="32">
        <v>45987</v>
      </c>
      <c r="P1757" t="s">
        <v>99</v>
      </c>
      <c r="Q1757" t="s">
        <v>3083</v>
      </c>
      <c r="R1757" t="s">
        <v>428</v>
      </c>
      <c r="S1757" t="s">
        <v>100</v>
      </c>
    </row>
    <row r="1758" spans="1:19" x14ac:dyDescent="0.25">
      <c r="A1758">
        <v>30</v>
      </c>
      <c r="B1758" s="32">
        <v>45858</v>
      </c>
      <c r="C1758">
        <v>34</v>
      </c>
      <c r="D1758" t="s">
        <v>223</v>
      </c>
      <c r="E1758" t="s">
        <v>277</v>
      </c>
      <c r="F1758" t="s">
        <v>140</v>
      </c>
      <c r="G1758" t="s">
        <v>102</v>
      </c>
      <c r="H1758" t="s">
        <v>103</v>
      </c>
      <c r="I1758" t="s">
        <v>4974</v>
      </c>
      <c r="J1758" t="s">
        <v>4975</v>
      </c>
      <c r="K1758" s="32">
        <v>45865</v>
      </c>
      <c r="L1758" t="s">
        <v>638</v>
      </c>
      <c r="M1758" t="s">
        <v>3254</v>
      </c>
      <c r="N1758" t="s">
        <v>513</v>
      </c>
      <c r="O1758" s="32">
        <v>45889</v>
      </c>
      <c r="P1758" t="s">
        <v>99</v>
      </c>
      <c r="Q1758" t="s">
        <v>228</v>
      </c>
      <c r="S1758" t="s">
        <v>135</v>
      </c>
    </row>
    <row r="1759" spans="1:19" x14ac:dyDescent="0.25">
      <c r="A1759">
        <v>45</v>
      </c>
      <c r="B1759" s="32">
        <v>45967</v>
      </c>
      <c r="C1759">
        <v>48</v>
      </c>
      <c r="D1759" t="s">
        <v>423</v>
      </c>
      <c r="E1759" t="s">
        <v>1067</v>
      </c>
      <c r="F1759" t="s">
        <v>140</v>
      </c>
      <c r="G1759" t="s">
        <v>102</v>
      </c>
      <c r="H1759" t="s">
        <v>103</v>
      </c>
      <c r="I1759" t="s">
        <v>4976</v>
      </c>
      <c r="J1759" t="s">
        <v>4977</v>
      </c>
      <c r="K1759" s="32">
        <v>45970</v>
      </c>
      <c r="L1759" t="s">
        <v>1775</v>
      </c>
      <c r="M1759" t="s">
        <v>260</v>
      </c>
      <c r="N1759" t="s">
        <v>1994</v>
      </c>
      <c r="O1759" s="32">
        <v>45986</v>
      </c>
      <c r="P1759" t="s">
        <v>99</v>
      </c>
      <c r="Q1759" t="s">
        <v>1776</v>
      </c>
      <c r="R1759" t="s">
        <v>262</v>
      </c>
      <c r="S1759" t="s">
        <v>100</v>
      </c>
    </row>
    <row r="1760" spans="1:19" x14ac:dyDescent="0.25">
      <c r="A1760">
        <v>44</v>
      </c>
      <c r="B1760" s="32">
        <v>45961</v>
      </c>
      <c r="C1760">
        <v>47</v>
      </c>
      <c r="D1760" t="s">
        <v>150</v>
      </c>
      <c r="E1760" t="s">
        <v>8</v>
      </c>
      <c r="F1760" t="s">
        <v>140</v>
      </c>
      <c r="G1760" t="s">
        <v>102</v>
      </c>
      <c r="H1760" t="s">
        <v>103</v>
      </c>
      <c r="I1760" t="s">
        <v>4978</v>
      </c>
      <c r="J1760" t="s">
        <v>4979</v>
      </c>
      <c r="K1760" s="32">
        <v>45965</v>
      </c>
      <c r="L1760" t="s">
        <v>186</v>
      </c>
      <c r="M1760" t="s">
        <v>428</v>
      </c>
      <c r="N1760" t="s">
        <v>2273</v>
      </c>
      <c r="O1760" s="32">
        <v>45978</v>
      </c>
      <c r="P1760" t="s">
        <v>99</v>
      </c>
      <c r="Q1760" t="s">
        <v>813</v>
      </c>
      <c r="R1760" t="s">
        <v>428</v>
      </c>
      <c r="S1760" t="s">
        <v>100</v>
      </c>
    </row>
    <row r="1761" spans="1:19" x14ac:dyDescent="0.25">
      <c r="A1761">
        <v>46</v>
      </c>
      <c r="B1761" s="32">
        <v>45970</v>
      </c>
      <c r="C1761">
        <v>48</v>
      </c>
      <c r="D1761" t="s">
        <v>940</v>
      </c>
      <c r="E1761" t="s">
        <v>14</v>
      </c>
      <c r="F1761" t="s">
        <v>140</v>
      </c>
      <c r="G1761" t="s">
        <v>102</v>
      </c>
      <c r="H1761" t="s">
        <v>103</v>
      </c>
      <c r="I1761" t="s">
        <v>4980</v>
      </c>
      <c r="J1761" t="s">
        <v>4981</v>
      </c>
      <c r="K1761" s="32">
        <v>45981</v>
      </c>
      <c r="L1761" t="s">
        <v>943</v>
      </c>
      <c r="M1761" t="s">
        <v>154</v>
      </c>
      <c r="N1761" t="s">
        <v>2124</v>
      </c>
      <c r="O1761" s="32">
        <v>45988</v>
      </c>
      <c r="P1761" t="s">
        <v>99</v>
      </c>
      <c r="Q1761" t="s">
        <v>972</v>
      </c>
      <c r="R1761" t="s">
        <v>147</v>
      </c>
      <c r="S1761" t="s">
        <v>100</v>
      </c>
    </row>
    <row r="1762" spans="1:19" x14ac:dyDescent="0.25">
      <c r="A1762">
        <v>45</v>
      </c>
      <c r="B1762" s="32">
        <v>45965</v>
      </c>
      <c r="C1762">
        <v>49</v>
      </c>
      <c r="D1762" t="s">
        <v>223</v>
      </c>
      <c r="E1762" t="s">
        <v>277</v>
      </c>
      <c r="F1762" t="s">
        <v>140</v>
      </c>
      <c r="G1762" t="s">
        <v>102</v>
      </c>
      <c r="H1762" t="s">
        <v>103</v>
      </c>
      <c r="I1762" t="s">
        <v>4982</v>
      </c>
      <c r="J1762" t="s">
        <v>4983</v>
      </c>
      <c r="K1762" s="32">
        <v>45972</v>
      </c>
      <c r="L1762" t="s">
        <v>227</v>
      </c>
      <c r="M1762" t="s">
        <v>145</v>
      </c>
      <c r="N1762" t="s">
        <v>2049</v>
      </c>
      <c r="O1762" s="32">
        <v>45995</v>
      </c>
      <c r="P1762" t="s">
        <v>99</v>
      </c>
      <c r="Q1762" t="s">
        <v>228</v>
      </c>
      <c r="R1762" t="s">
        <v>147</v>
      </c>
      <c r="S1762" t="s">
        <v>100</v>
      </c>
    </row>
    <row r="1763" spans="1:19" x14ac:dyDescent="0.25">
      <c r="A1763">
        <v>46</v>
      </c>
      <c r="B1763" s="32">
        <v>45976</v>
      </c>
      <c r="C1763">
        <v>49</v>
      </c>
      <c r="D1763" t="s">
        <v>150</v>
      </c>
      <c r="E1763" t="s">
        <v>8</v>
      </c>
      <c r="F1763" t="s">
        <v>140</v>
      </c>
      <c r="G1763" t="s">
        <v>102</v>
      </c>
      <c r="H1763" t="s">
        <v>103</v>
      </c>
      <c r="I1763" t="s">
        <v>2285</v>
      </c>
      <c r="J1763" t="s">
        <v>2286</v>
      </c>
      <c r="K1763" s="32">
        <v>45981</v>
      </c>
      <c r="L1763" t="s">
        <v>186</v>
      </c>
      <c r="M1763" t="s">
        <v>154</v>
      </c>
      <c r="N1763" t="s">
        <v>2068</v>
      </c>
      <c r="O1763" s="32">
        <v>45992</v>
      </c>
      <c r="P1763" t="s">
        <v>99</v>
      </c>
      <c r="Q1763" t="s">
        <v>813</v>
      </c>
      <c r="R1763" t="s">
        <v>147</v>
      </c>
      <c r="S1763" t="s">
        <v>100</v>
      </c>
    </row>
    <row r="1764" spans="1:19" x14ac:dyDescent="0.25">
      <c r="A1764">
        <v>41</v>
      </c>
      <c r="B1764" s="32">
        <v>45941</v>
      </c>
      <c r="C1764">
        <v>45</v>
      </c>
      <c r="D1764" t="s">
        <v>321</v>
      </c>
      <c r="E1764" t="s">
        <v>855</v>
      </c>
      <c r="F1764" t="s">
        <v>101</v>
      </c>
      <c r="G1764" t="s">
        <v>102</v>
      </c>
      <c r="H1764" t="s">
        <v>103</v>
      </c>
      <c r="I1764" t="s">
        <v>4984</v>
      </c>
      <c r="J1764" t="s">
        <v>4985</v>
      </c>
      <c r="K1764" s="32">
        <v>45961</v>
      </c>
      <c r="L1764" t="s">
        <v>864</v>
      </c>
      <c r="M1764" t="s">
        <v>1336</v>
      </c>
      <c r="N1764" t="s">
        <v>118</v>
      </c>
      <c r="O1764" s="32">
        <v>45963</v>
      </c>
      <c r="P1764" t="s">
        <v>99</v>
      </c>
      <c r="Q1764" t="s">
        <v>865</v>
      </c>
      <c r="R1764" t="s">
        <v>291</v>
      </c>
      <c r="S1764" t="s">
        <v>100</v>
      </c>
    </row>
    <row r="1765" spans="1:19" x14ac:dyDescent="0.25">
      <c r="A1765">
        <v>45</v>
      </c>
      <c r="B1765" s="32">
        <v>45969</v>
      </c>
      <c r="C1765">
        <v>46</v>
      </c>
      <c r="D1765" t="s">
        <v>321</v>
      </c>
      <c r="E1765" t="s">
        <v>2488</v>
      </c>
      <c r="F1765" t="s">
        <v>101</v>
      </c>
      <c r="G1765" t="s">
        <v>2737</v>
      </c>
      <c r="H1765" t="s">
        <v>103</v>
      </c>
      <c r="I1765" t="s">
        <v>4986</v>
      </c>
      <c r="J1765" t="s">
        <v>4987</v>
      </c>
      <c r="K1765" s="32">
        <v>45969</v>
      </c>
      <c r="L1765" t="s">
        <v>4988</v>
      </c>
      <c r="M1765" t="s">
        <v>2500</v>
      </c>
      <c r="N1765" t="s">
        <v>118</v>
      </c>
      <c r="O1765" s="32">
        <v>45972</v>
      </c>
      <c r="P1765" t="s">
        <v>2134</v>
      </c>
      <c r="Q1765" t="s">
        <v>4989</v>
      </c>
      <c r="R1765" t="s">
        <v>2136</v>
      </c>
      <c r="S1765" t="s">
        <v>2137</v>
      </c>
    </row>
    <row r="1766" spans="1:19" x14ac:dyDescent="0.25">
      <c r="A1766">
        <v>31</v>
      </c>
      <c r="B1766" s="32">
        <v>45866</v>
      </c>
      <c r="C1766">
        <v>33</v>
      </c>
      <c r="D1766" t="s">
        <v>150</v>
      </c>
      <c r="E1766" t="s">
        <v>8</v>
      </c>
      <c r="F1766" t="s">
        <v>140</v>
      </c>
      <c r="G1766" t="s">
        <v>102</v>
      </c>
      <c r="H1766" t="s">
        <v>103</v>
      </c>
      <c r="I1766" t="s">
        <v>4990</v>
      </c>
      <c r="J1766" t="s">
        <v>2401</v>
      </c>
      <c r="K1766" s="32">
        <v>45869</v>
      </c>
      <c r="L1766" t="s">
        <v>186</v>
      </c>
      <c r="M1766" t="s">
        <v>154</v>
      </c>
      <c r="N1766" t="s">
        <v>4445</v>
      </c>
      <c r="O1766" s="32">
        <v>45879</v>
      </c>
      <c r="P1766" t="s">
        <v>99</v>
      </c>
      <c r="Q1766" t="s">
        <v>934</v>
      </c>
      <c r="R1766" t="s">
        <v>147</v>
      </c>
      <c r="S1766" t="s">
        <v>100</v>
      </c>
    </row>
    <row r="1767" spans="1:19" x14ac:dyDescent="0.25">
      <c r="A1767">
        <v>37</v>
      </c>
      <c r="B1767" s="32">
        <v>45907</v>
      </c>
      <c r="C1767">
        <v>39</v>
      </c>
      <c r="D1767" t="s">
        <v>150</v>
      </c>
      <c r="E1767" t="s">
        <v>8</v>
      </c>
      <c r="F1767" t="s">
        <v>140</v>
      </c>
      <c r="G1767" t="s">
        <v>102</v>
      </c>
      <c r="H1767" t="s">
        <v>103</v>
      </c>
      <c r="I1767" t="s">
        <v>4638</v>
      </c>
      <c r="J1767" t="s">
        <v>4639</v>
      </c>
      <c r="K1767" s="32">
        <v>45911</v>
      </c>
      <c r="L1767" t="s">
        <v>186</v>
      </c>
      <c r="M1767" t="s">
        <v>154</v>
      </c>
      <c r="N1767" t="s">
        <v>2022</v>
      </c>
      <c r="O1767" s="32">
        <v>45922</v>
      </c>
      <c r="P1767" t="s">
        <v>99</v>
      </c>
      <c r="Q1767" t="s">
        <v>1411</v>
      </c>
      <c r="R1767" t="s">
        <v>147</v>
      </c>
      <c r="S1767" t="s">
        <v>100</v>
      </c>
    </row>
    <row r="1768" spans="1:19" x14ac:dyDescent="0.25">
      <c r="A1768">
        <v>38</v>
      </c>
      <c r="B1768" s="32">
        <v>45917</v>
      </c>
      <c r="C1768">
        <v>38</v>
      </c>
      <c r="D1768" t="s">
        <v>97</v>
      </c>
      <c r="E1768" t="s">
        <v>98</v>
      </c>
      <c r="F1768" t="s">
        <v>101</v>
      </c>
      <c r="G1768" t="s">
        <v>102</v>
      </c>
      <c r="H1768" t="s">
        <v>103</v>
      </c>
      <c r="I1768" t="s">
        <v>4991</v>
      </c>
      <c r="J1768" t="s">
        <v>4992</v>
      </c>
      <c r="K1768" s="32">
        <v>45919</v>
      </c>
      <c r="L1768" t="s">
        <v>106</v>
      </c>
      <c r="M1768" t="s">
        <v>359</v>
      </c>
      <c r="N1768" t="s">
        <v>118</v>
      </c>
      <c r="O1768" s="32">
        <v>45919</v>
      </c>
      <c r="P1768" t="s">
        <v>99</v>
      </c>
      <c r="Q1768" t="s">
        <v>123</v>
      </c>
      <c r="R1768" t="s">
        <v>109</v>
      </c>
      <c r="S1768" t="s">
        <v>100</v>
      </c>
    </row>
    <row r="1769" spans="1:19" x14ac:dyDescent="0.25">
      <c r="A1769">
        <v>36</v>
      </c>
      <c r="B1769" s="32">
        <v>45902</v>
      </c>
      <c r="C1769">
        <v>38</v>
      </c>
      <c r="D1769" t="s">
        <v>150</v>
      </c>
      <c r="E1769" t="s">
        <v>8</v>
      </c>
      <c r="F1769" t="s">
        <v>140</v>
      </c>
      <c r="G1769" t="s">
        <v>102</v>
      </c>
      <c r="H1769" t="s">
        <v>103</v>
      </c>
      <c r="I1769" t="s">
        <v>3651</v>
      </c>
      <c r="J1769" t="s">
        <v>3652</v>
      </c>
      <c r="K1769" s="32">
        <v>45904</v>
      </c>
      <c r="L1769" t="s">
        <v>186</v>
      </c>
      <c r="M1769" t="s">
        <v>154</v>
      </c>
      <c r="N1769" t="s">
        <v>2181</v>
      </c>
      <c r="O1769" s="32">
        <v>45914</v>
      </c>
      <c r="P1769" t="s">
        <v>99</v>
      </c>
      <c r="Q1769" t="s">
        <v>2012</v>
      </c>
      <c r="R1769" t="s">
        <v>147</v>
      </c>
      <c r="S1769" t="s">
        <v>100</v>
      </c>
    </row>
    <row r="1770" spans="1:19" x14ac:dyDescent="0.25">
      <c r="A1770">
        <v>41</v>
      </c>
      <c r="B1770" s="32">
        <v>45938</v>
      </c>
      <c r="C1770">
        <v>43</v>
      </c>
      <c r="D1770" t="s">
        <v>150</v>
      </c>
      <c r="E1770" t="s">
        <v>8</v>
      </c>
      <c r="F1770" t="s">
        <v>140</v>
      </c>
      <c r="G1770" t="s">
        <v>102</v>
      </c>
      <c r="H1770" t="s">
        <v>103</v>
      </c>
      <c r="I1770" t="s">
        <v>2603</v>
      </c>
      <c r="J1770" t="s">
        <v>2604</v>
      </c>
      <c r="K1770" s="32">
        <v>45942</v>
      </c>
      <c r="L1770" t="s">
        <v>186</v>
      </c>
      <c r="M1770" t="s">
        <v>869</v>
      </c>
      <c r="N1770" t="s">
        <v>2560</v>
      </c>
      <c r="O1770" s="32">
        <v>45954</v>
      </c>
      <c r="P1770" t="s">
        <v>99</v>
      </c>
      <c r="Q1770" t="s">
        <v>2432</v>
      </c>
      <c r="R1770" t="s">
        <v>147</v>
      </c>
      <c r="S1770" t="s">
        <v>100</v>
      </c>
    </row>
    <row r="1771" spans="1:19" x14ac:dyDescent="0.25">
      <c r="A1771">
        <v>42</v>
      </c>
      <c r="B1771" s="32">
        <v>45946</v>
      </c>
      <c r="C1771">
        <v>45</v>
      </c>
      <c r="D1771" t="s">
        <v>254</v>
      </c>
      <c r="E1771" t="s">
        <v>255</v>
      </c>
      <c r="F1771" t="s">
        <v>140</v>
      </c>
      <c r="G1771" t="s">
        <v>102</v>
      </c>
      <c r="H1771" t="s">
        <v>103</v>
      </c>
      <c r="I1771" t="s">
        <v>4993</v>
      </c>
      <c r="J1771" t="s">
        <v>4994</v>
      </c>
      <c r="K1771" s="32">
        <v>45949</v>
      </c>
      <c r="L1771" t="s">
        <v>288</v>
      </c>
      <c r="M1771" t="s">
        <v>260</v>
      </c>
      <c r="N1771" t="s">
        <v>1973</v>
      </c>
      <c r="O1771" s="32">
        <v>45964</v>
      </c>
      <c r="P1771" t="s">
        <v>99</v>
      </c>
      <c r="Q1771" t="s">
        <v>289</v>
      </c>
      <c r="R1771" t="s">
        <v>262</v>
      </c>
      <c r="S1771" t="s">
        <v>608</v>
      </c>
    </row>
    <row r="1772" spans="1:19" x14ac:dyDescent="0.25">
      <c r="A1772">
        <v>45</v>
      </c>
      <c r="B1772" s="32">
        <v>45964</v>
      </c>
      <c r="C1772">
        <v>48</v>
      </c>
      <c r="D1772" t="s">
        <v>672</v>
      </c>
      <c r="E1772" t="s">
        <v>17</v>
      </c>
      <c r="F1772" t="s">
        <v>140</v>
      </c>
      <c r="G1772" t="s">
        <v>102</v>
      </c>
      <c r="H1772" t="s">
        <v>103</v>
      </c>
      <c r="I1772" t="s">
        <v>4158</v>
      </c>
      <c r="J1772" t="s">
        <v>4159</v>
      </c>
      <c r="K1772" s="32">
        <v>45969</v>
      </c>
      <c r="L1772" t="s">
        <v>1362</v>
      </c>
      <c r="M1772" t="s">
        <v>428</v>
      </c>
      <c r="N1772" t="s">
        <v>2494</v>
      </c>
      <c r="O1772" s="32">
        <v>45986</v>
      </c>
      <c r="P1772" t="s">
        <v>99</v>
      </c>
      <c r="Q1772" t="s">
        <v>153</v>
      </c>
      <c r="R1772" t="s">
        <v>428</v>
      </c>
      <c r="S1772" t="s">
        <v>100</v>
      </c>
    </row>
    <row r="1773" spans="1:19" x14ac:dyDescent="0.25">
      <c r="A1773">
        <v>39</v>
      </c>
      <c r="B1773" s="32">
        <v>45926</v>
      </c>
      <c r="C1773">
        <v>42</v>
      </c>
      <c r="D1773" t="s">
        <v>254</v>
      </c>
      <c r="E1773" t="s">
        <v>255</v>
      </c>
      <c r="F1773" t="s">
        <v>140</v>
      </c>
      <c r="G1773" t="s">
        <v>102</v>
      </c>
      <c r="H1773" t="s">
        <v>103</v>
      </c>
      <c r="I1773" t="s">
        <v>4179</v>
      </c>
      <c r="J1773" t="s">
        <v>4180</v>
      </c>
      <c r="K1773" s="32">
        <v>45928</v>
      </c>
      <c r="L1773" t="s">
        <v>258</v>
      </c>
      <c r="M1773" t="s">
        <v>260</v>
      </c>
      <c r="N1773" t="s">
        <v>2162</v>
      </c>
      <c r="O1773" s="32">
        <v>45943</v>
      </c>
      <c r="P1773" t="s">
        <v>99</v>
      </c>
      <c r="Q1773" t="s">
        <v>1974</v>
      </c>
      <c r="R1773" t="s">
        <v>262</v>
      </c>
      <c r="S1773" t="s">
        <v>100</v>
      </c>
    </row>
    <row r="1774" spans="1:19" x14ac:dyDescent="0.25">
      <c r="A1774">
        <v>44</v>
      </c>
      <c r="B1774" s="32">
        <v>45956</v>
      </c>
      <c r="C1774">
        <v>46</v>
      </c>
      <c r="D1774" t="s">
        <v>672</v>
      </c>
      <c r="E1774" t="s">
        <v>17</v>
      </c>
      <c r="F1774" t="s">
        <v>140</v>
      </c>
      <c r="G1774" t="s">
        <v>102</v>
      </c>
      <c r="H1774" t="s">
        <v>103</v>
      </c>
      <c r="I1774" t="s">
        <v>3344</v>
      </c>
      <c r="J1774" t="s">
        <v>3345</v>
      </c>
      <c r="K1774" s="32">
        <v>45964</v>
      </c>
      <c r="L1774" t="s">
        <v>675</v>
      </c>
      <c r="M1774" t="s">
        <v>676</v>
      </c>
      <c r="N1774" t="s">
        <v>2203</v>
      </c>
      <c r="O1774" s="32">
        <v>45974</v>
      </c>
      <c r="P1774" t="s">
        <v>99</v>
      </c>
      <c r="Q1774" t="s">
        <v>972</v>
      </c>
      <c r="R1774" t="s">
        <v>147</v>
      </c>
      <c r="S1774" t="s">
        <v>100</v>
      </c>
    </row>
    <row r="1775" spans="1:19" x14ac:dyDescent="0.25">
      <c r="A1775">
        <v>46</v>
      </c>
      <c r="B1775" s="32">
        <v>45976</v>
      </c>
      <c r="C1775">
        <v>50</v>
      </c>
      <c r="D1775" t="s">
        <v>150</v>
      </c>
      <c r="E1775" t="s">
        <v>8</v>
      </c>
      <c r="F1775" t="s">
        <v>140</v>
      </c>
      <c r="G1775" t="s">
        <v>102</v>
      </c>
      <c r="H1775" t="s">
        <v>1585</v>
      </c>
      <c r="I1775" t="s">
        <v>4995</v>
      </c>
      <c r="J1775" t="s">
        <v>4996</v>
      </c>
      <c r="K1775" s="32">
        <v>45984</v>
      </c>
      <c r="L1775" t="s">
        <v>186</v>
      </c>
      <c r="M1775" t="s">
        <v>505</v>
      </c>
      <c r="N1775" t="s">
        <v>4997</v>
      </c>
      <c r="O1775" s="32">
        <v>46004</v>
      </c>
      <c r="P1775" t="s">
        <v>2134</v>
      </c>
      <c r="Q1775" t="s">
        <v>153</v>
      </c>
      <c r="R1775" t="s">
        <v>164</v>
      </c>
      <c r="S1775" t="s">
        <v>2137</v>
      </c>
    </row>
    <row r="1776" spans="1:19" x14ac:dyDescent="0.25">
      <c r="A1776">
        <v>42</v>
      </c>
      <c r="B1776" s="32">
        <v>45948</v>
      </c>
      <c r="C1776">
        <v>46</v>
      </c>
      <c r="D1776" t="s">
        <v>423</v>
      </c>
      <c r="E1776" t="s">
        <v>1265</v>
      </c>
      <c r="F1776" t="s">
        <v>140</v>
      </c>
      <c r="G1776" t="s">
        <v>102</v>
      </c>
      <c r="H1776" t="s">
        <v>103</v>
      </c>
      <c r="I1776" t="s">
        <v>4468</v>
      </c>
      <c r="J1776" t="s">
        <v>4469</v>
      </c>
      <c r="K1776" s="32">
        <v>45951</v>
      </c>
      <c r="L1776" t="s">
        <v>427</v>
      </c>
      <c r="M1776" t="s">
        <v>428</v>
      </c>
      <c r="N1776" t="s">
        <v>4470</v>
      </c>
      <c r="O1776" s="32">
        <v>45971</v>
      </c>
      <c r="P1776" t="s">
        <v>99</v>
      </c>
      <c r="Q1776" t="s">
        <v>2221</v>
      </c>
      <c r="R1776" t="s">
        <v>428</v>
      </c>
      <c r="S1776" t="s">
        <v>100</v>
      </c>
    </row>
    <row r="1777" spans="1:19" x14ac:dyDescent="0.25">
      <c r="A1777">
        <v>42</v>
      </c>
      <c r="B1777" s="32">
        <v>45947</v>
      </c>
      <c r="C1777">
        <v>45</v>
      </c>
      <c r="D1777" t="s">
        <v>423</v>
      </c>
      <c r="E1777" t="s">
        <v>1067</v>
      </c>
      <c r="F1777" t="s">
        <v>140</v>
      </c>
      <c r="G1777" t="s">
        <v>102</v>
      </c>
      <c r="H1777" t="s">
        <v>103</v>
      </c>
      <c r="I1777" t="s">
        <v>4998</v>
      </c>
      <c r="J1777" t="s">
        <v>4999</v>
      </c>
      <c r="K1777" s="32">
        <v>45949</v>
      </c>
      <c r="L1777" t="s">
        <v>2370</v>
      </c>
      <c r="M1777" t="s">
        <v>260</v>
      </c>
      <c r="N1777" t="s">
        <v>1973</v>
      </c>
      <c r="O1777" s="32">
        <v>45965</v>
      </c>
      <c r="P1777" t="s">
        <v>99</v>
      </c>
      <c r="Q1777" t="s">
        <v>2370</v>
      </c>
      <c r="R1777" t="s">
        <v>262</v>
      </c>
      <c r="S1777" t="s">
        <v>100</v>
      </c>
    </row>
    <row r="1778" spans="1:19" x14ac:dyDescent="0.25">
      <c r="A1778">
        <v>42</v>
      </c>
      <c r="B1778" s="32">
        <v>45948</v>
      </c>
      <c r="C1778">
        <v>45</v>
      </c>
      <c r="D1778" t="s">
        <v>150</v>
      </c>
      <c r="E1778" t="s">
        <v>8</v>
      </c>
      <c r="F1778" t="s">
        <v>140</v>
      </c>
      <c r="G1778" t="s">
        <v>102</v>
      </c>
      <c r="H1778" t="s">
        <v>103</v>
      </c>
      <c r="I1778" t="s">
        <v>5000</v>
      </c>
      <c r="J1778" t="s">
        <v>5001</v>
      </c>
      <c r="K1778" s="32">
        <v>45953</v>
      </c>
      <c r="L1778" t="s">
        <v>186</v>
      </c>
      <c r="M1778" t="s">
        <v>154</v>
      </c>
      <c r="N1778" t="s">
        <v>1967</v>
      </c>
      <c r="O1778" s="32">
        <v>45963</v>
      </c>
      <c r="P1778" t="s">
        <v>99</v>
      </c>
      <c r="Q1778" t="s">
        <v>934</v>
      </c>
      <c r="R1778" t="s">
        <v>147</v>
      </c>
      <c r="S1778" t="s">
        <v>100</v>
      </c>
    </row>
    <row r="1779" spans="1:19" x14ac:dyDescent="0.25">
      <c r="A1779">
        <v>37</v>
      </c>
      <c r="B1779" s="32">
        <v>45913</v>
      </c>
      <c r="C1779">
        <v>38</v>
      </c>
      <c r="D1779" t="s">
        <v>97</v>
      </c>
      <c r="E1779" t="s">
        <v>98</v>
      </c>
      <c r="F1779" t="s">
        <v>101</v>
      </c>
      <c r="G1779" t="s">
        <v>102</v>
      </c>
      <c r="H1779" t="s">
        <v>103</v>
      </c>
      <c r="I1779" t="s">
        <v>5002</v>
      </c>
      <c r="J1779" t="s">
        <v>5003</v>
      </c>
      <c r="K1779" s="32">
        <v>45918</v>
      </c>
      <c r="L1779" t="s">
        <v>106</v>
      </c>
      <c r="M1779" t="s">
        <v>107</v>
      </c>
      <c r="N1779" t="s">
        <v>118</v>
      </c>
      <c r="O1779" s="32">
        <v>45918</v>
      </c>
      <c r="P1779" t="s">
        <v>99</v>
      </c>
      <c r="Q1779" t="s">
        <v>123</v>
      </c>
      <c r="R1779" t="s">
        <v>109</v>
      </c>
      <c r="S1779" t="s">
        <v>100</v>
      </c>
    </row>
    <row r="1780" spans="1:19" x14ac:dyDescent="0.25">
      <c r="A1780">
        <v>43</v>
      </c>
      <c r="B1780" s="32">
        <v>45954</v>
      </c>
      <c r="C1780">
        <v>47</v>
      </c>
      <c r="D1780" t="s">
        <v>423</v>
      </c>
      <c r="E1780" t="s">
        <v>1265</v>
      </c>
      <c r="F1780" t="s">
        <v>140</v>
      </c>
      <c r="G1780" t="s">
        <v>102</v>
      </c>
      <c r="H1780" t="s">
        <v>103</v>
      </c>
      <c r="I1780" t="s">
        <v>5004</v>
      </c>
      <c r="J1780" t="s">
        <v>5005</v>
      </c>
      <c r="K1780" s="32">
        <v>45958</v>
      </c>
      <c r="L1780" t="s">
        <v>526</v>
      </c>
      <c r="M1780" t="s">
        <v>145</v>
      </c>
      <c r="N1780" t="s">
        <v>2642</v>
      </c>
      <c r="O1780" s="32">
        <v>45979</v>
      </c>
      <c r="P1780" t="s">
        <v>99</v>
      </c>
      <c r="Q1780" t="s">
        <v>527</v>
      </c>
      <c r="R1780" t="s">
        <v>428</v>
      </c>
      <c r="S1780" t="s">
        <v>100</v>
      </c>
    </row>
    <row r="1781" spans="1:19" x14ac:dyDescent="0.25">
      <c r="A1781">
        <v>45</v>
      </c>
      <c r="B1781" s="32">
        <v>45968</v>
      </c>
      <c r="C1781">
        <v>48</v>
      </c>
      <c r="D1781" t="s">
        <v>423</v>
      </c>
      <c r="E1781" t="s">
        <v>1067</v>
      </c>
      <c r="F1781" t="s">
        <v>140</v>
      </c>
      <c r="G1781" t="s">
        <v>102</v>
      </c>
      <c r="H1781" t="s">
        <v>103</v>
      </c>
      <c r="I1781" t="s">
        <v>2711</v>
      </c>
      <c r="J1781" t="s">
        <v>2712</v>
      </c>
      <c r="K1781" s="32">
        <v>45970</v>
      </c>
      <c r="L1781" t="s">
        <v>427</v>
      </c>
      <c r="M1781" t="s">
        <v>260</v>
      </c>
      <c r="N1781" t="s">
        <v>1994</v>
      </c>
      <c r="O1781" s="32">
        <v>45986</v>
      </c>
      <c r="P1781" t="s">
        <v>99</v>
      </c>
      <c r="Q1781" t="s">
        <v>3608</v>
      </c>
      <c r="R1781" t="s">
        <v>262</v>
      </c>
      <c r="S1781" t="s">
        <v>608</v>
      </c>
    </row>
    <row r="1782" spans="1:19" x14ac:dyDescent="0.25">
      <c r="A1782">
        <v>39</v>
      </c>
      <c r="B1782" s="32">
        <v>45922</v>
      </c>
      <c r="C1782">
        <v>41</v>
      </c>
      <c r="D1782" t="s">
        <v>940</v>
      </c>
      <c r="E1782" t="s">
        <v>14</v>
      </c>
      <c r="F1782" t="s">
        <v>140</v>
      </c>
      <c r="G1782" t="s">
        <v>102</v>
      </c>
      <c r="H1782" t="s">
        <v>103</v>
      </c>
      <c r="I1782" t="s">
        <v>4854</v>
      </c>
      <c r="J1782" t="s">
        <v>4855</v>
      </c>
      <c r="K1782" s="32">
        <v>45932</v>
      </c>
      <c r="L1782" t="s">
        <v>943</v>
      </c>
      <c r="M1782" t="s">
        <v>154</v>
      </c>
      <c r="N1782" t="s">
        <v>2159</v>
      </c>
      <c r="O1782" s="32">
        <v>45939</v>
      </c>
      <c r="P1782" t="s">
        <v>99</v>
      </c>
      <c r="Q1782" t="s">
        <v>2012</v>
      </c>
      <c r="R1782" t="s">
        <v>147</v>
      </c>
      <c r="S1782" t="s">
        <v>100</v>
      </c>
    </row>
    <row r="1783" spans="1:19" x14ac:dyDescent="0.25">
      <c r="A1783">
        <v>46</v>
      </c>
      <c r="B1783" s="32">
        <v>45971</v>
      </c>
      <c r="C1783">
        <v>48</v>
      </c>
      <c r="D1783" t="s">
        <v>150</v>
      </c>
      <c r="E1783" t="s">
        <v>8</v>
      </c>
      <c r="F1783" t="s">
        <v>140</v>
      </c>
      <c r="G1783" t="s">
        <v>102</v>
      </c>
      <c r="H1783" t="s">
        <v>103</v>
      </c>
      <c r="I1783" t="s">
        <v>5006</v>
      </c>
      <c r="J1783" t="s">
        <v>5007</v>
      </c>
      <c r="K1783" s="32">
        <v>45974</v>
      </c>
      <c r="L1783" t="s">
        <v>1312</v>
      </c>
      <c r="M1783" t="s">
        <v>154</v>
      </c>
      <c r="N1783" t="s">
        <v>2193</v>
      </c>
      <c r="O1783" s="32">
        <v>45985</v>
      </c>
      <c r="P1783" t="s">
        <v>99</v>
      </c>
      <c r="Q1783" t="s">
        <v>972</v>
      </c>
      <c r="R1783" t="s">
        <v>147</v>
      </c>
      <c r="S1783" t="s">
        <v>608</v>
      </c>
    </row>
    <row r="1784" spans="1:19" x14ac:dyDescent="0.25">
      <c r="A1784">
        <v>47</v>
      </c>
      <c r="B1784" s="32">
        <v>45977</v>
      </c>
      <c r="C1784">
        <v>49</v>
      </c>
      <c r="D1784" t="s">
        <v>940</v>
      </c>
      <c r="E1784" t="s">
        <v>14</v>
      </c>
      <c r="F1784" t="s">
        <v>140</v>
      </c>
      <c r="G1784" t="s">
        <v>102</v>
      </c>
      <c r="H1784" t="s">
        <v>103</v>
      </c>
      <c r="I1784" t="s">
        <v>5008</v>
      </c>
      <c r="J1784" t="s">
        <v>5009</v>
      </c>
      <c r="K1784" s="32">
        <v>45988</v>
      </c>
      <c r="L1784" t="s">
        <v>3529</v>
      </c>
      <c r="M1784" t="s">
        <v>154</v>
      </c>
      <c r="N1784" t="s">
        <v>2704</v>
      </c>
      <c r="O1784" s="32">
        <v>45995</v>
      </c>
      <c r="P1784" t="s">
        <v>99</v>
      </c>
      <c r="Q1784" t="s">
        <v>572</v>
      </c>
      <c r="R1784" t="s">
        <v>147</v>
      </c>
      <c r="S1784" t="s">
        <v>100</v>
      </c>
    </row>
    <row r="1785" spans="1:19" x14ac:dyDescent="0.25">
      <c r="A1785">
        <v>34</v>
      </c>
      <c r="B1785" s="32">
        <v>45890</v>
      </c>
      <c r="C1785">
        <v>37</v>
      </c>
      <c r="D1785" t="s">
        <v>423</v>
      </c>
      <c r="E1785" t="s">
        <v>1067</v>
      </c>
      <c r="F1785" t="s">
        <v>140</v>
      </c>
      <c r="G1785" t="s">
        <v>102</v>
      </c>
      <c r="H1785" t="s">
        <v>103</v>
      </c>
      <c r="I1785" t="s">
        <v>4710</v>
      </c>
      <c r="J1785" t="s">
        <v>4711</v>
      </c>
      <c r="K1785" s="32">
        <v>45894</v>
      </c>
      <c r="L1785" t="s">
        <v>427</v>
      </c>
      <c r="M1785" t="s">
        <v>260</v>
      </c>
      <c r="N1785" t="s">
        <v>3434</v>
      </c>
      <c r="O1785" s="32">
        <v>45910</v>
      </c>
      <c r="P1785" t="s">
        <v>99</v>
      </c>
      <c r="Q1785" t="s">
        <v>2284</v>
      </c>
      <c r="R1785" t="s">
        <v>262</v>
      </c>
      <c r="S1785" t="s">
        <v>100</v>
      </c>
    </row>
    <row r="1786" spans="1:19" x14ac:dyDescent="0.25">
      <c r="A1786">
        <v>45</v>
      </c>
      <c r="B1786" s="32">
        <v>45969</v>
      </c>
      <c r="C1786">
        <v>48</v>
      </c>
      <c r="D1786" t="s">
        <v>672</v>
      </c>
      <c r="E1786" t="s">
        <v>17</v>
      </c>
      <c r="F1786" t="s">
        <v>140</v>
      </c>
      <c r="G1786" t="s">
        <v>102</v>
      </c>
      <c r="H1786" t="s">
        <v>103</v>
      </c>
      <c r="I1786" t="s">
        <v>5010</v>
      </c>
      <c r="J1786" t="s">
        <v>5011</v>
      </c>
      <c r="K1786" s="32">
        <v>45978</v>
      </c>
      <c r="L1786" t="s">
        <v>1362</v>
      </c>
      <c r="M1786" t="s">
        <v>676</v>
      </c>
      <c r="N1786" t="s">
        <v>2814</v>
      </c>
      <c r="O1786" s="32">
        <v>45988</v>
      </c>
      <c r="P1786" t="s">
        <v>99</v>
      </c>
      <c r="Q1786" t="s">
        <v>1313</v>
      </c>
      <c r="R1786" t="s">
        <v>147</v>
      </c>
      <c r="S1786" t="s">
        <v>100</v>
      </c>
    </row>
    <row r="1787" spans="1:19" x14ac:dyDescent="0.25">
      <c r="A1787">
        <v>46</v>
      </c>
      <c r="B1787" s="32">
        <v>45972</v>
      </c>
      <c r="C1787">
        <v>48</v>
      </c>
      <c r="D1787" t="s">
        <v>150</v>
      </c>
      <c r="E1787" t="s">
        <v>8</v>
      </c>
      <c r="F1787" t="s">
        <v>140</v>
      </c>
      <c r="G1787" t="s">
        <v>102</v>
      </c>
      <c r="H1787" t="s">
        <v>103</v>
      </c>
      <c r="I1787" t="s">
        <v>5012</v>
      </c>
      <c r="J1787" t="s">
        <v>5013</v>
      </c>
      <c r="K1787" s="32">
        <v>45974</v>
      </c>
      <c r="L1787" t="s">
        <v>186</v>
      </c>
      <c r="M1787" t="s">
        <v>154</v>
      </c>
      <c r="N1787" t="s">
        <v>2193</v>
      </c>
      <c r="O1787" s="32">
        <v>45985</v>
      </c>
      <c r="P1787" t="s">
        <v>99</v>
      </c>
      <c r="Q1787" t="s">
        <v>972</v>
      </c>
      <c r="R1787" t="s">
        <v>147</v>
      </c>
      <c r="S1787" t="s">
        <v>100</v>
      </c>
    </row>
    <row r="1788" spans="1:19" x14ac:dyDescent="0.25">
      <c r="A1788">
        <v>37</v>
      </c>
      <c r="B1788" s="32">
        <v>45912</v>
      </c>
      <c r="C1788">
        <v>38</v>
      </c>
      <c r="D1788" t="s">
        <v>150</v>
      </c>
      <c r="E1788" t="s">
        <v>194</v>
      </c>
      <c r="F1788" t="s">
        <v>101</v>
      </c>
      <c r="G1788" t="s">
        <v>102</v>
      </c>
      <c r="H1788" t="s">
        <v>103</v>
      </c>
      <c r="I1788" t="s">
        <v>5014</v>
      </c>
      <c r="J1788" t="s">
        <v>5015</v>
      </c>
      <c r="K1788" s="32">
        <v>45915</v>
      </c>
      <c r="L1788" t="s">
        <v>186</v>
      </c>
      <c r="M1788" t="s">
        <v>2907</v>
      </c>
      <c r="N1788" t="s">
        <v>118</v>
      </c>
      <c r="O1788" s="32">
        <v>45915</v>
      </c>
      <c r="P1788" t="s">
        <v>99</v>
      </c>
      <c r="Q1788" t="s">
        <v>572</v>
      </c>
      <c r="R1788" t="s">
        <v>218</v>
      </c>
      <c r="S1788" t="s">
        <v>100</v>
      </c>
    </row>
    <row r="1789" spans="1:19" x14ac:dyDescent="0.25">
      <c r="A1789">
        <v>34</v>
      </c>
      <c r="B1789" s="32">
        <v>45887</v>
      </c>
      <c r="C1789">
        <v>39</v>
      </c>
      <c r="D1789" t="s">
        <v>223</v>
      </c>
      <c r="E1789" t="s">
        <v>224</v>
      </c>
      <c r="F1789" t="s">
        <v>140</v>
      </c>
      <c r="G1789" t="s">
        <v>102</v>
      </c>
      <c r="H1789" t="s">
        <v>103</v>
      </c>
      <c r="I1789" t="s">
        <v>5016</v>
      </c>
      <c r="J1789" t="s">
        <v>5017</v>
      </c>
      <c r="K1789" s="32">
        <v>45890</v>
      </c>
      <c r="L1789" t="s">
        <v>227</v>
      </c>
      <c r="M1789" t="s">
        <v>229</v>
      </c>
      <c r="N1789" t="s">
        <v>3120</v>
      </c>
      <c r="O1789" s="32">
        <v>45927</v>
      </c>
      <c r="P1789" t="s">
        <v>99</v>
      </c>
      <c r="Q1789" t="s">
        <v>228</v>
      </c>
      <c r="R1789" t="s">
        <v>617</v>
      </c>
      <c r="S1789" t="s">
        <v>100</v>
      </c>
    </row>
    <row r="1790" spans="1:19" x14ac:dyDescent="0.25">
      <c r="A1790">
        <v>41</v>
      </c>
      <c r="B1790" s="32">
        <v>45936</v>
      </c>
      <c r="C1790">
        <v>44</v>
      </c>
      <c r="D1790" t="s">
        <v>672</v>
      </c>
      <c r="E1790" t="s">
        <v>17</v>
      </c>
      <c r="F1790" t="s">
        <v>140</v>
      </c>
      <c r="G1790" t="s">
        <v>102</v>
      </c>
      <c r="H1790" t="s">
        <v>103</v>
      </c>
      <c r="I1790" t="s">
        <v>4921</v>
      </c>
      <c r="J1790" t="s">
        <v>4922</v>
      </c>
      <c r="K1790" s="32">
        <v>45940</v>
      </c>
      <c r="L1790" t="s">
        <v>675</v>
      </c>
      <c r="M1790" t="s">
        <v>428</v>
      </c>
      <c r="N1790" t="s">
        <v>2291</v>
      </c>
      <c r="O1790" s="32">
        <v>45957</v>
      </c>
      <c r="P1790" t="s">
        <v>99</v>
      </c>
      <c r="Q1790" t="s">
        <v>3276</v>
      </c>
      <c r="R1790" t="s">
        <v>428</v>
      </c>
      <c r="S1790" t="s">
        <v>100</v>
      </c>
    </row>
    <row r="1791" spans="1:19" x14ac:dyDescent="0.25">
      <c r="A1791">
        <v>44</v>
      </c>
      <c r="B1791" s="32">
        <v>45962</v>
      </c>
      <c r="C1791">
        <v>47</v>
      </c>
      <c r="D1791" t="s">
        <v>150</v>
      </c>
      <c r="E1791" t="s">
        <v>8</v>
      </c>
      <c r="F1791" t="s">
        <v>140</v>
      </c>
      <c r="G1791" t="s">
        <v>102</v>
      </c>
      <c r="H1791" t="s">
        <v>103</v>
      </c>
      <c r="I1791" t="s">
        <v>5018</v>
      </c>
      <c r="J1791" t="s">
        <v>5019</v>
      </c>
      <c r="K1791" s="32">
        <v>45967</v>
      </c>
      <c r="L1791" t="s">
        <v>186</v>
      </c>
      <c r="M1791" t="s">
        <v>154</v>
      </c>
      <c r="N1791" t="s">
        <v>2046</v>
      </c>
      <c r="O1791" s="32">
        <v>45977</v>
      </c>
      <c r="P1791" t="s">
        <v>99</v>
      </c>
      <c r="Q1791" t="s">
        <v>972</v>
      </c>
      <c r="R1791" t="s">
        <v>147</v>
      </c>
      <c r="S1791" t="s">
        <v>608</v>
      </c>
    </row>
    <row r="1792" spans="1:19" x14ac:dyDescent="0.25">
      <c r="A1792">
        <v>46</v>
      </c>
      <c r="B1792" s="32">
        <v>45976</v>
      </c>
      <c r="C1792">
        <v>52</v>
      </c>
      <c r="D1792" t="s">
        <v>223</v>
      </c>
      <c r="E1792" t="s">
        <v>224</v>
      </c>
      <c r="F1792" t="s">
        <v>140</v>
      </c>
      <c r="G1792" t="s">
        <v>102</v>
      </c>
      <c r="H1792" t="s">
        <v>103</v>
      </c>
      <c r="I1792" t="s">
        <v>5020</v>
      </c>
      <c r="J1792" t="s">
        <v>5021</v>
      </c>
      <c r="K1792" s="32">
        <v>45981</v>
      </c>
      <c r="L1792" t="s">
        <v>227</v>
      </c>
      <c r="M1792" t="s">
        <v>338</v>
      </c>
      <c r="N1792" t="s">
        <v>2025</v>
      </c>
      <c r="O1792" s="32">
        <v>46013</v>
      </c>
      <c r="P1792" t="s">
        <v>99</v>
      </c>
      <c r="Q1792" t="s">
        <v>228</v>
      </c>
      <c r="R1792" t="s">
        <v>617</v>
      </c>
      <c r="S1792" t="s">
        <v>100</v>
      </c>
    </row>
    <row r="1793" spans="1:19" x14ac:dyDescent="0.25">
      <c r="A1793">
        <v>34</v>
      </c>
      <c r="B1793" s="32">
        <v>45891</v>
      </c>
      <c r="C1793">
        <v>35</v>
      </c>
      <c r="D1793" t="s">
        <v>150</v>
      </c>
      <c r="E1793" t="s">
        <v>194</v>
      </c>
      <c r="F1793" t="s">
        <v>101</v>
      </c>
      <c r="G1793" t="s">
        <v>102</v>
      </c>
      <c r="H1793" t="s">
        <v>103</v>
      </c>
      <c r="I1793" t="s">
        <v>5022</v>
      </c>
      <c r="J1793" t="s">
        <v>5023</v>
      </c>
      <c r="K1793" s="32">
        <v>45896</v>
      </c>
      <c r="L1793" t="s">
        <v>186</v>
      </c>
      <c r="M1793" t="s">
        <v>2003</v>
      </c>
      <c r="N1793" t="s">
        <v>118</v>
      </c>
      <c r="O1793" s="32">
        <v>45896</v>
      </c>
      <c r="P1793" t="s">
        <v>99</v>
      </c>
      <c r="Q1793" t="s">
        <v>934</v>
      </c>
      <c r="R1793" t="s">
        <v>1964</v>
      </c>
      <c r="S1793" t="s">
        <v>100</v>
      </c>
    </row>
    <row r="1794" spans="1:19" x14ac:dyDescent="0.25">
      <c r="A1794">
        <v>40</v>
      </c>
      <c r="B1794" s="32">
        <v>45928</v>
      </c>
      <c r="C1794">
        <v>42</v>
      </c>
      <c r="D1794" t="s">
        <v>150</v>
      </c>
      <c r="E1794" t="s">
        <v>8</v>
      </c>
      <c r="F1794" t="s">
        <v>140</v>
      </c>
      <c r="G1794" t="s">
        <v>102</v>
      </c>
      <c r="H1794" t="s">
        <v>103</v>
      </c>
      <c r="I1794" t="s">
        <v>2936</v>
      </c>
      <c r="J1794" t="s">
        <v>2577</v>
      </c>
      <c r="K1794" s="32">
        <v>45932</v>
      </c>
      <c r="L1794" t="s">
        <v>621</v>
      </c>
      <c r="M1794" t="s">
        <v>191</v>
      </c>
      <c r="N1794" t="s">
        <v>192</v>
      </c>
      <c r="O1794" s="32">
        <v>45943</v>
      </c>
      <c r="P1794" t="s">
        <v>99</v>
      </c>
      <c r="Q1794" t="s">
        <v>2012</v>
      </c>
      <c r="S1794" t="s">
        <v>2165</v>
      </c>
    </row>
    <row r="1795" spans="1:19" x14ac:dyDescent="0.25">
      <c r="A1795">
        <v>42</v>
      </c>
      <c r="B1795" s="32">
        <v>45944</v>
      </c>
      <c r="C1795">
        <v>43</v>
      </c>
      <c r="D1795" t="s">
        <v>150</v>
      </c>
      <c r="E1795" t="s">
        <v>8</v>
      </c>
      <c r="F1795" t="s">
        <v>140</v>
      </c>
      <c r="G1795" t="s">
        <v>102</v>
      </c>
      <c r="H1795" t="s">
        <v>103</v>
      </c>
      <c r="I1795" t="s">
        <v>3421</v>
      </c>
      <c r="J1795" t="s">
        <v>3422</v>
      </c>
      <c r="K1795" s="32">
        <v>45946</v>
      </c>
      <c r="L1795" t="s">
        <v>186</v>
      </c>
      <c r="M1795" t="s">
        <v>154</v>
      </c>
      <c r="N1795" t="s">
        <v>1988</v>
      </c>
      <c r="O1795" s="32">
        <v>45955</v>
      </c>
      <c r="P1795" t="s">
        <v>99</v>
      </c>
      <c r="Q1795" t="s">
        <v>153</v>
      </c>
      <c r="R1795" t="s">
        <v>147</v>
      </c>
      <c r="S1795" t="s">
        <v>100</v>
      </c>
    </row>
    <row r="1796" spans="1:19" x14ac:dyDescent="0.25">
      <c r="A1796">
        <v>43</v>
      </c>
      <c r="B1796" s="32">
        <v>45952</v>
      </c>
      <c r="C1796">
        <v>46</v>
      </c>
      <c r="D1796" t="s">
        <v>423</v>
      </c>
      <c r="E1796" t="s">
        <v>424</v>
      </c>
      <c r="F1796" t="s">
        <v>140</v>
      </c>
      <c r="G1796" t="s">
        <v>102</v>
      </c>
      <c r="H1796" t="s">
        <v>103</v>
      </c>
      <c r="I1796" t="s">
        <v>2913</v>
      </c>
      <c r="J1796" t="s">
        <v>2914</v>
      </c>
      <c r="K1796" s="32">
        <v>45955</v>
      </c>
      <c r="L1796" t="s">
        <v>427</v>
      </c>
      <c r="M1796" t="s">
        <v>428</v>
      </c>
      <c r="N1796" t="s">
        <v>2196</v>
      </c>
      <c r="O1796" s="32">
        <v>45973</v>
      </c>
      <c r="P1796" t="s">
        <v>99</v>
      </c>
      <c r="Q1796" t="s">
        <v>2795</v>
      </c>
      <c r="R1796" t="s">
        <v>428</v>
      </c>
      <c r="S1796" t="s">
        <v>100</v>
      </c>
    </row>
    <row r="1797" spans="1:19" x14ac:dyDescent="0.25">
      <c r="A1797">
        <v>39</v>
      </c>
      <c r="B1797" s="32">
        <v>45923</v>
      </c>
      <c r="C1797">
        <v>39</v>
      </c>
      <c r="D1797" t="s">
        <v>321</v>
      </c>
      <c r="E1797" t="s">
        <v>855</v>
      </c>
      <c r="F1797" t="s">
        <v>101</v>
      </c>
      <c r="G1797" t="s">
        <v>102</v>
      </c>
      <c r="H1797" t="s">
        <v>103</v>
      </c>
      <c r="I1797" t="s">
        <v>5024</v>
      </c>
      <c r="J1797" t="s">
        <v>5025</v>
      </c>
      <c r="K1797" s="32">
        <v>45925</v>
      </c>
      <c r="L1797" t="s">
        <v>858</v>
      </c>
      <c r="M1797" t="s">
        <v>1336</v>
      </c>
      <c r="N1797" t="s">
        <v>118</v>
      </c>
      <c r="O1797" s="32">
        <v>45927</v>
      </c>
      <c r="P1797" t="s">
        <v>99</v>
      </c>
      <c r="Q1797" t="s">
        <v>859</v>
      </c>
      <c r="R1797" t="s">
        <v>291</v>
      </c>
      <c r="S1797" t="s">
        <v>100</v>
      </c>
    </row>
    <row r="1798" spans="1:19" x14ac:dyDescent="0.25">
      <c r="A1798">
        <v>46</v>
      </c>
      <c r="B1798" s="32">
        <v>45971</v>
      </c>
      <c r="C1798">
        <v>48</v>
      </c>
      <c r="D1798" t="s">
        <v>672</v>
      </c>
      <c r="E1798" t="s">
        <v>17</v>
      </c>
      <c r="F1798" t="s">
        <v>140</v>
      </c>
      <c r="G1798" t="s">
        <v>102</v>
      </c>
      <c r="H1798" t="s">
        <v>103</v>
      </c>
      <c r="I1798" t="s">
        <v>5026</v>
      </c>
      <c r="J1798" t="s">
        <v>5027</v>
      </c>
      <c r="K1798" s="32">
        <v>45978</v>
      </c>
      <c r="L1798" t="s">
        <v>675</v>
      </c>
      <c r="M1798" t="s">
        <v>676</v>
      </c>
      <c r="N1798" t="s">
        <v>2814</v>
      </c>
      <c r="O1798" s="32">
        <v>45988</v>
      </c>
      <c r="P1798" t="s">
        <v>99</v>
      </c>
      <c r="Q1798" t="s">
        <v>913</v>
      </c>
      <c r="R1798" t="s">
        <v>147</v>
      </c>
      <c r="S1798" t="s">
        <v>608</v>
      </c>
    </row>
    <row r="1799" spans="1:19" x14ac:dyDescent="0.25">
      <c r="A1799">
        <v>33</v>
      </c>
      <c r="B1799" s="32">
        <v>45882</v>
      </c>
      <c r="C1799">
        <v>36</v>
      </c>
      <c r="D1799" t="s">
        <v>423</v>
      </c>
      <c r="E1799" t="s">
        <v>424</v>
      </c>
      <c r="F1799" t="s">
        <v>140</v>
      </c>
      <c r="G1799" t="s">
        <v>102</v>
      </c>
      <c r="H1799" t="s">
        <v>103</v>
      </c>
      <c r="I1799" t="s">
        <v>3446</v>
      </c>
      <c r="J1799" t="s">
        <v>3447</v>
      </c>
      <c r="K1799" s="32">
        <v>45885</v>
      </c>
      <c r="L1799" t="s">
        <v>258</v>
      </c>
      <c r="M1799" t="s">
        <v>428</v>
      </c>
      <c r="N1799" t="s">
        <v>3448</v>
      </c>
      <c r="O1799" s="32">
        <v>45904</v>
      </c>
      <c r="P1799" t="s">
        <v>99</v>
      </c>
      <c r="Q1799" t="s">
        <v>2093</v>
      </c>
      <c r="R1799" t="s">
        <v>428</v>
      </c>
      <c r="S1799" t="s">
        <v>100</v>
      </c>
    </row>
    <row r="1800" spans="1:19" x14ac:dyDescent="0.25">
      <c r="A1800">
        <v>39</v>
      </c>
      <c r="B1800" s="32">
        <v>45924</v>
      </c>
      <c r="C1800">
        <v>41</v>
      </c>
      <c r="D1800" t="s">
        <v>150</v>
      </c>
      <c r="E1800" t="s">
        <v>8</v>
      </c>
      <c r="F1800" t="s">
        <v>140</v>
      </c>
      <c r="G1800" t="s">
        <v>102</v>
      </c>
      <c r="H1800" t="s">
        <v>103</v>
      </c>
      <c r="I1800" t="s">
        <v>4027</v>
      </c>
      <c r="J1800" t="s">
        <v>4028</v>
      </c>
      <c r="K1800" s="32">
        <v>45927</v>
      </c>
      <c r="L1800" t="s">
        <v>186</v>
      </c>
      <c r="M1800" t="s">
        <v>869</v>
      </c>
      <c r="N1800" t="s">
        <v>2071</v>
      </c>
      <c r="O1800" s="32">
        <v>45939</v>
      </c>
      <c r="P1800" t="s">
        <v>99</v>
      </c>
      <c r="Q1800" t="s">
        <v>153</v>
      </c>
      <c r="R1800" t="s">
        <v>147</v>
      </c>
      <c r="S1800" t="s">
        <v>100</v>
      </c>
    </row>
    <row r="1801" spans="1:19" x14ac:dyDescent="0.25">
      <c r="A1801">
        <v>29</v>
      </c>
      <c r="B1801" s="32">
        <v>45851</v>
      </c>
      <c r="C1801">
        <v>33</v>
      </c>
      <c r="D1801" t="s">
        <v>223</v>
      </c>
      <c r="E1801" t="s">
        <v>277</v>
      </c>
      <c r="F1801" t="s">
        <v>140</v>
      </c>
      <c r="G1801" t="s">
        <v>102</v>
      </c>
      <c r="H1801" t="s">
        <v>103</v>
      </c>
      <c r="I1801" t="s">
        <v>5028</v>
      </c>
      <c r="J1801" t="s">
        <v>5029</v>
      </c>
      <c r="K1801" s="32">
        <v>45858</v>
      </c>
      <c r="L1801" t="s">
        <v>638</v>
      </c>
      <c r="M1801" t="s">
        <v>3254</v>
      </c>
      <c r="N1801" t="s">
        <v>280</v>
      </c>
      <c r="O1801" s="32">
        <v>45882</v>
      </c>
      <c r="P1801" t="s">
        <v>99</v>
      </c>
      <c r="Q1801" t="s">
        <v>228</v>
      </c>
      <c r="S1801" t="s">
        <v>135</v>
      </c>
    </row>
    <row r="1802" spans="1:19" x14ac:dyDescent="0.25">
      <c r="A1802">
        <v>36</v>
      </c>
      <c r="B1802" s="32">
        <v>45901</v>
      </c>
      <c r="C1802">
        <v>39</v>
      </c>
      <c r="D1802" t="s">
        <v>672</v>
      </c>
      <c r="E1802" t="s">
        <v>17</v>
      </c>
      <c r="F1802" t="s">
        <v>140</v>
      </c>
      <c r="G1802" t="s">
        <v>102</v>
      </c>
      <c r="H1802" t="s">
        <v>103</v>
      </c>
      <c r="I1802" t="s">
        <v>5030</v>
      </c>
      <c r="J1802" t="s">
        <v>5031</v>
      </c>
      <c r="K1802" s="32">
        <v>45907</v>
      </c>
      <c r="L1802" t="s">
        <v>675</v>
      </c>
      <c r="M1802" t="s">
        <v>676</v>
      </c>
      <c r="N1802" t="s">
        <v>2354</v>
      </c>
      <c r="O1802" s="32">
        <v>45922</v>
      </c>
      <c r="P1802" t="s">
        <v>99</v>
      </c>
      <c r="Q1802" t="s">
        <v>688</v>
      </c>
      <c r="R1802" t="s">
        <v>147</v>
      </c>
      <c r="S1802" t="s">
        <v>100</v>
      </c>
    </row>
    <row r="1803" spans="1:19" x14ac:dyDescent="0.25">
      <c r="A1803">
        <v>33</v>
      </c>
      <c r="B1803" s="32">
        <v>45881</v>
      </c>
      <c r="C1803">
        <v>33</v>
      </c>
      <c r="D1803" t="s">
        <v>321</v>
      </c>
      <c r="E1803" t="s">
        <v>855</v>
      </c>
      <c r="F1803" t="s">
        <v>101</v>
      </c>
      <c r="G1803" t="s">
        <v>102</v>
      </c>
      <c r="H1803" t="s">
        <v>103</v>
      </c>
      <c r="I1803" t="s">
        <v>5032</v>
      </c>
      <c r="J1803" t="s">
        <v>5033</v>
      </c>
      <c r="K1803" s="32">
        <v>45883</v>
      </c>
      <c r="L1803" t="s">
        <v>858</v>
      </c>
      <c r="M1803" t="s">
        <v>1336</v>
      </c>
      <c r="N1803" t="s">
        <v>118</v>
      </c>
      <c r="O1803" s="32">
        <v>45885</v>
      </c>
      <c r="P1803" t="s">
        <v>99</v>
      </c>
      <c r="Q1803" t="s">
        <v>859</v>
      </c>
      <c r="R1803" t="s">
        <v>291</v>
      </c>
      <c r="S1803" t="s">
        <v>100</v>
      </c>
    </row>
    <row r="1804" spans="1:19" x14ac:dyDescent="0.25">
      <c r="A1804">
        <v>43</v>
      </c>
      <c r="B1804" s="32">
        <v>45953</v>
      </c>
      <c r="C1804">
        <v>46</v>
      </c>
      <c r="D1804" t="s">
        <v>423</v>
      </c>
      <c r="E1804" t="s">
        <v>1067</v>
      </c>
      <c r="F1804" t="s">
        <v>140</v>
      </c>
      <c r="G1804" t="s">
        <v>102</v>
      </c>
      <c r="H1804" t="s">
        <v>103</v>
      </c>
      <c r="I1804" t="s">
        <v>3846</v>
      </c>
      <c r="J1804" t="s">
        <v>3847</v>
      </c>
      <c r="K1804" s="32">
        <v>45956</v>
      </c>
      <c r="L1804" t="s">
        <v>427</v>
      </c>
      <c r="M1804" t="s">
        <v>260</v>
      </c>
      <c r="N1804" t="s">
        <v>2083</v>
      </c>
      <c r="O1804" s="32">
        <v>45972</v>
      </c>
      <c r="P1804" t="s">
        <v>99</v>
      </c>
      <c r="Q1804" t="s">
        <v>2186</v>
      </c>
      <c r="R1804" t="s">
        <v>262</v>
      </c>
      <c r="S1804" t="s">
        <v>608</v>
      </c>
    </row>
    <row r="1805" spans="1:19" x14ac:dyDescent="0.25">
      <c r="A1805">
        <v>41</v>
      </c>
      <c r="B1805" s="32">
        <v>45939</v>
      </c>
      <c r="C1805">
        <v>44</v>
      </c>
      <c r="D1805" t="s">
        <v>150</v>
      </c>
      <c r="E1805" t="s">
        <v>8</v>
      </c>
      <c r="F1805" t="s">
        <v>140</v>
      </c>
      <c r="G1805" t="s">
        <v>102</v>
      </c>
      <c r="H1805" t="s">
        <v>103</v>
      </c>
      <c r="I1805" t="s">
        <v>5034</v>
      </c>
      <c r="J1805" t="s">
        <v>4570</v>
      </c>
      <c r="K1805" s="32">
        <v>45946</v>
      </c>
      <c r="L1805" t="s">
        <v>2275</v>
      </c>
      <c r="M1805" t="s">
        <v>191</v>
      </c>
      <c r="N1805" t="s">
        <v>737</v>
      </c>
      <c r="O1805" s="32">
        <v>45957</v>
      </c>
      <c r="P1805" t="s">
        <v>99</v>
      </c>
      <c r="Q1805" t="s">
        <v>153</v>
      </c>
      <c r="S1805" t="s">
        <v>135</v>
      </c>
    </row>
    <row r="1806" spans="1:19" x14ac:dyDescent="0.25">
      <c r="A1806">
        <v>34</v>
      </c>
      <c r="B1806" s="32">
        <v>45892</v>
      </c>
      <c r="C1806">
        <v>37</v>
      </c>
      <c r="D1806" t="s">
        <v>150</v>
      </c>
      <c r="E1806" t="s">
        <v>8</v>
      </c>
      <c r="F1806" t="s">
        <v>140</v>
      </c>
      <c r="G1806" t="s">
        <v>102</v>
      </c>
      <c r="H1806" t="s">
        <v>103</v>
      </c>
      <c r="I1806" t="s">
        <v>2819</v>
      </c>
      <c r="J1806" t="s">
        <v>2820</v>
      </c>
      <c r="K1806" s="32">
        <v>45897</v>
      </c>
      <c r="L1806" t="s">
        <v>186</v>
      </c>
      <c r="M1806" t="s">
        <v>154</v>
      </c>
      <c r="N1806" t="s">
        <v>2445</v>
      </c>
      <c r="O1806" s="32">
        <v>45907</v>
      </c>
      <c r="P1806" t="s">
        <v>99</v>
      </c>
      <c r="Q1806" t="s">
        <v>934</v>
      </c>
      <c r="R1806" t="s">
        <v>147</v>
      </c>
      <c r="S1806" t="s">
        <v>100</v>
      </c>
    </row>
    <row r="1807" spans="1:19" x14ac:dyDescent="0.25">
      <c r="A1807">
        <v>37</v>
      </c>
      <c r="B1807" s="32">
        <v>45912</v>
      </c>
      <c r="C1807">
        <v>40</v>
      </c>
      <c r="D1807" t="s">
        <v>423</v>
      </c>
      <c r="E1807" t="s">
        <v>1067</v>
      </c>
      <c r="F1807" t="s">
        <v>140</v>
      </c>
      <c r="G1807" t="s">
        <v>102</v>
      </c>
      <c r="H1807" t="s">
        <v>103</v>
      </c>
      <c r="I1807" t="s">
        <v>5035</v>
      </c>
      <c r="J1807" t="s">
        <v>5036</v>
      </c>
      <c r="K1807" s="32">
        <v>45914</v>
      </c>
      <c r="L1807" t="s">
        <v>526</v>
      </c>
      <c r="M1807" t="s">
        <v>260</v>
      </c>
      <c r="N1807" t="s">
        <v>2206</v>
      </c>
      <c r="O1807" s="32">
        <v>45930</v>
      </c>
      <c r="P1807" t="s">
        <v>99</v>
      </c>
      <c r="Q1807" t="s">
        <v>527</v>
      </c>
      <c r="R1807" t="s">
        <v>262</v>
      </c>
      <c r="S1807" t="s">
        <v>100</v>
      </c>
    </row>
    <row r="1808" spans="1:19" x14ac:dyDescent="0.25">
      <c r="A1808">
        <v>39</v>
      </c>
      <c r="B1808" s="32">
        <v>45921</v>
      </c>
      <c r="C1808">
        <v>44</v>
      </c>
      <c r="D1808" t="s">
        <v>223</v>
      </c>
      <c r="E1808" t="s">
        <v>224</v>
      </c>
      <c r="F1808" t="s">
        <v>140</v>
      </c>
      <c r="G1808" t="s">
        <v>102</v>
      </c>
      <c r="H1808" t="s">
        <v>103</v>
      </c>
      <c r="I1808" t="s">
        <v>5037</v>
      </c>
      <c r="J1808" t="s">
        <v>5038</v>
      </c>
      <c r="K1808" s="32">
        <v>45926</v>
      </c>
      <c r="L1808" t="s">
        <v>227</v>
      </c>
      <c r="M1808" t="s">
        <v>338</v>
      </c>
      <c r="N1808" t="s">
        <v>3056</v>
      </c>
      <c r="O1808" s="32">
        <v>45956</v>
      </c>
      <c r="P1808" t="s">
        <v>99</v>
      </c>
      <c r="Q1808" t="s">
        <v>228</v>
      </c>
      <c r="R1808" t="s">
        <v>617</v>
      </c>
      <c r="S1808" t="s">
        <v>100</v>
      </c>
    </row>
    <row r="1809" spans="1:19" x14ac:dyDescent="0.25">
      <c r="A1809">
        <v>32</v>
      </c>
      <c r="B1809" s="32">
        <v>45875</v>
      </c>
      <c r="C1809">
        <v>37</v>
      </c>
      <c r="D1809" t="s">
        <v>223</v>
      </c>
      <c r="E1809" t="s">
        <v>5039</v>
      </c>
      <c r="F1809" t="s">
        <v>140</v>
      </c>
      <c r="G1809" t="s">
        <v>102</v>
      </c>
      <c r="H1809" t="s">
        <v>103</v>
      </c>
      <c r="I1809" t="s">
        <v>5040</v>
      </c>
      <c r="J1809" t="s">
        <v>5041</v>
      </c>
      <c r="K1809" s="32">
        <v>45882</v>
      </c>
      <c r="L1809" t="s">
        <v>227</v>
      </c>
      <c r="M1809" t="s">
        <v>145</v>
      </c>
      <c r="N1809" t="s">
        <v>3503</v>
      </c>
      <c r="O1809" s="32">
        <v>45909</v>
      </c>
      <c r="P1809" t="s">
        <v>99</v>
      </c>
      <c r="Q1809" t="s">
        <v>228</v>
      </c>
      <c r="R1809" t="s">
        <v>147</v>
      </c>
      <c r="S1809" t="s">
        <v>100</v>
      </c>
    </row>
    <row r="1810" spans="1:19" x14ac:dyDescent="0.25">
      <c r="A1810">
        <v>40</v>
      </c>
      <c r="B1810" s="32">
        <v>45930</v>
      </c>
      <c r="C1810">
        <v>43</v>
      </c>
      <c r="D1810" t="s">
        <v>672</v>
      </c>
      <c r="E1810" t="s">
        <v>17</v>
      </c>
      <c r="F1810" t="s">
        <v>140</v>
      </c>
      <c r="G1810" t="s">
        <v>102</v>
      </c>
      <c r="H1810" t="s">
        <v>103</v>
      </c>
      <c r="I1810" t="s">
        <v>4866</v>
      </c>
      <c r="J1810" t="s">
        <v>4867</v>
      </c>
      <c r="K1810" s="32">
        <v>45934</v>
      </c>
      <c r="L1810" t="s">
        <v>675</v>
      </c>
      <c r="M1810" t="s">
        <v>428</v>
      </c>
      <c r="N1810" t="s">
        <v>2616</v>
      </c>
      <c r="O1810" s="32">
        <v>45950</v>
      </c>
      <c r="P1810" t="s">
        <v>99</v>
      </c>
      <c r="Q1810" t="s">
        <v>972</v>
      </c>
      <c r="R1810" t="s">
        <v>428</v>
      </c>
      <c r="S1810" t="s">
        <v>100</v>
      </c>
    </row>
    <row r="1811" spans="1:19" x14ac:dyDescent="0.25">
      <c r="A1811">
        <v>41</v>
      </c>
      <c r="B1811" s="32">
        <v>45941</v>
      </c>
      <c r="C1811">
        <v>45</v>
      </c>
      <c r="D1811" t="s">
        <v>423</v>
      </c>
      <c r="E1811" t="s">
        <v>1265</v>
      </c>
      <c r="F1811" t="s">
        <v>140</v>
      </c>
      <c r="G1811" t="s">
        <v>102</v>
      </c>
      <c r="H1811" t="s">
        <v>103</v>
      </c>
      <c r="I1811" t="s">
        <v>5042</v>
      </c>
      <c r="J1811" t="s">
        <v>5043</v>
      </c>
      <c r="K1811" s="32">
        <v>45945</v>
      </c>
      <c r="L1811" t="s">
        <v>1983</v>
      </c>
      <c r="M1811" t="s">
        <v>2172</v>
      </c>
      <c r="N1811" t="s">
        <v>2770</v>
      </c>
      <c r="O1811" s="32">
        <v>45965</v>
      </c>
      <c r="P1811" t="s">
        <v>99</v>
      </c>
      <c r="Q1811" t="s">
        <v>1985</v>
      </c>
      <c r="R1811" t="s">
        <v>428</v>
      </c>
      <c r="S1811" t="s">
        <v>100</v>
      </c>
    </row>
    <row r="1812" spans="1:19" x14ac:dyDescent="0.25">
      <c r="A1812">
        <v>40</v>
      </c>
      <c r="B1812" s="32">
        <v>45928</v>
      </c>
      <c r="C1812">
        <v>42</v>
      </c>
      <c r="D1812" t="s">
        <v>940</v>
      </c>
      <c r="E1812" t="s">
        <v>14</v>
      </c>
      <c r="F1812" t="s">
        <v>140</v>
      </c>
      <c r="G1812" t="s">
        <v>102</v>
      </c>
      <c r="H1812" t="s">
        <v>103</v>
      </c>
      <c r="I1812" t="s">
        <v>2683</v>
      </c>
      <c r="J1812" t="s">
        <v>2684</v>
      </c>
      <c r="K1812" s="32">
        <v>45939</v>
      </c>
      <c r="L1812" t="s">
        <v>943</v>
      </c>
      <c r="M1812" t="s">
        <v>154</v>
      </c>
      <c r="N1812" t="s">
        <v>2115</v>
      </c>
      <c r="O1812" s="32">
        <v>45946</v>
      </c>
      <c r="P1812" t="s">
        <v>99</v>
      </c>
      <c r="Q1812" t="s">
        <v>813</v>
      </c>
      <c r="R1812" t="s">
        <v>147</v>
      </c>
      <c r="S1812" t="s">
        <v>100</v>
      </c>
    </row>
    <row r="1813" spans="1:19" x14ac:dyDescent="0.25">
      <c r="A1813">
        <v>45</v>
      </c>
      <c r="B1813" s="32">
        <v>45969</v>
      </c>
      <c r="C1813">
        <v>49</v>
      </c>
      <c r="D1813" t="s">
        <v>423</v>
      </c>
      <c r="E1813" t="s">
        <v>1265</v>
      </c>
      <c r="F1813" t="s">
        <v>140</v>
      </c>
      <c r="G1813" t="s">
        <v>102</v>
      </c>
      <c r="H1813" t="s">
        <v>103</v>
      </c>
      <c r="I1813" t="s">
        <v>5044</v>
      </c>
      <c r="J1813" t="s">
        <v>5045</v>
      </c>
      <c r="K1813" s="32">
        <v>45972</v>
      </c>
      <c r="L1813" t="s">
        <v>2627</v>
      </c>
      <c r="M1813" t="s">
        <v>2172</v>
      </c>
      <c r="N1813" t="s">
        <v>2341</v>
      </c>
      <c r="O1813" s="32">
        <v>45993</v>
      </c>
      <c r="P1813" t="s">
        <v>99</v>
      </c>
      <c r="Q1813" t="s">
        <v>4526</v>
      </c>
      <c r="R1813" t="s">
        <v>617</v>
      </c>
      <c r="S1813" t="s">
        <v>100</v>
      </c>
    </row>
    <row r="1814" spans="1:19" x14ac:dyDescent="0.25">
      <c r="A1814">
        <v>38</v>
      </c>
      <c r="B1814" s="32">
        <v>45917</v>
      </c>
      <c r="C1814">
        <v>42</v>
      </c>
      <c r="D1814" t="s">
        <v>223</v>
      </c>
      <c r="E1814" t="s">
        <v>277</v>
      </c>
      <c r="F1814" t="s">
        <v>140</v>
      </c>
      <c r="G1814" t="s">
        <v>102</v>
      </c>
      <c r="H1814" t="s">
        <v>103</v>
      </c>
      <c r="I1814" t="s">
        <v>5046</v>
      </c>
      <c r="J1814" t="s">
        <v>5047</v>
      </c>
      <c r="K1814" s="32">
        <v>45921</v>
      </c>
      <c r="L1814" t="s">
        <v>329</v>
      </c>
      <c r="M1814" t="s">
        <v>145</v>
      </c>
      <c r="N1814" t="s">
        <v>4564</v>
      </c>
      <c r="O1814" s="32">
        <v>45944</v>
      </c>
      <c r="P1814" t="s">
        <v>99</v>
      </c>
      <c r="Q1814" t="s">
        <v>330</v>
      </c>
      <c r="R1814" t="s">
        <v>147</v>
      </c>
      <c r="S1814" t="s">
        <v>100</v>
      </c>
    </row>
    <row r="1815" spans="1:19" x14ac:dyDescent="0.25">
      <c r="A1815">
        <v>42</v>
      </c>
      <c r="B1815" s="32">
        <v>45947</v>
      </c>
      <c r="C1815">
        <v>45</v>
      </c>
      <c r="D1815" t="s">
        <v>423</v>
      </c>
      <c r="E1815" t="s">
        <v>1067</v>
      </c>
      <c r="F1815" t="s">
        <v>140</v>
      </c>
      <c r="G1815" t="s">
        <v>102</v>
      </c>
      <c r="H1815" t="s">
        <v>1585</v>
      </c>
      <c r="I1815" t="s">
        <v>5048</v>
      </c>
      <c r="J1815" t="s">
        <v>5049</v>
      </c>
      <c r="K1815" s="32">
        <v>45949</v>
      </c>
      <c r="L1815" t="s">
        <v>427</v>
      </c>
      <c r="M1815" t="s">
        <v>260</v>
      </c>
      <c r="N1815" t="s">
        <v>1973</v>
      </c>
      <c r="O1815" s="32">
        <v>45965</v>
      </c>
      <c r="P1815" t="s">
        <v>99</v>
      </c>
      <c r="Q1815" t="s">
        <v>1587</v>
      </c>
      <c r="R1815" t="s">
        <v>262</v>
      </c>
      <c r="S1815" t="s">
        <v>608</v>
      </c>
    </row>
    <row r="1816" spans="1:19" x14ac:dyDescent="0.25">
      <c r="A1816">
        <v>42</v>
      </c>
      <c r="B1816" s="32">
        <v>45948</v>
      </c>
      <c r="C1816">
        <v>45</v>
      </c>
      <c r="D1816" t="s">
        <v>150</v>
      </c>
      <c r="E1816" t="s">
        <v>8</v>
      </c>
      <c r="F1816" t="s">
        <v>140</v>
      </c>
      <c r="G1816" t="s">
        <v>102</v>
      </c>
      <c r="H1816" t="s">
        <v>103</v>
      </c>
      <c r="I1816" t="s">
        <v>5050</v>
      </c>
      <c r="J1816" t="s">
        <v>5051</v>
      </c>
      <c r="K1816" s="32">
        <v>45953</v>
      </c>
      <c r="L1816" t="s">
        <v>186</v>
      </c>
      <c r="M1816" t="s">
        <v>154</v>
      </c>
      <c r="N1816" t="s">
        <v>1967</v>
      </c>
      <c r="O1816" s="32">
        <v>45963</v>
      </c>
      <c r="P1816" t="s">
        <v>99</v>
      </c>
      <c r="Q1816" t="s">
        <v>153</v>
      </c>
      <c r="R1816" t="s">
        <v>147</v>
      </c>
      <c r="S1816" t="s">
        <v>100</v>
      </c>
    </row>
    <row r="1817" spans="1:19" x14ac:dyDescent="0.25">
      <c r="A1817">
        <v>34</v>
      </c>
      <c r="B1817" s="32">
        <v>45889</v>
      </c>
      <c r="C1817">
        <v>37</v>
      </c>
      <c r="D1817" t="s">
        <v>423</v>
      </c>
      <c r="E1817" t="s">
        <v>424</v>
      </c>
      <c r="F1817" t="s">
        <v>140</v>
      </c>
      <c r="G1817" t="s">
        <v>102</v>
      </c>
      <c r="H1817" t="s">
        <v>103</v>
      </c>
      <c r="I1817" t="s">
        <v>2090</v>
      </c>
      <c r="J1817" t="s">
        <v>2091</v>
      </c>
      <c r="K1817" s="32">
        <v>45891</v>
      </c>
      <c r="L1817" t="s">
        <v>258</v>
      </c>
      <c r="M1817" t="s">
        <v>428</v>
      </c>
      <c r="N1817" t="s">
        <v>2092</v>
      </c>
      <c r="O1817" s="32">
        <v>45910</v>
      </c>
      <c r="P1817" t="s">
        <v>99</v>
      </c>
      <c r="Q1817" t="s">
        <v>2795</v>
      </c>
      <c r="R1817" t="s">
        <v>428</v>
      </c>
      <c r="S1817" t="s">
        <v>100</v>
      </c>
    </row>
    <row r="1818" spans="1:19" x14ac:dyDescent="0.25">
      <c r="A1818">
        <v>40</v>
      </c>
      <c r="B1818" s="32">
        <v>45934</v>
      </c>
      <c r="C1818">
        <v>43</v>
      </c>
      <c r="D1818" t="s">
        <v>150</v>
      </c>
      <c r="E1818" t="s">
        <v>8</v>
      </c>
      <c r="F1818" t="s">
        <v>140</v>
      </c>
      <c r="G1818" t="s">
        <v>102</v>
      </c>
      <c r="H1818" t="s">
        <v>103</v>
      </c>
      <c r="I1818" t="s">
        <v>3392</v>
      </c>
      <c r="J1818" t="s">
        <v>3393</v>
      </c>
      <c r="K1818" s="32">
        <v>45939</v>
      </c>
      <c r="L1818" t="s">
        <v>186</v>
      </c>
      <c r="M1818" t="s">
        <v>154</v>
      </c>
      <c r="N1818" t="s">
        <v>2115</v>
      </c>
      <c r="O1818" s="32">
        <v>45949</v>
      </c>
      <c r="P1818" t="s">
        <v>99</v>
      </c>
      <c r="Q1818" t="s">
        <v>934</v>
      </c>
      <c r="R1818" t="s">
        <v>147</v>
      </c>
      <c r="S1818" t="s">
        <v>100</v>
      </c>
    </row>
    <row r="1819" spans="1:19" x14ac:dyDescent="0.25">
      <c r="A1819">
        <v>27</v>
      </c>
      <c r="B1819" s="32">
        <v>45842</v>
      </c>
      <c r="C1819">
        <v>30</v>
      </c>
      <c r="D1819" t="s">
        <v>150</v>
      </c>
      <c r="E1819" t="s">
        <v>8</v>
      </c>
      <c r="F1819" t="s">
        <v>140</v>
      </c>
      <c r="G1819" t="s">
        <v>102</v>
      </c>
      <c r="H1819" t="s">
        <v>103</v>
      </c>
      <c r="I1819" t="s">
        <v>5052</v>
      </c>
      <c r="J1819" t="s">
        <v>2175</v>
      </c>
      <c r="K1819" s="32">
        <v>45848</v>
      </c>
      <c r="L1819" t="s">
        <v>621</v>
      </c>
      <c r="M1819" t="s">
        <v>191</v>
      </c>
      <c r="N1819" t="s">
        <v>2176</v>
      </c>
      <c r="O1819" s="32">
        <v>45859</v>
      </c>
      <c r="P1819" t="s">
        <v>99</v>
      </c>
      <c r="Q1819" t="s">
        <v>2402</v>
      </c>
      <c r="S1819" t="s">
        <v>135</v>
      </c>
    </row>
    <row r="1820" spans="1:19" x14ac:dyDescent="0.25">
      <c r="A1820">
        <v>44</v>
      </c>
      <c r="B1820" s="32">
        <v>45960</v>
      </c>
      <c r="C1820">
        <v>47</v>
      </c>
      <c r="D1820" t="s">
        <v>254</v>
      </c>
      <c r="E1820" t="s">
        <v>255</v>
      </c>
      <c r="F1820" t="s">
        <v>140</v>
      </c>
      <c r="G1820" t="s">
        <v>102</v>
      </c>
      <c r="H1820" t="s">
        <v>103</v>
      </c>
      <c r="I1820" t="s">
        <v>5053</v>
      </c>
      <c r="J1820" t="s">
        <v>3605</v>
      </c>
      <c r="K1820" s="32">
        <v>45963</v>
      </c>
      <c r="L1820" t="s">
        <v>258</v>
      </c>
      <c r="M1820" t="s">
        <v>260</v>
      </c>
      <c r="N1820" t="s">
        <v>2283</v>
      </c>
      <c r="O1820" s="32">
        <v>45979</v>
      </c>
      <c r="P1820" t="s">
        <v>99</v>
      </c>
      <c r="Q1820" t="s">
        <v>259</v>
      </c>
      <c r="R1820" t="s">
        <v>262</v>
      </c>
      <c r="S1820" t="s">
        <v>100</v>
      </c>
    </row>
    <row r="1821" spans="1:19" x14ac:dyDescent="0.25">
      <c r="A1821">
        <v>34</v>
      </c>
      <c r="B1821" s="32">
        <v>45887</v>
      </c>
      <c r="C1821">
        <v>36</v>
      </c>
      <c r="D1821" t="s">
        <v>150</v>
      </c>
      <c r="E1821" t="s">
        <v>8</v>
      </c>
      <c r="F1821" t="s">
        <v>140</v>
      </c>
      <c r="G1821" t="s">
        <v>102</v>
      </c>
      <c r="H1821" t="s">
        <v>103</v>
      </c>
      <c r="I1821" t="s">
        <v>2593</v>
      </c>
      <c r="J1821" t="s">
        <v>2594</v>
      </c>
      <c r="K1821" s="32">
        <v>45890</v>
      </c>
      <c r="L1821" t="s">
        <v>186</v>
      </c>
      <c r="M1821" t="s">
        <v>154</v>
      </c>
      <c r="N1821" t="s">
        <v>2152</v>
      </c>
      <c r="O1821" s="32">
        <v>45900</v>
      </c>
      <c r="P1821" t="s">
        <v>99</v>
      </c>
      <c r="Q1821" t="s">
        <v>153</v>
      </c>
      <c r="R1821" t="s">
        <v>147</v>
      </c>
      <c r="S1821" t="s">
        <v>100</v>
      </c>
    </row>
    <row r="1822" spans="1:19" x14ac:dyDescent="0.25">
      <c r="A1822">
        <v>42</v>
      </c>
      <c r="B1822" s="32">
        <v>45948</v>
      </c>
      <c r="C1822">
        <v>46</v>
      </c>
      <c r="D1822" t="s">
        <v>423</v>
      </c>
      <c r="E1822" t="s">
        <v>1265</v>
      </c>
      <c r="F1822" t="s">
        <v>140</v>
      </c>
      <c r="G1822" t="s">
        <v>102</v>
      </c>
      <c r="H1822" t="s">
        <v>103</v>
      </c>
      <c r="I1822" t="s">
        <v>4588</v>
      </c>
      <c r="J1822" t="s">
        <v>4589</v>
      </c>
      <c r="K1822" s="32">
        <v>45951</v>
      </c>
      <c r="L1822" t="s">
        <v>427</v>
      </c>
      <c r="M1822" t="s">
        <v>428</v>
      </c>
      <c r="N1822" t="s">
        <v>4470</v>
      </c>
      <c r="O1822" s="32">
        <v>45971</v>
      </c>
      <c r="P1822" t="s">
        <v>99</v>
      </c>
      <c r="Q1822" t="s">
        <v>2039</v>
      </c>
      <c r="R1822" t="s">
        <v>428</v>
      </c>
      <c r="S1822" t="s">
        <v>100</v>
      </c>
    </row>
    <row r="1823" spans="1:19" x14ac:dyDescent="0.25">
      <c r="A1823">
        <v>40</v>
      </c>
      <c r="B1823" s="32">
        <v>45931</v>
      </c>
      <c r="C1823">
        <v>42</v>
      </c>
      <c r="D1823" t="s">
        <v>150</v>
      </c>
      <c r="E1823" t="s">
        <v>8</v>
      </c>
      <c r="F1823" t="s">
        <v>140</v>
      </c>
      <c r="G1823" t="s">
        <v>102</v>
      </c>
      <c r="H1823" t="s">
        <v>103</v>
      </c>
      <c r="I1823" t="s">
        <v>5054</v>
      </c>
      <c r="J1823" t="s">
        <v>5055</v>
      </c>
      <c r="K1823" s="32">
        <v>45934</v>
      </c>
      <c r="L1823" t="s">
        <v>186</v>
      </c>
      <c r="M1823" t="s">
        <v>869</v>
      </c>
      <c r="N1823" t="s">
        <v>3153</v>
      </c>
      <c r="O1823" s="32">
        <v>45947</v>
      </c>
      <c r="P1823" t="s">
        <v>99</v>
      </c>
      <c r="Q1823" t="s">
        <v>153</v>
      </c>
      <c r="R1823" t="s">
        <v>147</v>
      </c>
      <c r="S1823" t="s">
        <v>100</v>
      </c>
    </row>
    <row r="1824" spans="1:19" x14ac:dyDescent="0.25">
      <c r="A1824">
        <v>37</v>
      </c>
      <c r="B1824" s="32">
        <v>45909</v>
      </c>
      <c r="C1824">
        <v>39</v>
      </c>
      <c r="D1824" t="s">
        <v>150</v>
      </c>
      <c r="E1824" t="s">
        <v>8</v>
      </c>
      <c r="F1824" t="s">
        <v>140</v>
      </c>
      <c r="G1824" t="s">
        <v>102</v>
      </c>
      <c r="H1824" t="s">
        <v>103</v>
      </c>
      <c r="I1824" t="s">
        <v>4149</v>
      </c>
      <c r="J1824" t="s">
        <v>4150</v>
      </c>
      <c r="K1824" s="32">
        <v>45911</v>
      </c>
      <c r="L1824" t="s">
        <v>186</v>
      </c>
      <c r="M1824" t="s">
        <v>154</v>
      </c>
      <c r="N1824" t="s">
        <v>2022</v>
      </c>
      <c r="O1824" s="32">
        <v>45922</v>
      </c>
      <c r="P1824" t="s">
        <v>99</v>
      </c>
      <c r="Q1824" t="s">
        <v>813</v>
      </c>
      <c r="R1824" t="s">
        <v>147</v>
      </c>
      <c r="S1824" t="s">
        <v>608</v>
      </c>
    </row>
    <row r="1825" spans="1:19" x14ac:dyDescent="0.25">
      <c r="A1825">
        <v>29</v>
      </c>
      <c r="B1825" s="32">
        <v>45852</v>
      </c>
      <c r="C1825">
        <v>31</v>
      </c>
      <c r="D1825" t="s">
        <v>150</v>
      </c>
      <c r="E1825" t="s">
        <v>8</v>
      </c>
      <c r="F1825" t="s">
        <v>140</v>
      </c>
      <c r="G1825" t="s">
        <v>102</v>
      </c>
      <c r="H1825" t="s">
        <v>103</v>
      </c>
      <c r="I1825" t="s">
        <v>2495</v>
      </c>
      <c r="J1825" t="s">
        <v>2496</v>
      </c>
      <c r="K1825" s="32">
        <v>45855</v>
      </c>
      <c r="L1825" t="s">
        <v>186</v>
      </c>
      <c r="M1825" t="s">
        <v>154</v>
      </c>
      <c r="N1825" t="s">
        <v>2497</v>
      </c>
      <c r="O1825" s="32">
        <v>45867</v>
      </c>
      <c r="P1825" t="s">
        <v>99</v>
      </c>
      <c r="Q1825" t="s">
        <v>1411</v>
      </c>
      <c r="R1825" t="s">
        <v>147</v>
      </c>
      <c r="S1825" t="s">
        <v>100</v>
      </c>
    </row>
    <row r="1826" spans="1:19" x14ac:dyDescent="0.25">
      <c r="A1826">
        <v>40</v>
      </c>
      <c r="B1826" s="32">
        <v>45931</v>
      </c>
      <c r="C1826">
        <v>42</v>
      </c>
      <c r="D1826" t="s">
        <v>150</v>
      </c>
      <c r="E1826" t="s">
        <v>8</v>
      </c>
      <c r="F1826" t="s">
        <v>140</v>
      </c>
      <c r="G1826" t="s">
        <v>102</v>
      </c>
      <c r="H1826" t="s">
        <v>103</v>
      </c>
      <c r="I1826" t="s">
        <v>5056</v>
      </c>
      <c r="J1826" t="s">
        <v>5057</v>
      </c>
      <c r="K1826" s="32">
        <v>45934</v>
      </c>
      <c r="L1826" t="s">
        <v>186</v>
      </c>
      <c r="M1826" t="s">
        <v>869</v>
      </c>
      <c r="N1826" t="s">
        <v>3153</v>
      </c>
      <c r="O1826" s="32">
        <v>45947</v>
      </c>
      <c r="P1826" t="s">
        <v>99</v>
      </c>
      <c r="Q1826" t="s">
        <v>2012</v>
      </c>
      <c r="R1826" t="s">
        <v>147</v>
      </c>
      <c r="S1826" t="s">
        <v>100</v>
      </c>
    </row>
    <row r="1827" spans="1:19" x14ac:dyDescent="0.25">
      <c r="A1827">
        <v>44</v>
      </c>
      <c r="B1827" s="32">
        <v>45957</v>
      </c>
      <c r="C1827">
        <v>47</v>
      </c>
      <c r="D1827" t="s">
        <v>672</v>
      </c>
      <c r="E1827" t="s">
        <v>17</v>
      </c>
      <c r="F1827" t="s">
        <v>140</v>
      </c>
      <c r="G1827" t="s">
        <v>102</v>
      </c>
      <c r="H1827" t="s">
        <v>103</v>
      </c>
      <c r="I1827" t="s">
        <v>4751</v>
      </c>
      <c r="J1827" t="s">
        <v>4752</v>
      </c>
      <c r="K1827" s="32">
        <v>45962</v>
      </c>
      <c r="L1827" t="s">
        <v>1362</v>
      </c>
      <c r="M1827" t="s">
        <v>428</v>
      </c>
      <c r="N1827" t="s">
        <v>2236</v>
      </c>
      <c r="O1827" s="32">
        <v>45981</v>
      </c>
      <c r="P1827" t="s">
        <v>99</v>
      </c>
      <c r="Q1827" t="s">
        <v>1313</v>
      </c>
      <c r="R1827" t="s">
        <v>428</v>
      </c>
      <c r="S1827" t="s">
        <v>100</v>
      </c>
    </row>
    <row r="1828" spans="1:19" x14ac:dyDescent="0.25">
      <c r="A1828">
        <v>43</v>
      </c>
      <c r="B1828" s="32">
        <v>45953</v>
      </c>
      <c r="C1828">
        <v>46</v>
      </c>
      <c r="D1828" t="s">
        <v>423</v>
      </c>
      <c r="E1828" t="s">
        <v>1067</v>
      </c>
      <c r="F1828" t="s">
        <v>140</v>
      </c>
      <c r="G1828" t="s">
        <v>102</v>
      </c>
      <c r="H1828" t="s">
        <v>103</v>
      </c>
      <c r="I1828" t="s">
        <v>2503</v>
      </c>
      <c r="J1828" t="s">
        <v>2504</v>
      </c>
      <c r="K1828" s="32">
        <v>45956</v>
      </c>
      <c r="L1828" t="s">
        <v>427</v>
      </c>
      <c r="M1828" t="s">
        <v>260</v>
      </c>
      <c r="N1828" t="s">
        <v>2083</v>
      </c>
      <c r="O1828" s="32">
        <v>45972</v>
      </c>
      <c r="P1828" t="s">
        <v>99</v>
      </c>
      <c r="Q1828" t="s">
        <v>2592</v>
      </c>
      <c r="R1828" t="s">
        <v>262</v>
      </c>
      <c r="S1828" t="s">
        <v>608</v>
      </c>
    </row>
    <row r="1829" spans="1:19" x14ac:dyDescent="0.25">
      <c r="A1829">
        <v>32</v>
      </c>
      <c r="B1829" s="32">
        <v>45877</v>
      </c>
      <c r="C1829">
        <v>35</v>
      </c>
      <c r="D1829" t="s">
        <v>150</v>
      </c>
      <c r="E1829" t="s">
        <v>8</v>
      </c>
      <c r="F1829" t="s">
        <v>140</v>
      </c>
      <c r="G1829" t="s">
        <v>102</v>
      </c>
      <c r="H1829" t="s">
        <v>103</v>
      </c>
      <c r="I1829" t="s">
        <v>5058</v>
      </c>
      <c r="J1829" t="s">
        <v>5059</v>
      </c>
      <c r="K1829" s="32">
        <v>45883</v>
      </c>
      <c r="L1829" t="s">
        <v>186</v>
      </c>
      <c r="M1829" t="s">
        <v>893</v>
      </c>
      <c r="N1829" t="s">
        <v>4738</v>
      </c>
      <c r="O1829" s="32">
        <v>45897</v>
      </c>
      <c r="P1829" t="s">
        <v>99</v>
      </c>
      <c r="Q1829" t="s">
        <v>934</v>
      </c>
      <c r="R1829" t="s">
        <v>617</v>
      </c>
      <c r="S1829" t="s">
        <v>100</v>
      </c>
    </row>
    <row r="1830" spans="1:19" x14ac:dyDescent="0.25">
      <c r="A1830">
        <v>47</v>
      </c>
      <c r="B1830" s="32">
        <v>45977</v>
      </c>
      <c r="C1830">
        <v>49</v>
      </c>
      <c r="D1830" t="s">
        <v>940</v>
      </c>
      <c r="E1830" t="s">
        <v>14</v>
      </c>
      <c r="F1830" t="s">
        <v>140</v>
      </c>
      <c r="G1830" t="s">
        <v>102</v>
      </c>
      <c r="H1830" t="s">
        <v>103</v>
      </c>
      <c r="I1830" t="s">
        <v>5060</v>
      </c>
      <c r="J1830" t="s">
        <v>5061</v>
      </c>
      <c r="K1830" s="32">
        <v>45988</v>
      </c>
      <c r="L1830" t="s">
        <v>943</v>
      </c>
      <c r="M1830" t="s">
        <v>154</v>
      </c>
      <c r="N1830" t="s">
        <v>2704</v>
      </c>
      <c r="O1830" s="32">
        <v>45995</v>
      </c>
      <c r="P1830" t="s">
        <v>99</v>
      </c>
      <c r="Q1830" t="s">
        <v>820</v>
      </c>
      <c r="R1830" t="s">
        <v>147</v>
      </c>
      <c r="S1830" t="s">
        <v>100</v>
      </c>
    </row>
    <row r="1831" spans="1:19" x14ac:dyDescent="0.25">
      <c r="A1831">
        <v>46</v>
      </c>
      <c r="B1831" s="32">
        <v>45970</v>
      </c>
      <c r="C1831">
        <v>48</v>
      </c>
      <c r="D1831" t="s">
        <v>672</v>
      </c>
      <c r="E1831" t="s">
        <v>17</v>
      </c>
      <c r="F1831" t="s">
        <v>140</v>
      </c>
      <c r="G1831" t="s">
        <v>102</v>
      </c>
      <c r="H1831" t="s">
        <v>103</v>
      </c>
      <c r="I1831" t="s">
        <v>5062</v>
      </c>
      <c r="J1831" t="s">
        <v>5063</v>
      </c>
      <c r="K1831" s="32">
        <v>45978</v>
      </c>
      <c r="L1831" t="s">
        <v>675</v>
      </c>
      <c r="M1831" t="s">
        <v>676</v>
      </c>
      <c r="N1831" t="s">
        <v>2814</v>
      </c>
      <c r="O1831" s="32">
        <v>45988</v>
      </c>
      <c r="P1831" t="s">
        <v>99</v>
      </c>
      <c r="Q1831" t="s">
        <v>820</v>
      </c>
      <c r="R1831" t="s">
        <v>147</v>
      </c>
      <c r="S1831" t="s">
        <v>100</v>
      </c>
    </row>
    <row r="1832" spans="1:19" x14ac:dyDescent="0.25">
      <c r="A1832">
        <v>34</v>
      </c>
      <c r="B1832" s="32">
        <v>45891</v>
      </c>
      <c r="C1832">
        <v>37</v>
      </c>
      <c r="D1832" t="s">
        <v>254</v>
      </c>
      <c r="E1832" t="s">
        <v>255</v>
      </c>
      <c r="F1832" t="s">
        <v>140</v>
      </c>
      <c r="G1832" t="s">
        <v>102</v>
      </c>
      <c r="H1832" t="s">
        <v>1585</v>
      </c>
      <c r="I1832" t="s">
        <v>5064</v>
      </c>
      <c r="J1832" t="s">
        <v>5065</v>
      </c>
      <c r="K1832" s="32">
        <v>45894</v>
      </c>
      <c r="L1832" t="s">
        <v>1781</v>
      </c>
      <c r="M1832" t="s">
        <v>260</v>
      </c>
      <c r="N1832" t="s">
        <v>3434</v>
      </c>
      <c r="O1832" s="32">
        <v>45909</v>
      </c>
      <c r="P1832" t="s">
        <v>99</v>
      </c>
      <c r="Q1832" t="s">
        <v>259</v>
      </c>
      <c r="R1832" t="s">
        <v>262</v>
      </c>
      <c r="S1832" t="s">
        <v>608</v>
      </c>
    </row>
    <row r="1833" spans="1:19" x14ac:dyDescent="0.25">
      <c r="A1833">
        <v>43</v>
      </c>
      <c r="B1833" s="32">
        <v>45951</v>
      </c>
      <c r="C1833">
        <v>45</v>
      </c>
      <c r="D1833" t="s">
        <v>150</v>
      </c>
      <c r="E1833" t="s">
        <v>8</v>
      </c>
      <c r="F1833" t="s">
        <v>140</v>
      </c>
      <c r="G1833" t="s">
        <v>102</v>
      </c>
      <c r="H1833" t="s">
        <v>103</v>
      </c>
      <c r="I1833" t="s">
        <v>5066</v>
      </c>
      <c r="J1833" t="s">
        <v>5067</v>
      </c>
      <c r="K1833" s="32">
        <v>45953</v>
      </c>
      <c r="L1833" t="s">
        <v>1312</v>
      </c>
      <c r="M1833" t="s">
        <v>154</v>
      </c>
      <c r="N1833" t="s">
        <v>1967</v>
      </c>
      <c r="O1833" s="32">
        <v>45963</v>
      </c>
      <c r="P1833" t="s">
        <v>99</v>
      </c>
      <c r="Q1833" t="s">
        <v>153</v>
      </c>
      <c r="R1833" t="s">
        <v>147</v>
      </c>
      <c r="S1833" t="s">
        <v>100</v>
      </c>
    </row>
    <row r="1834" spans="1:19" x14ac:dyDescent="0.25">
      <c r="A1834">
        <v>43</v>
      </c>
      <c r="B1834" s="32">
        <v>45951</v>
      </c>
      <c r="C1834">
        <v>45</v>
      </c>
      <c r="D1834" t="s">
        <v>150</v>
      </c>
      <c r="E1834" t="s">
        <v>8</v>
      </c>
      <c r="F1834" t="s">
        <v>140</v>
      </c>
      <c r="G1834" t="s">
        <v>102</v>
      </c>
      <c r="H1834" t="s">
        <v>103</v>
      </c>
      <c r="I1834" t="s">
        <v>5068</v>
      </c>
      <c r="J1834" t="s">
        <v>5069</v>
      </c>
      <c r="K1834" s="32">
        <v>45953</v>
      </c>
      <c r="L1834" t="s">
        <v>186</v>
      </c>
      <c r="M1834" t="s">
        <v>154</v>
      </c>
      <c r="N1834" t="s">
        <v>1967</v>
      </c>
      <c r="O1834" s="32">
        <v>45963</v>
      </c>
      <c r="P1834" t="s">
        <v>99</v>
      </c>
      <c r="Q1834" t="s">
        <v>913</v>
      </c>
      <c r="R1834" t="s">
        <v>147</v>
      </c>
      <c r="S1834" t="s">
        <v>100</v>
      </c>
    </row>
    <row r="1835" spans="1:19" x14ac:dyDescent="0.25">
      <c r="A1835">
        <v>41</v>
      </c>
      <c r="B1835" s="32">
        <v>45940</v>
      </c>
      <c r="C1835">
        <v>45</v>
      </c>
      <c r="D1835" t="s">
        <v>423</v>
      </c>
      <c r="E1835" t="s">
        <v>1265</v>
      </c>
      <c r="F1835" t="s">
        <v>140</v>
      </c>
      <c r="G1835" t="s">
        <v>102</v>
      </c>
      <c r="H1835" t="s">
        <v>103</v>
      </c>
      <c r="I1835" t="s">
        <v>5070</v>
      </c>
      <c r="J1835" t="s">
        <v>5071</v>
      </c>
      <c r="K1835" s="32">
        <v>45945</v>
      </c>
      <c r="L1835" t="s">
        <v>1983</v>
      </c>
      <c r="M1835" t="s">
        <v>2172</v>
      </c>
      <c r="N1835" t="s">
        <v>2770</v>
      </c>
      <c r="O1835" s="32">
        <v>45965</v>
      </c>
      <c r="P1835" t="s">
        <v>99</v>
      </c>
      <c r="Q1835" t="s">
        <v>1985</v>
      </c>
      <c r="R1835" t="s">
        <v>428</v>
      </c>
      <c r="S1835" t="s">
        <v>100</v>
      </c>
    </row>
    <row r="1836" spans="1:19" x14ac:dyDescent="0.25">
      <c r="A1836">
        <v>43</v>
      </c>
      <c r="B1836" s="32">
        <v>45950</v>
      </c>
      <c r="C1836">
        <v>46</v>
      </c>
      <c r="D1836" t="s">
        <v>940</v>
      </c>
      <c r="E1836" t="s">
        <v>14</v>
      </c>
      <c r="F1836" t="s">
        <v>140</v>
      </c>
      <c r="G1836" t="s">
        <v>102</v>
      </c>
      <c r="H1836" t="s">
        <v>103</v>
      </c>
      <c r="I1836" t="s">
        <v>5072</v>
      </c>
      <c r="J1836" t="s">
        <v>5073</v>
      </c>
      <c r="K1836" s="32">
        <v>45960</v>
      </c>
      <c r="L1836" t="s">
        <v>943</v>
      </c>
      <c r="M1836" t="s">
        <v>154</v>
      </c>
      <c r="N1836" t="s">
        <v>2034</v>
      </c>
      <c r="O1836" s="32">
        <v>45971</v>
      </c>
      <c r="P1836" t="s">
        <v>99</v>
      </c>
      <c r="Q1836" t="s">
        <v>972</v>
      </c>
      <c r="R1836" t="s">
        <v>147</v>
      </c>
      <c r="S1836" t="s">
        <v>100</v>
      </c>
    </row>
    <row r="1837" spans="1:19" x14ac:dyDescent="0.25">
      <c r="A1837">
        <v>45</v>
      </c>
      <c r="B1837" s="32">
        <v>45964</v>
      </c>
      <c r="C1837">
        <v>47</v>
      </c>
      <c r="D1837" t="s">
        <v>940</v>
      </c>
      <c r="E1837" t="s">
        <v>14</v>
      </c>
      <c r="F1837" t="s">
        <v>140</v>
      </c>
      <c r="G1837" t="s">
        <v>102</v>
      </c>
      <c r="H1837" t="s">
        <v>103</v>
      </c>
      <c r="I1837" t="s">
        <v>3287</v>
      </c>
      <c r="J1837" t="s">
        <v>3288</v>
      </c>
      <c r="K1837" s="32">
        <v>45974</v>
      </c>
      <c r="L1837" t="s">
        <v>943</v>
      </c>
      <c r="M1837" t="s">
        <v>154</v>
      </c>
      <c r="N1837" t="s">
        <v>2193</v>
      </c>
      <c r="O1837" s="32">
        <v>45981</v>
      </c>
      <c r="P1837" t="s">
        <v>99</v>
      </c>
      <c r="Q1837" t="s">
        <v>2012</v>
      </c>
      <c r="R1837" t="s">
        <v>147</v>
      </c>
      <c r="S1837" t="s">
        <v>100</v>
      </c>
    </row>
    <row r="1838" spans="1:19" x14ac:dyDescent="0.25">
      <c r="A1838">
        <v>45</v>
      </c>
      <c r="B1838" s="32">
        <v>45965</v>
      </c>
      <c r="C1838">
        <v>49</v>
      </c>
      <c r="D1838" t="s">
        <v>223</v>
      </c>
      <c r="E1838" t="s">
        <v>277</v>
      </c>
      <c r="F1838" t="s">
        <v>140</v>
      </c>
      <c r="G1838" t="s">
        <v>102</v>
      </c>
      <c r="H1838" t="s">
        <v>103</v>
      </c>
      <c r="I1838" t="s">
        <v>5074</v>
      </c>
      <c r="J1838" t="s">
        <v>5075</v>
      </c>
      <c r="K1838" s="32">
        <v>45970</v>
      </c>
      <c r="L1838" t="s">
        <v>227</v>
      </c>
      <c r="M1838" t="s">
        <v>145</v>
      </c>
      <c r="N1838" t="s">
        <v>2049</v>
      </c>
      <c r="O1838" s="32">
        <v>45995</v>
      </c>
      <c r="P1838" t="s">
        <v>99</v>
      </c>
      <c r="Q1838" t="s">
        <v>228</v>
      </c>
      <c r="R1838" t="s">
        <v>147</v>
      </c>
      <c r="S1838" t="s">
        <v>100</v>
      </c>
    </row>
    <row r="1839" spans="1:19" x14ac:dyDescent="0.25">
      <c r="A1839">
        <v>35</v>
      </c>
      <c r="B1839" s="32">
        <v>45899</v>
      </c>
      <c r="C1839">
        <v>38</v>
      </c>
      <c r="D1839" t="s">
        <v>150</v>
      </c>
      <c r="E1839" t="s">
        <v>8</v>
      </c>
      <c r="F1839" t="s">
        <v>140</v>
      </c>
      <c r="G1839" t="s">
        <v>102</v>
      </c>
      <c r="H1839" t="s">
        <v>103</v>
      </c>
      <c r="I1839" t="s">
        <v>2528</v>
      </c>
      <c r="J1839" t="s">
        <v>2529</v>
      </c>
      <c r="K1839" s="32">
        <v>45904</v>
      </c>
      <c r="L1839" t="s">
        <v>186</v>
      </c>
      <c r="M1839" t="s">
        <v>154</v>
      </c>
      <c r="N1839" t="s">
        <v>2181</v>
      </c>
      <c r="O1839" s="32">
        <v>45914</v>
      </c>
      <c r="P1839" t="s">
        <v>99</v>
      </c>
      <c r="Q1839" t="s">
        <v>813</v>
      </c>
      <c r="R1839" t="s">
        <v>147</v>
      </c>
      <c r="S1839" t="s">
        <v>100</v>
      </c>
    </row>
    <row r="1840" spans="1:19" x14ac:dyDescent="0.25">
      <c r="A1840">
        <v>32</v>
      </c>
      <c r="B1840" s="32">
        <v>45873</v>
      </c>
      <c r="C1840">
        <v>34</v>
      </c>
      <c r="D1840" t="s">
        <v>150</v>
      </c>
      <c r="E1840" t="s">
        <v>8</v>
      </c>
      <c r="F1840" t="s">
        <v>140</v>
      </c>
      <c r="G1840" t="s">
        <v>102</v>
      </c>
      <c r="H1840" t="s">
        <v>103</v>
      </c>
      <c r="I1840" t="s">
        <v>2827</v>
      </c>
      <c r="J1840" t="s">
        <v>2828</v>
      </c>
      <c r="K1840" s="32">
        <v>45876</v>
      </c>
      <c r="L1840" t="s">
        <v>186</v>
      </c>
      <c r="M1840" t="s">
        <v>154</v>
      </c>
      <c r="N1840" t="s">
        <v>2418</v>
      </c>
      <c r="O1840" s="32">
        <v>45887</v>
      </c>
      <c r="P1840" t="s">
        <v>99</v>
      </c>
      <c r="Q1840" t="s">
        <v>813</v>
      </c>
      <c r="R1840" t="s">
        <v>147</v>
      </c>
      <c r="S1840" t="s">
        <v>608</v>
      </c>
    </row>
    <row r="1841" spans="1:19" x14ac:dyDescent="0.25">
      <c r="A1841">
        <v>38</v>
      </c>
      <c r="B1841" s="32">
        <v>45917</v>
      </c>
      <c r="C1841">
        <v>41</v>
      </c>
      <c r="D1841" t="s">
        <v>423</v>
      </c>
      <c r="E1841" t="s">
        <v>424</v>
      </c>
      <c r="F1841" t="s">
        <v>140</v>
      </c>
      <c r="G1841" t="s">
        <v>102</v>
      </c>
      <c r="H1841" t="s">
        <v>103</v>
      </c>
      <c r="I1841" t="s">
        <v>5076</v>
      </c>
      <c r="J1841" t="s">
        <v>5077</v>
      </c>
      <c r="K1841" s="32">
        <v>45920</v>
      </c>
      <c r="L1841" t="s">
        <v>258</v>
      </c>
      <c r="M1841" t="s">
        <v>428</v>
      </c>
      <c r="N1841" t="s">
        <v>2658</v>
      </c>
      <c r="O1841" s="32">
        <v>45938</v>
      </c>
      <c r="P1841" t="s">
        <v>99</v>
      </c>
      <c r="Q1841" t="s">
        <v>601</v>
      </c>
      <c r="R1841" t="s">
        <v>428</v>
      </c>
      <c r="S1841" t="s">
        <v>100</v>
      </c>
    </row>
    <row r="1842" spans="1:19" x14ac:dyDescent="0.25">
      <c r="A1842">
        <v>47</v>
      </c>
      <c r="B1842" s="32">
        <v>45977</v>
      </c>
      <c r="C1842">
        <v>52</v>
      </c>
      <c r="D1842" t="s">
        <v>223</v>
      </c>
      <c r="E1842" t="s">
        <v>800</v>
      </c>
      <c r="F1842" t="s">
        <v>140</v>
      </c>
      <c r="G1842" t="s">
        <v>102</v>
      </c>
      <c r="H1842" t="s">
        <v>103</v>
      </c>
      <c r="I1842" t="s">
        <v>5078</v>
      </c>
      <c r="J1842" t="s">
        <v>5079</v>
      </c>
      <c r="K1842" s="32">
        <v>45981</v>
      </c>
      <c r="L1842" t="s">
        <v>803</v>
      </c>
      <c r="M1842" t="s">
        <v>229</v>
      </c>
      <c r="N1842" t="s">
        <v>2025</v>
      </c>
      <c r="O1842" s="32">
        <v>46013</v>
      </c>
      <c r="P1842" t="s">
        <v>99</v>
      </c>
      <c r="Q1842" t="s">
        <v>804</v>
      </c>
      <c r="R1842" t="s">
        <v>617</v>
      </c>
      <c r="S1842" t="s">
        <v>100</v>
      </c>
    </row>
    <row r="1843" spans="1:19" x14ac:dyDescent="0.25">
      <c r="A1843">
        <v>34</v>
      </c>
      <c r="B1843" s="32">
        <v>45891</v>
      </c>
      <c r="C1843">
        <v>38</v>
      </c>
      <c r="D1843" t="s">
        <v>423</v>
      </c>
      <c r="E1843" t="s">
        <v>1265</v>
      </c>
      <c r="F1843" t="s">
        <v>140</v>
      </c>
      <c r="G1843" t="s">
        <v>102</v>
      </c>
      <c r="H1843" t="s">
        <v>103</v>
      </c>
      <c r="I1843" t="s">
        <v>2843</v>
      </c>
      <c r="J1843" t="s">
        <v>2844</v>
      </c>
      <c r="K1843" s="32">
        <v>45896</v>
      </c>
      <c r="L1843" t="s">
        <v>427</v>
      </c>
      <c r="M1843" t="s">
        <v>145</v>
      </c>
      <c r="N1843" t="s">
        <v>2845</v>
      </c>
      <c r="O1843" s="32">
        <v>45916</v>
      </c>
      <c r="P1843" t="s">
        <v>99</v>
      </c>
      <c r="Q1843" t="s">
        <v>2221</v>
      </c>
      <c r="R1843" t="s">
        <v>428</v>
      </c>
      <c r="S1843" t="s">
        <v>100</v>
      </c>
    </row>
    <row r="1844" spans="1:19" x14ac:dyDescent="0.25">
      <c r="A1844">
        <v>38</v>
      </c>
      <c r="B1844" s="32">
        <v>45918</v>
      </c>
      <c r="C1844">
        <v>41</v>
      </c>
      <c r="D1844" t="s">
        <v>423</v>
      </c>
      <c r="E1844" t="s">
        <v>1067</v>
      </c>
      <c r="F1844" t="s">
        <v>140</v>
      </c>
      <c r="G1844" t="s">
        <v>102</v>
      </c>
      <c r="H1844" t="s">
        <v>103</v>
      </c>
      <c r="I1844" t="s">
        <v>2676</v>
      </c>
      <c r="J1844" t="s">
        <v>2677</v>
      </c>
      <c r="K1844" s="32">
        <v>45921</v>
      </c>
      <c r="L1844" t="s">
        <v>427</v>
      </c>
      <c r="M1844" t="s">
        <v>260</v>
      </c>
      <c r="N1844" t="s">
        <v>2109</v>
      </c>
      <c r="O1844" s="32">
        <v>45937</v>
      </c>
      <c r="P1844" t="s">
        <v>99</v>
      </c>
      <c r="Q1844" t="s">
        <v>1245</v>
      </c>
      <c r="R1844" t="s">
        <v>262</v>
      </c>
      <c r="S1844" t="s">
        <v>100</v>
      </c>
    </row>
    <row r="1845" spans="1:19" x14ac:dyDescent="0.25">
      <c r="A1845">
        <v>30</v>
      </c>
      <c r="B1845" s="32">
        <v>45863</v>
      </c>
      <c r="C1845">
        <v>31</v>
      </c>
      <c r="D1845" t="s">
        <v>321</v>
      </c>
      <c r="E1845" t="s">
        <v>2622</v>
      </c>
      <c r="F1845" t="s">
        <v>101</v>
      </c>
      <c r="G1845" t="s">
        <v>102</v>
      </c>
      <c r="H1845" t="s">
        <v>103</v>
      </c>
      <c r="I1845" t="s">
        <v>5080</v>
      </c>
      <c r="J1845" t="s">
        <v>5081</v>
      </c>
      <c r="K1845" s="32">
        <v>45865</v>
      </c>
      <c r="L1845" t="s">
        <v>2230</v>
      </c>
      <c r="M1845" t="s">
        <v>5082</v>
      </c>
      <c r="N1845" t="s">
        <v>118</v>
      </c>
      <c r="O1845" s="32">
        <v>45868</v>
      </c>
      <c r="P1845" t="s">
        <v>99</v>
      </c>
      <c r="Q1845" t="s">
        <v>616</v>
      </c>
      <c r="R1845" t="s">
        <v>299</v>
      </c>
      <c r="S1845" t="s">
        <v>100</v>
      </c>
    </row>
    <row r="1846" spans="1:19" x14ac:dyDescent="0.25">
      <c r="A1846">
        <v>47</v>
      </c>
      <c r="B1846" s="32">
        <v>45977</v>
      </c>
      <c r="C1846">
        <v>49</v>
      </c>
      <c r="D1846" t="s">
        <v>150</v>
      </c>
      <c r="E1846" t="s">
        <v>8</v>
      </c>
      <c r="F1846" t="s">
        <v>140</v>
      </c>
      <c r="G1846" t="s">
        <v>102</v>
      </c>
      <c r="H1846" t="s">
        <v>103</v>
      </c>
      <c r="I1846" t="s">
        <v>3903</v>
      </c>
      <c r="J1846" t="s">
        <v>3904</v>
      </c>
      <c r="K1846" s="32">
        <v>45981</v>
      </c>
      <c r="L1846" t="s">
        <v>1312</v>
      </c>
      <c r="M1846" t="s">
        <v>154</v>
      </c>
      <c r="N1846" t="s">
        <v>2068</v>
      </c>
      <c r="O1846" s="32">
        <v>45992</v>
      </c>
      <c r="P1846" t="s">
        <v>99</v>
      </c>
      <c r="Q1846" t="s">
        <v>1313</v>
      </c>
      <c r="R1846" t="s">
        <v>147</v>
      </c>
      <c r="S1846" t="s">
        <v>100</v>
      </c>
    </row>
    <row r="1847" spans="1:19" x14ac:dyDescent="0.25">
      <c r="A1847">
        <v>45</v>
      </c>
      <c r="B1847" s="32">
        <v>45969</v>
      </c>
      <c r="C1847">
        <v>51</v>
      </c>
      <c r="D1847" t="s">
        <v>223</v>
      </c>
      <c r="E1847" t="s">
        <v>224</v>
      </c>
      <c r="F1847" t="s">
        <v>140</v>
      </c>
      <c r="G1847" t="s">
        <v>102</v>
      </c>
      <c r="H1847" t="s">
        <v>103</v>
      </c>
      <c r="I1847" t="s">
        <v>5083</v>
      </c>
      <c r="J1847" t="s">
        <v>5084</v>
      </c>
      <c r="K1847" s="32">
        <v>45974</v>
      </c>
      <c r="L1847" t="s">
        <v>227</v>
      </c>
      <c r="M1847" t="s">
        <v>229</v>
      </c>
      <c r="N1847" t="s">
        <v>2557</v>
      </c>
      <c r="O1847" s="32">
        <v>46006</v>
      </c>
      <c r="P1847" t="s">
        <v>99</v>
      </c>
      <c r="Q1847" t="s">
        <v>228</v>
      </c>
      <c r="R1847" t="s">
        <v>617</v>
      </c>
      <c r="S1847" t="s">
        <v>100</v>
      </c>
    </row>
    <row r="1848" spans="1:19" x14ac:dyDescent="0.25">
      <c r="A1848">
        <v>47</v>
      </c>
      <c r="B1848" s="32">
        <v>45977</v>
      </c>
      <c r="C1848">
        <v>52</v>
      </c>
      <c r="D1848" t="s">
        <v>223</v>
      </c>
      <c r="E1848" t="s">
        <v>2118</v>
      </c>
      <c r="F1848" t="s">
        <v>140</v>
      </c>
      <c r="G1848" t="s">
        <v>102</v>
      </c>
      <c r="H1848" t="s">
        <v>103</v>
      </c>
      <c r="I1848" t="s">
        <v>5085</v>
      </c>
      <c r="J1848" t="s">
        <v>5086</v>
      </c>
      <c r="K1848" s="32">
        <v>45981</v>
      </c>
      <c r="L1848" t="s">
        <v>227</v>
      </c>
      <c r="M1848" t="s">
        <v>869</v>
      </c>
      <c r="N1848" t="s">
        <v>5087</v>
      </c>
      <c r="O1848" s="32">
        <v>46015</v>
      </c>
      <c r="P1848" t="s">
        <v>99</v>
      </c>
      <c r="Q1848" t="s">
        <v>228</v>
      </c>
      <c r="R1848" t="s">
        <v>147</v>
      </c>
      <c r="S1848" t="s">
        <v>100</v>
      </c>
    </row>
    <row r="1849" spans="1:19" x14ac:dyDescent="0.25">
      <c r="A1849">
        <v>42</v>
      </c>
      <c r="B1849" s="32">
        <v>45943</v>
      </c>
      <c r="C1849">
        <v>43</v>
      </c>
      <c r="D1849" t="s">
        <v>150</v>
      </c>
      <c r="E1849" t="s">
        <v>8</v>
      </c>
      <c r="F1849" t="s">
        <v>140</v>
      </c>
      <c r="G1849" t="s">
        <v>102</v>
      </c>
      <c r="H1849" t="s">
        <v>103</v>
      </c>
      <c r="I1849" t="s">
        <v>3584</v>
      </c>
      <c r="J1849" t="s">
        <v>3585</v>
      </c>
      <c r="K1849" s="32">
        <v>45946</v>
      </c>
      <c r="L1849" t="s">
        <v>186</v>
      </c>
      <c r="M1849" t="s">
        <v>154</v>
      </c>
      <c r="N1849" t="s">
        <v>1988</v>
      </c>
      <c r="O1849" s="32">
        <v>45955</v>
      </c>
      <c r="P1849" t="s">
        <v>99</v>
      </c>
      <c r="Q1849" t="s">
        <v>153</v>
      </c>
      <c r="R1849" t="s">
        <v>147</v>
      </c>
      <c r="S1849" t="s">
        <v>100</v>
      </c>
    </row>
    <row r="1850" spans="1:19" x14ac:dyDescent="0.25">
      <c r="A1850">
        <v>45</v>
      </c>
      <c r="B1850" s="32">
        <v>45968</v>
      </c>
      <c r="C1850">
        <v>48</v>
      </c>
      <c r="D1850" t="s">
        <v>150</v>
      </c>
      <c r="E1850" t="s">
        <v>8</v>
      </c>
      <c r="F1850" t="s">
        <v>140</v>
      </c>
      <c r="G1850" t="s">
        <v>102</v>
      </c>
      <c r="H1850" t="s">
        <v>103</v>
      </c>
      <c r="I1850" t="s">
        <v>4662</v>
      </c>
      <c r="J1850" t="s">
        <v>4663</v>
      </c>
      <c r="K1850" s="32">
        <v>45972</v>
      </c>
      <c r="L1850" t="s">
        <v>186</v>
      </c>
      <c r="M1850" t="s">
        <v>428</v>
      </c>
      <c r="N1850" t="s">
        <v>2969</v>
      </c>
      <c r="O1850" s="32">
        <v>45985</v>
      </c>
      <c r="P1850" t="s">
        <v>99</v>
      </c>
      <c r="Q1850" t="s">
        <v>813</v>
      </c>
      <c r="R1850" t="s">
        <v>428</v>
      </c>
      <c r="S1850" t="s">
        <v>100</v>
      </c>
    </row>
    <row r="1851" spans="1:19" x14ac:dyDescent="0.25">
      <c r="A1851">
        <v>38</v>
      </c>
      <c r="B1851" s="32">
        <v>45916</v>
      </c>
      <c r="C1851">
        <v>40</v>
      </c>
      <c r="D1851" t="s">
        <v>150</v>
      </c>
      <c r="E1851" t="s">
        <v>8</v>
      </c>
      <c r="F1851" t="s">
        <v>140</v>
      </c>
      <c r="G1851" t="s">
        <v>102</v>
      </c>
      <c r="H1851" t="s">
        <v>103</v>
      </c>
      <c r="I1851" t="s">
        <v>2428</v>
      </c>
      <c r="J1851" t="s">
        <v>2429</v>
      </c>
      <c r="K1851" s="32">
        <v>45918</v>
      </c>
      <c r="L1851" t="s">
        <v>186</v>
      </c>
      <c r="M1851" t="s">
        <v>154</v>
      </c>
      <c r="N1851" t="s">
        <v>2146</v>
      </c>
      <c r="O1851" s="32">
        <v>45928</v>
      </c>
      <c r="P1851" t="s">
        <v>99</v>
      </c>
      <c r="Q1851" t="s">
        <v>153</v>
      </c>
      <c r="R1851" t="s">
        <v>147</v>
      </c>
      <c r="S1851" t="s">
        <v>100</v>
      </c>
    </row>
    <row r="1852" spans="1:19" x14ac:dyDescent="0.25">
      <c r="A1852">
        <v>31</v>
      </c>
      <c r="B1852" s="32">
        <v>45870</v>
      </c>
      <c r="C1852">
        <v>32</v>
      </c>
      <c r="D1852" t="s">
        <v>321</v>
      </c>
      <c r="E1852" t="s">
        <v>2622</v>
      </c>
      <c r="F1852" t="s">
        <v>101</v>
      </c>
      <c r="G1852" t="s">
        <v>102</v>
      </c>
      <c r="H1852" t="s">
        <v>103</v>
      </c>
      <c r="I1852" t="s">
        <v>5088</v>
      </c>
      <c r="J1852" t="s">
        <v>5089</v>
      </c>
      <c r="K1852" s="32">
        <v>45872</v>
      </c>
      <c r="L1852" t="s">
        <v>2230</v>
      </c>
      <c r="M1852" t="s">
        <v>298</v>
      </c>
      <c r="N1852" t="s">
        <v>118</v>
      </c>
      <c r="O1852" s="32">
        <v>45874</v>
      </c>
      <c r="P1852" t="s">
        <v>99</v>
      </c>
      <c r="Q1852" t="s">
        <v>616</v>
      </c>
      <c r="R1852" t="s">
        <v>291</v>
      </c>
      <c r="S1852" t="s">
        <v>100</v>
      </c>
    </row>
    <row r="1853" spans="1:19" x14ac:dyDescent="0.25">
      <c r="A1853">
        <v>46</v>
      </c>
      <c r="B1853" s="32">
        <v>45972</v>
      </c>
      <c r="C1853">
        <v>48</v>
      </c>
      <c r="D1853" t="s">
        <v>150</v>
      </c>
      <c r="E1853" t="s">
        <v>8</v>
      </c>
      <c r="F1853" t="s">
        <v>140</v>
      </c>
      <c r="G1853" t="s">
        <v>102</v>
      </c>
      <c r="H1853" t="s">
        <v>103</v>
      </c>
      <c r="I1853" t="s">
        <v>3014</v>
      </c>
      <c r="J1853" t="s">
        <v>3015</v>
      </c>
      <c r="K1853" s="32">
        <v>45974</v>
      </c>
      <c r="L1853" t="s">
        <v>186</v>
      </c>
      <c r="M1853" t="s">
        <v>154</v>
      </c>
      <c r="N1853" t="s">
        <v>2193</v>
      </c>
      <c r="O1853" s="32">
        <v>45985</v>
      </c>
      <c r="P1853" t="s">
        <v>99</v>
      </c>
      <c r="Q1853" t="s">
        <v>934</v>
      </c>
      <c r="R1853" t="s">
        <v>147</v>
      </c>
      <c r="S1853" t="s">
        <v>100</v>
      </c>
    </row>
    <row r="1854" spans="1:19" x14ac:dyDescent="0.25">
      <c r="A1854">
        <v>42</v>
      </c>
      <c r="B1854" s="32">
        <v>45942</v>
      </c>
      <c r="C1854">
        <v>44</v>
      </c>
      <c r="D1854" t="s">
        <v>672</v>
      </c>
      <c r="E1854" t="s">
        <v>17</v>
      </c>
      <c r="F1854" t="s">
        <v>140</v>
      </c>
      <c r="G1854" t="s">
        <v>102</v>
      </c>
      <c r="H1854" t="s">
        <v>103</v>
      </c>
      <c r="I1854" t="s">
        <v>4409</v>
      </c>
      <c r="J1854" t="s">
        <v>4410</v>
      </c>
      <c r="K1854" s="32">
        <v>45950</v>
      </c>
      <c r="L1854" t="s">
        <v>675</v>
      </c>
      <c r="M1854" t="s">
        <v>676</v>
      </c>
      <c r="N1854" t="s">
        <v>2380</v>
      </c>
      <c r="O1854" s="32">
        <v>45961</v>
      </c>
      <c r="P1854" t="s">
        <v>99</v>
      </c>
      <c r="Q1854" t="s">
        <v>153</v>
      </c>
      <c r="R1854" t="s">
        <v>147</v>
      </c>
      <c r="S1854" t="s">
        <v>100</v>
      </c>
    </row>
    <row r="1855" spans="1:19" x14ac:dyDescent="0.25">
      <c r="A1855">
        <v>36</v>
      </c>
      <c r="B1855" s="32">
        <v>45906</v>
      </c>
      <c r="C1855">
        <v>37</v>
      </c>
      <c r="D1855" t="s">
        <v>97</v>
      </c>
      <c r="E1855" t="s">
        <v>98</v>
      </c>
      <c r="F1855" t="s">
        <v>101</v>
      </c>
      <c r="G1855" t="s">
        <v>102</v>
      </c>
      <c r="H1855" t="s">
        <v>103</v>
      </c>
      <c r="I1855" t="s">
        <v>5090</v>
      </c>
      <c r="J1855" t="s">
        <v>5091</v>
      </c>
      <c r="K1855" s="32">
        <v>45909</v>
      </c>
      <c r="L1855" t="s">
        <v>106</v>
      </c>
      <c r="M1855" t="s">
        <v>107</v>
      </c>
      <c r="N1855" t="s">
        <v>118</v>
      </c>
      <c r="O1855" s="32">
        <v>45909</v>
      </c>
      <c r="P1855" t="s">
        <v>99</v>
      </c>
      <c r="Q1855" t="s">
        <v>123</v>
      </c>
      <c r="R1855" t="s">
        <v>109</v>
      </c>
      <c r="S1855" t="s">
        <v>100</v>
      </c>
    </row>
    <row r="1856" spans="1:19" x14ac:dyDescent="0.25">
      <c r="A1856">
        <v>37</v>
      </c>
      <c r="B1856" s="32">
        <v>45909</v>
      </c>
      <c r="C1856">
        <v>39</v>
      </c>
      <c r="D1856" t="s">
        <v>150</v>
      </c>
      <c r="E1856" t="s">
        <v>8</v>
      </c>
      <c r="F1856" t="s">
        <v>140</v>
      </c>
      <c r="G1856" t="s">
        <v>102</v>
      </c>
      <c r="H1856" t="s">
        <v>1585</v>
      </c>
      <c r="I1856" t="s">
        <v>4149</v>
      </c>
      <c r="J1856" t="s">
        <v>4150</v>
      </c>
      <c r="K1856" s="32">
        <v>45911</v>
      </c>
      <c r="L1856" t="s">
        <v>186</v>
      </c>
      <c r="M1856" t="s">
        <v>154</v>
      </c>
      <c r="N1856" t="s">
        <v>2022</v>
      </c>
      <c r="O1856" s="32">
        <v>45922</v>
      </c>
      <c r="P1856" t="s">
        <v>99</v>
      </c>
      <c r="Q1856" t="s">
        <v>934</v>
      </c>
      <c r="R1856" t="s">
        <v>147</v>
      </c>
      <c r="S1856" t="s">
        <v>608</v>
      </c>
    </row>
    <row r="1857" spans="1:19" x14ac:dyDescent="0.25">
      <c r="A1857">
        <v>45</v>
      </c>
      <c r="B1857" s="32">
        <v>45969</v>
      </c>
      <c r="C1857">
        <v>46</v>
      </c>
      <c r="D1857" t="s">
        <v>321</v>
      </c>
      <c r="E1857" t="s">
        <v>2488</v>
      </c>
      <c r="F1857" t="s">
        <v>101</v>
      </c>
      <c r="G1857" t="s">
        <v>2737</v>
      </c>
      <c r="H1857" t="s">
        <v>103</v>
      </c>
      <c r="I1857" t="s">
        <v>5092</v>
      </c>
      <c r="J1857" t="s">
        <v>5093</v>
      </c>
      <c r="K1857" s="32">
        <v>45971</v>
      </c>
      <c r="L1857" t="s">
        <v>4988</v>
      </c>
      <c r="M1857" t="s">
        <v>2491</v>
      </c>
      <c r="N1857" t="s">
        <v>118</v>
      </c>
      <c r="O1857" s="32">
        <v>45974</v>
      </c>
      <c r="P1857" t="s">
        <v>2134</v>
      </c>
      <c r="Q1857" t="s">
        <v>4989</v>
      </c>
      <c r="R1857" t="s">
        <v>2136</v>
      </c>
      <c r="S1857" t="s">
        <v>2137</v>
      </c>
    </row>
    <row r="1858" spans="1:19" x14ac:dyDescent="0.25">
      <c r="A1858">
        <v>41</v>
      </c>
      <c r="B1858" s="32">
        <v>45941</v>
      </c>
      <c r="C1858">
        <v>45</v>
      </c>
      <c r="D1858" t="s">
        <v>423</v>
      </c>
      <c r="E1858" t="s">
        <v>1265</v>
      </c>
      <c r="F1858" t="s">
        <v>140</v>
      </c>
      <c r="G1858" t="s">
        <v>102</v>
      </c>
      <c r="H1858" t="s">
        <v>103</v>
      </c>
      <c r="I1858" t="s">
        <v>5094</v>
      </c>
      <c r="J1858" t="s">
        <v>5095</v>
      </c>
      <c r="K1858" s="32">
        <v>45945</v>
      </c>
      <c r="L1858" t="s">
        <v>427</v>
      </c>
      <c r="M1858" t="s">
        <v>2037</v>
      </c>
      <c r="N1858" t="s">
        <v>4035</v>
      </c>
      <c r="O1858" s="32">
        <v>45965</v>
      </c>
      <c r="P1858" t="s">
        <v>99</v>
      </c>
      <c r="Q1858" t="s">
        <v>3045</v>
      </c>
      <c r="R1858" t="s">
        <v>428</v>
      </c>
      <c r="S1858" t="s">
        <v>100</v>
      </c>
    </row>
    <row r="1859" spans="1:19" x14ac:dyDescent="0.25">
      <c r="A1859">
        <v>46</v>
      </c>
      <c r="B1859" s="32">
        <v>45970</v>
      </c>
      <c r="C1859">
        <v>48</v>
      </c>
      <c r="D1859" t="s">
        <v>150</v>
      </c>
      <c r="E1859" t="s">
        <v>8</v>
      </c>
      <c r="F1859" t="s">
        <v>140</v>
      </c>
      <c r="G1859" t="s">
        <v>102</v>
      </c>
      <c r="H1859" t="s">
        <v>103</v>
      </c>
      <c r="I1859" t="s">
        <v>3559</v>
      </c>
      <c r="J1859" t="s">
        <v>3560</v>
      </c>
      <c r="K1859" s="32">
        <v>45974</v>
      </c>
      <c r="L1859" t="s">
        <v>186</v>
      </c>
      <c r="M1859" t="s">
        <v>154</v>
      </c>
      <c r="N1859" t="s">
        <v>2193</v>
      </c>
      <c r="O1859" s="32">
        <v>45985</v>
      </c>
      <c r="P1859" t="s">
        <v>99</v>
      </c>
      <c r="Q1859" t="s">
        <v>972</v>
      </c>
      <c r="R1859" t="s">
        <v>147</v>
      </c>
      <c r="S1859" t="s">
        <v>100</v>
      </c>
    </row>
    <row r="1860" spans="1:19" x14ac:dyDescent="0.25">
      <c r="A1860">
        <v>44</v>
      </c>
      <c r="B1860" s="32">
        <v>45961</v>
      </c>
      <c r="C1860">
        <v>47</v>
      </c>
      <c r="D1860" t="s">
        <v>423</v>
      </c>
      <c r="E1860" t="s">
        <v>1067</v>
      </c>
      <c r="F1860" t="s">
        <v>140</v>
      </c>
      <c r="G1860" t="s">
        <v>102</v>
      </c>
      <c r="H1860" t="s">
        <v>103</v>
      </c>
      <c r="I1860" t="s">
        <v>5096</v>
      </c>
      <c r="J1860" t="s">
        <v>5097</v>
      </c>
      <c r="K1860" s="32">
        <v>45963</v>
      </c>
      <c r="L1860" t="s">
        <v>1775</v>
      </c>
      <c r="M1860" t="s">
        <v>260</v>
      </c>
      <c r="N1860" t="s">
        <v>2283</v>
      </c>
      <c r="O1860" s="32">
        <v>45980</v>
      </c>
      <c r="P1860" t="s">
        <v>99</v>
      </c>
      <c r="Q1860" t="s">
        <v>1776</v>
      </c>
      <c r="R1860" t="s">
        <v>262</v>
      </c>
      <c r="S1860" t="s">
        <v>100</v>
      </c>
    </row>
    <row r="1861" spans="1:19" x14ac:dyDescent="0.25">
      <c r="A1861">
        <v>42</v>
      </c>
      <c r="B1861" s="32">
        <v>45944</v>
      </c>
      <c r="C1861">
        <v>45</v>
      </c>
      <c r="D1861" t="s">
        <v>150</v>
      </c>
      <c r="E1861" t="s">
        <v>8</v>
      </c>
      <c r="F1861" t="s">
        <v>140</v>
      </c>
      <c r="G1861" t="s">
        <v>102</v>
      </c>
      <c r="H1861" t="s">
        <v>103</v>
      </c>
      <c r="I1861" t="s">
        <v>5098</v>
      </c>
      <c r="J1861" t="s">
        <v>5099</v>
      </c>
      <c r="K1861" s="32">
        <v>45953</v>
      </c>
      <c r="L1861" t="s">
        <v>621</v>
      </c>
      <c r="M1861" t="s">
        <v>191</v>
      </c>
      <c r="N1861" t="s">
        <v>2896</v>
      </c>
      <c r="O1861" s="32">
        <v>45964</v>
      </c>
      <c r="P1861" t="s">
        <v>99</v>
      </c>
      <c r="Q1861" t="s">
        <v>813</v>
      </c>
      <c r="S1861" t="s">
        <v>135</v>
      </c>
    </row>
    <row r="1862" spans="1:19" x14ac:dyDescent="0.25">
      <c r="A1862">
        <v>40</v>
      </c>
      <c r="B1862" s="32">
        <v>45929</v>
      </c>
      <c r="C1862">
        <v>43</v>
      </c>
      <c r="D1862" t="s">
        <v>150</v>
      </c>
      <c r="E1862" t="s">
        <v>8</v>
      </c>
      <c r="F1862" t="s">
        <v>140</v>
      </c>
      <c r="G1862" t="s">
        <v>102</v>
      </c>
      <c r="H1862" t="s">
        <v>103</v>
      </c>
      <c r="I1862" t="s">
        <v>3491</v>
      </c>
      <c r="J1862" t="s">
        <v>3492</v>
      </c>
      <c r="K1862" s="32">
        <v>45939</v>
      </c>
      <c r="L1862" t="s">
        <v>1312</v>
      </c>
      <c r="M1862" t="s">
        <v>154</v>
      </c>
      <c r="N1862" t="s">
        <v>2212</v>
      </c>
      <c r="O1862" s="32">
        <v>45949</v>
      </c>
      <c r="P1862" t="s">
        <v>99</v>
      </c>
      <c r="Q1862" t="s">
        <v>572</v>
      </c>
      <c r="R1862" t="s">
        <v>147</v>
      </c>
      <c r="S1862" t="s">
        <v>100</v>
      </c>
    </row>
    <row r="1863" spans="1:19" x14ac:dyDescent="0.25">
      <c r="A1863">
        <v>34</v>
      </c>
      <c r="B1863" s="32">
        <v>45887</v>
      </c>
      <c r="C1863">
        <v>39</v>
      </c>
      <c r="D1863" t="s">
        <v>223</v>
      </c>
      <c r="E1863" t="s">
        <v>224</v>
      </c>
      <c r="F1863" t="s">
        <v>140</v>
      </c>
      <c r="G1863" t="s">
        <v>102</v>
      </c>
      <c r="H1863" t="s">
        <v>103</v>
      </c>
      <c r="I1863" t="s">
        <v>5100</v>
      </c>
      <c r="J1863" t="s">
        <v>5101</v>
      </c>
      <c r="K1863" s="32">
        <v>45890</v>
      </c>
      <c r="L1863" t="s">
        <v>227</v>
      </c>
      <c r="M1863" t="s">
        <v>229</v>
      </c>
      <c r="N1863" t="s">
        <v>3120</v>
      </c>
      <c r="O1863" s="32">
        <v>45927</v>
      </c>
      <c r="P1863" t="s">
        <v>99</v>
      </c>
      <c r="Q1863" t="s">
        <v>228</v>
      </c>
      <c r="R1863" t="s">
        <v>617</v>
      </c>
      <c r="S1863" t="s">
        <v>100</v>
      </c>
    </row>
    <row r="1864" spans="1:19" x14ac:dyDescent="0.25">
      <c r="A1864">
        <v>42</v>
      </c>
      <c r="B1864" s="32">
        <v>45948</v>
      </c>
      <c r="C1864">
        <v>45</v>
      </c>
      <c r="D1864" t="s">
        <v>150</v>
      </c>
      <c r="E1864" t="s">
        <v>8</v>
      </c>
      <c r="F1864" t="s">
        <v>140</v>
      </c>
      <c r="G1864" t="s">
        <v>102</v>
      </c>
      <c r="H1864" t="s">
        <v>103</v>
      </c>
      <c r="I1864" t="s">
        <v>5102</v>
      </c>
      <c r="J1864" t="s">
        <v>5103</v>
      </c>
      <c r="K1864" s="32">
        <v>45953</v>
      </c>
      <c r="L1864" t="s">
        <v>1312</v>
      </c>
      <c r="M1864" t="s">
        <v>154</v>
      </c>
      <c r="N1864" t="s">
        <v>1967</v>
      </c>
      <c r="O1864" s="32">
        <v>45963</v>
      </c>
      <c r="P1864" t="s">
        <v>99</v>
      </c>
      <c r="Q1864" t="s">
        <v>972</v>
      </c>
      <c r="R1864" t="s">
        <v>147</v>
      </c>
      <c r="S1864" t="s">
        <v>100</v>
      </c>
    </row>
    <row r="1865" spans="1:19" x14ac:dyDescent="0.25">
      <c r="A1865">
        <v>34</v>
      </c>
      <c r="B1865" s="32">
        <v>45891</v>
      </c>
      <c r="C1865">
        <v>37</v>
      </c>
      <c r="D1865" t="s">
        <v>254</v>
      </c>
      <c r="E1865" t="s">
        <v>255</v>
      </c>
      <c r="F1865" t="s">
        <v>140</v>
      </c>
      <c r="G1865" t="s">
        <v>102</v>
      </c>
      <c r="H1865" t="s">
        <v>103</v>
      </c>
      <c r="I1865" t="s">
        <v>4279</v>
      </c>
      <c r="J1865" t="s">
        <v>4280</v>
      </c>
      <c r="K1865" s="32">
        <v>45894</v>
      </c>
      <c r="L1865" t="s">
        <v>258</v>
      </c>
      <c r="M1865" t="s">
        <v>260</v>
      </c>
      <c r="N1865" t="s">
        <v>3434</v>
      </c>
      <c r="O1865" s="32">
        <v>45909</v>
      </c>
      <c r="P1865" t="s">
        <v>99</v>
      </c>
      <c r="Q1865" t="s">
        <v>1974</v>
      </c>
      <c r="R1865" t="s">
        <v>262</v>
      </c>
      <c r="S1865" t="s">
        <v>100</v>
      </c>
    </row>
    <row r="1866" spans="1:19" x14ac:dyDescent="0.25">
      <c r="A1866">
        <v>33</v>
      </c>
      <c r="B1866" s="32">
        <v>45880</v>
      </c>
      <c r="C1866">
        <v>35</v>
      </c>
      <c r="D1866" t="s">
        <v>940</v>
      </c>
      <c r="E1866" t="s">
        <v>14</v>
      </c>
      <c r="F1866" t="s">
        <v>140</v>
      </c>
      <c r="G1866" t="s">
        <v>102</v>
      </c>
      <c r="H1866" t="s">
        <v>103</v>
      </c>
      <c r="I1866" t="s">
        <v>2241</v>
      </c>
      <c r="J1866" t="s">
        <v>2242</v>
      </c>
      <c r="K1866" s="32">
        <v>45890</v>
      </c>
      <c r="L1866" t="s">
        <v>943</v>
      </c>
      <c r="M1866" t="s">
        <v>154</v>
      </c>
      <c r="N1866" t="s">
        <v>2152</v>
      </c>
      <c r="O1866" s="32">
        <v>45897</v>
      </c>
      <c r="P1866" t="s">
        <v>99</v>
      </c>
      <c r="Q1866" t="s">
        <v>813</v>
      </c>
      <c r="R1866" t="s">
        <v>147</v>
      </c>
      <c r="S1866" t="s">
        <v>100</v>
      </c>
    </row>
    <row r="1867" spans="1:19" x14ac:dyDescent="0.25">
      <c r="A1867">
        <v>37</v>
      </c>
      <c r="B1867" s="32">
        <v>45911</v>
      </c>
      <c r="C1867">
        <v>40</v>
      </c>
      <c r="D1867" t="s">
        <v>254</v>
      </c>
      <c r="E1867" t="s">
        <v>255</v>
      </c>
      <c r="F1867" t="s">
        <v>140</v>
      </c>
      <c r="G1867" t="s">
        <v>102</v>
      </c>
      <c r="H1867" t="s">
        <v>103</v>
      </c>
      <c r="I1867" t="s">
        <v>5104</v>
      </c>
      <c r="J1867" t="s">
        <v>5105</v>
      </c>
      <c r="K1867" s="32">
        <v>45914</v>
      </c>
      <c r="L1867" t="s">
        <v>1983</v>
      </c>
      <c r="M1867" t="s">
        <v>260</v>
      </c>
      <c r="N1867" t="s">
        <v>2206</v>
      </c>
      <c r="O1867" s="32">
        <v>45929</v>
      </c>
      <c r="P1867" t="s">
        <v>99</v>
      </c>
      <c r="Q1867" t="s">
        <v>2628</v>
      </c>
      <c r="R1867" t="s">
        <v>262</v>
      </c>
      <c r="S1867" t="s">
        <v>100</v>
      </c>
    </row>
    <row r="1868" spans="1:19" x14ac:dyDescent="0.25">
      <c r="A1868">
        <v>43</v>
      </c>
      <c r="B1868" s="32">
        <v>45950</v>
      </c>
      <c r="C1868">
        <v>45</v>
      </c>
      <c r="D1868" t="s">
        <v>150</v>
      </c>
      <c r="E1868" t="s">
        <v>8</v>
      </c>
      <c r="F1868" t="s">
        <v>140</v>
      </c>
      <c r="G1868" t="s">
        <v>102</v>
      </c>
      <c r="H1868" t="s">
        <v>103</v>
      </c>
      <c r="I1868" t="s">
        <v>2458</v>
      </c>
      <c r="J1868" t="s">
        <v>2459</v>
      </c>
      <c r="K1868" s="32">
        <v>45953</v>
      </c>
      <c r="L1868" t="s">
        <v>186</v>
      </c>
      <c r="M1868" t="s">
        <v>154</v>
      </c>
      <c r="N1868" t="s">
        <v>2086</v>
      </c>
      <c r="O1868" s="32">
        <v>45963</v>
      </c>
      <c r="P1868" t="s">
        <v>99</v>
      </c>
      <c r="Q1868" t="s">
        <v>972</v>
      </c>
      <c r="R1868" t="s">
        <v>147</v>
      </c>
      <c r="S1868" t="s">
        <v>100</v>
      </c>
    </row>
    <row r="1869" spans="1:19" x14ac:dyDescent="0.25">
      <c r="A1869">
        <v>38</v>
      </c>
      <c r="B1869" s="32">
        <v>45917</v>
      </c>
      <c r="C1869">
        <v>41</v>
      </c>
      <c r="D1869" t="s">
        <v>423</v>
      </c>
      <c r="E1869" t="s">
        <v>424</v>
      </c>
      <c r="F1869" t="s">
        <v>140</v>
      </c>
      <c r="G1869" t="s">
        <v>102</v>
      </c>
      <c r="H1869" t="s">
        <v>103</v>
      </c>
      <c r="I1869" t="s">
        <v>2890</v>
      </c>
      <c r="J1869" t="s">
        <v>2891</v>
      </c>
      <c r="K1869" s="32">
        <v>45920</v>
      </c>
      <c r="L1869" t="s">
        <v>427</v>
      </c>
      <c r="M1869" t="s">
        <v>428</v>
      </c>
      <c r="N1869" t="s">
        <v>2658</v>
      </c>
      <c r="O1869" s="32">
        <v>45938</v>
      </c>
      <c r="P1869" t="s">
        <v>99</v>
      </c>
      <c r="Q1869" t="s">
        <v>2197</v>
      </c>
      <c r="R1869" t="s">
        <v>428</v>
      </c>
      <c r="S1869" t="s">
        <v>100</v>
      </c>
    </row>
    <row r="1870" spans="1:19" x14ac:dyDescent="0.25">
      <c r="A1870">
        <v>46</v>
      </c>
      <c r="B1870" s="32">
        <v>45976</v>
      </c>
      <c r="C1870">
        <v>50</v>
      </c>
      <c r="D1870" t="s">
        <v>423</v>
      </c>
      <c r="E1870" t="s">
        <v>1265</v>
      </c>
      <c r="F1870" t="s">
        <v>140</v>
      </c>
      <c r="G1870" t="s">
        <v>102</v>
      </c>
      <c r="H1870" t="s">
        <v>103</v>
      </c>
      <c r="I1870" t="s">
        <v>5106</v>
      </c>
      <c r="J1870" t="s">
        <v>5107</v>
      </c>
      <c r="K1870" s="32">
        <v>45979</v>
      </c>
      <c r="L1870" t="s">
        <v>1983</v>
      </c>
      <c r="M1870" t="s">
        <v>2172</v>
      </c>
      <c r="N1870" t="s">
        <v>2523</v>
      </c>
      <c r="O1870" s="32">
        <v>46000</v>
      </c>
      <c r="P1870" t="s">
        <v>99</v>
      </c>
      <c r="Q1870" t="s">
        <v>1985</v>
      </c>
      <c r="R1870" t="s">
        <v>428</v>
      </c>
      <c r="S1870" t="s">
        <v>100</v>
      </c>
    </row>
    <row r="1871" spans="1:19" x14ac:dyDescent="0.25">
      <c r="A1871">
        <v>37</v>
      </c>
      <c r="B1871" s="32">
        <v>45908</v>
      </c>
      <c r="C1871">
        <v>39</v>
      </c>
      <c r="D1871" t="s">
        <v>150</v>
      </c>
      <c r="E1871" t="s">
        <v>8</v>
      </c>
      <c r="F1871" t="s">
        <v>140</v>
      </c>
      <c r="G1871" t="s">
        <v>102</v>
      </c>
      <c r="H1871" t="s">
        <v>103</v>
      </c>
      <c r="I1871" t="s">
        <v>3442</v>
      </c>
      <c r="J1871" t="s">
        <v>3443</v>
      </c>
      <c r="K1871" s="32">
        <v>45911</v>
      </c>
      <c r="L1871" t="s">
        <v>1312</v>
      </c>
      <c r="M1871" t="s">
        <v>154</v>
      </c>
      <c r="N1871" t="s">
        <v>2022</v>
      </c>
      <c r="O1871" s="32">
        <v>45922</v>
      </c>
      <c r="P1871" t="s">
        <v>99</v>
      </c>
      <c r="Q1871" t="s">
        <v>1313</v>
      </c>
      <c r="R1871" t="s">
        <v>147</v>
      </c>
      <c r="S1871" t="s">
        <v>100</v>
      </c>
    </row>
    <row r="1872" spans="1:19" x14ac:dyDescent="0.25">
      <c r="A1872">
        <v>37</v>
      </c>
      <c r="B1872" s="32">
        <v>45911</v>
      </c>
      <c r="C1872">
        <v>38</v>
      </c>
      <c r="D1872" t="s">
        <v>150</v>
      </c>
      <c r="E1872" t="s">
        <v>194</v>
      </c>
      <c r="F1872" t="s">
        <v>101</v>
      </c>
      <c r="G1872" t="s">
        <v>102</v>
      </c>
      <c r="H1872" t="s">
        <v>103</v>
      </c>
      <c r="I1872" t="s">
        <v>5108</v>
      </c>
      <c r="J1872" t="s">
        <v>5109</v>
      </c>
      <c r="K1872" s="32">
        <v>45915</v>
      </c>
      <c r="L1872" t="s">
        <v>186</v>
      </c>
      <c r="M1872" t="s">
        <v>2907</v>
      </c>
      <c r="N1872" t="s">
        <v>118</v>
      </c>
      <c r="O1872" s="32">
        <v>45915</v>
      </c>
      <c r="P1872" t="s">
        <v>99</v>
      </c>
      <c r="Q1872" t="s">
        <v>572</v>
      </c>
      <c r="R1872" t="s">
        <v>218</v>
      </c>
      <c r="S1872" t="s">
        <v>100</v>
      </c>
    </row>
    <row r="1873" spans="1:19" x14ac:dyDescent="0.25">
      <c r="A1873">
        <v>40</v>
      </c>
      <c r="B1873" s="32">
        <v>45928</v>
      </c>
      <c r="C1873">
        <v>42</v>
      </c>
      <c r="D1873" t="s">
        <v>940</v>
      </c>
      <c r="E1873" t="s">
        <v>14</v>
      </c>
      <c r="F1873" t="s">
        <v>140</v>
      </c>
      <c r="G1873" t="s">
        <v>102</v>
      </c>
      <c r="H1873" t="s">
        <v>103</v>
      </c>
      <c r="I1873" t="s">
        <v>5110</v>
      </c>
      <c r="J1873" t="s">
        <v>5111</v>
      </c>
      <c r="K1873" s="32">
        <v>45939</v>
      </c>
      <c r="L1873" t="s">
        <v>943</v>
      </c>
      <c r="M1873" t="s">
        <v>154</v>
      </c>
      <c r="N1873" t="s">
        <v>2115</v>
      </c>
      <c r="O1873" s="32">
        <v>45946</v>
      </c>
      <c r="P1873" t="s">
        <v>99</v>
      </c>
      <c r="Q1873" t="s">
        <v>820</v>
      </c>
      <c r="R1873" t="s">
        <v>147</v>
      </c>
      <c r="S1873" t="s">
        <v>100</v>
      </c>
    </row>
    <row r="1874" spans="1:19" x14ac:dyDescent="0.25">
      <c r="A1874">
        <v>37</v>
      </c>
      <c r="B1874" s="32">
        <v>45909</v>
      </c>
      <c r="C1874">
        <v>39</v>
      </c>
      <c r="D1874" t="s">
        <v>150</v>
      </c>
      <c r="E1874" t="s">
        <v>8</v>
      </c>
      <c r="F1874" t="s">
        <v>140</v>
      </c>
      <c r="G1874" t="s">
        <v>102</v>
      </c>
      <c r="H1874" t="s">
        <v>103</v>
      </c>
      <c r="I1874" t="s">
        <v>3024</v>
      </c>
      <c r="J1874" t="s">
        <v>3025</v>
      </c>
      <c r="K1874" s="32">
        <v>45911</v>
      </c>
      <c r="L1874" t="s">
        <v>186</v>
      </c>
      <c r="M1874" t="s">
        <v>154</v>
      </c>
      <c r="N1874" t="s">
        <v>2022</v>
      </c>
      <c r="O1874" s="32">
        <v>45922</v>
      </c>
      <c r="P1874" t="s">
        <v>99</v>
      </c>
      <c r="Q1874" t="s">
        <v>153</v>
      </c>
      <c r="R1874" t="s">
        <v>147</v>
      </c>
      <c r="S1874" t="s">
        <v>100</v>
      </c>
    </row>
    <row r="1875" spans="1:19" x14ac:dyDescent="0.25">
      <c r="A1875">
        <v>36</v>
      </c>
      <c r="B1875" s="32">
        <v>45906</v>
      </c>
      <c r="C1875">
        <v>39</v>
      </c>
      <c r="D1875" t="s">
        <v>150</v>
      </c>
      <c r="E1875" t="s">
        <v>8</v>
      </c>
      <c r="F1875" t="s">
        <v>140</v>
      </c>
      <c r="G1875" t="s">
        <v>102</v>
      </c>
      <c r="H1875" t="s">
        <v>103</v>
      </c>
      <c r="I1875" t="s">
        <v>5112</v>
      </c>
      <c r="J1875" t="s">
        <v>5113</v>
      </c>
      <c r="K1875" s="32">
        <v>45910</v>
      </c>
      <c r="L1875" t="s">
        <v>186</v>
      </c>
      <c r="M1875" t="s">
        <v>893</v>
      </c>
      <c r="N1875" t="s">
        <v>3042</v>
      </c>
      <c r="O1875" s="32">
        <v>45924</v>
      </c>
      <c r="P1875" t="s">
        <v>99</v>
      </c>
      <c r="Q1875" t="s">
        <v>153</v>
      </c>
      <c r="R1875" t="s">
        <v>617</v>
      </c>
      <c r="S1875" t="s">
        <v>100</v>
      </c>
    </row>
    <row r="1876" spans="1:19" x14ac:dyDescent="0.25">
      <c r="A1876">
        <v>47</v>
      </c>
      <c r="B1876" s="32">
        <v>45978</v>
      </c>
      <c r="C1876">
        <v>49</v>
      </c>
      <c r="D1876" t="s">
        <v>940</v>
      </c>
      <c r="E1876" t="s">
        <v>14</v>
      </c>
      <c r="F1876" t="s">
        <v>140</v>
      </c>
      <c r="G1876" t="s">
        <v>102</v>
      </c>
      <c r="H1876" t="s">
        <v>103</v>
      </c>
      <c r="I1876" t="s">
        <v>5114</v>
      </c>
      <c r="J1876" t="s">
        <v>5115</v>
      </c>
      <c r="K1876" s="32">
        <v>45988</v>
      </c>
      <c r="L1876" t="s">
        <v>943</v>
      </c>
      <c r="M1876" t="s">
        <v>154</v>
      </c>
      <c r="N1876" t="s">
        <v>2704</v>
      </c>
      <c r="O1876" s="32">
        <v>45995</v>
      </c>
      <c r="P1876" t="s">
        <v>99</v>
      </c>
      <c r="Q1876" t="s">
        <v>934</v>
      </c>
      <c r="R1876" t="s">
        <v>147</v>
      </c>
      <c r="S1876" t="s">
        <v>100</v>
      </c>
    </row>
    <row r="1877" spans="1:19" x14ac:dyDescent="0.25">
      <c r="A1877">
        <v>37</v>
      </c>
      <c r="B1877" s="32">
        <v>45913</v>
      </c>
      <c r="C1877">
        <v>40</v>
      </c>
      <c r="D1877" t="s">
        <v>150</v>
      </c>
      <c r="E1877" t="s">
        <v>8</v>
      </c>
      <c r="F1877" t="s">
        <v>140</v>
      </c>
      <c r="G1877" t="s">
        <v>102</v>
      </c>
      <c r="H1877" t="s">
        <v>103</v>
      </c>
      <c r="I1877" t="s">
        <v>5116</v>
      </c>
      <c r="J1877" t="s">
        <v>5117</v>
      </c>
      <c r="K1877" s="32">
        <v>45917</v>
      </c>
      <c r="L1877" t="s">
        <v>1312</v>
      </c>
      <c r="M1877" t="s">
        <v>893</v>
      </c>
      <c r="N1877" t="s">
        <v>2000</v>
      </c>
      <c r="O1877" s="32">
        <v>45934</v>
      </c>
      <c r="P1877" t="s">
        <v>99</v>
      </c>
      <c r="Q1877" t="s">
        <v>2016</v>
      </c>
      <c r="R1877" t="s">
        <v>617</v>
      </c>
      <c r="S1877" t="s">
        <v>100</v>
      </c>
    </row>
    <row r="1878" spans="1:19" x14ac:dyDescent="0.25">
      <c r="A1878">
        <v>40</v>
      </c>
      <c r="B1878" s="32">
        <v>45930</v>
      </c>
      <c r="C1878">
        <v>43</v>
      </c>
      <c r="D1878" t="s">
        <v>150</v>
      </c>
      <c r="E1878" t="s">
        <v>8</v>
      </c>
      <c r="F1878" t="s">
        <v>140</v>
      </c>
      <c r="G1878" t="s">
        <v>102</v>
      </c>
      <c r="H1878" t="s">
        <v>103</v>
      </c>
      <c r="I1878" t="s">
        <v>2649</v>
      </c>
      <c r="J1878" t="s">
        <v>2650</v>
      </c>
      <c r="K1878" s="32">
        <v>45939</v>
      </c>
      <c r="L1878" t="s">
        <v>186</v>
      </c>
      <c r="M1878" t="s">
        <v>154</v>
      </c>
      <c r="N1878" t="s">
        <v>2212</v>
      </c>
      <c r="O1878" s="32">
        <v>45949</v>
      </c>
      <c r="P1878" t="s">
        <v>99</v>
      </c>
      <c r="Q1878" t="s">
        <v>2072</v>
      </c>
      <c r="R1878" t="s">
        <v>147</v>
      </c>
      <c r="S1878" t="s">
        <v>100</v>
      </c>
    </row>
    <row r="1879" spans="1:19" x14ac:dyDescent="0.25">
      <c r="A1879">
        <v>45</v>
      </c>
      <c r="B1879" s="32">
        <v>45963</v>
      </c>
      <c r="C1879">
        <v>47</v>
      </c>
      <c r="D1879" t="s">
        <v>940</v>
      </c>
      <c r="E1879" t="s">
        <v>14</v>
      </c>
      <c r="F1879" t="s">
        <v>140</v>
      </c>
      <c r="G1879" t="s">
        <v>102</v>
      </c>
      <c r="H1879" t="s">
        <v>103</v>
      </c>
      <c r="I1879" t="s">
        <v>5118</v>
      </c>
      <c r="J1879" t="s">
        <v>5119</v>
      </c>
      <c r="K1879" s="32">
        <v>45974</v>
      </c>
      <c r="L1879" t="s">
        <v>943</v>
      </c>
      <c r="M1879" t="s">
        <v>505</v>
      </c>
      <c r="N1879" t="s">
        <v>2193</v>
      </c>
      <c r="O1879" s="32">
        <v>45981</v>
      </c>
      <c r="P1879" t="s">
        <v>99</v>
      </c>
      <c r="Q1879" t="s">
        <v>820</v>
      </c>
      <c r="R1879" t="s">
        <v>147</v>
      </c>
      <c r="S1879" t="s">
        <v>100</v>
      </c>
    </row>
    <row r="1880" spans="1:19" x14ac:dyDescent="0.25">
      <c r="A1880">
        <v>42</v>
      </c>
      <c r="B1880" s="32">
        <v>45942</v>
      </c>
      <c r="C1880">
        <v>47</v>
      </c>
      <c r="D1880" t="s">
        <v>223</v>
      </c>
      <c r="E1880" t="s">
        <v>224</v>
      </c>
      <c r="F1880" t="s">
        <v>140</v>
      </c>
      <c r="G1880" t="s">
        <v>102</v>
      </c>
      <c r="H1880" t="s">
        <v>103</v>
      </c>
      <c r="I1880" t="s">
        <v>5120</v>
      </c>
      <c r="J1880" t="s">
        <v>5121</v>
      </c>
      <c r="K1880" s="32">
        <v>45947</v>
      </c>
      <c r="L1880" t="s">
        <v>227</v>
      </c>
      <c r="M1880" t="s">
        <v>338</v>
      </c>
      <c r="N1880" t="s">
        <v>2261</v>
      </c>
      <c r="O1880" s="32">
        <v>45978</v>
      </c>
      <c r="P1880" t="s">
        <v>99</v>
      </c>
      <c r="Q1880" t="s">
        <v>228</v>
      </c>
      <c r="R1880" t="s">
        <v>617</v>
      </c>
      <c r="S1880" t="s">
        <v>100</v>
      </c>
    </row>
    <row r="1881" spans="1:19" x14ac:dyDescent="0.25">
      <c r="A1881">
        <v>44</v>
      </c>
      <c r="B1881" s="32">
        <v>45956</v>
      </c>
      <c r="C1881">
        <v>46</v>
      </c>
      <c r="D1881" t="s">
        <v>150</v>
      </c>
      <c r="E1881" t="s">
        <v>23</v>
      </c>
      <c r="F1881" t="s">
        <v>140</v>
      </c>
      <c r="G1881" t="s">
        <v>102</v>
      </c>
      <c r="H1881" t="s">
        <v>103</v>
      </c>
      <c r="I1881" t="s">
        <v>3544</v>
      </c>
      <c r="J1881" t="s">
        <v>3545</v>
      </c>
      <c r="K1881" s="32">
        <v>45960</v>
      </c>
      <c r="L1881" t="s">
        <v>186</v>
      </c>
      <c r="M1881" t="s">
        <v>154</v>
      </c>
      <c r="N1881" t="s">
        <v>2034</v>
      </c>
      <c r="O1881" s="32">
        <v>45972</v>
      </c>
      <c r="P1881" t="s">
        <v>99</v>
      </c>
      <c r="Q1881" t="s">
        <v>972</v>
      </c>
      <c r="R1881" t="s">
        <v>147</v>
      </c>
      <c r="S1881" t="s">
        <v>100</v>
      </c>
    </row>
    <row r="1882" spans="1:19" x14ac:dyDescent="0.25">
      <c r="A1882">
        <v>40</v>
      </c>
      <c r="B1882" s="32">
        <v>45932</v>
      </c>
      <c r="C1882">
        <v>43</v>
      </c>
      <c r="D1882" t="s">
        <v>423</v>
      </c>
      <c r="E1882" t="s">
        <v>1067</v>
      </c>
      <c r="F1882" t="s">
        <v>140</v>
      </c>
      <c r="G1882" t="s">
        <v>102</v>
      </c>
      <c r="H1882" t="s">
        <v>103</v>
      </c>
      <c r="I1882" t="s">
        <v>4056</v>
      </c>
      <c r="J1882" t="s">
        <v>4057</v>
      </c>
      <c r="K1882" s="32">
        <v>45935</v>
      </c>
      <c r="L1882" t="s">
        <v>427</v>
      </c>
      <c r="M1882" t="s">
        <v>260</v>
      </c>
      <c r="N1882" t="s">
        <v>2054</v>
      </c>
      <c r="O1882" s="32">
        <v>45952</v>
      </c>
      <c r="P1882" t="s">
        <v>99</v>
      </c>
      <c r="Q1882" t="s">
        <v>1245</v>
      </c>
      <c r="R1882" t="s">
        <v>262</v>
      </c>
      <c r="S1882" t="s">
        <v>100</v>
      </c>
    </row>
    <row r="1883" spans="1:19" x14ac:dyDescent="0.25">
      <c r="A1883">
        <v>25</v>
      </c>
      <c r="B1883" s="32">
        <v>45829</v>
      </c>
      <c r="C1883">
        <v>26</v>
      </c>
      <c r="D1883" t="s">
        <v>97</v>
      </c>
      <c r="E1883" t="s">
        <v>98</v>
      </c>
      <c r="F1883" t="s">
        <v>101</v>
      </c>
      <c r="G1883" t="s">
        <v>102</v>
      </c>
      <c r="H1883" t="s">
        <v>103</v>
      </c>
      <c r="I1883" t="s">
        <v>5122</v>
      </c>
      <c r="J1883" t="s">
        <v>5123</v>
      </c>
      <c r="K1883" s="32">
        <v>45832</v>
      </c>
      <c r="L1883" t="s">
        <v>106</v>
      </c>
      <c r="M1883" t="s">
        <v>359</v>
      </c>
      <c r="N1883" t="s">
        <v>118</v>
      </c>
      <c r="O1883" s="32">
        <v>45832</v>
      </c>
      <c r="P1883" t="s">
        <v>99</v>
      </c>
      <c r="Q1883" t="s">
        <v>123</v>
      </c>
      <c r="R1883" t="s">
        <v>1964</v>
      </c>
      <c r="S1883" t="s">
        <v>100</v>
      </c>
    </row>
    <row r="1884" spans="1:19" x14ac:dyDescent="0.25">
      <c r="A1884">
        <v>44</v>
      </c>
      <c r="B1884" s="32">
        <v>45957</v>
      </c>
      <c r="C1884">
        <v>46</v>
      </c>
      <c r="D1884" t="s">
        <v>150</v>
      </c>
      <c r="E1884" t="s">
        <v>23</v>
      </c>
      <c r="F1884" t="s">
        <v>140</v>
      </c>
      <c r="G1884" t="s">
        <v>102</v>
      </c>
      <c r="H1884" t="s">
        <v>1585</v>
      </c>
      <c r="I1884" t="s">
        <v>2839</v>
      </c>
      <c r="J1884" t="s">
        <v>2840</v>
      </c>
      <c r="K1884" s="32">
        <v>45960</v>
      </c>
      <c r="L1884" t="s">
        <v>186</v>
      </c>
      <c r="M1884" t="s">
        <v>154</v>
      </c>
      <c r="N1884" t="s">
        <v>2034</v>
      </c>
      <c r="O1884" s="32">
        <v>45972</v>
      </c>
      <c r="P1884" t="s">
        <v>99</v>
      </c>
      <c r="Q1884" t="s">
        <v>2006</v>
      </c>
      <c r="R1884" t="s">
        <v>147</v>
      </c>
      <c r="S1884" t="s">
        <v>608</v>
      </c>
    </row>
    <row r="1885" spans="1:19" x14ac:dyDescent="0.25">
      <c r="A1885">
        <v>44</v>
      </c>
      <c r="B1885" s="32">
        <v>45958</v>
      </c>
      <c r="C1885">
        <v>46</v>
      </c>
      <c r="D1885" t="s">
        <v>150</v>
      </c>
      <c r="E1885" t="s">
        <v>23</v>
      </c>
      <c r="F1885" t="s">
        <v>140</v>
      </c>
      <c r="G1885" t="s">
        <v>102</v>
      </c>
      <c r="H1885" t="s">
        <v>1585</v>
      </c>
      <c r="I1885" t="s">
        <v>4860</v>
      </c>
      <c r="J1885" t="s">
        <v>4861</v>
      </c>
      <c r="K1885" s="32">
        <v>45960</v>
      </c>
      <c r="L1885" t="s">
        <v>186</v>
      </c>
      <c r="M1885" t="s">
        <v>154</v>
      </c>
      <c r="N1885" t="s">
        <v>2034</v>
      </c>
      <c r="O1885" s="32">
        <v>45972</v>
      </c>
      <c r="P1885" t="s">
        <v>99</v>
      </c>
      <c r="Q1885" t="s">
        <v>934</v>
      </c>
      <c r="R1885" t="s">
        <v>147</v>
      </c>
      <c r="S1885" t="s">
        <v>608</v>
      </c>
    </row>
    <row r="1886" spans="1:19" x14ac:dyDescent="0.25">
      <c r="A1886">
        <v>39</v>
      </c>
      <c r="B1886" s="32">
        <v>45927</v>
      </c>
      <c r="C1886">
        <v>42</v>
      </c>
      <c r="D1886" t="s">
        <v>150</v>
      </c>
      <c r="E1886" t="s">
        <v>8</v>
      </c>
      <c r="F1886" t="s">
        <v>140</v>
      </c>
      <c r="G1886" t="s">
        <v>102</v>
      </c>
      <c r="H1886" t="s">
        <v>103</v>
      </c>
      <c r="I1886" t="s">
        <v>5124</v>
      </c>
      <c r="J1886" t="s">
        <v>5125</v>
      </c>
      <c r="K1886" s="32">
        <v>45932</v>
      </c>
      <c r="L1886" t="s">
        <v>1312</v>
      </c>
      <c r="M1886" t="s">
        <v>145</v>
      </c>
      <c r="N1886" t="s">
        <v>3039</v>
      </c>
      <c r="O1886" s="32">
        <v>45946</v>
      </c>
      <c r="P1886" t="s">
        <v>99</v>
      </c>
      <c r="Q1886" t="s">
        <v>2016</v>
      </c>
      <c r="R1886" t="s">
        <v>617</v>
      </c>
      <c r="S1886" t="s">
        <v>100</v>
      </c>
    </row>
    <row r="1887" spans="1:19" x14ac:dyDescent="0.25">
      <c r="A1887">
        <v>46</v>
      </c>
      <c r="B1887" s="32">
        <v>45976</v>
      </c>
      <c r="C1887">
        <v>49</v>
      </c>
      <c r="D1887" t="s">
        <v>150</v>
      </c>
      <c r="E1887" t="s">
        <v>8</v>
      </c>
      <c r="F1887" t="s">
        <v>140</v>
      </c>
      <c r="G1887" t="s">
        <v>102</v>
      </c>
      <c r="H1887" t="s">
        <v>103</v>
      </c>
      <c r="I1887" t="s">
        <v>5126</v>
      </c>
      <c r="J1887" t="s">
        <v>5127</v>
      </c>
      <c r="K1887" s="32">
        <v>45981</v>
      </c>
      <c r="L1887" t="s">
        <v>186</v>
      </c>
      <c r="M1887" t="s">
        <v>154</v>
      </c>
      <c r="N1887" t="s">
        <v>2068</v>
      </c>
      <c r="O1887" s="32">
        <v>45992</v>
      </c>
      <c r="P1887" t="s">
        <v>99</v>
      </c>
      <c r="Q1887" t="s">
        <v>153</v>
      </c>
      <c r="R1887" t="s">
        <v>147</v>
      </c>
      <c r="S1887" t="s">
        <v>608</v>
      </c>
    </row>
    <row r="1888" spans="1:19" x14ac:dyDescent="0.25">
      <c r="A1888">
        <v>38</v>
      </c>
      <c r="B1888" s="32">
        <v>45915</v>
      </c>
      <c r="C1888">
        <v>40</v>
      </c>
      <c r="D1888" t="s">
        <v>672</v>
      </c>
      <c r="E1888" t="s">
        <v>17</v>
      </c>
      <c r="F1888" t="s">
        <v>140</v>
      </c>
      <c r="G1888" t="s">
        <v>102</v>
      </c>
      <c r="H1888" t="s">
        <v>103</v>
      </c>
      <c r="I1888" t="s">
        <v>1989</v>
      </c>
      <c r="J1888" t="s">
        <v>1990</v>
      </c>
      <c r="K1888" s="32">
        <v>45922</v>
      </c>
      <c r="L1888" t="s">
        <v>675</v>
      </c>
      <c r="M1888" t="s">
        <v>676</v>
      </c>
      <c r="N1888" t="s">
        <v>1991</v>
      </c>
      <c r="O1888" s="32">
        <v>45933</v>
      </c>
      <c r="P1888" t="s">
        <v>99</v>
      </c>
      <c r="Q1888" t="s">
        <v>153</v>
      </c>
      <c r="R1888" t="s">
        <v>147</v>
      </c>
      <c r="S1888" t="s">
        <v>100</v>
      </c>
    </row>
    <row r="1889" spans="1:19" x14ac:dyDescent="0.25">
      <c r="A1889">
        <v>44</v>
      </c>
      <c r="B1889" s="32">
        <v>45962</v>
      </c>
      <c r="C1889">
        <v>47</v>
      </c>
      <c r="D1889" t="s">
        <v>150</v>
      </c>
      <c r="E1889" t="s">
        <v>8</v>
      </c>
      <c r="F1889" t="s">
        <v>140</v>
      </c>
      <c r="G1889" t="s">
        <v>102</v>
      </c>
      <c r="H1889" t="s">
        <v>103</v>
      </c>
      <c r="I1889" t="s">
        <v>3495</v>
      </c>
      <c r="J1889" t="s">
        <v>3496</v>
      </c>
      <c r="K1889" s="32">
        <v>45967</v>
      </c>
      <c r="L1889" t="s">
        <v>186</v>
      </c>
      <c r="M1889" t="s">
        <v>154</v>
      </c>
      <c r="N1889" t="s">
        <v>2046</v>
      </c>
      <c r="O1889" s="32">
        <v>45977</v>
      </c>
      <c r="P1889" t="s">
        <v>99</v>
      </c>
      <c r="Q1889" t="s">
        <v>688</v>
      </c>
      <c r="R1889" t="s">
        <v>147</v>
      </c>
      <c r="S1889" t="s">
        <v>100</v>
      </c>
    </row>
    <row r="1890" spans="1:19" x14ac:dyDescent="0.25">
      <c r="A1890">
        <v>43</v>
      </c>
      <c r="B1890" s="32">
        <v>45950</v>
      </c>
      <c r="C1890">
        <v>45</v>
      </c>
      <c r="D1890" t="s">
        <v>150</v>
      </c>
      <c r="E1890" t="s">
        <v>8</v>
      </c>
      <c r="F1890" t="s">
        <v>140</v>
      </c>
      <c r="G1890" t="s">
        <v>102</v>
      </c>
      <c r="H1890" t="s">
        <v>103</v>
      </c>
      <c r="I1890" t="s">
        <v>2084</v>
      </c>
      <c r="J1890" t="s">
        <v>2085</v>
      </c>
      <c r="K1890" s="32">
        <v>45953</v>
      </c>
      <c r="L1890" t="s">
        <v>186</v>
      </c>
      <c r="M1890" t="s">
        <v>154</v>
      </c>
      <c r="N1890" t="s">
        <v>2086</v>
      </c>
      <c r="O1890" s="32">
        <v>45963</v>
      </c>
      <c r="P1890" t="s">
        <v>99</v>
      </c>
      <c r="Q1890" t="s">
        <v>934</v>
      </c>
      <c r="R1890" t="s">
        <v>147</v>
      </c>
      <c r="S1890" t="s">
        <v>100</v>
      </c>
    </row>
    <row r="1891" spans="1:19" x14ac:dyDescent="0.25">
      <c r="A1891">
        <v>33</v>
      </c>
      <c r="B1891" s="32">
        <v>45880</v>
      </c>
      <c r="C1891">
        <v>35</v>
      </c>
      <c r="D1891" t="s">
        <v>672</v>
      </c>
      <c r="E1891" t="s">
        <v>20</v>
      </c>
      <c r="F1891" t="s">
        <v>140</v>
      </c>
      <c r="G1891" t="s">
        <v>102</v>
      </c>
      <c r="H1891" t="s">
        <v>103</v>
      </c>
      <c r="I1891" t="s">
        <v>3770</v>
      </c>
      <c r="J1891" t="s">
        <v>3771</v>
      </c>
      <c r="K1891" s="32">
        <v>45886</v>
      </c>
      <c r="L1891" t="s">
        <v>675</v>
      </c>
      <c r="M1891" t="s">
        <v>676</v>
      </c>
      <c r="N1891" t="s">
        <v>2031</v>
      </c>
      <c r="O1891" s="32">
        <v>45897</v>
      </c>
      <c r="P1891" t="s">
        <v>99</v>
      </c>
      <c r="Q1891" t="s">
        <v>2432</v>
      </c>
      <c r="R1891" t="s">
        <v>147</v>
      </c>
      <c r="S1891" t="s">
        <v>100</v>
      </c>
    </row>
    <row r="1892" spans="1:19" x14ac:dyDescent="0.25">
      <c r="A1892">
        <v>44</v>
      </c>
      <c r="B1892" s="32">
        <v>45962</v>
      </c>
      <c r="C1892">
        <v>47</v>
      </c>
      <c r="D1892" t="s">
        <v>672</v>
      </c>
      <c r="E1892" t="s">
        <v>17</v>
      </c>
      <c r="F1892" t="s">
        <v>140</v>
      </c>
      <c r="G1892" t="s">
        <v>102</v>
      </c>
      <c r="H1892" t="s">
        <v>103</v>
      </c>
      <c r="I1892" t="s">
        <v>5128</v>
      </c>
      <c r="J1892" t="s">
        <v>5129</v>
      </c>
      <c r="K1892" s="32">
        <v>45971</v>
      </c>
      <c r="L1892" t="s">
        <v>675</v>
      </c>
      <c r="M1892" t="s">
        <v>676</v>
      </c>
      <c r="N1892" t="s">
        <v>2481</v>
      </c>
      <c r="O1892" s="32">
        <v>45982</v>
      </c>
      <c r="P1892" t="s">
        <v>99</v>
      </c>
      <c r="Q1892" t="s">
        <v>820</v>
      </c>
      <c r="R1892" t="s">
        <v>147</v>
      </c>
      <c r="S1892" t="s">
        <v>100</v>
      </c>
    </row>
    <row r="1893" spans="1:19" x14ac:dyDescent="0.25">
      <c r="A1893">
        <v>33</v>
      </c>
      <c r="B1893" s="32">
        <v>45881</v>
      </c>
      <c r="C1893">
        <v>35</v>
      </c>
      <c r="D1893" t="s">
        <v>150</v>
      </c>
      <c r="E1893" t="s">
        <v>8</v>
      </c>
      <c r="F1893" t="s">
        <v>140</v>
      </c>
      <c r="G1893" t="s">
        <v>102</v>
      </c>
      <c r="H1893" t="s">
        <v>103</v>
      </c>
      <c r="I1893" t="s">
        <v>5130</v>
      </c>
      <c r="J1893" t="s">
        <v>5131</v>
      </c>
      <c r="K1893" s="32">
        <v>45883</v>
      </c>
      <c r="L1893" t="s">
        <v>186</v>
      </c>
      <c r="M1893" t="s">
        <v>154</v>
      </c>
      <c r="N1893" t="s">
        <v>2731</v>
      </c>
      <c r="O1893" s="32">
        <v>45893</v>
      </c>
      <c r="P1893" t="s">
        <v>99</v>
      </c>
      <c r="Q1893" t="s">
        <v>2012</v>
      </c>
      <c r="R1893" t="s">
        <v>147</v>
      </c>
      <c r="S1893" t="s">
        <v>100</v>
      </c>
    </row>
    <row r="1894" spans="1:19" x14ac:dyDescent="0.25">
      <c r="A1894">
        <v>40</v>
      </c>
      <c r="B1894" s="32">
        <v>45930</v>
      </c>
      <c r="C1894">
        <v>43</v>
      </c>
      <c r="D1894" t="s">
        <v>150</v>
      </c>
      <c r="E1894" t="s">
        <v>8</v>
      </c>
      <c r="F1894" t="s">
        <v>140</v>
      </c>
      <c r="G1894" t="s">
        <v>102</v>
      </c>
      <c r="H1894" t="s">
        <v>103</v>
      </c>
      <c r="I1894" t="s">
        <v>2724</v>
      </c>
      <c r="J1894" t="s">
        <v>2725</v>
      </c>
      <c r="K1894" s="32">
        <v>45939</v>
      </c>
      <c r="L1894" t="s">
        <v>186</v>
      </c>
      <c r="M1894" t="s">
        <v>154</v>
      </c>
      <c r="N1894" t="s">
        <v>2212</v>
      </c>
      <c r="O1894" s="32">
        <v>45949</v>
      </c>
      <c r="P1894" t="s">
        <v>99</v>
      </c>
      <c r="Q1894" t="s">
        <v>2072</v>
      </c>
      <c r="R1894" t="s">
        <v>147</v>
      </c>
      <c r="S1894" t="s">
        <v>100</v>
      </c>
    </row>
    <row r="1895" spans="1:19" x14ac:dyDescent="0.25">
      <c r="A1895">
        <v>44</v>
      </c>
      <c r="B1895" s="32">
        <v>45956</v>
      </c>
      <c r="C1895">
        <v>46</v>
      </c>
      <c r="D1895" t="s">
        <v>150</v>
      </c>
      <c r="E1895" t="s">
        <v>23</v>
      </c>
      <c r="F1895" t="s">
        <v>140</v>
      </c>
      <c r="G1895" t="s">
        <v>102</v>
      </c>
      <c r="H1895" t="s">
        <v>103</v>
      </c>
      <c r="I1895" t="s">
        <v>3544</v>
      </c>
      <c r="J1895" t="s">
        <v>3545</v>
      </c>
      <c r="K1895" s="32">
        <v>45960</v>
      </c>
      <c r="L1895" t="s">
        <v>186</v>
      </c>
      <c r="M1895" t="s">
        <v>154</v>
      </c>
      <c r="N1895" t="s">
        <v>2034</v>
      </c>
      <c r="O1895" s="32">
        <v>45972</v>
      </c>
      <c r="P1895" t="s">
        <v>99</v>
      </c>
      <c r="Q1895" t="s">
        <v>153</v>
      </c>
      <c r="R1895" t="s">
        <v>147</v>
      </c>
      <c r="S1895" t="s">
        <v>100</v>
      </c>
    </row>
    <row r="1896" spans="1:19" x14ac:dyDescent="0.25">
      <c r="A1896">
        <v>41</v>
      </c>
      <c r="B1896" s="32">
        <v>45940</v>
      </c>
      <c r="C1896">
        <v>45</v>
      </c>
      <c r="D1896" t="s">
        <v>423</v>
      </c>
      <c r="E1896" t="s">
        <v>1265</v>
      </c>
      <c r="F1896" t="s">
        <v>140</v>
      </c>
      <c r="G1896" t="s">
        <v>102</v>
      </c>
      <c r="H1896" t="s">
        <v>103</v>
      </c>
      <c r="I1896" t="s">
        <v>5132</v>
      </c>
      <c r="J1896" t="s">
        <v>5133</v>
      </c>
      <c r="K1896" s="32">
        <v>45945</v>
      </c>
      <c r="L1896" t="s">
        <v>1983</v>
      </c>
      <c r="M1896" t="s">
        <v>2172</v>
      </c>
      <c r="N1896" t="s">
        <v>2770</v>
      </c>
      <c r="O1896" s="32">
        <v>45965</v>
      </c>
      <c r="P1896" t="s">
        <v>99</v>
      </c>
      <c r="Q1896" t="s">
        <v>1985</v>
      </c>
      <c r="R1896" t="s">
        <v>428</v>
      </c>
      <c r="S1896" t="s">
        <v>100</v>
      </c>
    </row>
    <row r="1897" spans="1:19" x14ac:dyDescent="0.25">
      <c r="A1897">
        <v>44</v>
      </c>
      <c r="B1897" s="32">
        <v>45959</v>
      </c>
      <c r="C1897">
        <v>47</v>
      </c>
      <c r="D1897" t="s">
        <v>423</v>
      </c>
      <c r="E1897" t="s">
        <v>424</v>
      </c>
      <c r="F1897" t="s">
        <v>140</v>
      </c>
      <c r="G1897" t="s">
        <v>102</v>
      </c>
      <c r="H1897" t="s">
        <v>103</v>
      </c>
      <c r="I1897" t="s">
        <v>4706</v>
      </c>
      <c r="J1897" t="s">
        <v>4707</v>
      </c>
      <c r="K1897" s="32">
        <v>45961</v>
      </c>
      <c r="L1897" t="s">
        <v>427</v>
      </c>
      <c r="M1897" t="s">
        <v>428</v>
      </c>
      <c r="N1897" t="s">
        <v>3490</v>
      </c>
      <c r="O1897" s="32">
        <v>45980</v>
      </c>
      <c r="P1897" t="s">
        <v>99</v>
      </c>
      <c r="Q1897" t="s">
        <v>3661</v>
      </c>
      <c r="R1897" t="s">
        <v>428</v>
      </c>
      <c r="S1897" t="s">
        <v>100</v>
      </c>
    </row>
    <row r="1898" spans="1:19" x14ac:dyDescent="0.25">
      <c r="A1898">
        <v>38</v>
      </c>
      <c r="B1898" s="32">
        <v>45919</v>
      </c>
      <c r="C1898">
        <v>41</v>
      </c>
      <c r="D1898" t="s">
        <v>423</v>
      </c>
      <c r="E1898" t="s">
        <v>1067</v>
      </c>
      <c r="F1898" t="s">
        <v>140</v>
      </c>
      <c r="G1898" t="s">
        <v>102</v>
      </c>
      <c r="H1898" t="s">
        <v>103</v>
      </c>
      <c r="I1898" t="s">
        <v>4745</v>
      </c>
      <c r="J1898" t="s">
        <v>4746</v>
      </c>
      <c r="K1898" s="32">
        <v>45921</v>
      </c>
      <c r="L1898" t="s">
        <v>1775</v>
      </c>
      <c r="M1898" t="s">
        <v>260</v>
      </c>
      <c r="N1898" t="s">
        <v>2109</v>
      </c>
      <c r="O1898" s="32">
        <v>45937</v>
      </c>
      <c r="P1898" t="s">
        <v>99</v>
      </c>
      <c r="Q1898" t="s">
        <v>1776</v>
      </c>
      <c r="R1898" t="s">
        <v>262</v>
      </c>
      <c r="S1898" t="s">
        <v>608</v>
      </c>
    </row>
    <row r="1899" spans="1:19" x14ac:dyDescent="0.25">
      <c r="A1899">
        <v>35</v>
      </c>
      <c r="B1899" s="32">
        <v>45897</v>
      </c>
      <c r="C1899">
        <v>38</v>
      </c>
      <c r="D1899" t="s">
        <v>254</v>
      </c>
      <c r="E1899" t="s">
        <v>255</v>
      </c>
      <c r="F1899" t="s">
        <v>140</v>
      </c>
      <c r="G1899" t="s">
        <v>102</v>
      </c>
      <c r="H1899" t="s">
        <v>1585</v>
      </c>
      <c r="I1899" t="s">
        <v>5134</v>
      </c>
      <c r="J1899" t="s">
        <v>4457</v>
      </c>
      <c r="K1899" s="32">
        <v>45900</v>
      </c>
      <c r="L1899" t="s">
        <v>1811</v>
      </c>
      <c r="M1899" t="s">
        <v>260</v>
      </c>
      <c r="N1899" t="s">
        <v>2744</v>
      </c>
      <c r="O1899" s="32">
        <v>45916</v>
      </c>
      <c r="P1899" t="s">
        <v>99</v>
      </c>
      <c r="Q1899" t="s">
        <v>289</v>
      </c>
      <c r="R1899" t="s">
        <v>262</v>
      </c>
      <c r="S1899" t="s">
        <v>608</v>
      </c>
    </row>
    <row r="1900" spans="1:19" x14ac:dyDescent="0.25">
      <c r="A1900">
        <v>40</v>
      </c>
      <c r="B1900" s="32">
        <v>45932</v>
      </c>
      <c r="C1900">
        <v>44</v>
      </c>
      <c r="D1900" t="s">
        <v>672</v>
      </c>
      <c r="E1900" t="s">
        <v>17</v>
      </c>
      <c r="F1900" t="s">
        <v>140</v>
      </c>
      <c r="G1900" t="s">
        <v>102</v>
      </c>
      <c r="H1900" t="s">
        <v>103</v>
      </c>
      <c r="I1900" t="s">
        <v>5135</v>
      </c>
      <c r="J1900" t="s">
        <v>5136</v>
      </c>
      <c r="K1900" s="32">
        <v>45937</v>
      </c>
      <c r="L1900" t="s">
        <v>1362</v>
      </c>
      <c r="M1900" t="s">
        <v>428</v>
      </c>
      <c r="N1900" t="s">
        <v>2616</v>
      </c>
      <c r="O1900" s="32">
        <v>45957</v>
      </c>
      <c r="P1900" t="s">
        <v>99</v>
      </c>
      <c r="Q1900" t="s">
        <v>153</v>
      </c>
      <c r="R1900" t="s">
        <v>428</v>
      </c>
      <c r="S1900" t="s">
        <v>100</v>
      </c>
    </row>
    <row r="1901" spans="1:19" x14ac:dyDescent="0.25">
      <c r="A1901">
        <v>41</v>
      </c>
      <c r="B1901" s="32">
        <v>45935</v>
      </c>
      <c r="C1901">
        <v>43</v>
      </c>
      <c r="D1901" t="s">
        <v>672</v>
      </c>
      <c r="E1901" t="s">
        <v>17</v>
      </c>
      <c r="F1901" t="s">
        <v>140</v>
      </c>
      <c r="G1901" t="s">
        <v>102</v>
      </c>
      <c r="H1901" t="s">
        <v>103</v>
      </c>
      <c r="I1901" t="s">
        <v>5137</v>
      </c>
      <c r="J1901" t="s">
        <v>5138</v>
      </c>
      <c r="K1901" s="32">
        <v>45942</v>
      </c>
      <c r="L1901" t="s">
        <v>1362</v>
      </c>
      <c r="M1901" t="s">
        <v>676</v>
      </c>
      <c r="N1901" t="s">
        <v>2127</v>
      </c>
      <c r="O1901" s="32">
        <v>45954</v>
      </c>
      <c r="P1901" t="s">
        <v>99</v>
      </c>
      <c r="Q1901" t="s">
        <v>972</v>
      </c>
      <c r="R1901" t="s">
        <v>147</v>
      </c>
      <c r="S1901" t="s">
        <v>100</v>
      </c>
    </row>
    <row r="1902" spans="1:19" x14ac:dyDescent="0.25">
      <c r="A1902">
        <v>37</v>
      </c>
      <c r="B1902" s="32">
        <v>45909</v>
      </c>
      <c r="C1902">
        <v>39</v>
      </c>
      <c r="D1902" t="s">
        <v>150</v>
      </c>
      <c r="E1902" t="s">
        <v>8</v>
      </c>
      <c r="F1902" t="s">
        <v>140</v>
      </c>
      <c r="G1902" t="s">
        <v>102</v>
      </c>
      <c r="H1902" t="s">
        <v>103</v>
      </c>
      <c r="I1902" t="s">
        <v>4160</v>
      </c>
      <c r="J1902" t="s">
        <v>4161</v>
      </c>
      <c r="K1902" s="32">
        <v>45911</v>
      </c>
      <c r="L1902" t="s">
        <v>186</v>
      </c>
      <c r="M1902" t="s">
        <v>154</v>
      </c>
      <c r="N1902" t="s">
        <v>2022</v>
      </c>
      <c r="O1902" s="32">
        <v>45922</v>
      </c>
      <c r="P1902" t="s">
        <v>99</v>
      </c>
      <c r="Q1902" t="s">
        <v>688</v>
      </c>
      <c r="R1902" t="s">
        <v>147</v>
      </c>
      <c r="S1902" t="s">
        <v>100</v>
      </c>
    </row>
    <row r="1903" spans="1:19" x14ac:dyDescent="0.25">
      <c r="A1903">
        <v>46</v>
      </c>
      <c r="B1903" s="32">
        <v>45970</v>
      </c>
      <c r="C1903">
        <v>48</v>
      </c>
      <c r="D1903" t="s">
        <v>672</v>
      </c>
      <c r="E1903" t="s">
        <v>17</v>
      </c>
      <c r="F1903" t="s">
        <v>140</v>
      </c>
      <c r="G1903" t="s">
        <v>102</v>
      </c>
      <c r="H1903" t="s">
        <v>103</v>
      </c>
      <c r="I1903" t="s">
        <v>5139</v>
      </c>
      <c r="J1903" t="s">
        <v>5140</v>
      </c>
      <c r="K1903" s="32">
        <v>45978</v>
      </c>
      <c r="L1903" t="s">
        <v>1362</v>
      </c>
      <c r="M1903" t="s">
        <v>676</v>
      </c>
      <c r="N1903" t="s">
        <v>2814</v>
      </c>
      <c r="O1903" s="32">
        <v>45988</v>
      </c>
      <c r="P1903" t="s">
        <v>99</v>
      </c>
      <c r="Q1903" t="s">
        <v>913</v>
      </c>
      <c r="R1903" t="s">
        <v>147</v>
      </c>
      <c r="S1903" t="s">
        <v>100</v>
      </c>
    </row>
    <row r="1904" spans="1:19" x14ac:dyDescent="0.25">
      <c r="A1904">
        <v>39</v>
      </c>
      <c r="B1904" s="32">
        <v>45923</v>
      </c>
      <c r="C1904">
        <v>41</v>
      </c>
      <c r="D1904" t="s">
        <v>150</v>
      </c>
      <c r="E1904" t="s">
        <v>8</v>
      </c>
      <c r="F1904" t="s">
        <v>140</v>
      </c>
      <c r="G1904" t="s">
        <v>102</v>
      </c>
      <c r="H1904" t="s">
        <v>103</v>
      </c>
      <c r="I1904" t="s">
        <v>2664</v>
      </c>
      <c r="J1904" t="s">
        <v>2665</v>
      </c>
      <c r="K1904" s="32">
        <v>45925</v>
      </c>
      <c r="L1904" t="s">
        <v>186</v>
      </c>
      <c r="M1904" t="s">
        <v>154</v>
      </c>
      <c r="N1904" t="s">
        <v>2011</v>
      </c>
      <c r="O1904" s="32">
        <v>45935</v>
      </c>
      <c r="P1904" t="s">
        <v>99</v>
      </c>
      <c r="Q1904" t="s">
        <v>813</v>
      </c>
      <c r="R1904" t="s">
        <v>147</v>
      </c>
      <c r="S1904" t="s">
        <v>100</v>
      </c>
    </row>
    <row r="1905" spans="1:19" x14ac:dyDescent="0.25">
      <c r="A1905">
        <v>41</v>
      </c>
      <c r="B1905" s="32">
        <v>45936</v>
      </c>
      <c r="C1905">
        <v>44</v>
      </c>
      <c r="D1905" t="s">
        <v>672</v>
      </c>
      <c r="E1905" t="s">
        <v>17</v>
      </c>
      <c r="F1905" t="s">
        <v>140</v>
      </c>
      <c r="G1905" t="s">
        <v>102</v>
      </c>
      <c r="H1905" t="s">
        <v>103</v>
      </c>
      <c r="I1905" t="s">
        <v>3145</v>
      </c>
      <c r="J1905" t="s">
        <v>3146</v>
      </c>
      <c r="K1905" s="32">
        <v>45940</v>
      </c>
      <c r="L1905" t="s">
        <v>675</v>
      </c>
      <c r="M1905" t="s">
        <v>428</v>
      </c>
      <c r="N1905" t="s">
        <v>2291</v>
      </c>
      <c r="O1905" s="32">
        <v>45957</v>
      </c>
      <c r="P1905" t="s">
        <v>99</v>
      </c>
      <c r="Q1905" t="s">
        <v>153</v>
      </c>
      <c r="R1905" t="s">
        <v>428</v>
      </c>
      <c r="S1905" t="s">
        <v>608</v>
      </c>
    </row>
    <row r="1906" spans="1:19" x14ac:dyDescent="0.25">
      <c r="A1906">
        <v>44</v>
      </c>
      <c r="B1906" s="32">
        <v>45958</v>
      </c>
      <c r="C1906">
        <v>47</v>
      </c>
      <c r="D1906" t="s">
        <v>672</v>
      </c>
      <c r="E1906" t="s">
        <v>17</v>
      </c>
      <c r="F1906" t="s">
        <v>140</v>
      </c>
      <c r="G1906" t="s">
        <v>102</v>
      </c>
      <c r="H1906" t="s">
        <v>103</v>
      </c>
      <c r="I1906" t="s">
        <v>2234</v>
      </c>
      <c r="J1906" t="s">
        <v>2235</v>
      </c>
      <c r="K1906" s="32">
        <v>45962</v>
      </c>
      <c r="L1906" t="s">
        <v>1362</v>
      </c>
      <c r="M1906" t="s">
        <v>428</v>
      </c>
      <c r="N1906" t="s">
        <v>2236</v>
      </c>
      <c r="O1906" s="32">
        <v>45981</v>
      </c>
      <c r="P1906" t="s">
        <v>99</v>
      </c>
      <c r="Q1906" t="s">
        <v>1313</v>
      </c>
      <c r="R1906" t="s">
        <v>428</v>
      </c>
      <c r="S1906" t="s">
        <v>100</v>
      </c>
    </row>
    <row r="1907" spans="1:19" x14ac:dyDescent="0.25">
      <c r="A1907">
        <v>40</v>
      </c>
      <c r="B1907" s="32">
        <v>45934</v>
      </c>
      <c r="C1907">
        <v>44</v>
      </c>
      <c r="D1907" t="s">
        <v>423</v>
      </c>
      <c r="E1907" t="s">
        <v>1265</v>
      </c>
      <c r="F1907" t="s">
        <v>140</v>
      </c>
      <c r="G1907" t="s">
        <v>102</v>
      </c>
      <c r="H1907" t="s">
        <v>103</v>
      </c>
      <c r="I1907" t="s">
        <v>5141</v>
      </c>
      <c r="J1907" t="s">
        <v>5142</v>
      </c>
      <c r="K1907" s="32">
        <v>45938</v>
      </c>
      <c r="L1907" t="s">
        <v>2627</v>
      </c>
      <c r="M1907" t="s">
        <v>2172</v>
      </c>
      <c r="N1907" t="s">
        <v>4939</v>
      </c>
      <c r="O1907" s="32">
        <v>45959</v>
      </c>
      <c r="P1907" t="s">
        <v>99</v>
      </c>
      <c r="Q1907" t="s">
        <v>4526</v>
      </c>
      <c r="R1907" t="s">
        <v>428</v>
      </c>
      <c r="S1907" t="s">
        <v>100</v>
      </c>
    </row>
    <row r="1908" spans="1:19" x14ac:dyDescent="0.25">
      <c r="A1908">
        <v>39</v>
      </c>
      <c r="B1908" s="32">
        <v>45922</v>
      </c>
      <c r="C1908">
        <v>41</v>
      </c>
      <c r="D1908" t="s">
        <v>940</v>
      </c>
      <c r="E1908" t="s">
        <v>14</v>
      </c>
      <c r="F1908" t="s">
        <v>140</v>
      </c>
      <c r="G1908" t="s">
        <v>102</v>
      </c>
      <c r="H1908" t="s">
        <v>103</v>
      </c>
      <c r="I1908" t="s">
        <v>4780</v>
      </c>
      <c r="J1908" t="s">
        <v>4781</v>
      </c>
      <c r="K1908" s="32">
        <v>45932</v>
      </c>
      <c r="L1908" t="s">
        <v>943</v>
      </c>
      <c r="M1908" t="s">
        <v>154</v>
      </c>
      <c r="N1908" t="s">
        <v>2159</v>
      </c>
      <c r="O1908" s="32">
        <v>45939</v>
      </c>
      <c r="P1908" t="s">
        <v>99</v>
      </c>
      <c r="Q1908" t="s">
        <v>153</v>
      </c>
      <c r="R1908" t="s">
        <v>147</v>
      </c>
      <c r="S1908" t="s">
        <v>100</v>
      </c>
    </row>
    <row r="1909" spans="1:19" x14ac:dyDescent="0.25">
      <c r="A1909">
        <v>45</v>
      </c>
      <c r="B1909" s="32">
        <v>45968</v>
      </c>
      <c r="C1909">
        <v>49</v>
      </c>
      <c r="D1909" t="s">
        <v>423</v>
      </c>
      <c r="E1909" t="s">
        <v>1265</v>
      </c>
      <c r="F1909" t="s">
        <v>140</v>
      </c>
      <c r="G1909" t="s">
        <v>102</v>
      </c>
      <c r="H1909" t="s">
        <v>103</v>
      </c>
      <c r="I1909" t="s">
        <v>5143</v>
      </c>
      <c r="J1909" t="s">
        <v>5144</v>
      </c>
      <c r="K1909" s="32">
        <v>45972</v>
      </c>
      <c r="L1909" t="s">
        <v>258</v>
      </c>
      <c r="M1909" t="s">
        <v>428</v>
      </c>
      <c r="N1909" t="s">
        <v>2969</v>
      </c>
      <c r="O1909" s="32">
        <v>45992</v>
      </c>
      <c r="P1909" t="s">
        <v>99</v>
      </c>
      <c r="Q1909" t="s">
        <v>2370</v>
      </c>
      <c r="R1909" t="s">
        <v>428</v>
      </c>
      <c r="S1909" t="s">
        <v>100</v>
      </c>
    </row>
    <row r="1910" spans="1:19" x14ac:dyDescent="0.25">
      <c r="A1910">
        <v>40</v>
      </c>
      <c r="B1910" s="32">
        <v>45929</v>
      </c>
      <c r="C1910">
        <v>43</v>
      </c>
      <c r="D1910" t="s">
        <v>150</v>
      </c>
      <c r="E1910" t="s">
        <v>8</v>
      </c>
      <c r="F1910" t="s">
        <v>140</v>
      </c>
      <c r="G1910" t="s">
        <v>102</v>
      </c>
      <c r="H1910" t="s">
        <v>103</v>
      </c>
      <c r="I1910" t="s">
        <v>2873</v>
      </c>
      <c r="J1910" t="s">
        <v>2874</v>
      </c>
      <c r="K1910" s="32">
        <v>45939</v>
      </c>
      <c r="L1910" t="s">
        <v>186</v>
      </c>
      <c r="M1910" t="s">
        <v>154</v>
      </c>
      <c r="N1910" t="s">
        <v>2212</v>
      </c>
      <c r="O1910" s="32">
        <v>45949</v>
      </c>
      <c r="P1910" t="s">
        <v>99</v>
      </c>
      <c r="Q1910" t="s">
        <v>1411</v>
      </c>
      <c r="R1910" t="s">
        <v>147</v>
      </c>
      <c r="S1910" t="s">
        <v>100</v>
      </c>
    </row>
    <row r="1911" spans="1:19" x14ac:dyDescent="0.25">
      <c r="A1911">
        <v>46</v>
      </c>
      <c r="B1911" s="32">
        <v>45976</v>
      </c>
      <c r="C1911">
        <v>52</v>
      </c>
      <c r="D1911" t="s">
        <v>223</v>
      </c>
      <c r="E1911" t="s">
        <v>224</v>
      </c>
      <c r="F1911" t="s">
        <v>140</v>
      </c>
      <c r="G1911" t="s">
        <v>102</v>
      </c>
      <c r="H1911" t="s">
        <v>103</v>
      </c>
      <c r="I1911" t="s">
        <v>5145</v>
      </c>
      <c r="J1911" t="s">
        <v>5146</v>
      </c>
      <c r="K1911" s="32">
        <v>45981</v>
      </c>
      <c r="L1911" t="s">
        <v>227</v>
      </c>
      <c r="M1911" t="s">
        <v>229</v>
      </c>
      <c r="N1911" t="s">
        <v>2025</v>
      </c>
      <c r="O1911" s="32">
        <v>46013</v>
      </c>
      <c r="P1911" t="s">
        <v>99</v>
      </c>
      <c r="Q1911" t="s">
        <v>228</v>
      </c>
      <c r="R1911" t="s">
        <v>617</v>
      </c>
      <c r="S1911" t="s">
        <v>100</v>
      </c>
    </row>
    <row r="1912" spans="1:19" x14ac:dyDescent="0.25">
      <c r="A1912">
        <v>37</v>
      </c>
      <c r="B1912" s="32">
        <v>45909</v>
      </c>
      <c r="C1912">
        <v>39</v>
      </c>
      <c r="D1912" t="s">
        <v>150</v>
      </c>
      <c r="E1912" t="s">
        <v>8</v>
      </c>
      <c r="F1912" t="s">
        <v>140</v>
      </c>
      <c r="G1912" t="s">
        <v>102</v>
      </c>
      <c r="H1912" t="s">
        <v>103</v>
      </c>
      <c r="I1912" t="s">
        <v>4149</v>
      </c>
      <c r="J1912" t="s">
        <v>4150</v>
      </c>
      <c r="K1912" s="32">
        <v>45911</v>
      </c>
      <c r="L1912" t="s">
        <v>186</v>
      </c>
      <c r="M1912" t="s">
        <v>154</v>
      </c>
      <c r="N1912" t="s">
        <v>2022</v>
      </c>
      <c r="O1912" s="32">
        <v>45922</v>
      </c>
      <c r="P1912" t="s">
        <v>99</v>
      </c>
      <c r="Q1912" t="s">
        <v>972</v>
      </c>
      <c r="R1912" t="s">
        <v>147</v>
      </c>
      <c r="S1912" t="s">
        <v>608</v>
      </c>
    </row>
    <row r="1913" spans="1:19" x14ac:dyDescent="0.25">
      <c r="A1913">
        <v>31</v>
      </c>
      <c r="B1913" s="32">
        <v>45871</v>
      </c>
      <c r="C1913">
        <v>34</v>
      </c>
      <c r="D1913" t="s">
        <v>150</v>
      </c>
      <c r="E1913" t="s">
        <v>8</v>
      </c>
      <c r="F1913" t="s">
        <v>140</v>
      </c>
      <c r="G1913" t="s">
        <v>102</v>
      </c>
      <c r="H1913" t="s">
        <v>103</v>
      </c>
      <c r="I1913" t="s">
        <v>5147</v>
      </c>
      <c r="J1913" t="s">
        <v>5148</v>
      </c>
      <c r="K1913" s="32">
        <v>45876</v>
      </c>
      <c r="L1913" t="s">
        <v>186</v>
      </c>
      <c r="M1913" t="s">
        <v>893</v>
      </c>
      <c r="N1913" t="s">
        <v>5149</v>
      </c>
      <c r="O1913" s="32">
        <v>45890</v>
      </c>
      <c r="P1913" t="s">
        <v>99</v>
      </c>
      <c r="Q1913" t="s">
        <v>2012</v>
      </c>
      <c r="R1913" t="s">
        <v>617</v>
      </c>
      <c r="S1913" t="s">
        <v>100</v>
      </c>
    </row>
    <row r="1914" spans="1:19" x14ac:dyDescent="0.25">
      <c r="A1914">
        <v>34</v>
      </c>
      <c r="B1914" s="32">
        <v>45887</v>
      </c>
      <c r="C1914">
        <v>36</v>
      </c>
      <c r="D1914" t="s">
        <v>672</v>
      </c>
      <c r="E1914" t="s">
        <v>17</v>
      </c>
      <c r="F1914" t="s">
        <v>140</v>
      </c>
      <c r="G1914" t="s">
        <v>102</v>
      </c>
      <c r="H1914" t="s">
        <v>103</v>
      </c>
      <c r="I1914" t="s">
        <v>5150</v>
      </c>
      <c r="J1914" t="s">
        <v>5151</v>
      </c>
      <c r="K1914" s="32">
        <v>45894</v>
      </c>
      <c r="L1914" t="s">
        <v>675</v>
      </c>
      <c r="M1914" t="s">
        <v>676</v>
      </c>
      <c r="N1914" t="s">
        <v>2854</v>
      </c>
      <c r="O1914" s="32">
        <v>45906</v>
      </c>
      <c r="P1914" t="s">
        <v>99</v>
      </c>
      <c r="Q1914" t="s">
        <v>688</v>
      </c>
      <c r="R1914" t="s">
        <v>147</v>
      </c>
      <c r="S1914" t="s">
        <v>100</v>
      </c>
    </row>
    <row r="1915" spans="1:19" x14ac:dyDescent="0.25">
      <c r="A1915">
        <v>46</v>
      </c>
      <c r="B1915" s="32">
        <v>45970</v>
      </c>
      <c r="C1915">
        <v>48</v>
      </c>
      <c r="D1915" t="s">
        <v>150</v>
      </c>
      <c r="E1915" t="s">
        <v>8</v>
      </c>
      <c r="F1915" t="s">
        <v>140</v>
      </c>
      <c r="G1915" t="s">
        <v>102</v>
      </c>
      <c r="H1915" t="s">
        <v>103</v>
      </c>
      <c r="I1915" t="s">
        <v>5152</v>
      </c>
      <c r="J1915" t="s">
        <v>5153</v>
      </c>
      <c r="K1915" s="32">
        <v>45974</v>
      </c>
      <c r="L1915" t="s">
        <v>186</v>
      </c>
      <c r="M1915" t="s">
        <v>154</v>
      </c>
      <c r="N1915" t="s">
        <v>2193</v>
      </c>
      <c r="O1915" s="32">
        <v>45985</v>
      </c>
      <c r="P1915" t="s">
        <v>99</v>
      </c>
      <c r="Q1915" t="s">
        <v>972</v>
      </c>
      <c r="R1915" t="s">
        <v>147</v>
      </c>
      <c r="S1915" t="s">
        <v>100</v>
      </c>
    </row>
    <row r="1916" spans="1:19" x14ac:dyDescent="0.25">
      <c r="A1916">
        <v>44</v>
      </c>
      <c r="B1916" s="32">
        <v>45959</v>
      </c>
      <c r="C1916">
        <v>48</v>
      </c>
      <c r="D1916" t="s">
        <v>223</v>
      </c>
      <c r="E1916" t="s">
        <v>277</v>
      </c>
      <c r="F1916" t="s">
        <v>140</v>
      </c>
      <c r="G1916" t="s">
        <v>102</v>
      </c>
      <c r="H1916" t="s">
        <v>103</v>
      </c>
      <c r="I1916" t="s">
        <v>5154</v>
      </c>
      <c r="J1916" t="s">
        <v>5155</v>
      </c>
      <c r="K1916" s="32">
        <v>45963</v>
      </c>
      <c r="L1916" t="s">
        <v>227</v>
      </c>
      <c r="M1916" t="s">
        <v>145</v>
      </c>
      <c r="N1916" t="s">
        <v>2028</v>
      </c>
      <c r="O1916" s="32">
        <v>45986</v>
      </c>
      <c r="P1916" t="s">
        <v>99</v>
      </c>
      <c r="Q1916" t="s">
        <v>228</v>
      </c>
      <c r="R1916" t="s">
        <v>147</v>
      </c>
      <c r="S1916" t="s">
        <v>100</v>
      </c>
    </row>
    <row r="1917" spans="1:19" x14ac:dyDescent="0.25">
      <c r="A1917">
        <v>39</v>
      </c>
      <c r="B1917" s="32">
        <v>45925</v>
      </c>
      <c r="C1917">
        <v>42</v>
      </c>
      <c r="D1917" t="s">
        <v>254</v>
      </c>
      <c r="E1917" t="s">
        <v>255</v>
      </c>
      <c r="F1917" t="s">
        <v>140</v>
      </c>
      <c r="G1917" t="s">
        <v>102</v>
      </c>
      <c r="H1917" t="s">
        <v>103</v>
      </c>
      <c r="I1917" t="s">
        <v>5156</v>
      </c>
      <c r="J1917" t="s">
        <v>5157</v>
      </c>
      <c r="K1917" s="32">
        <v>45928</v>
      </c>
      <c r="L1917" t="s">
        <v>1983</v>
      </c>
      <c r="M1917" t="s">
        <v>260</v>
      </c>
      <c r="N1917" t="s">
        <v>2162</v>
      </c>
      <c r="O1917" s="32">
        <v>45943</v>
      </c>
      <c r="P1917" t="s">
        <v>99</v>
      </c>
      <c r="Q1917" t="s">
        <v>2628</v>
      </c>
      <c r="R1917" t="s">
        <v>262</v>
      </c>
      <c r="S1917" t="s">
        <v>100</v>
      </c>
    </row>
    <row r="1918" spans="1:19" x14ac:dyDescent="0.25">
      <c r="A1918">
        <v>36</v>
      </c>
      <c r="B1918" s="32">
        <v>45904</v>
      </c>
      <c r="C1918">
        <v>39</v>
      </c>
      <c r="D1918" t="s">
        <v>254</v>
      </c>
      <c r="E1918" t="s">
        <v>255</v>
      </c>
      <c r="F1918" t="s">
        <v>140</v>
      </c>
      <c r="G1918" t="s">
        <v>102</v>
      </c>
      <c r="H1918" t="s">
        <v>103</v>
      </c>
      <c r="I1918" t="s">
        <v>5158</v>
      </c>
      <c r="J1918" t="s">
        <v>5159</v>
      </c>
      <c r="K1918" s="32">
        <v>45907</v>
      </c>
      <c r="L1918" t="s">
        <v>288</v>
      </c>
      <c r="M1918" t="s">
        <v>260</v>
      </c>
      <c r="N1918" t="s">
        <v>2360</v>
      </c>
      <c r="O1918" s="32">
        <v>45922</v>
      </c>
      <c r="P1918" t="s">
        <v>99</v>
      </c>
      <c r="Q1918" t="s">
        <v>289</v>
      </c>
      <c r="R1918" t="s">
        <v>262</v>
      </c>
      <c r="S1918" t="s">
        <v>608</v>
      </c>
    </row>
    <row r="1919" spans="1:19" x14ac:dyDescent="0.25">
      <c r="A1919">
        <v>37</v>
      </c>
      <c r="B1919" s="32">
        <v>45907</v>
      </c>
      <c r="C1919">
        <v>37</v>
      </c>
      <c r="D1919" t="s">
        <v>97</v>
      </c>
      <c r="E1919" t="s">
        <v>98</v>
      </c>
      <c r="F1919" t="s">
        <v>101</v>
      </c>
      <c r="G1919" t="s">
        <v>102</v>
      </c>
      <c r="H1919" t="s">
        <v>103</v>
      </c>
      <c r="I1919" t="s">
        <v>5160</v>
      </c>
      <c r="J1919" t="s">
        <v>5161</v>
      </c>
      <c r="K1919" s="32">
        <v>45910</v>
      </c>
      <c r="L1919" t="s">
        <v>106</v>
      </c>
      <c r="M1919" t="s">
        <v>107</v>
      </c>
      <c r="N1919" t="s">
        <v>118</v>
      </c>
      <c r="O1919" s="32">
        <v>45910</v>
      </c>
      <c r="P1919" t="s">
        <v>99</v>
      </c>
      <c r="Q1919" t="s">
        <v>123</v>
      </c>
      <c r="R1919" t="s">
        <v>109</v>
      </c>
      <c r="S1919" t="s">
        <v>100</v>
      </c>
    </row>
    <row r="1920" spans="1:19" x14ac:dyDescent="0.25">
      <c r="A1920">
        <v>45</v>
      </c>
      <c r="B1920" s="32">
        <v>45969</v>
      </c>
      <c r="C1920">
        <v>49</v>
      </c>
      <c r="D1920" t="s">
        <v>423</v>
      </c>
      <c r="E1920" t="s">
        <v>1265</v>
      </c>
      <c r="F1920" t="s">
        <v>140</v>
      </c>
      <c r="G1920" t="s">
        <v>102</v>
      </c>
      <c r="H1920" t="s">
        <v>103</v>
      </c>
      <c r="I1920" t="s">
        <v>4141</v>
      </c>
      <c r="J1920" t="s">
        <v>4142</v>
      </c>
      <c r="K1920" s="32">
        <v>45972</v>
      </c>
      <c r="L1920" t="s">
        <v>427</v>
      </c>
      <c r="M1920" t="s">
        <v>428</v>
      </c>
      <c r="N1920" t="s">
        <v>2969</v>
      </c>
      <c r="O1920" s="32">
        <v>45992</v>
      </c>
      <c r="P1920" t="s">
        <v>99</v>
      </c>
      <c r="Q1920" t="s">
        <v>3569</v>
      </c>
      <c r="R1920" t="s">
        <v>428</v>
      </c>
      <c r="S1920" t="s">
        <v>100</v>
      </c>
    </row>
    <row r="1921" spans="1:19" x14ac:dyDescent="0.25">
      <c r="A1921">
        <v>46</v>
      </c>
      <c r="B1921" s="32">
        <v>45975</v>
      </c>
      <c r="C1921">
        <v>49</v>
      </c>
      <c r="D1921" t="s">
        <v>423</v>
      </c>
      <c r="E1921" t="s">
        <v>1067</v>
      </c>
      <c r="F1921" t="s">
        <v>140</v>
      </c>
      <c r="G1921" t="s">
        <v>102</v>
      </c>
      <c r="H1921" t="s">
        <v>103</v>
      </c>
      <c r="I1921" t="s">
        <v>5162</v>
      </c>
      <c r="J1921" t="s">
        <v>5163</v>
      </c>
      <c r="K1921" s="32">
        <v>45976</v>
      </c>
      <c r="L1921" t="s">
        <v>1775</v>
      </c>
      <c r="M1921" t="s">
        <v>260</v>
      </c>
      <c r="N1921" t="s">
        <v>2103</v>
      </c>
      <c r="O1921" s="32">
        <v>45994</v>
      </c>
      <c r="P1921" t="s">
        <v>99</v>
      </c>
      <c r="Q1921" t="s">
        <v>1776</v>
      </c>
      <c r="R1921" t="s">
        <v>262</v>
      </c>
      <c r="S1921" t="s">
        <v>608</v>
      </c>
    </row>
    <row r="1922" spans="1:19" x14ac:dyDescent="0.25">
      <c r="A1922">
        <v>46</v>
      </c>
      <c r="B1922" s="32">
        <v>45970</v>
      </c>
      <c r="C1922">
        <v>48</v>
      </c>
      <c r="D1922" t="s">
        <v>150</v>
      </c>
      <c r="E1922" t="s">
        <v>8</v>
      </c>
      <c r="F1922" t="s">
        <v>140</v>
      </c>
      <c r="G1922" t="s">
        <v>102</v>
      </c>
      <c r="H1922" t="s">
        <v>103</v>
      </c>
      <c r="I1922" t="s">
        <v>5164</v>
      </c>
      <c r="J1922" t="s">
        <v>5165</v>
      </c>
      <c r="K1922" s="32">
        <v>45974</v>
      </c>
      <c r="L1922" t="s">
        <v>186</v>
      </c>
      <c r="M1922" t="s">
        <v>154</v>
      </c>
      <c r="N1922" t="s">
        <v>2193</v>
      </c>
      <c r="O1922" s="32">
        <v>45985</v>
      </c>
      <c r="P1922" t="s">
        <v>99</v>
      </c>
      <c r="Q1922" t="s">
        <v>1411</v>
      </c>
      <c r="R1922" t="s">
        <v>147</v>
      </c>
      <c r="S1922" t="s">
        <v>100</v>
      </c>
    </row>
    <row r="1923" spans="1:19" x14ac:dyDescent="0.25">
      <c r="A1923">
        <v>32</v>
      </c>
      <c r="B1923" s="32">
        <v>45873</v>
      </c>
      <c r="C1923">
        <v>32</v>
      </c>
      <c r="D1923" t="s">
        <v>97</v>
      </c>
      <c r="E1923" t="s">
        <v>98</v>
      </c>
      <c r="F1923" t="s">
        <v>101</v>
      </c>
      <c r="G1923" t="s">
        <v>102</v>
      </c>
      <c r="H1923" t="s">
        <v>103</v>
      </c>
      <c r="I1923" t="s">
        <v>5166</v>
      </c>
      <c r="J1923" t="s">
        <v>5167</v>
      </c>
      <c r="K1923" s="32">
        <v>45876</v>
      </c>
      <c r="L1923" t="s">
        <v>106</v>
      </c>
      <c r="M1923" t="s">
        <v>107</v>
      </c>
      <c r="N1923" t="s">
        <v>118</v>
      </c>
      <c r="O1923" s="32">
        <v>45876</v>
      </c>
      <c r="P1923" t="s">
        <v>99</v>
      </c>
      <c r="Q1923" t="s">
        <v>123</v>
      </c>
      <c r="R1923" t="s">
        <v>109</v>
      </c>
      <c r="S1923" t="s">
        <v>100</v>
      </c>
    </row>
    <row r="1924" spans="1:19" x14ac:dyDescent="0.25">
      <c r="A1924">
        <v>39</v>
      </c>
      <c r="B1924" s="32">
        <v>45922</v>
      </c>
      <c r="C1924">
        <v>41</v>
      </c>
      <c r="D1924" t="s">
        <v>940</v>
      </c>
      <c r="E1924" t="s">
        <v>14</v>
      </c>
      <c r="F1924" t="s">
        <v>140</v>
      </c>
      <c r="G1924" t="s">
        <v>102</v>
      </c>
      <c r="H1924" t="s">
        <v>103</v>
      </c>
      <c r="I1924" t="s">
        <v>2269</v>
      </c>
      <c r="J1924" t="s">
        <v>2270</v>
      </c>
      <c r="K1924" s="32">
        <v>45932</v>
      </c>
      <c r="L1924" t="s">
        <v>943</v>
      </c>
      <c r="M1924" t="s">
        <v>154</v>
      </c>
      <c r="N1924" t="s">
        <v>2159</v>
      </c>
      <c r="O1924" s="32">
        <v>45939</v>
      </c>
      <c r="P1924" t="s">
        <v>99</v>
      </c>
      <c r="Q1924" t="s">
        <v>972</v>
      </c>
      <c r="R1924" t="s">
        <v>147</v>
      </c>
      <c r="S1924" t="s">
        <v>608</v>
      </c>
    </row>
    <row r="1925" spans="1:19" x14ac:dyDescent="0.25">
      <c r="A1925">
        <v>45</v>
      </c>
      <c r="B1925" s="32">
        <v>45963</v>
      </c>
      <c r="C1925">
        <v>47</v>
      </c>
      <c r="D1925" t="s">
        <v>672</v>
      </c>
      <c r="E1925" t="s">
        <v>17</v>
      </c>
      <c r="F1925" t="s">
        <v>140</v>
      </c>
      <c r="G1925" t="s">
        <v>102</v>
      </c>
      <c r="H1925" t="s">
        <v>103</v>
      </c>
      <c r="I1925" t="s">
        <v>5168</v>
      </c>
      <c r="J1925" t="s">
        <v>5169</v>
      </c>
      <c r="K1925" s="32">
        <v>45971</v>
      </c>
      <c r="L1925" t="s">
        <v>675</v>
      </c>
      <c r="M1925" t="s">
        <v>676</v>
      </c>
      <c r="N1925" t="s">
        <v>2481</v>
      </c>
      <c r="O1925" s="32">
        <v>45982</v>
      </c>
      <c r="P1925" t="s">
        <v>99</v>
      </c>
      <c r="Q1925" t="s">
        <v>972</v>
      </c>
      <c r="R1925" t="s">
        <v>147</v>
      </c>
      <c r="S1925" t="s">
        <v>100</v>
      </c>
    </row>
    <row r="1926" spans="1:19" x14ac:dyDescent="0.25">
      <c r="A1926">
        <v>28</v>
      </c>
      <c r="B1926" s="32">
        <v>45847</v>
      </c>
      <c r="C1926">
        <v>32</v>
      </c>
      <c r="D1926" t="s">
        <v>223</v>
      </c>
      <c r="E1926" t="s">
        <v>277</v>
      </c>
      <c r="F1926" t="s">
        <v>140</v>
      </c>
      <c r="G1926" t="s">
        <v>102</v>
      </c>
      <c r="H1926" t="s">
        <v>103</v>
      </c>
      <c r="I1926" t="s">
        <v>5170</v>
      </c>
      <c r="J1926" t="s">
        <v>5171</v>
      </c>
      <c r="K1926" s="32">
        <v>45850</v>
      </c>
      <c r="L1926" t="s">
        <v>227</v>
      </c>
      <c r="M1926" t="s">
        <v>145</v>
      </c>
      <c r="N1926" t="s">
        <v>2838</v>
      </c>
      <c r="O1926" s="32">
        <v>45875</v>
      </c>
      <c r="P1926" t="s">
        <v>99</v>
      </c>
      <c r="Q1926" t="s">
        <v>228</v>
      </c>
      <c r="R1926" t="s">
        <v>147</v>
      </c>
      <c r="S1926" t="s">
        <v>100</v>
      </c>
    </row>
    <row r="1927" spans="1:19" x14ac:dyDescent="0.25">
      <c r="A1927">
        <v>43</v>
      </c>
      <c r="B1927" s="32">
        <v>45949</v>
      </c>
      <c r="C1927">
        <v>46</v>
      </c>
      <c r="D1927" t="s">
        <v>940</v>
      </c>
      <c r="E1927" t="s">
        <v>14</v>
      </c>
      <c r="F1927" t="s">
        <v>140</v>
      </c>
      <c r="G1927" t="s">
        <v>102</v>
      </c>
      <c r="H1927" t="s">
        <v>103</v>
      </c>
      <c r="I1927" t="s">
        <v>5172</v>
      </c>
      <c r="J1927" t="s">
        <v>5173</v>
      </c>
      <c r="K1927" s="32">
        <v>45960</v>
      </c>
      <c r="L1927" t="s">
        <v>943</v>
      </c>
      <c r="M1927" t="s">
        <v>154</v>
      </c>
      <c r="N1927" t="s">
        <v>2034</v>
      </c>
      <c r="O1927" s="32">
        <v>45971</v>
      </c>
      <c r="P1927" t="s">
        <v>99</v>
      </c>
      <c r="Q1927" t="s">
        <v>572</v>
      </c>
      <c r="R1927" t="s">
        <v>147</v>
      </c>
      <c r="S1927" t="s">
        <v>100</v>
      </c>
    </row>
    <row r="1928" spans="1:19" x14ac:dyDescent="0.25">
      <c r="A1928">
        <v>46</v>
      </c>
      <c r="B1928" s="32">
        <v>45976</v>
      </c>
      <c r="C1928">
        <v>49</v>
      </c>
      <c r="D1928" t="s">
        <v>150</v>
      </c>
      <c r="E1928" t="s">
        <v>8</v>
      </c>
      <c r="F1928" t="s">
        <v>140</v>
      </c>
      <c r="G1928" t="s">
        <v>102</v>
      </c>
      <c r="H1928" t="s">
        <v>103</v>
      </c>
      <c r="I1928" t="s">
        <v>2285</v>
      </c>
      <c r="J1928" t="s">
        <v>2286</v>
      </c>
      <c r="K1928" s="32">
        <v>45981</v>
      </c>
      <c r="L1928" t="s">
        <v>186</v>
      </c>
      <c r="M1928" t="s">
        <v>154</v>
      </c>
      <c r="N1928" t="s">
        <v>2068</v>
      </c>
      <c r="O1928" s="32">
        <v>45992</v>
      </c>
      <c r="P1928" t="s">
        <v>99</v>
      </c>
      <c r="Q1928" t="s">
        <v>688</v>
      </c>
      <c r="R1928" t="s">
        <v>147</v>
      </c>
      <c r="S1928" t="s">
        <v>100</v>
      </c>
    </row>
    <row r="1929" spans="1:19" x14ac:dyDescent="0.25">
      <c r="A1929">
        <v>46</v>
      </c>
      <c r="B1929" s="32">
        <v>45971</v>
      </c>
      <c r="C1929">
        <v>49</v>
      </c>
      <c r="D1929" t="s">
        <v>672</v>
      </c>
      <c r="E1929" t="s">
        <v>17</v>
      </c>
      <c r="F1929" t="s">
        <v>140</v>
      </c>
      <c r="G1929" t="s">
        <v>102</v>
      </c>
      <c r="H1929" t="s">
        <v>103</v>
      </c>
      <c r="I1929" t="s">
        <v>5174</v>
      </c>
      <c r="J1929" t="s">
        <v>5175</v>
      </c>
      <c r="K1929" s="32">
        <v>45976</v>
      </c>
      <c r="L1929" t="s">
        <v>675</v>
      </c>
      <c r="M1929" t="s">
        <v>428</v>
      </c>
      <c r="N1929" t="s">
        <v>2155</v>
      </c>
      <c r="O1929" s="32">
        <v>45992</v>
      </c>
      <c r="P1929" t="s">
        <v>99</v>
      </c>
      <c r="Q1929" t="s">
        <v>153</v>
      </c>
      <c r="R1929" t="s">
        <v>428</v>
      </c>
      <c r="S1929" t="s">
        <v>100</v>
      </c>
    </row>
    <row r="1930" spans="1:19" x14ac:dyDescent="0.25">
      <c r="A1930">
        <v>39</v>
      </c>
      <c r="B1930" s="32">
        <v>45924</v>
      </c>
      <c r="C1930">
        <v>42</v>
      </c>
      <c r="D1930" t="s">
        <v>423</v>
      </c>
      <c r="E1930" t="s">
        <v>424</v>
      </c>
      <c r="F1930" t="s">
        <v>140</v>
      </c>
      <c r="G1930" t="s">
        <v>102</v>
      </c>
      <c r="H1930" t="s">
        <v>103</v>
      </c>
      <c r="I1930" t="s">
        <v>3999</v>
      </c>
      <c r="J1930" t="s">
        <v>4000</v>
      </c>
      <c r="K1930" s="32">
        <v>45927</v>
      </c>
      <c r="L1930" t="s">
        <v>427</v>
      </c>
      <c r="M1930" t="s">
        <v>428</v>
      </c>
      <c r="N1930" t="s">
        <v>2976</v>
      </c>
      <c r="O1930" s="32">
        <v>45946</v>
      </c>
      <c r="P1930" t="s">
        <v>99</v>
      </c>
      <c r="Q1930" t="s">
        <v>2795</v>
      </c>
      <c r="R1930" t="s">
        <v>428</v>
      </c>
      <c r="S1930" t="s">
        <v>100</v>
      </c>
    </row>
    <row r="1931" spans="1:19" x14ac:dyDescent="0.25">
      <c r="A1931">
        <v>32</v>
      </c>
      <c r="B1931" s="32">
        <v>45873</v>
      </c>
      <c r="C1931">
        <v>34</v>
      </c>
      <c r="D1931" t="s">
        <v>672</v>
      </c>
      <c r="E1931" t="s">
        <v>20</v>
      </c>
      <c r="F1931" t="s">
        <v>140</v>
      </c>
      <c r="G1931" t="s">
        <v>102</v>
      </c>
      <c r="H1931" t="s">
        <v>103</v>
      </c>
      <c r="I1931" t="s">
        <v>5176</v>
      </c>
      <c r="J1931" t="s">
        <v>5177</v>
      </c>
      <c r="K1931" s="32">
        <v>45880</v>
      </c>
      <c r="L1931" t="s">
        <v>675</v>
      </c>
      <c r="M1931" t="s">
        <v>676</v>
      </c>
      <c r="N1931" t="s">
        <v>5178</v>
      </c>
      <c r="O1931" s="32">
        <v>45890</v>
      </c>
      <c r="P1931" t="s">
        <v>99</v>
      </c>
      <c r="Q1931" t="s">
        <v>820</v>
      </c>
      <c r="R1931" t="s">
        <v>147</v>
      </c>
      <c r="S1931" t="s">
        <v>100</v>
      </c>
    </row>
    <row r="1932" spans="1:19" x14ac:dyDescent="0.25">
      <c r="A1932">
        <v>43</v>
      </c>
      <c r="B1932" s="32">
        <v>45952</v>
      </c>
      <c r="C1932">
        <v>46</v>
      </c>
      <c r="D1932" t="s">
        <v>254</v>
      </c>
      <c r="E1932" t="s">
        <v>255</v>
      </c>
      <c r="F1932" t="s">
        <v>140</v>
      </c>
      <c r="G1932" t="s">
        <v>102</v>
      </c>
      <c r="H1932" t="s">
        <v>103</v>
      </c>
      <c r="I1932" t="s">
        <v>5179</v>
      </c>
      <c r="J1932" t="s">
        <v>5180</v>
      </c>
      <c r="K1932" s="32">
        <v>45956</v>
      </c>
      <c r="L1932" t="s">
        <v>288</v>
      </c>
      <c r="M1932" t="s">
        <v>260</v>
      </c>
      <c r="N1932" t="s">
        <v>2083</v>
      </c>
      <c r="O1932" s="32">
        <v>45971</v>
      </c>
      <c r="P1932" t="s">
        <v>99</v>
      </c>
      <c r="Q1932" t="s">
        <v>289</v>
      </c>
      <c r="R1932" t="s">
        <v>262</v>
      </c>
      <c r="S1932" t="s">
        <v>608</v>
      </c>
    </row>
    <row r="1933" spans="1:19" x14ac:dyDescent="0.25">
      <c r="A1933">
        <v>42</v>
      </c>
      <c r="B1933" s="32">
        <v>45942</v>
      </c>
      <c r="C1933">
        <v>44</v>
      </c>
      <c r="D1933" t="s">
        <v>672</v>
      </c>
      <c r="E1933" t="s">
        <v>17</v>
      </c>
      <c r="F1933" t="s">
        <v>140</v>
      </c>
      <c r="G1933" t="s">
        <v>102</v>
      </c>
      <c r="H1933" t="s">
        <v>103</v>
      </c>
      <c r="I1933" t="s">
        <v>4317</v>
      </c>
      <c r="J1933" t="s">
        <v>4318</v>
      </c>
      <c r="K1933" s="32">
        <v>45950</v>
      </c>
      <c r="L1933" t="s">
        <v>675</v>
      </c>
      <c r="M1933" t="s">
        <v>676</v>
      </c>
      <c r="N1933" t="s">
        <v>2380</v>
      </c>
      <c r="O1933" s="32">
        <v>45961</v>
      </c>
      <c r="P1933" t="s">
        <v>99</v>
      </c>
      <c r="Q1933" t="s">
        <v>913</v>
      </c>
      <c r="R1933" t="s">
        <v>147</v>
      </c>
      <c r="S1933" t="s">
        <v>100</v>
      </c>
    </row>
    <row r="1934" spans="1:19" x14ac:dyDescent="0.25">
      <c r="A1934">
        <v>43</v>
      </c>
      <c r="B1934" s="32">
        <v>45949</v>
      </c>
      <c r="C1934">
        <v>45</v>
      </c>
      <c r="D1934" t="s">
        <v>150</v>
      </c>
      <c r="E1934" t="s">
        <v>8</v>
      </c>
      <c r="F1934" t="s">
        <v>140</v>
      </c>
      <c r="G1934" t="s">
        <v>102</v>
      </c>
      <c r="H1934" t="s">
        <v>103</v>
      </c>
      <c r="I1934" t="s">
        <v>5181</v>
      </c>
      <c r="J1934" t="s">
        <v>5182</v>
      </c>
      <c r="K1934" s="32">
        <v>45953</v>
      </c>
      <c r="L1934" t="s">
        <v>1312</v>
      </c>
      <c r="M1934" t="s">
        <v>154</v>
      </c>
      <c r="N1934" t="s">
        <v>2086</v>
      </c>
      <c r="O1934" s="32">
        <v>45963</v>
      </c>
      <c r="P1934" t="s">
        <v>99</v>
      </c>
      <c r="Q1934" t="s">
        <v>972</v>
      </c>
      <c r="R1934" t="s">
        <v>147</v>
      </c>
      <c r="S1934" t="s">
        <v>100</v>
      </c>
    </row>
    <row r="1935" spans="1:19" x14ac:dyDescent="0.25">
      <c r="A1935">
        <v>36</v>
      </c>
      <c r="B1935" s="32">
        <v>45904</v>
      </c>
      <c r="C1935">
        <v>39</v>
      </c>
      <c r="D1935" t="s">
        <v>423</v>
      </c>
      <c r="E1935" t="s">
        <v>1067</v>
      </c>
      <c r="F1935" t="s">
        <v>140</v>
      </c>
      <c r="G1935" t="s">
        <v>102</v>
      </c>
      <c r="H1935" t="s">
        <v>103</v>
      </c>
      <c r="I1935" t="s">
        <v>5183</v>
      </c>
      <c r="J1935" t="s">
        <v>5184</v>
      </c>
      <c r="K1935" s="32">
        <v>45907</v>
      </c>
      <c r="L1935" t="s">
        <v>1775</v>
      </c>
      <c r="M1935" t="s">
        <v>260</v>
      </c>
      <c r="N1935" t="s">
        <v>2360</v>
      </c>
      <c r="O1935" s="32">
        <v>45923</v>
      </c>
      <c r="P1935" t="s">
        <v>99</v>
      </c>
      <c r="Q1935" t="s">
        <v>1776</v>
      </c>
      <c r="R1935" t="s">
        <v>262</v>
      </c>
      <c r="S1935" t="s">
        <v>100</v>
      </c>
    </row>
    <row r="1936" spans="1:19" x14ac:dyDescent="0.25">
      <c r="A1936">
        <v>45</v>
      </c>
      <c r="B1936" s="32">
        <v>45969</v>
      </c>
      <c r="C1936">
        <v>51</v>
      </c>
      <c r="D1936" t="s">
        <v>223</v>
      </c>
      <c r="E1936" t="s">
        <v>224</v>
      </c>
      <c r="F1936" t="s">
        <v>140</v>
      </c>
      <c r="G1936" t="s">
        <v>102</v>
      </c>
      <c r="H1936" t="s">
        <v>103</v>
      </c>
      <c r="I1936" t="s">
        <v>5185</v>
      </c>
      <c r="J1936" t="s">
        <v>5186</v>
      </c>
      <c r="K1936" s="32">
        <v>45974</v>
      </c>
      <c r="L1936" t="s">
        <v>227</v>
      </c>
      <c r="M1936" t="s">
        <v>229</v>
      </c>
      <c r="N1936" t="s">
        <v>2557</v>
      </c>
      <c r="O1936" s="32">
        <v>46006</v>
      </c>
      <c r="P1936" t="s">
        <v>99</v>
      </c>
      <c r="Q1936" t="s">
        <v>228</v>
      </c>
      <c r="R1936" t="s">
        <v>617</v>
      </c>
      <c r="S1936" t="s">
        <v>100</v>
      </c>
    </row>
    <row r="1937" spans="1:19" x14ac:dyDescent="0.25">
      <c r="A1937">
        <v>35</v>
      </c>
      <c r="B1937" s="32">
        <v>45898</v>
      </c>
      <c r="C1937">
        <v>38</v>
      </c>
      <c r="D1937" t="s">
        <v>254</v>
      </c>
      <c r="E1937" t="s">
        <v>255</v>
      </c>
      <c r="F1937" t="s">
        <v>140</v>
      </c>
      <c r="G1937" t="s">
        <v>102</v>
      </c>
      <c r="H1937" t="s">
        <v>103</v>
      </c>
      <c r="I1937" t="s">
        <v>5187</v>
      </c>
      <c r="J1937" t="s">
        <v>5188</v>
      </c>
      <c r="K1937" s="32">
        <v>45900</v>
      </c>
      <c r="L1937" t="s">
        <v>288</v>
      </c>
      <c r="M1937" t="s">
        <v>260</v>
      </c>
      <c r="N1937" t="s">
        <v>2744</v>
      </c>
      <c r="O1937" s="32">
        <v>45916</v>
      </c>
      <c r="P1937" t="s">
        <v>99</v>
      </c>
      <c r="Q1937" t="s">
        <v>289</v>
      </c>
      <c r="R1937" t="s">
        <v>262</v>
      </c>
      <c r="S1937" t="s">
        <v>608</v>
      </c>
    </row>
    <row r="1938" spans="1:19" x14ac:dyDescent="0.25">
      <c r="A1938">
        <v>46</v>
      </c>
      <c r="B1938" s="32">
        <v>45971</v>
      </c>
      <c r="C1938">
        <v>48</v>
      </c>
      <c r="D1938" t="s">
        <v>150</v>
      </c>
      <c r="E1938" t="s">
        <v>8</v>
      </c>
      <c r="F1938" t="s">
        <v>140</v>
      </c>
      <c r="G1938" t="s">
        <v>102</v>
      </c>
      <c r="H1938" t="s">
        <v>103</v>
      </c>
      <c r="I1938" t="s">
        <v>5189</v>
      </c>
      <c r="J1938" t="s">
        <v>3742</v>
      </c>
      <c r="K1938" s="32">
        <v>45974</v>
      </c>
      <c r="L1938" t="s">
        <v>186</v>
      </c>
      <c r="M1938" t="s">
        <v>154</v>
      </c>
      <c r="N1938" t="s">
        <v>2193</v>
      </c>
      <c r="O1938" s="32">
        <v>45985</v>
      </c>
      <c r="P1938" t="s">
        <v>99</v>
      </c>
      <c r="Q1938" t="s">
        <v>1411</v>
      </c>
      <c r="R1938" t="s">
        <v>147</v>
      </c>
      <c r="S1938" t="s">
        <v>100</v>
      </c>
    </row>
    <row r="1939" spans="1:19" x14ac:dyDescent="0.25">
      <c r="A1939">
        <v>37</v>
      </c>
      <c r="B1939" s="32">
        <v>45908</v>
      </c>
      <c r="C1939">
        <v>39</v>
      </c>
      <c r="D1939" t="s">
        <v>150</v>
      </c>
      <c r="E1939" t="s">
        <v>8</v>
      </c>
      <c r="F1939" t="s">
        <v>140</v>
      </c>
      <c r="G1939" t="s">
        <v>102</v>
      </c>
      <c r="H1939" t="s">
        <v>103</v>
      </c>
      <c r="I1939" t="s">
        <v>4670</v>
      </c>
      <c r="J1939" t="s">
        <v>3025</v>
      </c>
      <c r="K1939" s="32">
        <v>45911</v>
      </c>
      <c r="L1939" t="s">
        <v>621</v>
      </c>
      <c r="M1939" t="s">
        <v>191</v>
      </c>
      <c r="N1939" t="s">
        <v>622</v>
      </c>
      <c r="O1939" s="32">
        <v>45922</v>
      </c>
      <c r="P1939" t="s">
        <v>99</v>
      </c>
      <c r="Q1939" t="s">
        <v>153</v>
      </c>
      <c r="S1939" t="s">
        <v>135</v>
      </c>
    </row>
    <row r="1940" spans="1:19" x14ac:dyDescent="0.25">
      <c r="A1940">
        <v>42</v>
      </c>
      <c r="B1940" s="32">
        <v>45943</v>
      </c>
      <c r="C1940">
        <v>44</v>
      </c>
      <c r="D1940" t="s">
        <v>150</v>
      </c>
      <c r="E1940" t="s">
        <v>8</v>
      </c>
      <c r="F1940" t="s">
        <v>140</v>
      </c>
      <c r="G1940" t="s">
        <v>102</v>
      </c>
      <c r="H1940" t="s">
        <v>103</v>
      </c>
      <c r="I1940" t="s">
        <v>5190</v>
      </c>
      <c r="J1940" t="s">
        <v>3864</v>
      </c>
      <c r="K1940" s="32">
        <v>45946</v>
      </c>
      <c r="L1940" t="s">
        <v>3253</v>
      </c>
      <c r="M1940" t="s">
        <v>191</v>
      </c>
      <c r="N1940" t="s">
        <v>737</v>
      </c>
      <c r="O1940" s="32">
        <v>45957</v>
      </c>
      <c r="P1940" t="s">
        <v>99</v>
      </c>
      <c r="Q1940" t="s">
        <v>934</v>
      </c>
      <c r="S1940" t="s">
        <v>2165</v>
      </c>
    </row>
    <row r="1941" spans="1:19" x14ac:dyDescent="0.25">
      <c r="A1941">
        <v>47</v>
      </c>
      <c r="B1941" s="32">
        <v>45979</v>
      </c>
      <c r="C1941">
        <v>49</v>
      </c>
      <c r="D1941" t="s">
        <v>150</v>
      </c>
      <c r="E1941" t="s">
        <v>8</v>
      </c>
      <c r="F1941" t="s">
        <v>140</v>
      </c>
      <c r="G1941" t="s">
        <v>102</v>
      </c>
      <c r="H1941" t="s">
        <v>103</v>
      </c>
      <c r="I1941" t="s">
        <v>5191</v>
      </c>
      <c r="J1941" t="s">
        <v>5192</v>
      </c>
      <c r="K1941" s="32">
        <v>45981</v>
      </c>
      <c r="L1941" t="s">
        <v>186</v>
      </c>
      <c r="M1941" t="s">
        <v>154</v>
      </c>
      <c r="N1941" t="s">
        <v>2068</v>
      </c>
      <c r="O1941" s="32">
        <v>45992</v>
      </c>
      <c r="P1941" t="s">
        <v>99</v>
      </c>
      <c r="Q1941" t="s">
        <v>153</v>
      </c>
      <c r="R1941" t="s">
        <v>147</v>
      </c>
      <c r="S1941" t="s">
        <v>608</v>
      </c>
    </row>
    <row r="1942" spans="1:19" x14ac:dyDescent="0.25">
      <c r="A1942">
        <v>47</v>
      </c>
      <c r="B1942" s="32">
        <v>45977</v>
      </c>
      <c r="C1942">
        <v>49</v>
      </c>
      <c r="D1942" t="s">
        <v>150</v>
      </c>
      <c r="E1942" t="s">
        <v>8</v>
      </c>
      <c r="F1942" t="s">
        <v>140</v>
      </c>
      <c r="G1942" t="s">
        <v>102</v>
      </c>
      <c r="H1942" t="s">
        <v>103</v>
      </c>
      <c r="I1942" t="s">
        <v>2928</v>
      </c>
      <c r="J1942" t="s">
        <v>2929</v>
      </c>
      <c r="K1942" s="32">
        <v>45981</v>
      </c>
      <c r="L1942" t="s">
        <v>186</v>
      </c>
      <c r="M1942" t="s">
        <v>154</v>
      </c>
      <c r="N1942" t="s">
        <v>2068</v>
      </c>
      <c r="O1942" s="32">
        <v>45992</v>
      </c>
      <c r="P1942" t="s">
        <v>99</v>
      </c>
      <c r="Q1942" t="s">
        <v>813</v>
      </c>
      <c r="R1942" t="s">
        <v>147</v>
      </c>
      <c r="S1942" t="s">
        <v>100</v>
      </c>
    </row>
    <row r="1943" spans="1:19" x14ac:dyDescent="0.25">
      <c r="A1943">
        <v>33</v>
      </c>
      <c r="B1943" s="32">
        <v>45880</v>
      </c>
      <c r="C1943">
        <v>33</v>
      </c>
      <c r="D1943" t="s">
        <v>97</v>
      </c>
      <c r="E1943" t="s">
        <v>98</v>
      </c>
      <c r="F1943" t="s">
        <v>101</v>
      </c>
      <c r="G1943" t="s">
        <v>102</v>
      </c>
      <c r="H1943" t="s">
        <v>103</v>
      </c>
      <c r="I1943" t="s">
        <v>5193</v>
      </c>
      <c r="J1943" t="s">
        <v>5194</v>
      </c>
      <c r="K1943" s="32">
        <v>45883</v>
      </c>
      <c r="L1943" t="s">
        <v>106</v>
      </c>
      <c r="M1943" t="s">
        <v>107</v>
      </c>
      <c r="N1943" t="s">
        <v>118</v>
      </c>
      <c r="O1943" s="32">
        <v>45884</v>
      </c>
      <c r="P1943" t="s">
        <v>99</v>
      </c>
      <c r="Q1943" t="s">
        <v>123</v>
      </c>
      <c r="R1943" t="s">
        <v>109</v>
      </c>
      <c r="S1943" t="s">
        <v>100</v>
      </c>
    </row>
    <row r="1944" spans="1:19" x14ac:dyDescent="0.25">
      <c r="A1944">
        <v>40</v>
      </c>
      <c r="B1944" s="32">
        <v>45929</v>
      </c>
      <c r="C1944">
        <v>43</v>
      </c>
      <c r="D1944" t="s">
        <v>672</v>
      </c>
      <c r="E1944" t="s">
        <v>17</v>
      </c>
      <c r="F1944" t="s">
        <v>140</v>
      </c>
      <c r="G1944" t="s">
        <v>102</v>
      </c>
      <c r="H1944" t="s">
        <v>103</v>
      </c>
      <c r="I1944" t="s">
        <v>5195</v>
      </c>
      <c r="J1944" t="s">
        <v>5196</v>
      </c>
      <c r="K1944" s="32">
        <v>45934</v>
      </c>
      <c r="L1944" t="s">
        <v>675</v>
      </c>
      <c r="M1944" t="s">
        <v>428</v>
      </c>
      <c r="N1944" t="s">
        <v>2616</v>
      </c>
      <c r="O1944" s="32">
        <v>45950</v>
      </c>
      <c r="P1944" t="s">
        <v>99</v>
      </c>
      <c r="Q1944" t="s">
        <v>153</v>
      </c>
      <c r="R1944" t="s">
        <v>428</v>
      </c>
      <c r="S1944" t="s">
        <v>100</v>
      </c>
    </row>
    <row r="1945" spans="1:19" x14ac:dyDescent="0.25">
      <c r="A1945">
        <v>42</v>
      </c>
      <c r="B1945" s="32">
        <v>45942</v>
      </c>
      <c r="C1945">
        <v>43</v>
      </c>
      <c r="D1945" t="s">
        <v>150</v>
      </c>
      <c r="E1945" t="s">
        <v>8</v>
      </c>
      <c r="F1945" t="s">
        <v>140</v>
      </c>
      <c r="G1945" t="s">
        <v>102</v>
      </c>
      <c r="H1945" t="s">
        <v>103</v>
      </c>
      <c r="I1945" t="s">
        <v>3141</v>
      </c>
      <c r="J1945" t="s">
        <v>3142</v>
      </c>
      <c r="K1945" s="32">
        <v>45946</v>
      </c>
      <c r="L1945" t="s">
        <v>186</v>
      </c>
      <c r="M1945" t="s">
        <v>154</v>
      </c>
      <c r="N1945" t="s">
        <v>1988</v>
      </c>
      <c r="O1945" s="32">
        <v>45955</v>
      </c>
      <c r="P1945" t="s">
        <v>99</v>
      </c>
      <c r="Q1945" t="s">
        <v>2012</v>
      </c>
      <c r="R1945" t="s">
        <v>147</v>
      </c>
      <c r="S1945" t="s">
        <v>100</v>
      </c>
    </row>
    <row r="1946" spans="1:19" x14ac:dyDescent="0.25">
      <c r="A1946">
        <v>43</v>
      </c>
      <c r="B1946" s="32">
        <v>45953</v>
      </c>
      <c r="C1946">
        <v>46</v>
      </c>
      <c r="D1946" t="s">
        <v>254</v>
      </c>
      <c r="E1946" t="s">
        <v>255</v>
      </c>
      <c r="F1946" t="s">
        <v>140</v>
      </c>
      <c r="G1946" t="s">
        <v>102</v>
      </c>
      <c r="H1946" t="s">
        <v>103</v>
      </c>
      <c r="I1946" t="s">
        <v>5197</v>
      </c>
      <c r="J1946" t="s">
        <v>5198</v>
      </c>
      <c r="K1946" s="32">
        <v>45956</v>
      </c>
      <c r="L1946" t="s">
        <v>288</v>
      </c>
      <c r="M1946" t="s">
        <v>260</v>
      </c>
      <c r="N1946" t="s">
        <v>2083</v>
      </c>
      <c r="O1946" s="32">
        <v>45971</v>
      </c>
      <c r="P1946" t="s">
        <v>99</v>
      </c>
      <c r="Q1946" t="s">
        <v>289</v>
      </c>
      <c r="R1946" t="s">
        <v>262</v>
      </c>
      <c r="S1946" t="s">
        <v>608</v>
      </c>
    </row>
    <row r="1947" spans="1:19" x14ac:dyDescent="0.25">
      <c r="A1947">
        <v>45</v>
      </c>
      <c r="B1947" s="32">
        <v>45969</v>
      </c>
      <c r="C1947">
        <v>48</v>
      </c>
      <c r="D1947" t="s">
        <v>150</v>
      </c>
      <c r="E1947" t="s">
        <v>8</v>
      </c>
      <c r="F1947" t="s">
        <v>140</v>
      </c>
      <c r="G1947" t="s">
        <v>102</v>
      </c>
      <c r="H1947" t="s">
        <v>103</v>
      </c>
      <c r="I1947" t="s">
        <v>5199</v>
      </c>
      <c r="J1947" t="s">
        <v>2667</v>
      </c>
      <c r="K1947" s="32">
        <v>45974</v>
      </c>
      <c r="L1947" t="s">
        <v>621</v>
      </c>
      <c r="M1947" t="s">
        <v>191</v>
      </c>
      <c r="N1947" t="s">
        <v>737</v>
      </c>
      <c r="O1947" s="32">
        <v>45985</v>
      </c>
      <c r="P1947" t="s">
        <v>99</v>
      </c>
      <c r="Q1947" t="s">
        <v>2006</v>
      </c>
      <c r="S1947" t="s">
        <v>2165</v>
      </c>
    </row>
    <row r="1948" spans="1:19" x14ac:dyDescent="0.25">
      <c r="A1948">
        <v>41</v>
      </c>
      <c r="B1948" s="32">
        <v>45941</v>
      </c>
      <c r="C1948">
        <v>47</v>
      </c>
      <c r="D1948" t="s">
        <v>223</v>
      </c>
      <c r="E1948" t="s">
        <v>224</v>
      </c>
      <c r="F1948" t="s">
        <v>140</v>
      </c>
      <c r="G1948" t="s">
        <v>102</v>
      </c>
      <c r="H1948" t="s">
        <v>103</v>
      </c>
      <c r="I1948" t="s">
        <v>5200</v>
      </c>
      <c r="J1948" t="s">
        <v>5201</v>
      </c>
      <c r="K1948" s="32">
        <v>45947</v>
      </c>
      <c r="L1948" t="s">
        <v>227</v>
      </c>
      <c r="M1948" t="s">
        <v>229</v>
      </c>
      <c r="N1948" t="s">
        <v>2261</v>
      </c>
      <c r="O1948" s="32">
        <v>45978</v>
      </c>
      <c r="P1948" t="s">
        <v>99</v>
      </c>
      <c r="Q1948" t="s">
        <v>228</v>
      </c>
      <c r="R1948" t="s">
        <v>617</v>
      </c>
      <c r="S1948" t="s">
        <v>100</v>
      </c>
    </row>
    <row r="1949" spans="1:19" x14ac:dyDescent="0.25">
      <c r="A1949">
        <v>44</v>
      </c>
      <c r="B1949" s="32">
        <v>45959</v>
      </c>
      <c r="C1949">
        <v>48</v>
      </c>
      <c r="D1949" t="s">
        <v>223</v>
      </c>
      <c r="E1949" t="s">
        <v>277</v>
      </c>
      <c r="F1949" t="s">
        <v>140</v>
      </c>
      <c r="G1949" t="s">
        <v>102</v>
      </c>
      <c r="H1949" t="s">
        <v>103</v>
      </c>
      <c r="I1949" t="s">
        <v>5202</v>
      </c>
      <c r="J1949" t="s">
        <v>5203</v>
      </c>
      <c r="K1949" s="32">
        <v>45963</v>
      </c>
      <c r="L1949" t="s">
        <v>227</v>
      </c>
      <c r="M1949" t="s">
        <v>145</v>
      </c>
      <c r="N1949" t="s">
        <v>2028</v>
      </c>
      <c r="O1949" s="32">
        <v>45986</v>
      </c>
      <c r="P1949" t="s">
        <v>99</v>
      </c>
      <c r="Q1949" t="s">
        <v>228</v>
      </c>
      <c r="R1949" t="s">
        <v>147</v>
      </c>
      <c r="S1949" t="s">
        <v>100</v>
      </c>
    </row>
    <row r="1950" spans="1:19" x14ac:dyDescent="0.25">
      <c r="A1950">
        <v>43</v>
      </c>
      <c r="B1950" s="32">
        <v>45955</v>
      </c>
      <c r="C1950">
        <v>46</v>
      </c>
      <c r="D1950" t="s">
        <v>150</v>
      </c>
      <c r="E1950" t="s">
        <v>8</v>
      </c>
      <c r="F1950" t="s">
        <v>140</v>
      </c>
      <c r="G1950" t="s">
        <v>102</v>
      </c>
      <c r="H1950" t="s">
        <v>103</v>
      </c>
      <c r="I1950" t="s">
        <v>5204</v>
      </c>
      <c r="J1950" t="s">
        <v>5205</v>
      </c>
      <c r="K1950" s="32">
        <v>45958</v>
      </c>
      <c r="L1950" t="s">
        <v>186</v>
      </c>
      <c r="M1950" t="s">
        <v>428</v>
      </c>
      <c r="N1950" t="s">
        <v>1977</v>
      </c>
      <c r="O1950" s="32">
        <v>45971</v>
      </c>
      <c r="P1950" t="s">
        <v>99</v>
      </c>
      <c r="Q1950" t="s">
        <v>934</v>
      </c>
      <c r="R1950" t="s">
        <v>428</v>
      </c>
      <c r="S1950" t="s">
        <v>100</v>
      </c>
    </row>
    <row r="1951" spans="1:19" x14ac:dyDescent="0.25">
      <c r="A1951">
        <v>34</v>
      </c>
      <c r="B1951" s="32">
        <v>45887</v>
      </c>
      <c r="C1951">
        <v>34</v>
      </c>
      <c r="D1951" t="s">
        <v>97</v>
      </c>
      <c r="E1951" t="s">
        <v>98</v>
      </c>
      <c r="F1951" t="s">
        <v>101</v>
      </c>
      <c r="G1951" t="s">
        <v>102</v>
      </c>
      <c r="H1951" t="s">
        <v>103</v>
      </c>
      <c r="I1951" t="s">
        <v>5206</v>
      </c>
      <c r="J1951" t="s">
        <v>5207</v>
      </c>
      <c r="K1951" s="32">
        <v>45890</v>
      </c>
      <c r="L1951" t="s">
        <v>106</v>
      </c>
      <c r="M1951" t="s">
        <v>359</v>
      </c>
      <c r="N1951" t="s">
        <v>118</v>
      </c>
      <c r="O1951" s="32">
        <v>45890</v>
      </c>
      <c r="P1951" t="s">
        <v>99</v>
      </c>
      <c r="Q1951" t="s">
        <v>123</v>
      </c>
      <c r="R1951" t="s">
        <v>109</v>
      </c>
      <c r="S1951" t="s">
        <v>100</v>
      </c>
    </row>
    <row r="1952" spans="1:19" x14ac:dyDescent="0.25">
      <c r="A1952">
        <v>44</v>
      </c>
      <c r="B1952" s="32">
        <v>45956</v>
      </c>
      <c r="C1952">
        <v>46</v>
      </c>
      <c r="D1952" t="s">
        <v>940</v>
      </c>
      <c r="E1952" t="s">
        <v>14</v>
      </c>
      <c r="F1952" t="s">
        <v>140</v>
      </c>
      <c r="G1952" t="s">
        <v>102</v>
      </c>
      <c r="H1952" t="s">
        <v>103</v>
      </c>
      <c r="I1952" t="s">
        <v>5208</v>
      </c>
      <c r="J1952" t="s">
        <v>5209</v>
      </c>
      <c r="K1952" s="32">
        <v>45967</v>
      </c>
      <c r="L1952" t="s">
        <v>943</v>
      </c>
      <c r="M1952" t="s">
        <v>154</v>
      </c>
      <c r="N1952" t="s">
        <v>2046</v>
      </c>
      <c r="O1952" s="32">
        <v>45974</v>
      </c>
      <c r="P1952" t="s">
        <v>99</v>
      </c>
      <c r="Q1952" t="s">
        <v>820</v>
      </c>
      <c r="R1952" t="s">
        <v>147</v>
      </c>
      <c r="S1952" t="s">
        <v>100</v>
      </c>
    </row>
    <row r="1953" spans="1:19" x14ac:dyDescent="0.25">
      <c r="A1953">
        <v>40</v>
      </c>
      <c r="B1953" s="32">
        <v>45931</v>
      </c>
      <c r="C1953">
        <v>42</v>
      </c>
      <c r="D1953" t="s">
        <v>150</v>
      </c>
      <c r="E1953" t="s">
        <v>8</v>
      </c>
      <c r="F1953" t="s">
        <v>140</v>
      </c>
      <c r="G1953" t="s">
        <v>102</v>
      </c>
      <c r="H1953" t="s">
        <v>103</v>
      </c>
      <c r="I1953" t="s">
        <v>5054</v>
      </c>
      <c r="J1953" t="s">
        <v>5055</v>
      </c>
      <c r="K1953" s="32">
        <v>45934</v>
      </c>
      <c r="L1953" t="s">
        <v>186</v>
      </c>
      <c r="M1953" t="s">
        <v>869</v>
      </c>
      <c r="N1953" t="s">
        <v>3153</v>
      </c>
      <c r="O1953" s="32">
        <v>45947</v>
      </c>
      <c r="P1953" t="s">
        <v>99</v>
      </c>
      <c r="Q1953" t="s">
        <v>2006</v>
      </c>
      <c r="R1953" t="s">
        <v>147</v>
      </c>
      <c r="S1953" t="s">
        <v>100</v>
      </c>
    </row>
    <row r="1954" spans="1:19" x14ac:dyDescent="0.25">
      <c r="A1954">
        <v>46</v>
      </c>
      <c r="B1954" s="32">
        <v>45976</v>
      </c>
      <c r="C1954">
        <v>52</v>
      </c>
      <c r="D1954" t="s">
        <v>223</v>
      </c>
      <c r="E1954" t="s">
        <v>224</v>
      </c>
      <c r="F1954" t="s">
        <v>140</v>
      </c>
      <c r="G1954" t="s">
        <v>102</v>
      </c>
      <c r="H1954" t="s">
        <v>103</v>
      </c>
      <c r="I1954" t="s">
        <v>5210</v>
      </c>
      <c r="J1954" t="s">
        <v>5211</v>
      </c>
      <c r="K1954" s="32">
        <v>45981</v>
      </c>
      <c r="L1954" t="s">
        <v>227</v>
      </c>
      <c r="M1954" t="s">
        <v>229</v>
      </c>
      <c r="N1954" t="s">
        <v>2025</v>
      </c>
      <c r="O1954" s="32">
        <v>46013</v>
      </c>
      <c r="P1954" t="s">
        <v>99</v>
      </c>
      <c r="Q1954" t="s">
        <v>228</v>
      </c>
      <c r="R1954" t="s">
        <v>617</v>
      </c>
      <c r="S1954" t="s">
        <v>100</v>
      </c>
    </row>
    <row r="1955" spans="1:19" x14ac:dyDescent="0.25">
      <c r="A1955">
        <v>42</v>
      </c>
      <c r="B1955" s="32">
        <v>45943</v>
      </c>
      <c r="C1955">
        <v>44</v>
      </c>
      <c r="D1955" t="s">
        <v>672</v>
      </c>
      <c r="E1955" t="s">
        <v>17</v>
      </c>
      <c r="F1955" t="s">
        <v>140</v>
      </c>
      <c r="G1955" t="s">
        <v>102</v>
      </c>
      <c r="H1955" t="s">
        <v>103</v>
      </c>
      <c r="I1955" t="s">
        <v>5212</v>
      </c>
      <c r="J1955" t="s">
        <v>5213</v>
      </c>
      <c r="K1955" s="32">
        <v>45950</v>
      </c>
      <c r="L1955" t="s">
        <v>675</v>
      </c>
      <c r="M1955" t="s">
        <v>676</v>
      </c>
      <c r="N1955" t="s">
        <v>2380</v>
      </c>
      <c r="O1955" s="32">
        <v>45961</v>
      </c>
      <c r="P1955" t="s">
        <v>99</v>
      </c>
      <c r="Q1955" t="s">
        <v>820</v>
      </c>
      <c r="R1955" t="s">
        <v>147</v>
      </c>
      <c r="S1955" t="s">
        <v>100</v>
      </c>
    </row>
    <row r="1956" spans="1:19" x14ac:dyDescent="0.25">
      <c r="A1956">
        <v>40</v>
      </c>
      <c r="B1956" s="32">
        <v>45929</v>
      </c>
      <c r="C1956">
        <v>43</v>
      </c>
      <c r="D1956" t="s">
        <v>672</v>
      </c>
      <c r="E1956" t="s">
        <v>17</v>
      </c>
      <c r="F1956" t="s">
        <v>140</v>
      </c>
      <c r="G1956" t="s">
        <v>102</v>
      </c>
      <c r="H1956" t="s">
        <v>103</v>
      </c>
      <c r="I1956" t="s">
        <v>3194</v>
      </c>
      <c r="J1956" t="s">
        <v>3195</v>
      </c>
      <c r="K1956" s="32">
        <v>45934</v>
      </c>
      <c r="L1956" t="s">
        <v>1362</v>
      </c>
      <c r="M1956" t="s">
        <v>428</v>
      </c>
      <c r="N1956" t="s">
        <v>2616</v>
      </c>
      <c r="O1956" s="32">
        <v>45950</v>
      </c>
      <c r="P1956" t="s">
        <v>99</v>
      </c>
      <c r="Q1956" t="s">
        <v>2016</v>
      </c>
      <c r="R1956" t="s">
        <v>428</v>
      </c>
      <c r="S1956" t="s">
        <v>100</v>
      </c>
    </row>
    <row r="1957" spans="1:19" x14ac:dyDescent="0.25">
      <c r="A1957">
        <v>38</v>
      </c>
      <c r="B1957" s="32">
        <v>45920</v>
      </c>
      <c r="C1957">
        <v>39</v>
      </c>
      <c r="D1957" t="s">
        <v>321</v>
      </c>
      <c r="E1957" t="s">
        <v>2622</v>
      </c>
      <c r="F1957" t="s">
        <v>101</v>
      </c>
      <c r="G1957" t="s">
        <v>102</v>
      </c>
      <c r="H1957" t="s">
        <v>103</v>
      </c>
      <c r="I1957" t="s">
        <v>5214</v>
      </c>
      <c r="J1957" t="s">
        <v>5215</v>
      </c>
      <c r="K1957" s="32">
        <v>45922</v>
      </c>
      <c r="L1957" t="s">
        <v>2230</v>
      </c>
      <c r="M1957" t="s">
        <v>298</v>
      </c>
      <c r="N1957" t="s">
        <v>118</v>
      </c>
      <c r="O1957" s="32">
        <v>45924</v>
      </c>
      <c r="P1957" t="s">
        <v>99</v>
      </c>
      <c r="Q1957" t="s">
        <v>616</v>
      </c>
      <c r="R1957" t="s">
        <v>291</v>
      </c>
      <c r="S1957" t="s">
        <v>100</v>
      </c>
    </row>
    <row r="1958" spans="1:19" x14ac:dyDescent="0.25">
      <c r="A1958">
        <v>28</v>
      </c>
      <c r="B1958" s="32">
        <v>45850</v>
      </c>
      <c r="C1958">
        <v>29</v>
      </c>
      <c r="D1958" t="s">
        <v>97</v>
      </c>
      <c r="E1958" t="s">
        <v>98</v>
      </c>
      <c r="F1958" t="s">
        <v>101</v>
      </c>
      <c r="G1958" t="s">
        <v>102</v>
      </c>
      <c r="H1958" t="s">
        <v>103</v>
      </c>
      <c r="I1958" t="s">
        <v>5216</v>
      </c>
      <c r="J1958" t="s">
        <v>5217</v>
      </c>
      <c r="K1958" s="32">
        <v>45857</v>
      </c>
      <c r="L1958" t="s">
        <v>106</v>
      </c>
      <c r="M1958" t="s">
        <v>359</v>
      </c>
      <c r="N1958" t="s">
        <v>118</v>
      </c>
      <c r="O1958" s="32">
        <v>45857</v>
      </c>
      <c r="P1958" t="s">
        <v>99</v>
      </c>
      <c r="Q1958" t="s">
        <v>123</v>
      </c>
      <c r="R1958" t="s">
        <v>1964</v>
      </c>
      <c r="S1958" t="s">
        <v>100</v>
      </c>
    </row>
    <row r="1959" spans="1:19" x14ac:dyDescent="0.25">
      <c r="A1959">
        <v>39</v>
      </c>
      <c r="B1959" s="32">
        <v>45922</v>
      </c>
      <c r="C1959">
        <v>41</v>
      </c>
      <c r="D1959" t="s">
        <v>150</v>
      </c>
      <c r="E1959" t="s">
        <v>8</v>
      </c>
      <c r="F1959" t="s">
        <v>140</v>
      </c>
      <c r="G1959" t="s">
        <v>102</v>
      </c>
      <c r="H1959" t="s">
        <v>103</v>
      </c>
      <c r="I1959" t="s">
        <v>5218</v>
      </c>
      <c r="J1959" t="s">
        <v>5219</v>
      </c>
      <c r="K1959" s="32">
        <v>45925</v>
      </c>
      <c r="L1959" t="s">
        <v>186</v>
      </c>
      <c r="M1959" t="s">
        <v>154</v>
      </c>
      <c r="N1959" t="s">
        <v>2011</v>
      </c>
      <c r="O1959" s="32">
        <v>45935</v>
      </c>
      <c r="P1959" t="s">
        <v>99</v>
      </c>
      <c r="Q1959" t="s">
        <v>153</v>
      </c>
      <c r="R1959" t="s">
        <v>147</v>
      </c>
      <c r="S1959" t="s">
        <v>100</v>
      </c>
    </row>
    <row r="1960" spans="1:19" x14ac:dyDescent="0.25">
      <c r="A1960">
        <v>42</v>
      </c>
      <c r="B1960" s="32">
        <v>45942</v>
      </c>
      <c r="C1960">
        <v>47</v>
      </c>
      <c r="D1960" t="s">
        <v>321</v>
      </c>
      <c r="E1960" t="s">
        <v>322</v>
      </c>
      <c r="F1960" t="s">
        <v>140</v>
      </c>
      <c r="G1960" t="s">
        <v>102</v>
      </c>
      <c r="H1960" t="s">
        <v>103</v>
      </c>
      <c r="I1960" t="s">
        <v>5220</v>
      </c>
      <c r="J1960" t="s">
        <v>5221</v>
      </c>
      <c r="K1960" s="32">
        <v>45947</v>
      </c>
      <c r="L1960" t="s">
        <v>325</v>
      </c>
      <c r="M1960" t="s">
        <v>229</v>
      </c>
      <c r="N1960" t="s">
        <v>3887</v>
      </c>
      <c r="O1960" s="32">
        <v>45983</v>
      </c>
      <c r="P1960" t="s">
        <v>99</v>
      </c>
      <c r="Q1960" t="s">
        <v>325</v>
      </c>
      <c r="R1960" t="s">
        <v>617</v>
      </c>
      <c r="S1960" t="s">
        <v>100</v>
      </c>
    </row>
    <row r="1961" spans="1:19" x14ac:dyDescent="0.25">
      <c r="A1961">
        <v>43</v>
      </c>
      <c r="B1961" s="32">
        <v>45951</v>
      </c>
      <c r="C1961">
        <v>45</v>
      </c>
      <c r="D1961" t="s">
        <v>150</v>
      </c>
      <c r="E1961" t="s">
        <v>8</v>
      </c>
      <c r="F1961" t="s">
        <v>140</v>
      </c>
      <c r="G1961" t="s">
        <v>102</v>
      </c>
      <c r="H1961" t="s">
        <v>103</v>
      </c>
      <c r="I1961" t="s">
        <v>5066</v>
      </c>
      <c r="J1961" t="s">
        <v>5067</v>
      </c>
      <c r="K1961" s="32">
        <v>45953</v>
      </c>
      <c r="L1961" t="s">
        <v>1312</v>
      </c>
      <c r="M1961" t="s">
        <v>154</v>
      </c>
      <c r="N1961" t="s">
        <v>1967</v>
      </c>
      <c r="O1961" s="32">
        <v>45963</v>
      </c>
      <c r="P1961" t="s">
        <v>99</v>
      </c>
      <c r="Q1961" t="s">
        <v>972</v>
      </c>
      <c r="R1961" t="s">
        <v>147</v>
      </c>
      <c r="S1961" t="s">
        <v>100</v>
      </c>
    </row>
    <row r="1962" spans="1:19" x14ac:dyDescent="0.25">
      <c r="A1962">
        <v>37</v>
      </c>
      <c r="B1962" s="32">
        <v>45907</v>
      </c>
      <c r="C1962">
        <v>39</v>
      </c>
      <c r="D1962" t="s">
        <v>672</v>
      </c>
      <c r="E1962" t="s">
        <v>17</v>
      </c>
      <c r="F1962" t="s">
        <v>140</v>
      </c>
      <c r="G1962" t="s">
        <v>102</v>
      </c>
      <c r="H1962" t="s">
        <v>103</v>
      </c>
      <c r="I1962" t="s">
        <v>5222</v>
      </c>
      <c r="J1962" t="s">
        <v>5223</v>
      </c>
      <c r="K1962" s="32">
        <v>45915</v>
      </c>
      <c r="L1962" t="s">
        <v>1362</v>
      </c>
      <c r="M1962" t="s">
        <v>676</v>
      </c>
      <c r="N1962" t="s">
        <v>3548</v>
      </c>
      <c r="O1962" s="32">
        <v>45926</v>
      </c>
      <c r="P1962" t="s">
        <v>99</v>
      </c>
      <c r="Q1962" t="s">
        <v>2016</v>
      </c>
      <c r="R1962" t="s">
        <v>147</v>
      </c>
      <c r="S1962" t="s">
        <v>100</v>
      </c>
    </row>
    <row r="1963" spans="1:19" x14ac:dyDescent="0.25">
      <c r="A1963">
        <v>46</v>
      </c>
      <c r="B1963" s="32">
        <v>45975</v>
      </c>
      <c r="C1963">
        <v>50</v>
      </c>
      <c r="D1963" t="s">
        <v>423</v>
      </c>
      <c r="E1963" t="s">
        <v>1265</v>
      </c>
      <c r="F1963" t="s">
        <v>140</v>
      </c>
      <c r="G1963" t="s">
        <v>102</v>
      </c>
      <c r="H1963" t="s">
        <v>103</v>
      </c>
      <c r="I1963" t="s">
        <v>2572</v>
      </c>
      <c r="J1963" t="s">
        <v>2573</v>
      </c>
      <c r="K1963" s="32">
        <v>45979</v>
      </c>
      <c r="L1963" t="s">
        <v>427</v>
      </c>
      <c r="M1963" t="s">
        <v>145</v>
      </c>
      <c r="N1963" t="s">
        <v>2574</v>
      </c>
      <c r="O1963" s="32">
        <v>46000</v>
      </c>
      <c r="P1963" t="s">
        <v>99</v>
      </c>
      <c r="Q1963" t="s">
        <v>3045</v>
      </c>
      <c r="R1963" t="s">
        <v>617</v>
      </c>
      <c r="S1963" t="s">
        <v>100</v>
      </c>
    </row>
    <row r="1964" spans="1:19" x14ac:dyDescent="0.25">
      <c r="A1964">
        <v>41</v>
      </c>
      <c r="B1964" s="32">
        <v>45941</v>
      </c>
      <c r="C1964">
        <v>47</v>
      </c>
      <c r="D1964" t="s">
        <v>223</v>
      </c>
      <c r="E1964" t="s">
        <v>224</v>
      </c>
      <c r="F1964" t="s">
        <v>140</v>
      </c>
      <c r="G1964" t="s">
        <v>102</v>
      </c>
      <c r="H1964" t="s">
        <v>103</v>
      </c>
      <c r="I1964" t="s">
        <v>5224</v>
      </c>
      <c r="J1964" t="s">
        <v>5225</v>
      </c>
      <c r="K1964" s="32">
        <v>45947</v>
      </c>
      <c r="L1964" t="s">
        <v>227</v>
      </c>
      <c r="M1964" t="s">
        <v>229</v>
      </c>
      <c r="N1964" t="s">
        <v>2261</v>
      </c>
      <c r="O1964" s="32">
        <v>45978</v>
      </c>
      <c r="P1964" t="s">
        <v>99</v>
      </c>
      <c r="Q1964" t="s">
        <v>228</v>
      </c>
      <c r="R1964" t="s">
        <v>617</v>
      </c>
      <c r="S1964" t="s">
        <v>100</v>
      </c>
    </row>
    <row r="1965" spans="1:19" x14ac:dyDescent="0.25">
      <c r="A1965">
        <v>40</v>
      </c>
      <c r="B1965" s="32">
        <v>45929</v>
      </c>
      <c r="C1965">
        <v>45</v>
      </c>
      <c r="D1965" t="s">
        <v>321</v>
      </c>
      <c r="E1965" t="s">
        <v>322</v>
      </c>
      <c r="F1965" t="s">
        <v>140</v>
      </c>
      <c r="G1965" t="s">
        <v>102</v>
      </c>
      <c r="H1965" t="s">
        <v>103</v>
      </c>
      <c r="I1965" t="s">
        <v>5226</v>
      </c>
      <c r="J1965" t="s">
        <v>5227</v>
      </c>
      <c r="K1965" s="32">
        <v>45932</v>
      </c>
      <c r="L1965" t="s">
        <v>4516</v>
      </c>
      <c r="M1965" t="s">
        <v>229</v>
      </c>
      <c r="N1965" t="s">
        <v>3970</v>
      </c>
      <c r="O1965" s="32">
        <v>45968</v>
      </c>
      <c r="P1965" t="s">
        <v>99</v>
      </c>
      <c r="Q1965" t="s">
        <v>4517</v>
      </c>
      <c r="R1965" t="s">
        <v>147</v>
      </c>
      <c r="S1965" t="s">
        <v>100</v>
      </c>
    </row>
    <row r="1966" spans="1:19" x14ac:dyDescent="0.25">
      <c r="A1966">
        <v>43</v>
      </c>
      <c r="B1966" s="32">
        <v>45953</v>
      </c>
      <c r="C1966">
        <v>46</v>
      </c>
      <c r="D1966" t="s">
        <v>423</v>
      </c>
      <c r="E1966" t="s">
        <v>1067</v>
      </c>
      <c r="F1966" t="s">
        <v>140</v>
      </c>
      <c r="G1966" t="s">
        <v>102</v>
      </c>
      <c r="H1966" t="s">
        <v>103</v>
      </c>
      <c r="I1966" t="s">
        <v>2503</v>
      </c>
      <c r="J1966" t="s">
        <v>2504</v>
      </c>
      <c r="K1966" s="32">
        <v>45956</v>
      </c>
      <c r="L1966" t="s">
        <v>427</v>
      </c>
      <c r="M1966" t="s">
        <v>260</v>
      </c>
      <c r="N1966" t="s">
        <v>2083</v>
      </c>
      <c r="O1966" s="32">
        <v>45972</v>
      </c>
      <c r="P1966" t="s">
        <v>99</v>
      </c>
      <c r="Q1966" t="s">
        <v>2186</v>
      </c>
      <c r="R1966" t="s">
        <v>262</v>
      </c>
      <c r="S1966" t="s">
        <v>608</v>
      </c>
    </row>
    <row r="1967" spans="1:19" x14ac:dyDescent="0.25">
      <c r="A1967">
        <v>47</v>
      </c>
      <c r="B1967" s="32">
        <v>45978</v>
      </c>
      <c r="C1967">
        <v>49</v>
      </c>
      <c r="D1967" t="s">
        <v>940</v>
      </c>
      <c r="E1967" t="s">
        <v>14</v>
      </c>
      <c r="F1967" t="s">
        <v>140</v>
      </c>
      <c r="G1967" t="s">
        <v>102</v>
      </c>
      <c r="H1967" t="s">
        <v>103</v>
      </c>
      <c r="I1967" t="s">
        <v>2702</v>
      </c>
      <c r="J1967" t="s">
        <v>2703</v>
      </c>
      <c r="K1967" s="32">
        <v>45988</v>
      </c>
      <c r="L1967" t="s">
        <v>943</v>
      </c>
      <c r="M1967" t="s">
        <v>154</v>
      </c>
      <c r="N1967" t="s">
        <v>2704</v>
      </c>
      <c r="O1967" s="32">
        <v>45995</v>
      </c>
      <c r="P1967" t="s">
        <v>99</v>
      </c>
      <c r="Q1967" t="s">
        <v>1411</v>
      </c>
      <c r="R1967" t="s">
        <v>147</v>
      </c>
      <c r="S1967" t="s">
        <v>100</v>
      </c>
    </row>
    <row r="1968" spans="1:19" x14ac:dyDescent="0.25">
      <c r="A1968">
        <v>34</v>
      </c>
      <c r="B1968" s="32">
        <v>45890</v>
      </c>
      <c r="C1968">
        <v>37</v>
      </c>
      <c r="D1968" t="s">
        <v>423</v>
      </c>
      <c r="E1968" t="s">
        <v>1067</v>
      </c>
      <c r="F1968" t="s">
        <v>140</v>
      </c>
      <c r="G1968" t="s">
        <v>102</v>
      </c>
      <c r="H1968" t="s">
        <v>103</v>
      </c>
      <c r="I1968" t="s">
        <v>4710</v>
      </c>
      <c r="J1968" t="s">
        <v>4711</v>
      </c>
      <c r="K1968" s="32">
        <v>45894</v>
      </c>
      <c r="L1968" t="s">
        <v>427</v>
      </c>
      <c r="M1968" t="s">
        <v>260</v>
      </c>
      <c r="N1968" t="s">
        <v>3434</v>
      </c>
      <c r="O1968" s="32">
        <v>45910</v>
      </c>
      <c r="P1968" t="s">
        <v>99</v>
      </c>
      <c r="Q1968" t="s">
        <v>2197</v>
      </c>
      <c r="R1968" t="s">
        <v>262</v>
      </c>
      <c r="S1968" t="s">
        <v>100</v>
      </c>
    </row>
    <row r="1969" spans="1:19" x14ac:dyDescent="0.25">
      <c r="A1969">
        <v>37</v>
      </c>
      <c r="B1969" s="32">
        <v>45911</v>
      </c>
      <c r="C1969">
        <v>40</v>
      </c>
      <c r="D1969" t="s">
        <v>254</v>
      </c>
      <c r="E1969" t="s">
        <v>255</v>
      </c>
      <c r="F1969" t="s">
        <v>140</v>
      </c>
      <c r="G1969" t="s">
        <v>102</v>
      </c>
      <c r="H1969" t="s">
        <v>103</v>
      </c>
      <c r="I1969" t="s">
        <v>5228</v>
      </c>
      <c r="J1969" t="s">
        <v>5229</v>
      </c>
      <c r="K1969" s="32">
        <v>45914</v>
      </c>
      <c r="L1969" t="s">
        <v>288</v>
      </c>
      <c r="M1969" t="s">
        <v>260</v>
      </c>
      <c r="N1969" t="s">
        <v>2206</v>
      </c>
      <c r="O1969" s="32">
        <v>45929</v>
      </c>
      <c r="P1969" t="s">
        <v>99</v>
      </c>
      <c r="Q1969" t="s">
        <v>289</v>
      </c>
      <c r="R1969" t="s">
        <v>262</v>
      </c>
      <c r="S1969" t="s">
        <v>608</v>
      </c>
    </row>
    <row r="1970" spans="1:19" x14ac:dyDescent="0.25">
      <c r="A1970">
        <v>41</v>
      </c>
      <c r="B1970" s="32">
        <v>45939</v>
      </c>
      <c r="C1970">
        <v>44</v>
      </c>
      <c r="D1970" t="s">
        <v>423</v>
      </c>
      <c r="E1970" t="s">
        <v>1067</v>
      </c>
      <c r="F1970" t="s">
        <v>140</v>
      </c>
      <c r="G1970" t="s">
        <v>102</v>
      </c>
      <c r="H1970" t="s">
        <v>103</v>
      </c>
      <c r="I1970" t="s">
        <v>5230</v>
      </c>
      <c r="J1970" t="s">
        <v>5231</v>
      </c>
      <c r="K1970" s="32">
        <v>45942</v>
      </c>
      <c r="L1970" t="s">
        <v>1775</v>
      </c>
      <c r="M1970" t="s">
        <v>260</v>
      </c>
      <c r="N1970" t="s">
        <v>2064</v>
      </c>
      <c r="O1970" s="32">
        <v>45958</v>
      </c>
      <c r="P1970" t="s">
        <v>99</v>
      </c>
      <c r="Q1970" t="s">
        <v>1776</v>
      </c>
      <c r="R1970" t="s">
        <v>262</v>
      </c>
      <c r="S1970" t="s">
        <v>100</v>
      </c>
    </row>
    <row r="1971" spans="1:19" x14ac:dyDescent="0.25">
      <c r="A1971">
        <v>47</v>
      </c>
      <c r="B1971" s="32">
        <v>45977</v>
      </c>
      <c r="C1971">
        <v>52</v>
      </c>
      <c r="D1971" t="s">
        <v>321</v>
      </c>
      <c r="E1971" t="s">
        <v>322</v>
      </c>
      <c r="F1971" t="s">
        <v>140</v>
      </c>
      <c r="G1971" t="s">
        <v>102</v>
      </c>
      <c r="H1971" t="s">
        <v>103</v>
      </c>
      <c r="I1971" t="s">
        <v>5232</v>
      </c>
      <c r="J1971" t="s">
        <v>5233</v>
      </c>
      <c r="K1971" s="32">
        <v>45981</v>
      </c>
      <c r="L1971" t="s">
        <v>325</v>
      </c>
      <c r="M1971" t="s">
        <v>229</v>
      </c>
      <c r="N1971" t="s">
        <v>2025</v>
      </c>
      <c r="O1971" s="32">
        <v>46016</v>
      </c>
      <c r="P1971" t="s">
        <v>99</v>
      </c>
      <c r="Q1971" t="s">
        <v>325</v>
      </c>
      <c r="R1971" t="s">
        <v>617</v>
      </c>
      <c r="S1971" t="s">
        <v>100</v>
      </c>
    </row>
    <row r="1972" spans="1:19" x14ac:dyDescent="0.25">
      <c r="A1972">
        <v>40</v>
      </c>
      <c r="B1972" s="32">
        <v>45934</v>
      </c>
      <c r="C1972">
        <v>46</v>
      </c>
      <c r="D1972" t="s">
        <v>223</v>
      </c>
      <c r="E1972" t="s">
        <v>224</v>
      </c>
      <c r="F1972" t="s">
        <v>140</v>
      </c>
      <c r="G1972" t="s">
        <v>102</v>
      </c>
      <c r="H1972" t="s">
        <v>103</v>
      </c>
      <c r="I1972" t="s">
        <v>5234</v>
      </c>
      <c r="J1972" t="s">
        <v>5235</v>
      </c>
      <c r="K1972" s="32">
        <v>45940</v>
      </c>
      <c r="L1972" t="s">
        <v>227</v>
      </c>
      <c r="M1972" t="s">
        <v>229</v>
      </c>
      <c r="N1972" t="s">
        <v>2947</v>
      </c>
      <c r="O1972" s="32">
        <v>45971</v>
      </c>
      <c r="P1972" t="s">
        <v>99</v>
      </c>
      <c r="Q1972" t="s">
        <v>228</v>
      </c>
      <c r="R1972" t="s">
        <v>617</v>
      </c>
      <c r="S1972" t="s">
        <v>100</v>
      </c>
    </row>
    <row r="1973" spans="1:19" x14ac:dyDescent="0.25">
      <c r="A1973">
        <v>37</v>
      </c>
      <c r="B1973" s="32">
        <v>45913</v>
      </c>
      <c r="C1973">
        <v>38</v>
      </c>
      <c r="D1973" t="s">
        <v>321</v>
      </c>
      <c r="E1973" t="s">
        <v>2622</v>
      </c>
      <c r="F1973" t="s">
        <v>101</v>
      </c>
      <c r="G1973" t="s">
        <v>102</v>
      </c>
      <c r="H1973" t="s">
        <v>103</v>
      </c>
      <c r="I1973" t="s">
        <v>5236</v>
      </c>
      <c r="J1973" t="s">
        <v>5237</v>
      </c>
      <c r="K1973" s="32">
        <v>45915</v>
      </c>
      <c r="L1973" t="s">
        <v>2230</v>
      </c>
      <c r="M1973" t="s">
        <v>298</v>
      </c>
      <c r="N1973" t="s">
        <v>118</v>
      </c>
      <c r="O1973" s="32">
        <v>45917</v>
      </c>
      <c r="P1973" t="s">
        <v>99</v>
      </c>
      <c r="Q1973" t="s">
        <v>616</v>
      </c>
      <c r="R1973" t="s">
        <v>291</v>
      </c>
      <c r="S1973" t="s">
        <v>100</v>
      </c>
    </row>
    <row r="1974" spans="1:19" x14ac:dyDescent="0.25">
      <c r="A1974">
        <v>42</v>
      </c>
      <c r="B1974" s="32">
        <v>45945</v>
      </c>
      <c r="C1974">
        <v>47</v>
      </c>
      <c r="D1974" t="s">
        <v>223</v>
      </c>
      <c r="E1974" t="s">
        <v>277</v>
      </c>
      <c r="F1974" t="s">
        <v>140</v>
      </c>
      <c r="G1974" t="s">
        <v>102</v>
      </c>
      <c r="H1974" t="s">
        <v>103</v>
      </c>
      <c r="I1974" t="s">
        <v>5238</v>
      </c>
      <c r="J1974" t="s">
        <v>5239</v>
      </c>
      <c r="K1974" s="32">
        <v>45951</v>
      </c>
      <c r="L1974" t="s">
        <v>227</v>
      </c>
      <c r="M1974" t="s">
        <v>145</v>
      </c>
      <c r="N1974" t="s">
        <v>2080</v>
      </c>
      <c r="O1974" s="32">
        <v>45980</v>
      </c>
      <c r="P1974" t="s">
        <v>99</v>
      </c>
      <c r="Q1974" t="s">
        <v>228</v>
      </c>
      <c r="R1974" t="s">
        <v>147</v>
      </c>
      <c r="S1974" t="s">
        <v>100</v>
      </c>
    </row>
    <row r="1975" spans="1:19" x14ac:dyDescent="0.25">
      <c r="A1975">
        <v>43</v>
      </c>
      <c r="B1975" s="32">
        <v>45950</v>
      </c>
      <c r="C1975">
        <v>46</v>
      </c>
      <c r="D1975" t="s">
        <v>672</v>
      </c>
      <c r="E1975" t="s">
        <v>17</v>
      </c>
      <c r="F1975" t="s">
        <v>140</v>
      </c>
      <c r="G1975" t="s">
        <v>102</v>
      </c>
      <c r="H1975" t="s">
        <v>103</v>
      </c>
      <c r="I1975" t="s">
        <v>5240</v>
      </c>
      <c r="J1975" t="s">
        <v>5241</v>
      </c>
      <c r="K1975" s="32">
        <v>45955</v>
      </c>
      <c r="L1975" t="s">
        <v>675</v>
      </c>
      <c r="M1975" t="s">
        <v>428</v>
      </c>
      <c r="N1975" t="s">
        <v>2224</v>
      </c>
      <c r="O1975" s="32">
        <v>45972</v>
      </c>
      <c r="P1975" t="s">
        <v>99</v>
      </c>
      <c r="Q1975" t="s">
        <v>934</v>
      </c>
      <c r="R1975" t="s">
        <v>428</v>
      </c>
      <c r="S1975" t="s">
        <v>100</v>
      </c>
    </row>
    <row r="1976" spans="1:19" x14ac:dyDescent="0.25">
      <c r="A1976">
        <v>37</v>
      </c>
      <c r="B1976" s="32">
        <v>45913</v>
      </c>
      <c r="C1976">
        <v>40</v>
      </c>
      <c r="D1976" t="s">
        <v>150</v>
      </c>
      <c r="E1976" t="s">
        <v>8</v>
      </c>
      <c r="F1976" t="s">
        <v>140</v>
      </c>
      <c r="G1976" t="s">
        <v>102</v>
      </c>
      <c r="H1976" t="s">
        <v>103</v>
      </c>
      <c r="I1976" t="s">
        <v>5242</v>
      </c>
      <c r="J1976" t="s">
        <v>5243</v>
      </c>
      <c r="K1976" s="32">
        <v>45917</v>
      </c>
      <c r="L1976" t="s">
        <v>186</v>
      </c>
      <c r="M1976" t="s">
        <v>893</v>
      </c>
      <c r="N1976" t="s">
        <v>2000</v>
      </c>
      <c r="O1976" s="32">
        <v>45934</v>
      </c>
      <c r="P1976" t="s">
        <v>99</v>
      </c>
      <c r="Q1976" t="s">
        <v>813</v>
      </c>
      <c r="R1976" t="s">
        <v>617</v>
      </c>
      <c r="S1976" t="s">
        <v>100</v>
      </c>
    </row>
    <row r="1977" spans="1:19" x14ac:dyDescent="0.25">
      <c r="A1977">
        <v>39</v>
      </c>
      <c r="B1977" s="32">
        <v>45924</v>
      </c>
      <c r="C1977">
        <v>41</v>
      </c>
      <c r="D1977" t="s">
        <v>150</v>
      </c>
      <c r="E1977" t="s">
        <v>8</v>
      </c>
      <c r="F1977" t="s">
        <v>140</v>
      </c>
      <c r="G1977" t="s">
        <v>102</v>
      </c>
      <c r="H1977" t="s">
        <v>103</v>
      </c>
      <c r="I1977" t="s">
        <v>4027</v>
      </c>
      <c r="J1977" t="s">
        <v>4028</v>
      </c>
      <c r="K1977" s="32">
        <v>45927</v>
      </c>
      <c r="L1977" t="s">
        <v>186</v>
      </c>
      <c r="M1977" t="s">
        <v>869</v>
      </c>
      <c r="N1977" t="s">
        <v>2071</v>
      </c>
      <c r="O1977" s="32">
        <v>45939</v>
      </c>
      <c r="P1977" t="s">
        <v>99</v>
      </c>
      <c r="Q1977" t="s">
        <v>1411</v>
      </c>
      <c r="R1977" t="s">
        <v>147</v>
      </c>
      <c r="S1977" t="s">
        <v>100</v>
      </c>
    </row>
    <row r="1978" spans="1:19" x14ac:dyDescent="0.25">
      <c r="A1978">
        <v>45</v>
      </c>
      <c r="B1978" s="32">
        <v>45963</v>
      </c>
      <c r="C1978">
        <v>45</v>
      </c>
      <c r="D1978" t="s">
        <v>97</v>
      </c>
      <c r="E1978" t="s">
        <v>98</v>
      </c>
      <c r="F1978" t="s">
        <v>101</v>
      </c>
      <c r="G1978" t="s">
        <v>102</v>
      </c>
      <c r="H1978" t="s">
        <v>103</v>
      </c>
      <c r="I1978" t="s">
        <v>5244</v>
      </c>
      <c r="J1978" t="s">
        <v>5245</v>
      </c>
      <c r="K1978" s="32">
        <v>45967</v>
      </c>
      <c r="L1978" t="s">
        <v>106</v>
      </c>
      <c r="M1978" t="s">
        <v>107</v>
      </c>
      <c r="N1978" t="s">
        <v>118</v>
      </c>
      <c r="O1978" s="32">
        <v>45967</v>
      </c>
      <c r="P1978" t="s">
        <v>99</v>
      </c>
      <c r="Q1978" t="s">
        <v>123</v>
      </c>
      <c r="R1978" t="s">
        <v>1964</v>
      </c>
      <c r="S1978" t="s">
        <v>100</v>
      </c>
    </row>
    <row r="1979" spans="1:19" x14ac:dyDescent="0.25">
      <c r="A1979">
        <v>45</v>
      </c>
      <c r="B1979" s="32">
        <v>45967</v>
      </c>
      <c r="C1979">
        <v>48</v>
      </c>
      <c r="D1979" t="s">
        <v>254</v>
      </c>
      <c r="E1979" t="s">
        <v>255</v>
      </c>
      <c r="F1979" t="s">
        <v>140</v>
      </c>
      <c r="G1979" t="s">
        <v>102</v>
      </c>
      <c r="H1979" t="s">
        <v>103</v>
      </c>
      <c r="I1979" t="s">
        <v>5246</v>
      </c>
      <c r="J1979" t="s">
        <v>3671</v>
      </c>
      <c r="K1979" s="32">
        <v>45970</v>
      </c>
      <c r="L1979" t="s">
        <v>288</v>
      </c>
      <c r="M1979" t="s">
        <v>260</v>
      </c>
      <c r="N1979" t="s">
        <v>1994</v>
      </c>
      <c r="O1979" s="32">
        <v>45984</v>
      </c>
      <c r="P1979" t="s">
        <v>99</v>
      </c>
      <c r="Q1979" t="s">
        <v>289</v>
      </c>
      <c r="R1979" t="s">
        <v>262</v>
      </c>
      <c r="S1979" t="s">
        <v>608</v>
      </c>
    </row>
    <row r="1980" spans="1:19" x14ac:dyDescent="0.25">
      <c r="A1980">
        <v>45</v>
      </c>
      <c r="B1980" s="32">
        <v>45964</v>
      </c>
      <c r="C1980">
        <v>48</v>
      </c>
      <c r="D1980" t="s">
        <v>672</v>
      </c>
      <c r="E1980" t="s">
        <v>17</v>
      </c>
      <c r="F1980" t="s">
        <v>140</v>
      </c>
      <c r="G1980" t="s">
        <v>102</v>
      </c>
      <c r="H1980" t="s">
        <v>103</v>
      </c>
      <c r="I1980" t="s">
        <v>4841</v>
      </c>
      <c r="J1980" t="s">
        <v>4842</v>
      </c>
      <c r="K1980" s="32">
        <v>45969</v>
      </c>
      <c r="L1980" t="s">
        <v>675</v>
      </c>
      <c r="M1980" t="s">
        <v>428</v>
      </c>
      <c r="N1980" t="s">
        <v>2494</v>
      </c>
      <c r="O1980" s="32">
        <v>45986</v>
      </c>
      <c r="P1980" t="s">
        <v>99</v>
      </c>
      <c r="Q1980" t="s">
        <v>2012</v>
      </c>
      <c r="R1980" t="s">
        <v>428</v>
      </c>
      <c r="S1980" t="s">
        <v>100</v>
      </c>
    </row>
    <row r="1981" spans="1:19" x14ac:dyDescent="0.25">
      <c r="A1981">
        <v>36</v>
      </c>
      <c r="B1981" s="32">
        <v>45902</v>
      </c>
      <c r="C1981">
        <v>39</v>
      </c>
      <c r="D1981" t="s">
        <v>672</v>
      </c>
      <c r="E1981" t="s">
        <v>17</v>
      </c>
      <c r="F1981" t="s">
        <v>140</v>
      </c>
      <c r="G1981" t="s">
        <v>102</v>
      </c>
      <c r="H1981" t="s">
        <v>103</v>
      </c>
      <c r="I1981" t="s">
        <v>5247</v>
      </c>
      <c r="J1981" t="s">
        <v>4463</v>
      </c>
      <c r="K1981" s="32">
        <v>45907</v>
      </c>
      <c r="L1981" t="s">
        <v>675</v>
      </c>
      <c r="M1981" t="s">
        <v>676</v>
      </c>
      <c r="N1981" t="s">
        <v>2354</v>
      </c>
      <c r="O1981" s="32">
        <v>45922</v>
      </c>
      <c r="P1981" t="s">
        <v>99</v>
      </c>
      <c r="Q1981" t="s">
        <v>153</v>
      </c>
      <c r="R1981" t="s">
        <v>147</v>
      </c>
      <c r="S1981" t="s">
        <v>608</v>
      </c>
    </row>
    <row r="1982" spans="1:19" x14ac:dyDescent="0.25">
      <c r="A1982">
        <v>42</v>
      </c>
      <c r="B1982" s="32">
        <v>45942</v>
      </c>
      <c r="C1982">
        <v>44</v>
      </c>
      <c r="D1982" t="s">
        <v>940</v>
      </c>
      <c r="E1982" t="s">
        <v>14</v>
      </c>
      <c r="F1982" t="s">
        <v>140</v>
      </c>
      <c r="G1982" t="s">
        <v>102</v>
      </c>
      <c r="H1982" t="s">
        <v>103</v>
      </c>
      <c r="I1982" t="s">
        <v>4776</v>
      </c>
      <c r="J1982" t="s">
        <v>4777</v>
      </c>
      <c r="K1982" s="32">
        <v>45953</v>
      </c>
      <c r="L1982" t="s">
        <v>943</v>
      </c>
      <c r="M1982" t="s">
        <v>154</v>
      </c>
      <c r="N1982" t="s">
        <v>2086</v>
      </c>
      <c r="O1982" s="32">
        <v>45960</v>
      </c>
      <c r="P1982" t="s">
        <v>99</v>
      </c>
      <c r="Q1982" t="s">
        <v>572</v>
      </c>
      <c r="R1982" t="s">
        <v>147</v>
      </c>
      <c r="S1982" t="s">
        <v>100</v>
      </c>
    </row>
    <row r="1983" spans="1:19" x14ac:dyDescent="0.25">
      <c r="A1983">
        <v>45</v>
      </c>
      <c r="B1983" s="32">
        <v>45968</v>
      </c>
      <c r="C1983">
        <v>48</v>
      </c>
      <c r="D1983" t="s">
        <v>150</v>
      </c>
      <c r="E1983" t="s">
        <v>8</v>
      </c>
      <c r="F1983" t="s">
        <v>140</v>
      </c>
      <c r="G1983" t="s">
        <v>102</v>
      </c>
      <c r="H1983" t="s">
        <v>103</v>
      </c>
      <c r="I1983" t="s">
        <v>4662</v>
      </c>
      <c r="J1983" t="s">
        <v>4663</v>
      </c>
      <c r="K1983" s="32">
        <v>45972</v>
      </c>
      <c r="L1983" t="s">
        <v>186</v>
      </c>
      <c r="M1983" t="s">
        <v>428</v>
      </c>
      <c r="N1983" t="s">
        <v>2969</v>
      </c>
      <c r="O1983" s="32">
        <v>45985</v>
      </c>
      <c r="P1983" t="s">
        <v>99</v>
      </c>
      <c r="Q1983" t="s">
        <v>913</v>
      </c>
      <c r="R1983" t="s">
        <v>428</v>
      </c>
      <c r="S1983" t="s">
        <v>100</v>
      </c>
    </row>
    <row r="1984" spans="1:19" x14ac:dyDescent="0.25">
      <c r="A1984">
        <v>39</v>
      </c>
      <c r="B1984" s="32">
        <v>45925</v>
      </c>
      <c r="C1984">
        <v>42</v>
      </c>
      <c r="D1984" t="s">
        <v>423</v>
      </c>
      <c r="E1984" t="s">
        <v>1067</v>
      </c>
      <c r="F1984" t="s">
        <v>140</v>
      </c>
      <c r="G1984" t="s">
        <v>102</v>
      </c>
      <c r="H1984" t="s">
        <v>103</v>
      </c>
      <c r="I1984" t="s">
        <v>2994</v>
      </c>
      <c r="J1984" t="s">
        <v>2995</v>
      </c>
      <c r="K1984" s="32">
        <v>45928</v>
      </c>
      <c r="L1984" t="s">
        <v>427</v>
      </c>
      <c r="M1984" t="s">
        <v>260</v>
      </c>
      <c r="N1984" t="s">
        <v>2162</v>
      </c>
      <c r="O1984" s="32">
        <v>45944</v>
      </c>
      <c r="P1984" t="s">
        <v>99</v>
      </c>
      <c r="Q1984" t="s">
        <v>2039</v>
      </c>
      <c r="R1984" t="s">
        <v>262</v>
      </c>
      <c r="S1984" t="s">
        <v>100</v>
      </c>
    </row>
    <row r="1985" spans="1:19" x14ac:dyDescent="0.25">
      <c r="A1985">
        <v>45</v>
      </c>
      <c r="B1985" s="32">
        <v>45964</v>
      </c>
      <c r="C1985">
        <v>47</v>
      </c>
      <c r="D1985" t="s">
        <v>672</v>
      </c>
      <c r="E1985" t="s">
        <v>17</v>
      </c>
      <c r="F1985" t="s">
        <v>140</v>
      </c>
      <c r="G1985" t="s">
        <v>102</v>
      </c>
      <c r="H1985" t="s">
        <v>103</v>
      </c>
      <c r="I1985" t="s">
        <v>5248</v>
      </c>
      <c r="J1985" t="s">
        <v>5249</v>
      </c>
      <c r="K1985" s="32">
        <v>45971</v>
      </c>
      <c r="L1985" t="s">
        <v>1362</v>
      </c>
      <c r="M1985" t="s">
        <v>676</v>
      </c>
      <c r="N1985" t="s">
        <v>2481</v>
      </c>
      <c r="O1985" s="32">
        <v>45982</v>
      </c>
      <c r="P1985" t="s">
        <v>99</v>
      </c>
      <c r="Q1985" t="s">
        <v>153</v>
      </c>
      <c r="R1985" t="s">
        <v>147</v>
      </c>
      <c r="S1985" t="s">
        <v>608</v>
      </c>
    </row>
    <row r="1986" spans="1:19" x14ac:dyDescent="0.25">
      <c r="A1986">
        <v>38</v>
      </c>
      <c r="B1986" s="32">
        <v>45915</v>
      </c>
      <c r="C1986">
        <v>40</v>
      </c>
      <c r="D1986" t="s">
        <v>150</v>
      </c>
      <c r="E1986" t="s">
        <v>8</v>
      </c>
      <c r="F1986" t="s">
        <v>140</v>
      </c>
      <c r="G1986" t="s">
        <v>102</v>
      </c>
      <c r="H1986" t="s">
        <v>103</v>
      </c>
      <c r="I1986" t="s">
        <v>5250</v>
      </c>
      <c r="J1986" t="s">
        <v>5251</v>
      </c>
      <c r="K1986" s="32">
        <v>45918</v>
      </c>
      <c r="L1986" t="s">
        <v>186</v>
      </c>
      <c r="M1986" t="s">
        <v>154</v>
      </c>
      <c r="N1986" t="s">
        <v>2146</v>
      </c>
      <c r="O1986" s="32">
        <v>45928</v>
      </c>
      <c r="P1986" t="s">
        <v>99</v>
      </c>
      <c r="Q1986" t="s">
        <v>972</v>
      </c>
      <c r="R1986" t="s">
        <v>147</v>
      </c>
      <c r="S1986" t="s">
        <v>608</v>
      </c>
    </row>
    <row r="1987" spans="1:19" x14ac:dyDescent="0.25">
      <c r="A1987">
        <v>40</v>
      </c>
      <c r="B1987" s="32">
        <v>45929</v>
      </c>
      <c r="C1987">
        <v>43</v>
      </c>
      <c r="D1987" t="s">
        <v>150</v>
      </c>
      <c r="E1987" t="s">
        <v>8</v>
      </c>
      <c r="F1987" t="s">
        <v>140</v>
      </c>
      <c r="G1987" t="s">
        <v>102</v>
      </c>
      <c r="H1987" t="s">
        <v>103</v>
      </c>
      <c r="I1987" t="s">
        <v>3491</v>
      </c>
      <c r="J1987" t="s">
        <v>3492</v>
      </c>
      <c r="K1987" s="32">
        <v>45939</v>
      </c>
      <c r="L1987" t="s">
        <v>1312</v>
      </c>
      <c r="M1987" t="s">
        <v>154</v>
      </c>
      <c r="N1987" t="s">
        <v>2212</v>
      </c>
      <c r="O1987" s="32">
        <v>45949</v>
      </c>
      <c r="P1987" t="s">
        <v>99</v>
      </c>
      <c r="Q1987" t="s">
        <v>972</v>
      </c>
      <c r="R1987" t="s">
        <v>147</v>
      </c>
      <c r="S1987" t="s">
        <v>100</v>
      </c>
    </row>
    <row r="1988" spans="1:19" x14ac:dyDescent="0.25">
      <c r="A1988">
        <v>32</v>
      </c>
      <c r="B1988" s="32">
        <v>45878</v>
      </c>
      <c r="C1988">
        <v>33</v>
      </c>
      <c r="D1988" t="s">
        <v>321</v>
      </c>
      <c r="E1988" t="s">
        <v>612</v>
      </c>
      <c r="F1988" t="s">
        <v>101</v>
      </c>
      <c r="G1988" t="s">
        <v>102</v>
      </c>
      <c r="H1988" t="s">
        <v>103</v>
      </c>
      <c r="I1988" t="s">
        <v>5252</v>
      </c>
      <c r="J1988" t="s">
        <v>5253</v>
      </c>
      <c r="K1988" s="32">
        <v>45882</v>
      </c>
      <c r="L1988" t="s">
        <v>2230</v>
      </c>
      <c r="M1988" t="s">
        <v>303</v>
      </c>
      <c r="N1988" t="s">
        <v>118</v>
      </c>
      <c r="O1988" s="32">
        <v>45884</v>
      </c>
      <c r="P1988" t="s">
        <v>99</v>
      </c>
      <c r="Q1988" t="s">
        <v>616</v>
      </c>
      <c r="R1988" t="s">
        <v>1964</v>
      </c>
      <c r="S1988" t="s">
        <v>100</v>
      </c>
    </row>
    <row r="1989" spans="1:19" x14ac:dyDescent="0.25">
      <c r="A1989">
        <v>33</v>
      </c>
      <c r="B1989" s="32">
        <v>45880</v>
      </c>
      <c r="C1989">
        <v>35</v>
      </c>
      <c r="D1989" t="s">
        <v>672</v>
      </c>
      <c r="E1989" t="s">
        <v>20</v>
      </c>
      <c r="F1989" t="s">
        <v>140</v>
      </c>
      <c r="G1989" t="s">
        <v>102</v>
      </c>
      <c r="H1989" t="s">
        <v>103</v>
      </c>
      <c r="I1989" t="s">
        <v>3770</v>
      </c>
      <c r="J1989" t="s">
        <v>3771</v>
      </c>
      <c r="K1989" s="32">
        <v>45886</v>
      </c>
      <c r="L1989" t="s">
        <v>675</v>
      </c>
      <c r="M1989" t="s">
        <v>676</v>
      </c>
      <c r="N1989" t="s">
        <v>2031</v>
      </c>
      <c r="O1989" s="32">
        <v>45897</v>
      </c>
      <c r="P1989" t="s">
        <v>99</v>
      </c>
      <c r="Q1989" t="s">
        <v>972</v>
      </c>
      <c r="R1989" t="s">
        <v>147</v>
      </c>
      <c r="S1989" t="s">
        <v>100</v>
      </c>
    </row>
    <row r="1990" spans="1:19" x14ac:dyDescent="0.25">
      <c r="A1990">
        <v>47</v>
      </c>
      <c r="B1990" s="32">
        <v>45978</v>
      </c>
      <c r="C1990">
        <v>52</v>
      </c>
      <c r="D1990" t="s">
        <v>321</v>
      </c>
      <c r="E1990" t="s">
        <v>322</v>
      </c>
      <c r="F1990" t="s">
        <v>140</v>
      </c>
      <c r="G1990" t="s">
        <v>102</v>
      </c>
      <c r="H1990" t="s">
        <v>103</v>
      </c>
      <c r="I1990" t="s">
        <v>5254</v>
      </c>
      <c r="J1990" t="s">
        <v>5255</v>
      </c>
      <c r="K1990" s="32">
        <v>45981</v>
      </c>
      <c r="L1990" t="s">
        <v>4516</v>
      </c>
      <c r="M1990" t="s">
        <v>229</v>
      </c>
      <c r="N1990" t="s">
        <v>2025</v>
      </c>
      <c r="O1990" s="32">
        <v>46016</v>
      </c>
      <c r="P1990" t="s">
        <v>99</v>
      </c>
      <c r="Q1990" t="s">
        <v>4517</v>
      </c>
      <c r="R1990" t="s">
        <v>617</v>
      </c>
      <c r="S1990" t="s">
        <v>100</v>
      </c>
    </row>
    <row r="1991" spans="1:19" x14ac:dyDescent="0.25">
      <c r="A1991">
        <v>44</v>
      </c>
      <c r="B1991" s="32">
        <v>45956</v>
      </c>
      <c r="C1991">
        <v>46</v>
      </c>
      <c r="D1991" t="s">
        <v>672</v>
      </c>
      <c r="E1991" t="s">
        <v>17</v>
      </c>
      <c r="F1991" t="s">
        <v>140</v>
      </c>
      <c r="G1991" t="s">
        <v>102</v>
      </c>
      <c r="H1991" t="s">
        <v>103</v>
      </c>
      <c r="I1991" t="s">
        <v>3344</v>
      </c>
      <c r="J1991" t="s">
        <v>3345</v>
      </c>
      <c r="K1991" s="32">
        <v>45964</v>
      </c>
      <c r="L1991" t="s">
        <v>675</v>
      </c>
      <c r="M1991" t="s">
        <v>676</v>
      </c>
      <c r="N1991" t="s">
        <v>2203</v>
      </c>
      <c r="O1991" s="32">
        <v>45974</v>
      </c>
      <c r="P1991" t="s">
        <v>99</v>
      </c>
      <c r="Q1991" t="s">
        <v>688</v>
      </c>
      <c r="R1991" t="s">
        <v>147</v>
      </c>
      <c r="S1991" t="s">
        <v>100</v>
      </c>
    </row>
    <row r="1992" spans="1:19" x14ac:dyDescent="0.25">
      <c r="A1992">
        <v>44</v>
      </c>
      <c r="B1992" s="32">
        <v>45962</v>
      </c>
      <c r="C1992">
        <v>47</v>
      </c>
      <c r="D1992" t="s">
        <v>150</v>
      </c>
      <c r="E1992" t="s">
        <v>8</v>
      </c>
      <c r="F1992" t="s">
        <v>140</v>
      </c>
      <c r="G1992" t="s">
        <v>102</v>
      </c>
      <c r="H1992" t="s">
        <v>103</v>
      </c>
      <c r="I1992" t="s">
        <v>2392</v>
      </c>
      <c r="J1992" t="s">
        <v>2393</v>
      </c>
      <c r="K1992" s="32">
        <v>45965</v>
      </c>
      <c r="L1992" t="s">
        <v>186</v>
      </c>
      <c r="M1992" t="s">
        <v>154</v>
      </c>
      <c r="N1992" t="s">
        <v>2046</v>
      </c>
      <c r="O1992" s="32">
        <v>45977</v>
      </c>
      <c r="P1992" t="s">
        <v>99</v>
      </c>
      <c r="Q1992" t="s">
        <v>972</v>
      </c>
      <c r="R1992" t="s">
        <v>147</v>
      </c>
      <c r="S1992" t="s">
        <v>100</v>
      </c>
    </row>
    <row r="1993" spans="1:19" x14ac:dyDescent="0.25">
      <c r="A1993">
        <v>41</v>
      </c>
      <c r="B1993" s="32">
        <v>45938</v>
      </c>
      <c r="C1993">
        <v>44</v>
      </c>
      <c r="D1993" t="s">
        <v>423</v>
      </c>
      <c r="E1993" t="s">
        <v>424</v>
      </c>
      <c r="F1993" t="s">
        <v>140</v>
      </c>
      <c r="G1993" t="s">
        <v>102</v>
      </c>
      <c r="H1993" t="s">
        <v>103</v>
      </c>
      <c r="I1993" t="s">
        <v>5256</v>
      </c>
      <c r="J1993" t="s">
        <v>5257</v>
      </c>
      <c r="K1993" s="32">
        <v>45941</v>
      </c>
      <c r="L1993" t="s">
        <v>427</v>
      </c>
      <c r="M1993" t="s">
        <v>428</v>
      </c>
      <c r="N1993" t="s">
        <v>3660</v>
      </c>
      <c r="O1993" s="32">
        <v>45959</v>
      </c>
      <c r="P1993" t="s">
        <v>99</v>
      </c>
      <c r="Q1993" t="s">
        <v>2093</v>
      </c>
      <c r="R1993" t="s">
        <v>428</v>
      </c>
      <c r="S1993" t="s">
        <v>100</v>
      </c>
    </row>
    <row r="1994" spans="1:19" x14ac:dyDescent="0.25">
      <c r="A1994">
        <v>41</v>
      </c>
      <c r="B1994" s="32">
        <v>45935</v>
      </c>
      <c r="C1994">
        <v>43</v>
      </c>
      <c r="D1994" t="s">
        <v>940</v>
      </c>
      <c r="E1994" t="s">
        <v>14</v>
      </c>
      <c r="F1994" t="s">
        <v>140</v>
      </c>
      <c r="G1994" t="s">
        <v>102</v>
      </c>
      <c r="H1994" t="s">
        <v>103</v>
      </c>
      <c r="I1994" t="s">
        <v>4072</v>
      </c>
      <c r="J1994" t="s">
        <v>4073</v>
      </c>
      <c r="K1994" s="32">
        <v>45946</v>
      </c>
      <c r="L1994" t="s">
        <v>943</v>
      </c>
      <c r="M1994" t="s">
        <v>154</v>
      </c>
      <c r="N1994" t="s">
        <v>2365</v>
      </c>
      <c r="O1994" s="32">
        <v>45953</v>
      </c>
      <c r="P1994" t="s">
        <v>99</v>
      </c>
      <c r="Q1994" t="s">
        <v>153</v>
      </c>
      <c r="R1994" t="s">
        <v>147</v>
      </c>
      <c r="S1994" t="s">
        <v>100</v>
      </c>
    </row>
    <row r="1995" spans="1:19" x14ac:dyDescent="0.25">
      <c r="A1995">
        <v>34</v>
      </c>
      <c r="B1995" s="32">
        <v>45888</v>
      </c>
      <c r="C1995">
        <v>36</v>
      </c>
      <c r="D1995" t="s">
        <v>150</v>
      </c>
      <c r="E1995" t="s">
        <v>8</v>
      </c>
      <c r="F1995" t="s">
        <v>140</v>
      </c>
      <c r="G1995" t="s">
        <v>102</v>
      </c>
      <c r="H1995" t="s">
        <v>1585</v>
      </c>
      <c r="I1995" t="s">
        <v>2699</v>
      </c>
      <c r="J1995" t="s">
        <v>2700</v>
      </c>
      <c r="K1995" s="32">
        <v>45890</v>
      </c>
      <c r="L1995" t="s">
        <v>186</v>
      </c>
      <c r="M1995" t="s">
        <v>154</v>
      </c>
      <c r="N1995" t="s">
        <v>2152</v>
      </c>
      <c r="O1995" s="32">
        <v>45900</v>
      </c>
      <c r="P1995" t="s">
        <v>99</v>
      </c>
      <c r="Q1995" t="s">
        <v>934</v>
      </c>
      <c r="R1995" t="s">
        <v>147</v>
      </c>
      <c r="S1995" t="s">
        <v>608</v>
      </c>
    </row>
    <row r="1996" spans="1:19" x14ac:dyDescent="0.25">
      <c r="A1996">
        <v>29</v>
      </c>
      <c r="B1996" s="32">
        <v>45852</v>
      </c>
      <c r="C1996">
        <v>29</v>
      </c>
      <c r="D1996" t="s">
        <v>97</v>
      </c>
      <c r="E1996" t="s">
        <v>98</v>
      </c>
      <c r="F1996" t="s">
        <v>101</v>
      </c>
      <c r="G1996" t="s">
        <v>102</v>
      </c>
      <c r="H1996" t="s">
        <v>103</v>
      </c>
      <c r="I1996" t="s">
        <v>5258</v>
      </c>
      <c r="J1996" t="s">
        <v>5259</v>
      </c>
      <c r="K1996" s="32">
        <v>45855</v>
      </c>
      <c r="L1996" t="s">
        <v>106</v>
      </c>
      <c r="M1996" t="s">
        <v>107</v>
      </c>
      <c r="N1996" t="s">
        <v>118</v>
      </c>
      <c r="O1996" s="32">
        <v>45855</v>
      </c>
      <c r="P1996" t="s">
        <v>99</v>
      </c>
      <c r="Q1996" t="s">
        <v>123</v>
      </c>
      <c r="R1996" t="s">
        <v>1964</v>
      </c>
      <c r="S1996" t="s">
        <v>100</v>
      </c>
    </row>
    <row r="1997" spans="1:19" x14ac:dyDescent="0.25">
      <c r="A1997">
        <v>41</v>
      </c>
      <c r="B1997" s="32">
        <v>45936</v>
      </c>
      <c r="C1997">
        <v>44</v>
      </c>
      <c r="D1997" t="s">
        <v>672</v>
      </c>
      <c r="E1997" t="s">
        <v>17</v>
      </c>
      <c r="F1997" t="s">
        <v>140</v>
      </c>
      <c r="G1997" t="s">
        <v>102</v>
      </c>
      <c r="H1997" t="s">
        <v>103</v>
      </c>
      <c r="I1997" t="s">
        <v>3145</v>
      </c>
      <c r="J1997" t="s">
        <v>3146</v>
      </c>
      <c r="K1997" s="32">
        <v>45940</v>
      </c>
      <c r="L1997" t="s">
        <v>675</v>
      </c>
      <c r="M1997" t="s">
        <v>428</v>
      </c>
      <c r="N1997" t="s">
        <v>2291</v>
      </c>
      <c r="O1997" s="32">
        <v>45957</v>
      </c>
      <c r="P1997" t="s">
        <v>99</v>
      </c>
      <c r="Q1997" t="s">
        <v>688</v>
      </c>
      <c r="R1997" t="s">
        <v>428</v>
      </c>
      <c r="S1997" t="s">
        <v>608</v>
      </c>
    </row>
    <row r="1998" spans="1:19" x14ac:dyDescent="0.25">
      <c r="A1998">
        <v>41</v>
      </c>
      <c r="B1998" s="32">
        <v>45936</v>
      </c>
      <c r="C1998">
        <v>44</v>
      </c>
      <c r="D1998" t="s">
        <v>672</v>
      </c>
      <c r="E1998" t="s">
        <v>17</v>
      </c>
      <c r="F1998" t="s">
        <v>140</v>
      </c>
      <c r="G1998" t="s">
        <v>102</v>
      </c>
      <c r="H1998" t="s">
        <v>103</v>
      </c>
      <c r="I1998" t="s">
        <v>5260</v>
      </c>
      <c r="J1998" t="s">
        <v>5261</v>
      </c>
      <c r="K1998" s="32">
        <v>45940</v>
      </c>
      <c r="L1998" t="s">
        <v>675</v>
      </c>
      <c r="M1998" t="s">
        <v>428</v>
      </c>
      <c r="N1998" t="s">
        <v>2291</v>
      </c>
      <c r="O1998" s="32">
        <v>45957</v>
      </c>
      <c r="P1998" t="s">
        <v>99</v>
      </c>
      <c r="Q1998" t="s">
        <v>153</v>
      </c>
      <c r="R1998" t="s">
        <v>428</v>
      </c>
      <c r="S1998" t="s">
        <v>100</v>
      </c>
    </row>
    <row r="1999" spans="1:19" x14ac:dyDescent="0.25">
      <c r="A1999">
        <v>34</v>
      </c>
      <c r="B1999" s="32">
        <v>45889</v>
      </c>
      <c r="C1999">
        <v>40</v>
      </c>
      <c r="D1999" t="s">
        <v>321</v>
      </c>
      <c r="E1999" t="s">
        <v>322</v>
      </c>
      <c r="F1999" t="s">
        <v>140</v>
      </c>
      <c r="G1999" t="s">
        <v>102</v>
      </c>
      <c r="H1999" t="s">
        <v>103</v>
      </c>
      <c r="I1999" t="s">
        <v>5262</v>
      </c>
      <c r="J1999" t="s">
        <v>5263</v>
      </c>
      <c r="K1999" s="32">
        <v>45896</v>
      </c>
      <c r="L1999" t="s">
        <v>325</v>
      </c>
      <c r="M1999" t="s">
        <v>145</v>
      </c>
      <c r="N1999" t="s">
        <v>4882</v>
      </c>
      <c r="O1999" s="32">
        <v>45932</v>
      </c>
      <c r="P1999" t="s">
        <v>99</v>
      </c>
      <c r="Q1999" t="s">
        <v>325</v>
      </c>
      <c r="R1999" t="s">
        <v>147</v>
      </c>
      <c r="S1999" t="s">
        <v>100</v>
      </c>
    </row>
    <row r="2000" spans="1:19" x14ac:dyDescent="0.25">
      <c r="A2000">
        <v>42</v>
      </c>
      <c r="B2000" s="32">
        <v>45944</v>
      </c>
      <c r="C2000">
        <v>43</v>
      </c>
      <c r="D2000" t="s">
        <v>150</v>
      </c>
      <c r="E2000" t="s">
        <v>8</v>
      </c>
      <c r="F2000" t="s">
        <v>140</v>
      </c>
      <c r="G2000" t="s">
        <v>102</v>
      </c>
      <c r="H2000" t="s">
        <v>103</v>
      </c>
      <c r="I2000" t="s">
        <v>3380</v>
      </c>
      <c r="J2000" t="s">
        <v>3381</v>
      </c>
      <c r="K2000" s="32">
        <v>45946</v>
      </c>
      <c r="L2000" t="s">
        <v>1312</v>
      </c>
      <c r="M2000" t="s">
        <v>154</v>
      </c>
      <c r="N2000" t="s">
        <v>1988</v>
      </c>
      <c r="O2000" s="32">
        <v>45955</v>
      </c>
      <c r="P2000" t="s">
        <v>99</v>
      </c>
      <c r="Q2000" t="s">
        <v>2016</v>
      </c>
      <c r="R2000" t="s">
        <v>147</v>
      </c>
      <c r="S2000" t="s">
        <v>100</v>
      </c>
    </row>
    <row r="2001" spans="1:19" x14ac:dyDescent="0.25">
      <c r="A2001">
        <v>45</v>
      </c>
      <c r="B2001" s="32">
        <v>45966</v>
      </c>
      <c r="C2001">
        <v>48</v>
      </c>
      <c r="D2001" t="s">
        <v>423</v>
      </c>
      <c r="E2001" t="s">
        <v>424</v>
      </c>
      <c r="F2001" t="s">
        <v>140</v>
      </c>
      <c r="G2001" t="s">
        <v>102</v>
      </c>
      <c r="H2001" t="s">
        <v>103</v>
      </c>
      <c r="I2001" t="s">
        <v>3081</v>
      </c>
      <c r="J2001" t="s">
        <v>3082</v>
      </c>
      <c r="K2001" s="32">
        <v>45969</v>
      </c>
      <c r="L2001" t="s">
        <v>427</v>
      </c>
      <c r="M2001" t="s">
        <v>428</v>
      </c>
      <c r="N2001" t="s">
        <v>2155</v>
      </c>
      <c r="O2001" s="32">
        <v>45987</v>
      </c>
      <c r="P2001" t="s">
        <v>99</v>
      </c>
      <c r="Q2001" t="s">
        <v>2093</v>
      </c>
      <c r="R2001" t="s">
        <v>428</v>
      </c>
      <c r="S2001" t="s">
        <v>100</v>
      </c>
    </row>
    <row r="2002" spans="1:19" x14ac:dyDescent="0.25">
      <c r="A2002">
        <v>41</v>
      </c>
      <c r="B2002" s="32">
        <v>45935</v>
      </c>
      <c r="C2002">
        <v>43</v>
      </c>
      <c r="D2002" t="s">
        <v>940</v>
      </c>
      <c r="E2002" t="s">
        <v>14</v>
      </c>
      <c r="F2002" t="s">
        <v>140</v>
      </c>
      <c r="G2002" t="s">
        <v>102</v>
      </c>
      <c r="H2002" t="s">
        <v>103</v>
      </c>
      <c r="I2002" t="s">
        <v>5264</v>
      </c>
      <c r="J2002" t="s">
        <v>5265</v>
      </c>
      <c r="K2002" s="32">
        <v>45946</v>
      </c>
      <c r="L2002" t="s">
        <v>943</v>
      </c>
      <c r="M2002" t="s">
        <v>154</v>
      </c>
      <c r="N2002" t="s">
        <v>2365</v>
      </c>
      <c r="O2002" s="32">
        <v>45953</v>
      </c>
      <c r="P2002" t="s">
        <v>99</v>
      </c>
      <c r="Q2002" t="s">
        <v>153</v>
      </c>
      <c r="R2002" t="s">
        <v>147</v>
      </c>
      <c r="S2002" t="s">
        <v>100</v>
      </c>
    </row>
    <row r="2003" spans="1:19" x14ac:dyDescent="0.25">
      <c r="A2003">
        <v>45</v>
      </c>
      <c r="B2003" s="32">
        <v>45963</v>
      </c>
      <c r="C2003">
        <v>47</v>
      </c>
      <c r="D2003" t="s">
        <v>672</v>
      </c>
      <c r="E2003" t="s">
        <v>17</v>
      </c>
      <c r="F2003" t="s">
        <v>140</v>
      </c>
      <c r="G2003" t="s">
        <v>102</v>
      </c>
      <c r="H2003" t="s">
        <v>103</v>
      </c>
      <c r="I2003" t="s">
        <v>3061</v>
      </c>
      <c r="J2003" t="s">
        <v>3062</v>
      </c>
      <c r="K2003" s="32">
        <v>45971</v>
      </c>
      <c r="L2003" t="s">
        <v>675</v>
      </c>
      <c r="M2003" t="s">
        <v>676</v>
      </c>
      <c r="N2003" t="s">
        <v>2481</v>
      </c>
      <c r="O2003" s="32">
        <v>45982</v>
      </c>
      <c r="P2003" t="s">
        <v>99</v>
      </c>
      <c r="Q2003" t="s">
        <v>913</v>
      </c>
      <c r="R2003" t="s">
        <v>147</v>
      </c>
      <c r="S2003" t="s">
        <v>100</v>
      </c>
    </row>
    <row r="2004" spans="1:19" x14ac:dyDescent="0.25">
      <c r="A2004">
        <v>42</v>
      </c>
      <c r="B2004" s="32">
        <v>45945</v>
      </c>
      <c r="C2004">
        <v>45</v>
      </c>
      <c r="D2004" t="s">
        <v>423</v>
      </c>
      <c r="E2004" t="s">
        <v>424</v>
      </c>
      <c r="F2004" t="s">
        <v>140</v>
      </c>
      <c r="G2004" t="s">
        <v>102</v>
      </c>
      <c r="H2004" t="s">
        <v>103</v>
      </c>
      <c r="I2004" t="s">
        <v>5266</v>
      </c>
      <c r="J2004" t="s">
        <v>5267</v>
      </c>
      <c r="K2004" s="32">
        <v>45948</v>
      </c>
      <c r="L2004" t="s">
        <v>427</v>
      </c>
      <c r="M2004" t="s">
        <v>428</v>
      </c>
      <c r="N2004" t="s">
        <v>3229</v>
      </c>
      <c r="O2004" s="32">
        <v>45965</v>
      </c>
      <c r="P2004" t="s">
        <v>99</v>
      </c>
      <c r="Q2004" t="s">
        <v>601</v>
      </c>
      <c r="R2004" t="s">
        <v>428</v>
      </c>
      <c r="S2004" t="s">
        <v>100</v>
      </c>
    </row>
    <row r="2005" spans="1:19" x14ac:dyDescent="0.25">
      <c r="A2005">
        <v>44</v>
      </c>
      <c r="B2005" s="32">
        <v>45956</v>
      </c>
      <c r="C2005">
        <v>46</v>
      </c>
      <c r="D2005" t="s">
        <v>672</v>
      </c>
      <c r="E2005" t="s">
        <v>17</v>
      </c>
      <c r="F2005" t="s">
        <v>140</v>
      </c>
      <c r="G2005" t="s">
        <v>102</v>
      </c>
      <c r="H2005" t="s">
        <v>103</v>
      </c>
      <c r="I2005" t="s">
        <v>4942</v>
      </c>
      <c r="J2005" t="s">
        <v>4943</v>
      </c>
      <c r="K2005" s="32">
        <v>45964</v>
      </c>
      <c r="L2005" t="s">
        <v>675</v>
      </c>
      <c r="M2005" t="s">
        <v>676</v>
      </c>
      <c r="N2005" t="s">
        <v>2203</v>
      </c>
      <c r="O2005" s="32">
        <v>45974</v>
      </c>
      <c r="P2005" t="s">
        <v>99</v>
      </c>
      <c r="Q2005" t="s">
        <v>913</v>
      </c>
      <c r="R2005" t="s">
        <v>147</v>
      </c>
      <c r="S2005" t="s">
        <v>100</v>
      </c>
    </row>
    <row r="2006" spans="1:19" x14ac:dyDescent="0.25">
      <c r="A2006">
        <v>47</v>
      </c>
      <c r="B2006" s="32">
        <v>45977</v>
      </c>
      <c r="C2006">
        <v>52</v>
      </c>
      <c r="D2006" t="s">
        <v>321</v>
      </c>
      <c r="E2006" t="s">
        <v>322</v>
      </c>
      <c r="F2006" t="s">
        <v>140</v>
      </c>
      <c r="G2006" t="s">
        <v>102</v>
      </c>
      <c r="H2006" t="s">
        <v>103</v>
      </c>
      <c r="I2006" t="s">
        <v>5268</v>
      </c>
      <c r="J2006" t="s">
        <v>5269</v>
      </c>
      <c r="K2006" s="32">
        <v>45981</v>
      </c>
      <c r="L2006" t="s">
        <v>325</v>
      </c>
      <c r="M2006" t="s">
        <v>229</v>
      </c>
      <c r="N2006" t="s">
        <v>2025</v>
      </c>
      <c r="O2006" s="32">
        <v>46016</v>
      </c>
      <c r="P2006" t="s">
        <v>99</v>
      </c>
      <c r="Q2006" t="s">
        <v>325</v>
      </c>
      <c r="R2006" t="s">
        <v>617</v>
      </c>
      <c r="S2006" t="s">
        <v>100</v>
      </c>
    </row>
    <row r="2007" spans="1:19" x14ac:dyDescent="0.25">
      <c r="A2007">
        <v>42</v>
      </c>
      <c r="B2007" s="32">
        <v>45942</v>
      </c>
      <c r="C2007">
        <v>42</v>
      </c>
      <c r="D2007" t="s">
        <v>97</v>
      </c>
      <c r="E2007" t="s">
        <v>98</v>
      </c>
      <c r="F2007" t="s">
        <v>101</v>
      </c>
      <c r="G2007" t="s">
        <v>102</v>
      </c>
      <c r="H2007" t="s">
        <v>103</v>
      </c>
      <c r="I2007" t="s">
        <v>5270</v>
      </c>
      <c r="J2007" t="s">
        <v>5271</v>
      </c>
      <c r="K2007" s="32">
        <v>45945</v>
      </c>
      <c r="L2007" t="s">
        <v>106</v>
      </c>
      <c r="M2007" t="s">
        <v>107</v>
      </c>
      <c r="N2007" t="s">
        <v>118</v>
      </c>
      <c r="O2007" s="32">
        <v>45945</v>
      </c>
      <c r="P2007" t="s">
        <v>99</v>
      </c>
      <c r="Q2007" t="s">
        <v>123</v>
      </c>
      <c r="R2007" t="s">
        <v>1964</v>
      </c>
      <c r="S2007" t="s">
        <v>100</v>
      </c>
    </row>
    <row r="2008" spans="1:19" x14ac:dyDescent="0.25">
      <c r="A2008">
        <v>35</v>
      </c>
      <c r="B2008" s="32">
        <v>45897</v>
      </c>
      <c r="C2008">
        <v>38</v>
      </c>
      <c r="D2008" t="s">
        <v>423</v>
      </c>
      <c r="E2008" t="s">
        <v>1067</v>
      </c>
      <c r="F2008" t="s">
        <v>140</v>
      </c>
      <c r="G2008" t="s">
        <v>102</v>
      </c>
      <c r="H2008" t="s">
        <v>103</v>
      </c>
      <c r="I2008" t="s">
        <v>4069</v>
      </c>
      <c r="J2008" t="s">
        <v>4070</v>
      </c>
      <c r="K2008" s="32">
        <v>45900</v>
      </c>
      <c r="L2008" t="s">
        <v>427</v>
      </c>
      <c r="M2008" t="s">
        <v>260</v>
      </c>
      <c r="N2008" t="s">
        <v>2744</v>
      </c>
      <c r="O2008" s="32">
        <v>45917</v>
      </c>
      <c r="P2008" t="s">
        <v>99</v>
      </c>
      <c r="Q2008" t="s">
        <v>1245</v>
      </c>
      <c r="R2008" t="s">
        <v>262</v>
      </c>
      <c r="S2008" t="s">
        <v>100</v>
      </c>
    </row>
    <row r="2009" spans="1:19" x14ac:dyDescent="0.25">
      <c r="A2009">
        <v>45</v>
      </c>
      <c r="B2009" s="32">
        <v>45966</v>
      </c>
      <c r="C2009">
        <v>49</v>
      </c>
      <c r="D2009" t="s">
        <v>423</v>
      </c>
      <c r="E2009" t="s">
        <v>424</v>
      </c>
      <c r="F2009" t="s">
        <v>140</v>
      </c>
      <c r="G2009" t="s">
        <v>102</v>
      </c>
      <c r="H2009" t="s">
        <v>103</v>
      </c>
      <c r="I2009" t="s">
        <v>5272</v>
      </c>
      <c r="J2009" t="s">
        <v>3176</v>
      </c>
      <c r="K2009" s="32">
        <v>45969</v>
      </c>
      <c r="L2009" t="s">
        <v>427</v>
      </c>
      <c r="M2009" t="s">
        <v>428</v>
      </c>
      <c r="N2009" t="s">
        <v>2155</v>
      </c>
      <c r="O2009" s="32">
        <v>45992</v>
      </c>
      <c r="P2009" t="s">
        <v>99</v>
      </c>
      <c r="Q2009" t="s">
        <v>2221</v>
      </c>
      <c r="R2009" t="s">
        <v>428</v>
      </c>
      <c r="S2009" t="s">
        <v>100</v>
      </c>
    </row>
    <row r="2010" spans="1:19" x14ac:dyDescent="0.25">
      <c r="A2010">
        <v>44</v>
      </c>
      <c r="B2010" s="32">
        <v>45960</v>
      </c>
      <c r="C2010">
        <v>47</v>
      </c>
      <c r="D2010" t="s">
        <v>254</v>
      </c>
      <c r="E2010" t="s">
        <v>255</v>
      </c>
      <c r="F2010" t="s">
        <v>140</v>
      </c>
      <c r="G2010" t="s">
        <v>102</v>
      </c>
      <c r="H2010" t="s">
        <v>1585</v>
      </c>
      <c r="I2010" t="s">
        <v>4918</v>
      </c>
      <c r="J2010" t="s">
        <v>2723</v>
      </c>
      <c r="K2010" s="32">
        <v>45963</v>
      </c>
      <c r="L2010" t="s">
        <v>1781</v>
      </c>
      <c r="M2010" t="s">
        <v>260</v>
      </c>
      <c r="N2010" t="s">
        <v>2283</v>
      </c>
      <c r="O2010" s="32">
        <v>45979</v>
      </c>
      <c r="P2010" t="s">
        <v>99</v>
      </c>
      <c r="Q2010" t="s">
        <v>259</v>
      </c>
      <c r="R2010" t="s">
        <v>262</v>
      </c>
      <c r="S2010" t="s">
        <v>608</v>
      </c>
    </row>
    <row r="2011" spans="1:19" x14ac:dyDescent="0.25">
      <c r="A2011">
        <v>38</v>
      </c>
      <c r="B2011" s="32">
        <v>45920</v>
      </c>
      <c r="C2011">
        <v>41</v>
      </c>
      <c r="D2011" t="s">
        <v>150</v>
      </c>
      <c r="E2011" t="s">
        <v>8</v>
      </c>
      <c r="F2011" t="s">
        <v>140</v>
      </c>
      <c r="G2011" t="s">
        <v>102</v>
      </c>
      <c r="H2011" t="s">
        <v>103</v>
      </c>
      <c r="I2011" t="s">
        <v>2017</v>
      </c>
      <c r="J2011" t="s">
        <v>2018</v>
      </c>
      <c r="K2011" s="32">
        <v>45924</v>
      </c>
      <c r="L2011" t="s">
        <v>186</v>
      </c>
      <c r="M2011" t="s">
        <v>145</v>
      </c>
      <c r="N2011" t="s">
        <v>2019</v>
      </c>
      <c r="O2011" s="32">
        <v>45938</v>
      </c>
      <c r="P2011" t="s">
        <v>99</v>
      </c>
      <c r="Q2011" t="s">
        <v>813</v>
      </c>
      <c r="R2011" t="s">
        <v>428</v>
      </c>
      <c r="S2011" t="s">
        <v>100</v>
      </c>
    </row>
    <row r="2012" spans="1:19" x14ac:dyDescent="0.25">
      <c r="A2012">
        <v>42</v>
      </c>
      <c r="B2012" s="32">
        <v>45947</v>
      </c>
      <c r="C2012">
        <v>46</v>
      </c>
      <c r="D2012" t="s">
        <v>423</v>
      </c>
      <c r="E2012" t="s">
        <v>1265</v>
      </c>
      <c r="F2012" t="s">
        <v>140</v>
      </c>
      <c r="G2012" t="s">
        <v>102</v>
      </c>
      <c r="H2012" t="s">
        <v>103</v>
      </c>
      <c r="I2012" t="s">
        <v>5273</v>
      </c>
      <c r="J2012" t="s">
        <v>5274</v>
      </c>
      <c r="K2012" s="32">
        <v>45952</v>
      </c>
      <c r="L2012" t="s">
        <v>427</v>
      </c>
      <c r="M2012" t="s">
        <v>2172</v>
      </c>
      <c r="N2012" t="s">
        <v>2189</v>
      </c>
      <c r="O2012" s="32">
        <v>45972</v>
      </c>
      <c r="P2012" t="s">
        <v>99</v>
      </c>
      <c r="Q2012" t="s">
        <v>2039</v>
      </c>
      <c r="R2012" t="s">
        <v>428</v>
      </c>
      <c r="S2012" t="s">
        <v>100</v>
      </c>
    </row>
    <row r="2013" spans="1:19" x14ac:dyDescent="0.25">
      <c r="A2013">
        <v>47</v>
      </c>
      <c r="B2013" s="32">
        <v>45977</v>
      </c>
      <c r="C2013">
        <v>49</v>
      </c>
      <c r="D2013" t="s">
        <v>672</v>
      </c>
      <c r="E2013" t="s">
        <v>17</v>
      </c>
      <c r="F2013" t="s">
        <v>140</v>
      </c>
      <c r="G2013" t="s">
        <v>102</v>
      </c>
      <c r="H2013" t="s">
        <v>103</v>
      </c>
      <c r="I2013" t="s">
        <v>5275</v>
      </c>
      <c r="J2013" t="s">
        <v>5276</v>
      </c>
      <c r="K2013" s="32">
        <v>45985</v>
      </c>
      <c r="L2013" t="s">
        <v>1362</v>
      </c>
      <c r="M2013" t="s">
        <v>676</v>
      </c>
      <c r="N2013" t="s">
        <v>2227</v>
      </c>
      <c r="O2013" s="32">
        <v>45995</v>
      </c>
      <c r="P2013" t="s">
        <v>99</v>
      </c>
      <c r="Q2013" t="s">
        <v>1313</v>
      </c>
      <c r="R2013" t="s">
        <v>147</v>
      </c>
      <c r="S2013" t="s">
        <v>100</v>
      </c>
    </row>
    <row r="2014" spans="1:19" x14ac:dyDescent="0.25">
      <c r="A2014">
        <v>40</v>
      </c>
      <c r="B2014" s="32">
        <v>45934</v>
      </c>
      <c r="C2014">
        <v>46</v>
      </c>
      <c r="D2014" t="s">
        <v>223</v>
      </c>
      <c r="E2014" t="s">
        <v>224</v>
      </c>
      <c r="F2014" t="s">
        <v>140</v>
      </c>
      <c r="G2014" t="s">
        <v>102</v>
      </c>
      <c r="H2014" t="s">
        <v>103</v>
      </c>
      <c r="I2014" t="s">
        <v>5277</v>
      </c>
      <c r="J2014" t="s">
        <v>5278</v>
      </c>
      <c r="K2014" s="32">
        <v>45940</v>
      </c>
      <c r="L2014" t="s">
        <v>227</v>
      </c>
      <c r="M2014" t="s">
        <v>338</v>
      </c>
      <c r="N2014" t="s">
        <v>2947</v>
      </c>
      <c r="O2014" s="32">
        <v>45971</v>
      </c>
      <c r="P2014" t="s">
        <v>99</v>
      </c>
      <c r="Q2014" t="s">
        <v>228</v>
      </c>
      <c r="R2014" t="s">
        <v>617</v>
      </c>
      <c r="S2014" t="s">
        <v>100</v>
      </c>
    </row>
    <row r="2015" spans="1:19" x14ac:dyDescent="0.25">
      <c r="A2015">
        <v>32</v>
      </c>
      <c r="B2015" s="32">
        <v>45878</v>
      </c>
      <c r="C2015">
        <v>35</v>
      </c>
      <c r="D2015" t="s">
        <v>150</v>
      </c>
      <c r="E2015" t="s">
        <v>8</v>
      </c>
      <c r="F2015" t="s">
        <v>140</v>
      </c>
      <c r="G2015" t="s">
        <v>102</v>
      </c>
      <c r="H2015" t="s">
        <v>103</v>
      </c>
      <c r="I2015" t="s">
        <v>5279</v>
      </c>
      <c r="J2015" t="s">
        <v>5280</v>
      </c>
      <c r="K2015" s="32">
        <v>45883</v>
      </c>
      <c r="L2015" t="s">
        <v>186</v>
      </c>
      <c r="M2015" t="s">
        <v>154</v>
      </c>
      <c r="N2015" t="s">
        <v>2731</v>
      </c>
      <c r="O2015" s="32">
        <v>45893</v>
      </c>
      <c r="P2015" t="s">
        <v>99</v>
      </c>
      <c r="Q2015" t="s">
        <v>820</v>
      </c>
      <c r="R2015" t="s">
        <v>147</v>
      </c>
      <c r="S2015" t="s">
        <v>100</v>
      </c>
    </row>
    <row r="2016" spans="1:19" x14ac:dyDescent="0.25">
      <c r="A2016">
        <v>35</v>
      </c>
      <c r="B2016" s="32">
        <v>45899</v>
      </c>
      <c r="C2016">
        <v>36</v>
      </c>
      <c r="D2016" t="s">
        <v>321</v>
      </c>
      <c r="E2016" t="s">
        <v>612</v>
      </c>
      <c r="F2016" t="s">
        <v>101</v>
      </c>
      <c r="G2016" t="s">
        <v>102</v>
      </c>
      <c r="H2016" t="s">
        <v>103</v>
      </c>
      <c r="I2016" t="s">
        <v>5281</v>
      </c>
      <c r="J2016" t="s">
        <v>5282</v>
      </c>
      <c r="K2016" s="32">
        <v>45902</v>
      </c>
      <c r="L2016" t="s">
        <v>2230</v>
      </c>
      <c r="M2016" t="s">
        <v>303</v>
      </c>
      <c r="N2016" t="s">
        <v>118</v>
      </c>
      <c r="O2016" s="32">
        <v>45904</v>
      </c>
      <c r="P2016" t="s">
        <v>99</v>
      </c>
      <c r="Q2016" t="s">
        <v>616</v>
      </c>
      <c r="R2016" t="s">
        <v>109</v>
      </c>
      <c r="S2016" t="s">
        <v>100</v>
      </c>
    </row>
    <row r="2017" spans="1:19" x14ac:dyDescent="0.25">
      <c r="A2017">
        <v>45</v>
      </c>
      <c r="B2017" s="32">
        <v>45964</v>
      </c>
      <c r="C2017">
        <v>47</v>
      </c>
      <c r="D2017" t="s">
        <v>150</v>
      </c>
      <c r="E2017" t="s">
        <v>8</v>
      </c>
      <c r="F2017" t="s">
        <v>140</v>
      </c>
      <c r="G2017" t="s">
        <v>102</v>
      </c>
      <c r="H2017" t="s">
        <v>103</v>
      </c>
      <c r="I2017" t="s">
        <v>3570</v>
      </c>
      <c r="J2017" t="s">
        <v>3571</v>
      </c>
      <c r="K2017" s="32">
        <v>45967</v>
      </c>
      <c r="L2017" t="s">
        <v>186</v>
      </c>
      <c r="M2017" t="s">
        <v>154</v>
      </c>
      <c r="N2017" t="s">
        <v>2046</v>
      </c>
      <c r="O2017" s="32">
        <v>45977</v>
      </c>
      <c r="P2017" t="s">
        <v>99</v>
      </c>
      <c r="Q2017" t="s">
        <v>913</v>
      </c>
      <c r="R2017" t="s">
        <v>147</v>
      </c>
      <c r="S2017" t="s">
        <v>100</v>
      </c>
    </row>
    <row r="2018" spans="1:19" x14ac:dyDescent="0.25">
      <c r="A2018">
        <v>47</v>
      </c>
      <c r="B2018" s="32">
        <v>45977</v>
      </c>
      <c r="C2018">
        <v>49</v>
      </c>
      <c r="D2018" t="s">
        <v>150</v>
      </c>
      <c r="E2018" t="s">
        <v>8</v>
      </c>
      <c r="F2018" t="s">
        <v>140</v>
      </c>
      <c r="G2018" t="s">
        <v>102</v>
      </c>
      <c r="H2018" t="s">
        <v>103</v>
      </c>
      <c r="I2018" t="s">
        <v>3116</v>
      </c>
      <c r="J2018" t="s">
        <v>3117</v>
      </c>
      <c r="K2018" s="32">
        <v>45981</v>
      </c>
      <c r="L2018" t="s">
        <v>621</v>
      </c>
      <c r="M2018" t="s">
        <v>191</v>
      </c>
      <c r="N2018" t="s">
        <v>155</v>
      </c>
      <c r="O2018" s="32">
        <v>45992</v>
      </c>
      <c r="P2018" t="s">
        <v>99</v>
      </c>
      <c r="Q2018" t="s">
        <v>2432</v>
      </c>
      <c r="S2018" t="s">
        <v>2165</v>
      </c>
    </row>
    <row r="2019" spans="1:19" x14ac:dyDescent="0.25">
      <c r="A2019">
        <v>44</v>
      </c>
      <c r="B2019" s="32">
        <v>45957</v>
      </c>
      <c r="C2019">
        <v>46</v>
      </c>
      <c r="D2019" t="s">
        <v>150</v>
      </c>
      <c r="E2019" t="s">
        <v>8</v>
      </c>
      <c r="F2019" t="s">
        <v>140</v>
      </c>
      <c r="G2019" t="s">
        <v>102</v>
      </c>
      <c r="H2019" t="s">
        <v>103</v>
      </c>
      <c r="I2019" t="s">
        <v>2318</v>
      </c>
      <c r="J2019" t="s">
        <v>2319</v>
      </c>
      <c r="K2019" s="32">
        <v>45960</v>
      </c>
      <c r="L2019" t="s">
        <v>621</v>
      </c>
      <c r="M2019" t="s">
        <v>191</v>
      </c>
      <c r="N2019" t="s">
        <v>192</v>
      </c>
      <c r="O2019" s="32">
        <v>45971</v>
      </c>
      <c r="P2019" t="s">
        <v>99</v>
      </c>
      <c r="Q2019" t="s">
        <v>934</v>
      </c>
      <c r="S2019" t="s">
        <v>135</v>
      </c>
    </row>
    <row r="2020" spans="1:19" x14ac:dyDescent="0.25">
      <c r="A2020">
        <v>37</v>
      </c>
      <c r="B2020" s="32">
        <v>45910</v>
      </c>
      <c r="C2020">
        <v>40</v>
      </c>
      <c r="D2020" t="s">
        <v>423</v>
      </c>
      <c r="E2020" t="s">
        <v>424</v>
      </c>
      <c r="F2020" t="s">
        <v>140</v>
      </c>
      <c r="G2020" t="s">
        <v>102</v>
      </c>
      <c r="H2020" t="s">
        <v>103</v>
      </c>
      <c r="I2020" t="s">
        <v>3646</v>
      </c>
      <c r="J2020" t="s">
        <v>3647</v>
      </c>
      <c r="K2020" s="32">
        <v>45913</v>
      </c>
      <c r="L2020" t="s">
        <v>427</v>
      </c>
      <c r="M2020" t="s">
        <v>428</v>
      </c>
      <c r="N2020" t="s">
        <v>3648</v>
      </c>
      <c r="O2020" s="32">
        <v>45931</v>
      </c>
      <c r="P2020" t="s">
        <v>99</v>
      </c>
      <c r="Q2020" t="s">
        <v>2110</v>
      </c>
      <c r="R2020" t="s">
        <v>428</v>
      </c>
      <c r="S2020" t="s">
        <v>100</v>
      </c>
    </row>
    <row r="2021" spans="1:19" x14ac:dyDescent="0.25">
      <c r="A2021">
        <v>39</v>
      </c>
      <c r="B2021" s="32">
        <v>45922</v>
      </c>
      <c r="C2021">
        <v>41</v>
      </c>
      <c r="D2021" t="s">
        <v>672</v>
      </c>
      <c r="E2021" t="s">
        <v>17</v>
      </c>
      <c r="F2021" t="s">
        <v>140</v>
      </c>
      <c r="G2021" t="s">
        <v>102</v>
      </c>
      <c r="H2021" t="s">
        <v>103</v>
      </c>
      <c r="I2021" t="s">
        <v>5283</v>
      </c>
      <c r="J2021" t="s">
        <v>5284</v>
      </c>
      <c r="K2021" s="32">
        <v>45931</v>
      </c>
      <c r="L2021" t="s">
        <v>675</v>
      </c>
      <c r="M2021" t="s">
        <v>676</v>
      </c>
      <c r="N2021" t="s">
        <v>2015</v>
      </c>
      <c r="O2021" s="32">
        <v>45941</v>
      </c>
      <c r="P2021" t="s">
        <v>99</v>
      </c>
      <c r="Q2021" t="s">
        <v>153</v>
      </c>
      <c r="R2021" t="s">
        <v>147</v>
      </c>
      <c r="S2021" t="s">
        <v>100</v>
      </c>
    </row>
    <row r="2022" spans="1:19" x14ac:dyDescent="0.25">
      <c r="A2022">
        <v>45</v>
      </c>
      <c r="B2022" s="32">
        <v>45964</v>
      </c>
      <c r="C2022">
        <v>47</v>
      </c>
      <c r="D2022" t="s">
        <v>150</v>
      </c>
      <c r="E2022" t="s">
        <v>8</v>
      </c>
      <c r="F2022" t="s">
        <v>140</v>
      </c>
      <c r="G2022" t="s">
        <v>102</v>
      </c>
      <c r="H2022" t="s">
        <v>103</v>
      </c>
      <c r="I2022" t="s">
        <v>5285</v>
      </c>
      <c r="J2022" t="s">
        <v>5286</v>
      </c>
      <c r="K2022" s="32">
        <v>45967</v>
      </c>
      <c r="L2022" t="s">
        <v>186</v>
      </c>
      <c r="M2022" t="s">
        <v>154</v>
      </c>
      <c r="N2022" t="s">
        <v>2046</v>
      </c>
      <c r="O2022" s="32">
        <v>45977</v>
      </c>
      <c r="P2022" t="s">
        <v>99</v>
      </c>
      <c r="Q2022" t="s">
        <v>688</v>
      </c>
      <c r="R2022" t="s">
        <v>147</v>
      </c>
      <c r="S2022" t="s">
        <v>100</v>
      </c>
    </row>
    <row r="2023" spans="1:19" x14ac:dyDescent="0.25">
      <c r="A2023">
        <v>43</v>
      </c>
      <c r="B2023" s="32">
        <v>45949</v>
      </c>
      <c r="C2023">
        <v>48</v>
      </c>
      <c r="D2023" t="s">
        <v>223</v>
      </c>
      <c r="E2023" t="s">
        <v>224</v>
      </c>
      <c r="F2023" t="s">
        <v>140</v>
      </c>
      <c r="G2023" t="s">
        <v>102</v>
      </c>
      <c r="H2023" t="s">
        <v>103</v>
      </c>
      <c r="I2023" t="s">
        <v>5287</v>
      </c>
      <c r="J2023" t="s">
        <v>5288</v>
      </c>
      <c r="K2023" s="32">
        <v>45953</v>
      </c>
      <c r="L2023" t="s">
        <v>5289</v>
      </c>
      <c r="M2023" t="s">
        <v>229</v>
      </c>
      <c r="N2023" t="s">
        <v>3094</v>
      </c>
      <c r="O2023" s="32">
        <v>45985</v>
      </c>
      <c r="P2023" t="s">
        <v>99</v>
      </c>
      <c r="Q2023" t="s">
        <v>5289</v>
      </c>
      <c r="R2023" t="s">
        <v>617</v>
      </c>
      <c r="S2023" t="s">
        <v>100</v>
      </c>
    </row>
    <row r="2024" spans="1:19" x14ac:dyDescent="0.25">
      <c r="A2024">
        <v>40</v>
      </c>
      <c r="B2024" s="32">
        <v>45933</v>
      </c>
      <c r="C2024">
        <v>43</v>
      </c>
      <c r="D2024" t="s">
        <v>423</v>
      </c>
      <c r="E2024" t="s">
        <v>1067</v>
      </c>
      <c r="F2024" t="s">
        <v>140</v>
      </c>
      <c r="G2024" t="s">
        <v>102</v>
      </c>
      <c r="H2024" t="s">
        <v>103</v>
      </c>
      <c r="I2024" t="s">
        <v>3210</v>
      </c>
      <c r="J2024" t="s">
        <v>3211</v>
      </c>
      <c r="K2024" s="32">
        <v>45935</v>
      </c>
      <c r="L2024" t="s">
        <v>427</v>
      </c>
      <c r="M2024" t="s">
        <v>260</v>
      </c>
      <c r="N2024" t="s">
        <v>2054</v>
      </c>
      <c r="O2024" s="32">
        <v>45951</v>
      </c>
      <c r="P2024" t="s">
        <v>99</v>
      </c>
      <c r="Q2024" t="s">
        <v>2719</v>
      </c>
      <c r="R2024" t="s">
        <v>262</v>
      </c>
      <c r="S2024" t="s">
        <v>100</v>
      </c>
    </row>
    <row r="2025" spans="1:19" x14ac:dyDescent="0.25">
      <c r="A2025">
        <v>44</v>
      </c>
      <c r="B2025" s="32">
        <v>45958</v>
      </c>
      <c r="C2025">
        <v>46</v>
      </c>
      <c r="D2025" t="s">
        <v>150</v>
      </c>
      <c r="E2025" t="s">
        <v>23</v>
      </c>
      <c r="F2025" t="s">
        <v>140</v>
      </c>
      <c r="G2025" t="s">
        <v>102</v>
      </c>
      <c r="H2025" t="s">
        <v>103</v>
      </c>
      <c r="I2025" t="s">
        <v>4088</v>
      </c>
      <c r="J2025" t="s">
        <v>4089</v>
      </c>
      <c r="K2025" s="32">
        <v>45960</v>
      </c>
      <c r="L2025" t="s">
        <v>186</v>
      </c>
      <c r="M2025" t="s">
        <v>154</v>
      </c>
      <c r="N2025" t="s">
        <v>2034</v>
      </c>
      <c r="O2025" s="32">
        <v>45972</v>
      </c>
      <c r="P2025" t="s">
        <v>99</v>
      </c>
      <c r="Q2025" t="s">
        <v>972</v>
      </c>
      <c r="R2025" t="s">
        <v>147</v>
      </c>
      <c r="S2025" t="s">
        <v>100</v>
      </c>
    </row>
    <row r="2026" spans="1:19" x14ac:dyDescent="0.25">
      <c r="A2026">
        <v>37</v>
      </c>
      <c r="B2026" s="32">
        <v>45912</v>
      </c>
      <c r="C2026">
        <v>40</v>
      </c>
      <c r="D2026" t="s">
        <v>423</v>
      </c>
      <c r="E2026" t="s">
        <v>1067</v>
      </c>
      <c r="F2026" t="s">
        <v>140</v>
      </c>
      <c r="G2026" t="s">
        <v>102</v>
      </c>
      <c r="H2026" t="s">
        <v>103</v>
      </c>
      <c r="I2026" t="s">
        <v>5290</v>
      </c>
      <c r="J2026" t="s">
        <v>5291</v>
      </c>
      <c r="K2026" s="32">
        <v>45914</v>
      </c>
      <c r="L2026" t="s">
        <v>427</v>
      </c>
      <c r="M2026" t="s">
        <v>260</v>
      </c>
      <c r="N2026" t="s">
        <v>2206</v>
      </c>
      <c r="O2026" s="32">
        <v>45930</v>
      </c>
      <c r="P2026" t="s">
        <v>99</v>
      </c>
      <c r="Q2026" t="s">
        <v>2663</v>
      </c>
      <c r="R2026" t="s">
        <v>262</v>
      </c>
      <c r="S2026" t="s">
        <v>608</v>
      </c>
    </row>
    <row r="2027" spans="1:19" x14ac:dyDescent="0.25">
      <c r="A2027">
        <v>35</v>
      </c>
      <c r="B2027" s="32">
        <v>45899</v>
      </c>
      <c r="C2027">
        <v>36</v>
      </c>
      <c r="D2027" t="s">
        <v>97</v>
      </c>
      <c r="E2027" t="s">
        <v>98</v>
      </c>
      <c r="F2027" t="s">
        <v>101</v>
      </c>
      <c r="G2027" t="s">
        <v>102</v>
      </c>
      <c r="H2027" t="s">
        <v>103</v>
      </c>
      <c r="I2027" t="s">
        <v>5292</v>
      </c>
      <c r="J2027" t="s">
        <v>5293</v>
      </c>
      <c r="K2027" s="32">
        <v>45902</v>
      </c>
      <c r="L2027" t="s">
        <v>106</v>
      </c>
      <c r="M2027" t="s">
        <v>107</v>
      </c>
      <c r="N2027" t="s">
        <v>118</v>
      </c>
      <c r="O2027" s="32">
        <v>45902</v>
      </c>
      <c r="P2027" t="s">
        <v>99</v>
      </c>
      <c r="Q2027" t="s">
        <v>123</v>
      </c>
      <c r="R2027" t="s">
        <v>109</v>
      </c>
      <c r="S2027" t="s">
        <v>100</v>
      </c>
    </row>
    <row r="2028" spans="1:19" x14ac:dyDescent="0.25">
      <c r="A2028">
        <v>37</v>
      </c>
      <c r="B2028" s="32">
        <v>45913</v>
      </c>
      <c r="C2028">
        <v>38</v>
      </c>
      <c r="D2028" t="s">
        <v>97</v>
      </c>
      <c r="E2028" t="s">
        <v>125</v>
      </c>
      <c r="F2028" t="s">
        <v>101</v>
      </c>
      <c r="G2028" t="s">
        <v>102</v>
      </c>
      <c r="H2028" t="s">
        <v>103</v>
      </c>
      <c r="I2028" t="s">
        <v>5294</v>
      </c>
      <c r="J2028" t="s">
        <v>5295</v>
      </c>
      <c r="K2028" s="32">
        <v>45915</v>
      </c>
      <c r="L2028" t="s">
        <v>115</v>
      </c>
      <c r="M2028" t="s">
        <v>2003</v>
      </c>
      <c r="N2028" t="s">
        <v>118</v>
      </c>
      <c r="O2028" s="32">
        <v>45915</v>
      </c>
      <c r="P2028" t="s">
        <v>99</v>
      </c>
      <c r="Q2028" t="s">
        <v>116</v>
      </c>
      <c r="R2028" t="s">
        <v>109</v>
      </c>
      <c r="S2028" t="s">
        <v>100</v>
      </c>
    </row>
    <row r="2029" spans="1:19" x14ac:dyDescent="0.25">
      <c r="A2029">
        <v>35</v>
      </c>
      <c r="B2029" s="32">
        <v>45896</v>
      </c>
      <c r="C2029">
        <v>39</v>
      </c>
      <c r="D2029" t="s">
        <v>223</v>
      </c>
      <c r="E2029" t="s">
        <v>277</v>
      </c>
      <c r="F2029" t="s">
        <v>140</v>
      </c>
      <c r="G2029" t="s">
        <v>102</v>
      </c>
      <c r="H2029" t="s">
        <v>103</v>
      </c>
      <c r="I2029" t="s">
        <v>5296</v>
      </c>
      <c r="J2029" t="s">
        <v>5297</v>
      </c>
      <c r="K2029" s="32">
        <v>45899</v>
      </c>
      <c r="L2029" t="s">
        <v>329</v>
      </c>
      <c r="M2029" t="s">
        <v>145</v>
      </c>
      <c r="N2029" t="s">
        <v>4579</v>
      </c>
      <c r="O2029" s="32">
        <v>45924</v>
      </c>
      <c r="P2029" t="s">
        <v>99</v>
      </c>
      <c r="Q2029" t="s">
        <v>330</v>
      </c>
      <c r="R2029" t="s">
        <v>147</v>
      </c>
      <c r="S2029" t="s">
        <v>100</v>
      </c>
    </row>
    <row r="2030" spans="1:19" x14ac:dyDescent="0.25">
      <c r="A2030">
        <v>39</v>
      </c>
      <c r="B2030" s="32">
        <v>45927</v>
      </c>
      <c r="C2030">
        <v>42</v>
      </c>
      <c r="D2030" t="s">
        <v>940</v>
      </c>
      <c r="E2030" t="s">
        <v>14</v>
      </c>
      <c r="F2030" t="s">
        <v>140</v>
      </c>
      <c r="G2030" t="s">
        <v>102</v>
      </c>
      <c r="H2030" t="s">
        <v>103</v>
      </c>
      <c r="I2030" t="s">
        <v>5298</v>
      </c>
      <c r="J2030" t="s">
        <v>2139</v>
      </c>
      <c r="K2030" s="32">
        <v>45932</v>
      </c>
      <c r="L2030" t="s">
        <v>621</v>
      </c>
      <c r="M2030" t="s">
        <v>191</v>
      </c>
      <c r="N2030" t="s">
        <v>192</v>
      </c>
      <c r="O2030" s="32">
        <v>45943</v>
      </c>
      <c r="P2030" t="s">
        <v>99</v>
      </c>
      <c r="Q2030" t="s">
        <v>913</v>
      </c>
      <c r="S2030" t="s">
        <v>2165</v>
      </c>
    </row>
    <row r="2031" spans="1:19" x14ac:dyDescent="0.25">
      <c r="A2031">
        <v>34</v>
      </c>
      <c r="B2031" s="32">
        <v>45892</v>
      </c>
      <c r="C2031">
        <v>38</v>
      </c>
      <c r="D2031" t="s">
        <v>423</v>
      </c>
      <c r="E2031" t="s">
        <v>1265</v>
      </c>
      <c r="F2031" t="s">
        <v>140</v>
      </c>
      <c r="G2031" t="s">
        <v>102</v>
      </c>
      <c r="H2031" t="s">
        <v>103</v>
      </c>
      <c r="I2031" t="s">
        <v>5299</v>
      </c>
      <c r="J2031" t="s">
        <v>5300</v>
      </c>
      <c r="K2031" s="32">
        <v>45896</v>
      </c>
      <c r="L2031" t="s">
        <v>1983</v>
      </c>
      <c r="M2031" t="s">
        <v>2172</v>
      </c>
      <c r="N2031" t="s">
        <v>2845</v>
      </c>
      <c r="O2031" s="32">
        <v>45916</v>
      </c>
      <c r="P2031" t="s">
        <v>99</v>
      </c>
      <c r="Q2031" t="s">
        <v>1985</v>
      </c>
      <c r="R2031" t="s">
        <v>428</v>
      </c>
      <c r="S2031" t="s">
        <v>100</v>
      </c>
    </row>
    <row r="2032" spans="1:19" x14ac:dyDescent="0.25">
      <c r="A2032">
        <v>39</v>
      </c>
      <c r="B2032" s="32">
        <v>45925</v>
      </c>
      <c r="C2032">
        <v>42</v>
      </c>
      <c r="D2032" t="s">
        <v>254</v>
      </c>
      <c r="E2032" t="s">
        <v>255</v>
      </c>
      <c r="F2032" t="s">
        <v>140</v>
      </c>
      <c r="G2032" t="s">
        <v>102</v>
      </c>
      <c r="H2032" t="s">
        <v>103</v>
      </c>
      <c r="I2032" t="s">
        <v>2168</v>
      </c>
      <c r="J2032" t="s">
        <v>2169</v>
      </c>
      <c r="K2032" s="32">
        <v>45928</v>
      </c>
      <c r="L2032" t="s">
        <v>258</v>
      </c>
      <c r="M2032" t="s">
        <v>260</v>
      </c>
      <c r="N2032" t="s">
        <v>2162</v>
      </c>
      <c r="O2032" s="32">
        <v>45943</v>
      </c>
      <c r="P2032" t="s">
        <v>99</v>
      </c>
      <c r="Q2032" t="s">
        <v>259</v>
      </c>
      <c r="R2032" t="s">
        <v>262</v>
      </c>
      <c r="S2032" t="s">
        <v>100</v>
      </c>
    </row>
    <row r="2033" spans="1:19" x14ac:dyDescent="0.25">
      <c r="A2033">
        <v>37</v>
      </c>
      <c r="B2033" s="32">
        <v>45907</v>
      </c>
      <c r="C2033">
        <v>39</v>
      </c>
      <c r="D2033" t="s">
        <v>150</v>
      </c>
      <c r="E2033" t="s">
        <v>8</v>
      </c>
      <c r="F2033" t="s">
        <v>140</v>
      </c>
      <c r="G2033" t="s">
        <v>102</v>
      </c>
      <c r="H2033" t="s">
        <v>103</v>
      </c>
      <c r="I2033" t="s">
        <v>2116</v>
      </c>
      <c r="J2033" t="s">
        <v>2117</v>
      </c>
      <c r="K2033" s="32">
        <v>45911</v>
      </c>
      <c r="L2033" t="s">
        <v>186</v>
      </c>
      <c r="M2033" t="s">
        <v>154</v>
      </c>
      <c r="N2033" t="s">
        <v>2022</v>
      </c>
      <c r="O2033" s="32">
        <v>45922</v>
      </c>
      <c r="P2033" t="s">
        <v>99</v>
      </c>
      <c r="Q2033" t="s">
        <v>813</v>
      </c>
      <c r="R2033" t="s">
        <v>147</v>
      </c>
      <c r="S2033" t="s">
        <v>100</v>
      </c>
    </row>
    <row r="2034" spans="1:19" x14ac:dyDescent="0.25">
      <c r="A2034">
        <v>45</v>
      </c>
      <c r="B2034" s="32">
        <v>45969</v>
      </c>
      <c r="C2034">
        <v>48</v>
      </c>
      <c r="D2034" t="s">
        <v>150</v>
      </c>
      <c r="E2034" t="s">
        <v>8</v>
      </c>
      <c r="F2034" t="s">
        <v>140</v>
      </c>
      <c r="G2034" t="s">
        <v>102</v>
      </c>
      <c r="H2034" t="s">
        <v>103</v>
      </c>
      <c r="I2034" t="s">
        <v>4803</v>
      </c>
      <c r="J2034" t="s">
        <v>3843</v>
      </c>
      <c r="K2034" s="32">
        <v>45974</v>
      </c>
      <c r="L2034" t="s">
        <v>621</v>
      </c>
      <c r="M2034" t="s">
        <v>191</v>
      </c>
      <c r="N2034" t="s">
        <v>737</v>
      </c>
      <c r="O2034" s="32">
        <v>45985</v>
      </c>
      <c r="P2034" t="s">
        <v>99</v>
      </c>
      <c r="Q2034" t="s">
        <v>972</v>
      </c>
      <c r="S2034" t="s">
        <v>2165</v>
      </c>
    </row>
    <row r="2035" spans="1:19" x14ac:dyDescent="0.25">
      <c r="A2035">
        <v>29</v>
      </c>
      <c r="B2035" s="32">
        <v>45857</v>
      </c>
      <c r="C2035">
        <v>32</v>
      </c>
      <c r="D2035" t="s">
        <v>150</v>
      </c>
      <c r="E2035" t="s">
        <v>8</v>
      </c>
      <c r="F2035" t="s">
        <v>140</v>
      </c>
      <c r="G2035" t="s">
        <v>102</v>
      </c>
      <c r="H2035" t="s">
        <v>103</v>
      </c>
      <c r="I2035" t="s">
        <v>5301</v>
      </c>
      <c r="J2035" t="s">
        <v>2694</v>
      </c>
      <c r="K2035" s="32">
        <v>45862</v>
      </c>
      <c r="L2035" t="s">
        <v>621</v>
      </c>
      <c r="M2035" t="s">
        <v>191</v>
      </c>
      <c r="N2035" t="s">
        <v>737</v>
      </c>
      <c r="O2035" s="32">
        <v>45873</v>
      </c>
      <c r="P2035" t="s">
        <v>99</v>
      </c>
      <c r="Q2035" t="s">
        <v>2402</v>
      </c>
      <c r="S2035" t="s">
        <v>135</v>
      </c>
    </row>
    <row r="2036" spans="1:19" x14ac:dyDescent="0.25">
      <c r="A2036">
        <v>37</v>
      </c>
      <c r="B2036" s="32">
        <v>45908</v>
      </c>
      <c r="C2036">
        <v>39</v>
      </c>
      <c r="D2036" t="s">
        <v>940</v>
      </c>
      <c r="E2036" t="s">
        <v>14</v>
      </c>
      <c r="F2036" t="s">
        <v>140</v>
      </c>
      <c r="G2036" t="s">
        <v>102</v>
      </c>
      <c r="H2036" t="s">
        <v>103</v>
      </c>
      <c r="I2036" t="s">
        <v>5302</v>
      </c>
      <c r="J2036" t="s">
        <v>5303</v>
      </c>
      <c r="K2036" s="32">
        <v>45918</v>
      </c>
      <c r="L2036" t="s">
        <v>943</v>
      </c>
      <c r="M2036" t="s">
        <v>154</v>
      </c>
      <c r="N2036" t="s">
        <v>2146</v>
      </c>
      <c r="O2036" s="32">
        <v>45925</v>
      </c>
      <c r="P2036" t="s">
        <v>99</v>
      </c>
      <c r="Q2036" t="s">
        <v>813</v>
      </c>
      <c r="R2036" t="s">
        <v>147</v>
      </c>
      <c r="S2036" t="s">
        <v>100</v>
      </c>
    </row>
    <row r="2037" spans="1:19" x14ac:dyDescent="0.25">
      <c r="A2037">
        <v>39</v>
      </c>
      <c r="B2037" s="32">
        <v>45926</v>
      </c>
      <c r="C2037">
        <v>42</v>
      </c>
      <c r="D2037" t="s">
        <v>254</v>
      </c>
      <c r="E2037" t="s">
        <v>255</v>
      </c>
      <c r="F2037" t="s">
        <v>140</v>
      </c>
      <c r="G2037" t="s">
        <v>102</v>
      </c>
      <c r="H2037" t="s">
        <v>103</v>
      </c>
      <c r="I2037" t="s">
        <v>5304</v>
      </c>
      <c r="J2037" t="s">
        <v>5305</v>
      </c>
      <c r="K2037" s="32">
        <v>45928</v>
      </c>
      <c r="L2037" t="s">
        <v>288</v>
      </c>
      <c r="M2037" t="s">
        <v>260</v>
      </c>
      <c r="N2037" t="s">
        <v>2162</v>
      </c>
      <c r="O2037" s="32">
        <v>45943</v>
      </c>
      <c r="P2037" t="s">
        <v>99</v>
      </c>
      <c r="Q2037" t="s">
        <v>289</v>
      </c>
      <c r="R2037" t="s">
        <v>262</v>
      </c>
      <c r="S2037" t="s">
        <v>100</v>
      </c>
    </row>
    <row r="2038" spans="1:19" x14ac:dyDescent="0.25">
      <c r="A2038">
        <v>46</v>
      </c>
      <c r="B2038" s="32">
        <v>45972</v>
      </c>
      <c r="C2038">
        <v>49</v>
      </c>
      <c r="D2038" t="s">
        <v>150</v>
      </c>
      <c r="E2038" t="s">
        <v>8</v>
      </c>
      <c r="F2038" t="s">
        <v>140</v>
      </c>
      <c r="G2038" t="s">
        <v>102</v>
      </c>
      <c r="H2038" t="s">
        <v>103</v>
      </c>
      <c r="I2038" t="s">
        <v>5306</v>
      </c>
      <c r="J2038" t="s">
        <v>4785</v>
      </c>
      <c r="K2038" s="32">
        <v>45981</v>
      </c>
      <c r="L2038" t="s">
        <v>621</v>
      </c>
      <c r="M2038" t="s">
        <v>191</v>
      </c>
      <c r="N2038" t="s">
        <v>155</v>
      </c>
      <c r="O2038" s="32">
        <v>45992</v>
      </c>
      <c r="P2038" t="s">
        <v>99</v>
      </c>
      <c r="Q2038" t="s">
        <v>2006</v>
      </c>
      <c r="S2038" t="s">
        <v>135</v>
      </c>
    </row>
    <row r="2039" spans="1:19" x14ac:dyDescent="0.25">
      <c r="A2039">
        <v>28</v>
      </c>
      <c r="B2039" s="32">
        <v>45847</v>
      </c>
      <c r="C2039">
        <v>31</v>
      </c>
      <c r="D2039" t="s">
        <v>423</v>
      </c>
      <c r="E2039" t="s">
        <v>424</v>
      </c>
      <c r="F2039" t="s">
        <v>140</v>
      </c>
      <c r="G2039" t="s">
        <v>102</v>
      </c>
      <c r="H2039" t="s">
        <v>103</v>
      </c>
      <c r="I2039" t="s">
        <v>5307</v>
      </c>
      <c r="J2039" t="s">
        <v>5308</v>
      </c>
      <c r="K2039" s="32">
        <v>45849</v>
      </c>
      <c r="L2039" t="s">
        <v>258</v>
      </c>
      <c r="M2039" t="s">
        <v>428</v>
      </c>
      <c r="N2039" t="s">
        <v>5309</v>
      </c>
      <c r="O2039" s="32">
        <v>45868</v>
      </c>
      <c r="P2039" t="s">
        <v>99</v>
      </c>
      <c r="Q2039" t="s">
        <v>601</v>
      </c>
      <c r="R2039" t="s">
        <v>428</v>
      </c>
      <c r="S2039" t="s">
        <v>100</v>
      </c>
    </row>
    <row r="2040" spans="1:19" x14ac:dyDescent="0.25">
      <c r="A2040">
        <v>43</v>
      </c>
      <c r="B2040" s="32">
        <v>45951</v>
      </c>
      <c r="C2040">
        <v>45</v>
      </c>
      <c r="D2040" t="s">
        <v>150</v>
      </c>
      <c r="E2040" t="s">
        <v>8</v>
      </c>
      <c r="F2040" t="s">
        <v>140</v>
      </c>
      <c r="G2040" t="s">
        <v>102</v>
      </c>
      <c r="H2040" t="s">
        <v>103</v>
      </c>
      <c r="I2040" t="s">
        <v>4868</v>
      </c>
      <c r="J2040" t="s">
        <v>4869</v>
      </c>
      <c r="K2040" s="32">
        <v>45953</v>
      </c>
      <c r="L2040" t="s">
        <v>186</v>
      </c>
      <c r="M2040" t="s">
        <v>154</v>
      </c>
      <c r="N2040" t="s">
        <v>1967</v>
      </c>
      <c r="O2040" s="32">
        <v>45963</v>
      </c>
      <c r="P2040" t="s">
        <v>99</v>
      </c>
      <c r="Q2040" t="s">
        <v>153</v>
      </c>
      <c r="R2040" t="s">
        <v>147</v>
      </c>
      <c r="S2040" t="s">
        <v>100</v>
      </c>
    </row>
    <row r="2041" spans="1:19" x14ac:dyDescent="0.25">
      <c r="A2041">
        <v>41</v>
      </c>
      <c r="B2041" s="32">
        <v>45936</v>
      </c>
      <c r="C2041">
        <v>46</v>
      </c>
      <c r="D2041" t="s">
        <v>223</v>
      </c>
      <c r="E2041" t="s">
        <v>224</v>
      </c>
      <c r="F2041" t="s">
        <v>140</v>
      </c>
      <c r="G2041" t="s">
        <v>102</v>
      </c>
      <c r="H2041" t="s">
        <v>103</v>
      </c>
      <c r="I2041" t="s">
        <v>5310</v>
      </c>
      <c r="J2041" t="s">
        <v>5311</v>
      </c>
      <c r="K2041" s="32">
        <v>45940</v>
      </c>
      <c r="L2041" t="s">
        <v>227</v>
      </c>
      <c r="M2041" t="s">
        <v>338</v>
      </c>
      <c r="N2041" t="s">
        <v>2947</v>
      </c>
      <c r="O2041" s="32">
        <v>45971</v>
      </c>
      <c r="P2041" t="s">
        <v>99</v>
      </c>
      <c r="Q2041" t="s">
        <v>228</v>
      </c>
      <c r="R2041" t="s">
        <v>617</v>
      </c>
      <c r="S2041" t="s">
        <v>100</v>
      </c>
    </row>
    <row r="2042" spans="1:19" x14ac:dyDescent="0.25">
      <c r="A2042">
        <v>37</v>
      </c>
      <c r="B2042" s="32">
        <v>45908</v>
      </c>
      <c r="C2042">
        <v>39</v>
      </c>
      <c r="D2042" t="s">
        <v>672</v>
      </c>
      <c r="E2042" t="s">
        <v>17</v>
      </c>
      <c r="F2042" t="s">
        <v>140</v>
      </c>
      <c r="G2042" t="s">
        <v>102</v>
      </c>
      <c r="H2042" t="s">
        <v>103</v>
      </c>
      <c r="I2042" t="s">
        <v>5312</v>
      </c>
      <c r="J2042" t="s">
        <v>5313</v>
      </c>
      <c r="K2042" s="32">
        <v>45915</v>
      </c>
      <c r="L2042" t="s">
        <v>675</v>
      </c>
      <c r="M2042" t="s">
        <v>676</v>
      </c>
      <c r="N2042" t="s">
        <v>3548</v>
      </c>
      <c r="O2042" s="32">
        <v>45926</v>
      </c>
      <c r="P2042" t="s">
        <v>99</v>
      </c>
      <c r="Q2042" t="s">
        <v>813</v>
      </c>
      <c r="R2042" t="s">
        <v>147</v>
      </c>
      <c r="S2042" t="s">
        <v>100</v>
      </c>
    </row>
    <row r="2043" spans="1:19" x14ac:dyDescent="0.25">
      <c r="A2043">
        <v>41</v>
      </c>
      <c r="B2043" s="32">
        <v>45938</v>
      </c>
      <c r="C2043">
        <v>44</v>
      </c>
      <c r="D2043" t="s">
        <v>423</v>
      </c>
      <c r="E2043" t="s">
        <v>424</v>
      </c>
      <c r="F2043" t="s">
        <v>140</v>
      </c>
      <c r="G2043" t="s">
        <v>102</v>
      </c>
      <c r="H2043" t="s">
        <v>103</v>
      </c>
      <c r="I2043" t="s">
        <v>5256</v>
      </c>
      <c r="J2043" t="s">
        <v>5257</v>
      </c>
      <c r="K2043" s="32">
        <v>45941</v>
      </c>
      <c r="L2043" t="s">
        <v>427</v>
      </c>
      <c r="M2043" t="s">
        <v>428</v>
      </c>
      <c r="N2043" t="s">
        <v>3660</v>
      </c>
      <c r="O2043" s="32">
        <v>45959</v>
      </c>
      <c r="P2043" t="s">
        <v>99</v>
      </c>
      <c r="Q2043" t="s">
        <v>2692</v>
      </c>
      <c r="R2043" t="s">
        <v>428</v>
      </c>
      <c r="S2043" t="s">
        <v>100</v>
      </c>
    </row>
    <row r="2044" spans="1:19" x14ac:dyDescent="0.25">
      <c r="A2044">
        <v>30</v>
      </c>
      <c r="B2044" s="32">
        <v>45859</v>
      </c>
      <c r="C2044">
        <v>35</v>
      </c>
      <c r="D2044" t="s">
        <v>223</v>
      </c>
      <c r="E2044" t="s">
        <v>224</v>
      </c>
      <c r="F2044" t="s">
        <v>140</v>
      </c>
      <c r="G2044" t="s">
        <v>102</v>
      </c>
      <c r="H2044" t="s">
        <v>103</v>
      </c>
      <c r="I2044" t="s">
        <v>5314</v>
      </c>
      <c r="J2044" t="s">
        <v>5315</v>
      </c>
      <c r="K2044" s="32">
        <v>45863</v>
      </c>
      <c r="L2044" t="s">
        <v>227</v>
      </c>
      <c r="M2044" t="s">
        <v>229</v>
      </c>
      <c r="N2044" t="s">
        <v>5316</v>
      </c>
      <c r="O2044" s="32">
        <v>45894</v>
      </c>
      <c r="P2044" t="s">
        <v>99</v>
      </c>
      <c r="Q2044" t="s">
        <v>228</v>
      </c>
      <c r="R2044" t="s">
        <v>617</v>
      </c>
      <c r="S2044" t="s">
        <v>100</v>
      </c>
    </row>
    <row r="2045" spans="1:19" x14ac:dyDescent="0.25">
      <c r="A2045">
        <v>31</v>
      </c>
      <c r="B2045" s="32">
        <v>45871</v>
      </c>
      <c r="C2045">
        <v>32</v>
      </c>
      <c r="D2045" t="s">
        <v>97</v>
      </c>
      <c r="E2045" t="s">
        <v>98</v>
      </c>
      <c r="F2045" t="s">
        <v>101</v>
      </c>
      <c r="G2045" t="s">
        <v>102</v>
      </c>
      <c r="H2045" t="s">
        <v>103</v>
      </c>
      <c r="I2045" t="s">
        <v>5317</v>
      </c>
      <c r="J2045" t="s">
        <v>5318</v>
      </c>
      <c r="K2045" s="32">
        <v>45873</v>
      </c>
      <c r="L2045" t="s">
        <v>106</v>
      </c>
      <c r="M2045" t="s">
        <v>107</v>
      </c>
      <c r="N2045" t="s">
        <v>118</v>
      </c>
      <c r="O2045" s="32">
        <v>45875</v>
      </c>
      <c r="P2045" t="s">
        <v>99</v>
      </c>
      <c r="Q2045" t="s">
        <v>123</v>
      </c>
      <c r="R2045" t="s">
        <v>109</v>
      </c>
      <c r="S2045" t="s">
        <v>100</v>
      </c>
    </row>
    <row r="2046" spans="1:19" x14ac:dyDescent="0.25">
      <c r="A2046">
        <v>41</v>
      </c>
      <c r="B2046" s="32">
        <v>45935</v>
      </c>
      <c r="C2046">
        <v>43</v>
      </c>
      <c r="D2046" t="s">
        <v>672</v>
      </c>
      <c r="E2046" t="s">
        <v>17</v>
      </c>
      <c r="F2046" t="s">
        <v>140</v>
      </c>
      <c r="G2046" t="s">
        <v>102</v>
      </c>
      <c r="H2046" t="s">
        <v>103</v>
      </c>
      <c r="I2046" t="s">
        <v>2462</v>
      </c>
      <c r="J2046" t="s">
        <v>2463</v>
      </c>
      <c r="K2046" s="32">
        <v>45942</v>
      </c>
      <c r="L2046" t="s">
        <v>1362</v>
      </c>
      <c r="M2046" t="s">
        <v>676</v>
      </c>
      <c r="N2046" t="s">
        <v>2127</v>
      </c>
      <c r="O2046" s="32">
        <v>45954</v>
      </c>
      <c r="P2046" t="s">
        <v>99</v>
      </c>
      <c r="Q2046" t="s">
        <v>972</v>
      </c>
      <c r="R2046" t="s">
        <v>147</v>
      </c>
      <c r="S2046" t="s">
        <v>100</v>
      </c>
    </row>
    <row r="2047" spans="1:19" x14ac:dyDescent="0.25">
      <c r="A2047">
        <v>43</v>
      </c>
      <c r="B2047" s="32">
        <v>45954</v>
      </c>
      <c r="C2047">
        <v>46</v>
      </c>
      <c r="D2047" t="s">
        <v>254</v>
      </c>
      <c r="E2047" t="s">
        <v>255</v>
      </c>
      <c r="F2047" t="s">
        <v>140</v>
      </c>
      <c r="G2047" t="s">
        <v>102</v>
      </c>
      <c r="H2047" t="s">
        <v>103</v>
      </c>
      <c r="I2047" t="s">
        <v>5319</v>
      </c>
      <c r="J2047" t="s">
        <v>3070</v>
      </c>
      <c r="K2047" s="32">
        <v>45956</v>
      </c>
      <c r="L2047" t="s">
        <v>258</v>
      </c>
      <c r="M2047" t="s">
        <v>260</v>
      </c>
      <c r="N2047" t="s">
        <v>2083</v>
      </c>
      <c r="O2047" s="32">
        <v>45971</v>
      </c>
      <c r="P2047" t="s">
        <v>99</v>
      </c>
      <c r="Q2047" t="s">
        <v>2055</v>
      </c>
      <c r="R2047" t="s">
        <v>262</v>
      </c>
      <c r="S2047" t="s">
        <v>608</v>
      </c>
    </row>
    <row r="2048" spans="1:19" x14ac:dyDescent="0.25">
      <c r="A2048">
        <v>40</v>
      </c>
      <c r="B2048" s="32">
        <v>45929</v>
      </c>
      <c r="C2048">
        <v>42</v>
      </c>
      <c r="D2048" t="s">
        <v>940</v>
      </c>
      <c r="E2048" t="s">
        <v>14</v>
      </c>
      <c r="F2048" t="s">
        <v>140</v>
      </c>
      <c r="G2048" t="s">
        <v>102</v>
      </c>
      <c r="H2048" t="s">
        <v>103</v>
      </c>
      <c r="I2048" t="s">
        <v>3816</v>
      </c>
      <c r="J2048" t="s">
        <v>3817</v>
      </c>
      <c r="K2048" s="32">
        <v>45939</v>
      </c>
      <c r="L2048" t="s">
        <v>943</v>
      </c>
      <c r="M2048" t="s">
        <v>154</v>
      </c>
      <c r="N2048" t="s">
        <v>2115</v>
      </c>
      <c r="O2048" s="32">
        <v>45946</v>
      </c>
      <c r="P2048" t="s">
        <v>99</v>
      </c>
      <c r="Q2048" t="s">
        <v>813</v>
      </c>
      <c r="R2048" t="s">
        <v>147</v>
      </c>
      <c r="S2048" t="s">
        <v>100</v>
      </c>
    </row>
    <row r="2049" spans="1:19" x14ac:dyDescent="0.25">
      <c r="A2049">
        <v>41</v>
      </c>
      <c r="B2049" s="32">
        <v>45937</v>
      </c>
      <c r="C2049">
        <v>43</v>
      </c>
      <c r="D2049" t="s">
        <v>150</v>
      </c>
      <c r="E2049" t="s">
        <v>8</v>
      </c>
      <c r="F2049" t="s">
        <v>140</v>
      </c>
      <c r="G2049" t="s">
        <v>102</v>
      </c>
      <c r="H2049" t="s">
        <v>103</v>
      </c>
      <c r="I2049" t="s">
        <v>2815</v>
      </c>
      <c r="J2049" t="s">
        <v>2816</v>
      </c>
      <c r="K2049" s="32">
        <v>45939</v>
      </c>
      <c r="L2049" t="s">
        <v>186</v>
      </c>
      <c r="M2049" t="s">
        <v>154</v>
      </c>
      <c r="N2049" t="s">
        <v>2115</v>
      </c>
      <c r="O2049" s="32">
        <v>45949</v>
      </c>
      <c r="P2049" t="s">
        <v>99</v>
      </c>
      <c r="Q2049" t="s">
        <v>2012</v>
      </c>
      <c r="R2049" t="s">
        <v>147</v>
      </c>
      <c r="S2049" t="s">
        <v>608</v>
      </c>
    </row>
    <row r="2050" spans="1:19" x14ac:dyDescent="0.25">
      <c r="A2050">
        <v>46</v>
      </c>
      <c r="B2050" s="32">
        <v>45970</v>
      </c>
      <c r="C2050">
        <v>46</v>
      </c>
      <c r="D2050" t="s">
        <v>97</v>
      </c>
      <c r="E2050" t="s">
        <v>125</v>
      </c>
      <c r="F2050" t="s">
        <v>101</v>
      </c>
      <c r="G2050" t="s">
        <v>102</v>
      </c>
      <c r="H2050" t="s">
        <v>103</v>
      </c>
      <c r="I2050" t="s">
        <v>5320</v>
      </c>
      <c r="J2050" t="s">
        <v>5321</v>
      </c>
      <c r="K2050" s="32">
        <v>45972</v>
      </c>
      <c r="L2050" t="s">
        <v>115</v>
      </c>
      <c r="M2050" t="s">
        <v>2003</v>
      </c>
      <c r="N2050" t="s">
        <v>118</v>
      </c>
      <c r="O2050" s="32">
        <v>45972</v>
      </c>
      <c r="P2050" t="s">
        <v>99</v>
      </c>
      <c r="Q2050" t="s">
        <v>116</v>
      </c>
      <c r="R2050" t="s">
        <v>109</v>
      </c>
      <c r="S2050" t="s">
        <v>100</v>
      </c>
    </row>
    <row r="2051" spans="1:19" x14ac:dyDescent="0.25">
      <c r="A2051">
        <v>45</v>
      </c>
      <c r="B2051" s="32">
        <v>45969</v>
      </c>
      <c r="C2051">
        <v>49</v>
      </c>
      <c r="D2051" t="s">
        <v>423</v>
      </c>
      <c r="E2051" t="s">
        <v>1265</v>
      </c>
      <c r="F2051" t="s">
        <v>140</v>
      </c>
      <c r="G2051" t="s">
        <v>102</v>
      </c>
      <c r="H2051" t="s">
        <v>103</v>
      </c>
      <c r="I2051" t="s">
        <v>4141</v>
      </c>
      <c r="J2051" t="s">
        <v>4142</v>
      </c>
      <c r="K2051" s="32">
        <v>45972</v>
      </c>
      <c r="L2051" t="s">
        <v>427</v>
      </c>
      <c r="M2051" t="s">
        <v>428</v>
      </c>
      <c r="N2051" t="s">
        <v>2969</v>
      </c>
      <c r="O2051" s="32">
        <v>45992</v>
      </c>
      <c r="P2051" t="s">
        <v>99</v>
      </c>
      <c r="Q2051" t="s">
        <v>2039</v>
      </c>
      <c r="R2051" t="s">
        <v>428</v>
      </c>
      <c r="S2051" t="s">
        <v>100</v>
      </c>
    </row>
    <row r="2052" spans="1:19" x14ac:dyDescent="0.25">
      <c r="A2052">
        <v>39</v>
      </c>
      <c r="B2052" s="32">
        <v>45922</v>
      </c>
      <c r="C2052">
        <v>41</v>
      </c>
      <c r="D2052" t="s">
        <v>672</v>
      </c>
      <c r="E2052" t="s">
        <v>17</v>
      </c>
      <c r="F2052" t="s">
        <v>140</v>
      </c>
      <c r="G2052" t="s">
        <v>102</v>
      </c>
      <c r="H2052" t="s">
        <v>103</v>
      </c>
      <c r="I2052" t="s">
        <v>2410</v>
      </c>
      <c r="J2052" t="s">
        <v>2411</v>
      </c>
      <c r="K2052" s="32">
        <v>45931</v>
      </c>
      <c r="L2052" t="s">
        <v>675</v>
      </c>
      <c r="M2052" t="s">
        <v>676</v>
      </c>
      <c r="N2052" t="s">
        <v>2015</v>
      </c>
      <c r="O2052" s="32">
        <v>45941</v>
      </c>
      <c r="P2052" t="s">
        <v>99</v>
      </c>
      <c r="Q2052" t="s">
        <v>688</v>
      </c>
      <c r="R2052" t="s">
        <v>147</v>
      </c>
      <c r="S2052" t="s">
        <v>100</v>
      </c>
    </row>
    <row r="2053" spans="1:19" x14ac:dyDescent="0.25">
      <c r="A2053">
        <v>40</v>
      </c>
      <c r="B2053" s="32">
        <v>45930</v>
      </c>
      <c r="C2053">
        <v>43</v>
      </c>
      <c r="D2053" t="s">
        <v>150</v>
      </c>
      <c r="E2053" t="s">
        <v>8</v>
      </c>
      <c r="F2053" t="s">
        <v>140</v>
      </c>
      <c r="G2053" t="s">
        <v>102</v>
      </c>
      <c r="H2053" t="s">
        <v>103</v>
      </c>
      <c r="I2053" t="s">
        <v>5322</v>
      </c>
      <c r="J2053" t="s">
        <v>5323</v>
      </c>
      <c r="K2053" s="32">
        <v>45939</v>
      </c>
      <c r="L2053" t="s">
        <v>1312</v>
      </c>
      <c r="M2053" t="s">
        <v>154</v>
      </c>
      <c r="N2053" t="s">
        <v>2212</v>
      </c>
      <c r="O2053" s="32">
        <v>45949</v>
      </c>
      <c r="P2053" t="s">
        <v>99</v>
      </c>
      <c r="Q2053" t="s">
        <v>972</v>
      </c>
      <c r="R2053" t="s">
        <v>147</v>
      </c>
      <c r="S2053" t="s">
        <v>100</v>
      </c>
    </row>
    <row r="2054" spans="1:19" x14ac:dyDescent="0.25">
      <c r="A2054">
        <v>47</v>
      </c>
      <c r="B2054" s="32">
        <v>45978</v>
      </c>
      <c r="C2054">
        <v>49</v>
      </c>
      <c r="D2054" t="s">
        <v>150</v>
      </c>
      <c r="E2054" t="s">
        <v>8</v>
      </c>
      <c r="F2054" t="s">
        <v>140</v>
      </c>
      <c r="G2054" t="s">
        <v>102</v>
      </c>
      <c r="H2054" t="s">
        <v>103</v>
      </c>
      <c r="I2054" t="s">
        <v>2439</v>
      </c>
      <c r="J2054" t="s">
        <v>2440</v>
      </c>
      <c r="K2054" s="32">
        <v>45981</v>
      </c>
      <c r="L2054" t="s">
        <v>186</v>
      </c>
      <c r="M2054" t="s">
        <v>154</v>
      </c>
      <c r="N2054" t="s">
        <v>2068</v>
      </c>
      <c r="O2054" s="32">
        <v>45992</v>
      </c>
      <c r="P2054" t="s">
        <v>99</v>
      </c>
      <c r="Q2054" t="s">
        <v>688</v>
      </c>
      <c r="R2054" t="s">
        <v>147</v>
      </c>
      <c r="S2054" t="s">
        <v>100</v>
      </c>
    </row>
    <row r="2055" spans="1:19" x14ac:dyDescent="0.25">
      <c r="A2055">
        <v>46</v>
      </c>
      <c r="B2055" s="32">
        <v>45971</v>
      </c>
      <c r="C2055">
        <v>48</v>
      </c>
      <c r="D2055" t="s">
        <v>150</v>
      </c>
      <c r="E2055" t="s">
        <v>8</v>
      </c>
      <c r="F2055" t="s">
        <v>140</v>
      </c>
      <c r="G2055" t="s">
        <v>102</v>
      </c>
      <c r="H2055" t="s">
        <v>103</v>
      </c>
      <c r="I2055" t="s">
        <v>5324</v>
      </c>
      <c r="J2055" t="s">
        <v>5325</v>
      </c>
      <c r="K2055" s="32">
        <v>45974</v>
      </c>
      <c r="L2055" t="s">
        <v>186</v>
      </c>
      <c r="M2055" t="s">
        <v>154</v>
      </c>
      <c r="N2055" t="s">
        <v>2193</v>
      </c>
      <c r="O2055" s="32">
        <v>45985</v>
      </c>
      <c r="P2055" t="s">
        <v>99</v>
      </c>
      <c r="Q2055" t="s">
        <v>153</v>
      </c>
      <c r="R2055" t="s">
        <v>147</v>
      </c>
      <c r="S2055" t="s">
        <v>100</v>
      </c>
    </row>
    <row r="2056" spans="1:19" x14ac:dyDescent="0.25">
      <c r="A2056">
        <v>35</v>
      </c>
      <c r="B2056" s="32">
        <v>45894</v>
      </c>
      <c r="C2056">
        <v>37</v>
      </c>
      <c r="D2056" t="s">
        <v>150</v>
      </c>
      <c r="E2056" t="s">
        <v>8</v>
      </c>
      <c r="F2056" t="s">
        <v>140</v>
      </c>
      <c r="G2056" t="s">
        <v>102</v>
      </c>
      <c r="H2056" t="s">
        <v>103</v>
      </c>
      <c r="I2056" t="s">
        <v>3323</v>
      </c>
      <c r="J2056" t="s">
        <v>3324</v>
      </c>
      <c r="K2056" s="32">
        <v>45897</v>
      </c>
      <c r="L2056" t="s">
        <v>186</v>
      </c>
      <c r="M2056" t="s">
        <v>154</v>
      </c>
      <c r="N2056" t="s">
        <v>2445</v>
      </c>
      <c r="O2056" s="32">
        <v>45907</v>
      </c>
      <c r="P2056" t="s">
        <v>99</v>
      </c>
      <c r="Q2056" t="s">
        <v>153</v>
      </c>
      <c r="R2056" t="s">
        <v>147</v>
      </c>
      <c r="S2056" t="s">
        <v>100</v>
      </c>
    </row>
    <row r="2057" spans="1:19" x14ac:dyDescent="0.25">
      <c r="A2057">
        <v>40</v>
      </c>
      <c r="B2057" s="32">
        <v>45934</v>
      </c>
      <c r="C2057">
        <v>44</v>
      </c>
      <c r="D2057" t="s">
        <v>423</v>
      </c>
      <c r="E2057" t="s">
        <v>1265</v>
      </c>
      <c r="F2057" t="s">
        <v>140</v>
      </c>
      <c r="G2057" t="s">
        <v>102</v>
      </c>
      <c r="H2057" t="s">
        <v>103</v>
      </c>
      <c r="I2057" t="s">
        <v>3236</v>
      </c>
      <c r="J2057" t="s">
        <v>3237</v>
      </c>
      <c r="K2057" s="32">
        <v>45937</v>
      </c>
      <c r="L2057" t="s">
        <v>427</v>
      </c>
      <c r="M2057" t="s">
        <v>428</v>
      </c>
      <c r="N2057" t="s">
        <v>2831</v>
      </c>
      <c r="O2057" s="32">
        <v>45959</v>
      </c>
      <c r="P2057" t="s">
        <v>99</v>
      </c>
      <c r="Q2057" t="s">
        <v>2221</v>
      </c>
      <c r="R2057" t="s">
        <v>428</v>
      </c>
      <c r="S2057" t="s">
        <v>100</v>
      </c>
    </row>
    <row r="2058" spans="1:19" x14ac:dyDescent="0.25">
      <c r="A2058">
        <v>46</v>
      </c>
      <c r="B2058" s="32">
        <v>45970</v>
      </c>
      <c r="C2058">
        <v>48</v>
      </c>
      <c r="D2058" t="s">
        <v>150</v>
      </c>
      <c r="E2058" t="s">
        <v>8</v>
      </c>
      <c r="F2058" t="s">
        <v>140</v>
      </c>
      <c r="G2058" t="s">
        <v>102</v>
      </c>
      <c r="H2058" t="s">
        <v>103</v>
      </c>
      <c r="I2058" t="s">
        <v>5326</v>
      </c>
      <c r="J2058" t="s">
        <v>5327</v>
      </c>
      <c r="K2058" s="32">
        <v>45974</v>
      </c>
      <c r="L2058" t="s">
        <v>186</v>
      </c>
      <c r="M2058" t="s">
        <v>154</v>
      </c>
      <c r="N2058" t="s">
        <v>2193</v>
      </c>
      <c r="O2058" s="32">
        <v>45985</v>
      </c>
      <c r="P2058" t="s">
        <v>99</v>
      </c>
      <c r="Q2058" t="s">
        <v>972</v>
      </c>
      <c r="R2058" t="s">
        <v>147</v>
      </c>
      <c r="S2058" t="s">
        <v>100</v>
      </c>
    </row>
    <row r="2059" spans="1:19" x14ac:dyDescent="0.25">
      <c r="A2059">
        <v>37</v>
      </c>
      <c r="B2059" s="32">
        <v>45913</v>
      </c>
      <c r="C2059">
        <v>40</v>
      </c>
      <c r="D2059" t="s">
        <v>150</v>
      </c>
      <c r="E2059" t="s">
        <v>8</v>
      </c>
      <c r="F2059" t="s">
        <v>140</v>
      </c>
      <c r="G2059" t="s">
        <v>102</v>
      </c>
      <c r="H2059" t="s">
        <v>103</v>
      </c>
      <c r="I2059" t="s">
        <v>5328</v>
      </c>
      <c r="J2059" t="s">
        <v>5329</v>
      </c>
      <c r="K2059" s="32">
        <v>45917</v>
      </c>
      <c r="L2059" t="s">
        <v>186</v>
      </c>
      <c r="M2059" t="s">
        <v>893</v>
      </c>
      <c r="N2059" t="s">
        <v>2000</v>
      </c>
      <c r="O2059" s="32">
        <v>45934</v>
      </c>
      <c r="P2059" t="s">
        <v>99</v>
      </c>
      <c r="Q2059" t="s">
        <v>153</v>
      </c>
      <c r="R2059" t="s">
        <v>617</v>
      </c>
      <c r="S2059" t="s">
        <v>100</v>
      </c>
    </row>
    <row r="2060" spans="1:19" x14ac:dyDescent="0.25">
      <c r="A2060">
        <v>43</v>
      </c>
      <c r="B2060" s="32">
        <v>45949</v>
      </c>
      <c r="C2060">
        <v>45</v>
      </c>
      <c r="D2060" t="s">
        <v>150</v>
      </c>
      <c r="E2060" t="s">
        <v>8</v>
      </c>
      <c r="F2060" t="s">
        <v>140</v>
      </c>
      <c r="G2060" t="s">
        <v>102</v>
      </c>
      <c r="H2060" t="s">
        <v>103</v>
      </c>
      <c r="I2060" t="s">
        <v>5330</v>
      </c>
      <c r="J2060" t="s">
        <v>5331</v>
      </c>
      <c r="K2060" s="32">
        <v>45953</v>
      </c>
      <c r="L2060" t="s">
        <v>186</v>
      </c>
      <c r="M2060" t="s">
        <v>154</v>
      </c>
      <c r="N2060" t="s">
        <v>2086</v>
      </c>
      <c r="O2060" s="32">
        <v>45963</v>
      </c>
      <c r="P2060" t="s">
        <v>99</v>
      </c>
      <c r="Q2060" t="s">
        <v>153</v>
      </c>
      <c r="R2060" t="s">
        <v>147</v>
      </c>
      <c r="S2060" t="s">
        <v>100</v>
      </c>
    </row>
    <row r="2061" spans="1:19" x14ac:dyDescent="0.25">
      <c r="A2061">
        <v>35</v>
      </c>
      <c r="B2061" s="32">
        <v>45894</v>
      </c>
      <c r="C2061">
        <v>41</v>
      </c>
      <c r="D2061" t="s">
        <v>223</v>
      </c>
      <c r="E2061" t="s">
        <v>224</v>
      </c>
      <c r="F2061" t="s">
        <v>140</v>
      </c>
      <c r="G2061" t="s">
        <v>102</v>
      </c>
      <c r="H2061" t="s">
        <v>103</v>
      </c>
      <c r="I2061" t="s">
        <v>5332</v>
      </c>
      <c r="J2061" t="s">
        <v>5333</v>
      </c>
      <c r="K2061" s="32">
        <v>45898</v>
      </c>
      <c r="L2061" t="s">
        <v>227</v>
      </c>
      <c r="M2061" t="s">
        <v>229</v>
      </c>
      <c r="N2061" t="s">
        <v>5334</v>
      </c>
      <c r="O2061" s="32">
        <v>45938</v>
      </c>
      <c r="P2061" t="s">
        <v>99</v>
      </c>
      <c r="Q2061" t="s">
        <v>228</v>
      </c>
      <c r="R2061" t="s">
        <v>617</v>
      </c>
      <c r="S2061" t="s">
        <v>100</v>
      </c>
    </row>
    <row r="2062" spans="1:19" x14ac:dyDescent="0.25">
      <c r="A2062">
        <v>45</v>
      </c>
      <c r="B2062" s="32">
        <v>45968</v>
      </c>
      <c r="C2062">
        <v>48</v>
      </c>
      <c r="D2062" t="s">
        <v>150</v>
      </c>
      <c r="E2062" t="s">
        <v>8</v>
      </c>
      <c r="F2062" t="s">
        <v>140</v>
      </c>
      <c r="G2062" t="s">
        <v>102</v>
      </c>
      <c r="H2062" t="s">
        <v>103</v>
      </c>
      <c r="I2062" t="s">
        <v>4369</v>
      </c>
      <c r="J2062" t="s">
        <v>4370</v>
      </c>
      <c r="K2062" s="32">
        <v>45974</v>
      </c>
      <c r="L2062" t="s">
        <v>621</v>
      </c>
      <c r="M2062" t="s">
        <v>191</v>
      </c>
      <c r="N2062" t="s">
        <v>737</v>
      </c>
      <c r="O2062" s="32">
        <v>45985</v>
      </c>
      <c r="P2062" t="s">
        <v>99</v>
      </c>
      <c r="Q2062" t="s">
        <v>813</v>
      </c>
      <c r="S2062" t="s">
        <v>135</v>
      </c>
    </row>
    <row r="2063" spans="1:19" x14ac:dyDescent="0.25">
      <c r="A2063">
        <v>42</v>
      </c>
      <c r="B2063" s="32">
        <v>45945</v>
      </c>
      <c r="C2063">
        <v>47</v>
      </c>
      <c r="D2063" t="s">
        <v>223</v>
      </c>
      <c r="E2063" t="s">
        <v>277</v>
      </c>
      <c r="F2063" t="s">
        <v>140</v>
      </c>
      <c r="G2063" t="s">
        <v>102</v>
      </c>
      <c r="H2063" t="s">
        <v>103</v>
      </c>
      <c r="I2063" t="s">
        <v>5335</v>
      </c>
      <c r="J2063" t="s">
        <v>5336</v>
      </c>
      <c r="K2063" s="32">
        <v>45951</v>
      </c>
      <c r="L2063" t="s">
        <v>329</v>
      </c>
      <c r="M2063" t="s">
        <v>145</v>
      </c>
      <c r="N2063" t="s">
        <v>2325</v>
      </c>
      <c r="O2063" s="32">
        <v>45979</v>
      </c>
      <c r="P2063" t="s">
        <v>99</v>
      </c>
      <c r="Q2063" t="s">
        <v>330</v>
      </c>
      <c r="R2063" t="s">
        <v>147</v>
      </c>
      <c r="S2063" t="s">
        <v>100</v>
      </c>
    </row>
    <row r="2064" spans="1:19" x14ac:dyDescent="0.25">
      <c r="A2064">
        <v>38</v>
      </c>
      <c r="B2064" s="32">
        <v>45914</v>
      </c>
      <c r="C2064">
        <v>40</v>
      </c>
      <c r="D2064" t="s">
        <v>672</v>
      </c>
      <c r="E2064" t="s">
        <v>17</v>
      </c>
      <c r="F2064" t="s">
        <v>140</v>
      </c>
      <c r="G2064" t="s">
        <v>102</v>
      </c>
      <c r="H2064" t="s">
        <v>103</v>
      </c>
      <c r="I2064" t="s">
        <v>5337</v>
      </c>
      <c r="J2064" t="s">
        <v>5338</v>
      </c>
      <c r="K2064" s="32">
        <v>45922</v>
      </c>
      <c r="L2064" t="s">
        <v>675</v>
      </c>
      <c r="M2064" t="s">
        <v>676</v>
      </c>
      <c r="N2064" t="s">
        <v>1991</v>
      </c>
      <c r="O2064" s="32">
        <v>45933</v>
      </c>
      <c r="P2064" t="s">
        <v>99</v>
      </c>
      <c r="Q2064" t="s">
        <v>688</v>
      </c>
      <c r="R2064" t="s">
        <v>147</v>
      </c>
      <c r="S2064" t="s">
        <v>100</v>
      </c>
    </row>
    <row r="2065" spans="1:19" x14ac:dyDescent="0.25">
      <c r="A2065">
        <v>46</v>
      </c>
      <c r="B2065" s="32">
        <v>45974</v>
      </c>
      <c r="C2065">
        <v>49</v>
      </c>
      <c r="D2065" t="s">
        <v>423</v>
      </c>
      <c r="E2065" t="s">
        <v>1067</v>
      </c>
      <c r="F2065" t="s">
        <v>140</v>
      </c>
      <c r="G2065" t="s">
        <v>102</v>
      </c>
      <c r="H2065" t="s">
        <v>103</v>
      </c>
      <c r="I2065" t="s">
        <v>3313</v>
      </c>
      <c r="J2065" t="s">
        <v>3314</v>
      </c>
      <c r="K2065" s="32">
        <v>45976</v>
      </c>
      <c r="L2065" t="s">
        <v>427</v>
      </c>
      <c r="M2065" t="s">
        <v>260</v>
      </c>
      <c r="N2065" t="s">
        <v>2103</v>
      </c>
      <c r="O2065" s="32">
        <v>45992</v>
      </c>
      <c r="P2065" t="s">
        <v>99</v>
      </c>
      <c r="Q2065" t="s">
        <v>2505</v>
      </c>
      <c r="R2065" t="s">
        <v>262</v>
      </c>
      <c r="S2065" t="s">
        <v>608</v>
      </c>
    </row>
    <row r="2066" spans="1:19" x14ac:dyDescent="0.25">
      <c r="A2066">
        <v>40</v>
      </c>
      <c r="B2066" s="32">
        <v>45934</v>
      </c>
      <c r="C2066">
        <v>46</v>
      </c>
      <c r="D2066" t="s">
        <v>223</v>
      </c>
      <c r="E2066" t="s">
        <v>800</v>
      </c>
      <c r="F2066" t="s">
        <v>140</v>
      </c>
      <c r="G2066" t="s">
        <v>102</v>
      </c>
      <c r="H2066" t="s">
        <v>103</v>
      </c>
      <c r="I2066" t="s">
        <v>5339</v>
      </c>
      <c r="J2066" t="s">
        <v>5340</v>
      </c>
      <c r="K2066" s="32">
        <v>45940</v>
      </c>
      <c r="L2066" t="s">
        <v>227</v>
      </c>
      <c r="M2066" t="s">
        <v>338</v>
      </c>
      <c r="N2066" t="s">
        <v>2947</v>
      </c>
      <c r="O2066" s="32">
        <v>45971</v>
      </c>
      <c r="P2066" t="s">
        <v>99</v>
      </c>
      <c r="Q2066" t="s">
        <v>228</v>
      </c>
      <c r="R2066" t="s">
        <v>617</v>
      </c>
      <c r="S2066" t="s">
        <v>100</v>
      </c>
    </row>
    <row r="2067" spans="1:19" x14ac:dyDescent="0.25">
      <c r="A2067">
        <v>40</v>
      </c>
      <c r="B2067" s="32">
        <v>45933</v>
      </c>
      <c r="C2067">
        <v>44</v>
      </c>
      <c r="D2067" t="s">
        <v>423</v>
      </c>
      <c r="E2067" t="s">
        <v>1265</v>
      </c>
      <c r="F2067" t="s">
        <v>140</v>
      </c>
      <c r="G2067" t="s">
        <v>102</v>
      </c>
      <c r="H2067" t="s">
        <v>103</v>
      </c>
      <c r="I2067" t="s">
        <v>5341</v>
      </c>
      <c r="J2067" t="s">
        <v>5342</v>
      </c>
      <c r="K2067" s="32">
        <v>45938</v>
      </c>
      <c r="L2067" t="s">
        <v>1983</v>
      </c>
      <c r="M2067" t="s">
        <v>2172</v>
      </c>
      <c r="N2067" t="s">
        <v>4939</v>
      </c>
      <c r="O2067" s="32">
        <v>45959</v>
      </c>
      <c r="P2067" t="s">
        <v>99</v>
      </c>
      <c r="Q2067" t="s">
        <v>1985</v>
      </c>
      <c r="R2067" t="s">
        <v>428</v>
      </c>
      <c r="S2067" t="s">
        <v>100</v>
      </c>
    </row>
    <row r="2068" spans="1:19" x14ac:dyDescent="0.25">
      <c r="A2068">
        <v>39</v>
      </c>
      <c r="B2068" s="32">
        <v>45924</v>
      </c>
      <c r="C2068">
        <v>43</v>
      </c>
      <c r="D2068" t="s">
        <v>223</v>
      </c>
      <c r="E2068" t="s">
        <v>277</v>
      </c>
      <c r="F2068" t="s">
        <v>140</v>
      </c>
      <c r="G2068" t="s">
        <v>102</v>
      </c>
      <c r="H2068" t="s">
        <v>103</v>
      </c>
      <c r="I2068" t="s">
        <v>5343</v>
      </c>
      <c r="J2068" t="s">
        <v>5344</v>
      </c>
      <c r="K2068" s="32">
        <v>45927</v>
      </c>
      <c r="L2068" t="s">
        <v>329</v>
      </c>
      <c r="M2068" t="s">
        <v>145</v>
      </c>
      <c r="N2068" t="s">
        <v>2233</v>
      </c>
      <c r="O2068" s="32">
        <v>45952</v>
      </c>
      <c r="P2068" t="s">
        <v>99</v>
      </c>
      <c r="Q2068" t="s">
        <v>330</v>
      </c>
      <c r="R2068" t="s">
        <v>147</v>
      </c>
      <c r="S2068" t="s">
        <v>100</v>
      </c>
    </row>
    <row r="2069" spans="1:19" x14ac:dyDescent="0.25">
      <c r="A2069">
        <v>42</v>
      </c>
      <c r="B2069" s="32">
        <v>45942</v>
      </c>
      <c r="C2069">
        <v>44</v>
      </c>
      <c r="D2069" t="s">
        <v>672</v>
      </c>
      <c r="E2069" t="s">
        <v>17</v>
      </c>
      <c r="F2069" t="s">
        <v>140</v>
      </c>
      <c r="G2069" t="s">
        <v>102</v>
      </c>
      <c r="H2069" t="s">
        <v>103</v>
      </c>
      <c r="I2069" t="s">
        <v>3154</v>
      </c>
      <c r="J2069" t="s">
        <v>3155</v>
      </c>
      <c r="K2069" s="32">
        <v>45950</v>
      </c>
      <c r="L2069" t="s">
        <v>675</v>
      </c>
      <c r="M2069" t="s">
        <v>676</v>
      </c>
      <c r="N2069" t="s">
        <v>2380</v>
      </c>
      <c r="O2069" s="32">
        <v>45961</v>
      </c>
      <c r="P2069" t="s">
        <v>99</v>
      </c>
      <c r="Q2069" t="s">
        <v>972</v>
      </c>
      <c r="R2069" t="s">
        <v>147</v>
      </c>
      <c r="S2069" t="s">
        <v>100</v>
      </c>
    </row>
    <row r="2070" spans="1:19" x14ac:dyDescent="0.25">
      <c r="A2070">
        <v>35</v>
      </c>
      <c r="B2070" s="32">
        <v>45897</v>
      </c>
      <c r="C2070">
        <v>38</v>
      </c>
      <c r="D2070" t="s">
        <v>254</v>
      </c>
      <c r="E2070" t="s">
        <v>255</v>
      </c>
      <c r="F2070" t="s">
        <v>140</v>
      </c>
      <c r="G2070" t="s">
        <v>102</v>
      </c>
      <c r="H2070" t="s">
        <v>103</v>
      </c>
      <c r="I2070" t="s">
        <v>5345</v>
      </c>
      <c r="J2070" t="s">
        <v>5346</v>
      </c>
      <c r="K2070" s="32">
        <v>45900</v>
      </c>
      <c r="L2070" t="s">
        <v>288</v>
      </c>
      <c r="M2070" t="s">
        <v>260</v>
      </c>
      <c r="N2070" t="s">
        <v>2744</v>
      </c>
      <c r="O2070" s="32">
        <v>45916</v>
      </c>
      <c r="P2070" t="s">
        <v>99</v>
      </c>
      <c r="Q2070" t="s">
        <v>289</v>
      </c>
      <c r="R2070" t="s">
        <v>262</v>
      </c>
      <c r="S2070" t="s">
        <v>100</v>
      </c>
    </row>
    <row r="2071" spans="1:19" x14ac:dyDescent="0.25">
      <c r="A2071">
        <v>31</v>
      </c>
      <c r="B2071" s="32">
        <v>45865</v>
      </c>
      <c r="C2071">
        <v>33</v>
      </c>
      <c r="D2071" t="s">
        <v>150</v>
      </c>
      <c r="E2071" t="s">
        <v>8</v>
      </c>
      <c r="F2071" t="s">
        <v>140</v>
      </c>
      <c r="G2071" t="s">
        <v>102</v>
      </c>
      <c r="H2071" t="s">
        <v>103</v>
      </c>
      <c r="I2071" t="s">
        <v>2400</v>
      </c>
      <c r="J2071" t="s">
        <v>2401</v>
      </c>
      <c r="K2071" s="32">
        <v>45869</v>
      </c>
      <c r="L2071" t="s">
        <v>621</v>
      </c>
      <c r="M2071" t="s">
        <v>191</v>
      </c>
      <c r="N2071" t="s">
        <v>155</v>
      </c>
      <c r="O2071" s="32">
        <v>45880</v>
      </c>
      <c r="P2071" t="s">
        <v>99</v>
      </c>
      <c r="Q2071" t="s">
        <v>813</v>
      </c>
      <c r="S2071" t="s">
        <v>135</v>
      </c>
    </row>
    <row r="2072" spans="1:19" x14ac:dyDescent="0.25">
      <c r="A2072">
        <v>37</v>
      </c>
      <c r="B2072" s="32">
        <v>45910</v>
      </c>
      <c r="C2072">
        <v>39</v>
      </c>
      <c r="D2072" t="s">
        <v>97</v>
      </c>
      <c r="E2072" t="s">
        <v>111</v>
      </c>
      <c r="F2072" t="s">
        <v>112</v>
      </c>
      <c r="G2072" t="s">
        <v>102</v>
      </c>
      <c r="H2072" t="s">
        <v>103</v>
      </c>
      <c r="I2072" t="s">
        <v>5347</v>
      </c>
      <c r="J2072" t="s">
        <v>5348</v>
      </c>
      <c r="K2072" s="32">
        <v>45910</v>
      </c>
      <c r="L2072" t="s">
        <v>115</v>
      </c>
      <c r="M2072" t="s">
        <v>117</v>
      </c>
      <c r="N2072" t="s">
        <v>118</v>
      </c>
      <c r="O2072" s="32">
        <v>45925</v>
      </c>
      <c r="P2072" t="s">
        <v>99</v>
      </c>
      <c r="Q2072" t="s">
        <v>116</v>
      </c>
      <c r="R2072" t="s">
        <v>1215</v>
      </c>
      <c r="S2072" t="s">
        <v>100</v>
      </c>
    </row>
    <row r="2073" spans="1:19" x14ac:dyDescent="0.25">
      <c r="A2073">
        <v>46</v>
      </c>
      <c r="B2073" s="32">
        <v>45971</v>
      </c>
      <c r="C2073">
        <v>49</v>
      </c>
      <c r="D2073" t="s">
        <v>672</v>
      </c>
      <c r="E2073" t="s">
        <v>17</v>
      </c>
      <c r="F2073" t="s">
        <v>140</v>
      </c>
      <c r="G2073" t="s">
        <v>102</v>
      </c>
      <c r="H2073" t="s">
        <v>103</v>
      </c>
      <c r="I2073" t="s">
        <v>5174</v>
      </c>
      <c r="J2073" t="s">
        <v>5175</v>
      </c>
      <c r="K2073" s="32">
        <v>45976</v>
      </c>
      <c r="L2073" t="s">
        <v>675</v>
      </c>
      <c r="M2073" t="s">
        <v>428</v>
      </c>
      <c r="N2073" t="s">
        <v>2155</v>
      </c>
      <c r="O2073" s="32">
        <v>45992</v>
      </c>
      <c r="P2073" t="s">
        <v>99</v>
      </c>
      <c r="Q2073" t="s">
        <v>972</v>
      </c>
      <c r="R2073" t="s">
        <v>428</v>
      </c>
      <c r="S2073" t="s">
        <v>100</v>
      </c>
    </row>
    <row r="2074" spans="1:19" x14ac:dyDescent="0.25">
      <c r="A2074">
        <v>46</v>
      </c>
      <c r="B2074" s="32">
        <v>45974</v>
      </c>
      <c r="C2074">
        <v>49</v>
      </c>
      <c r="D2074" t="s">
        <v>423</v>
      </c>
      <c r="E2074" t="s">
        <v>1067</v>
      </c>
      <c r="F2074" t="s">
        <v>140</v>
      </c>
      <c r="G2074" t="s">
        <v>102</v>
      </c>
      <c r="H2074" t="s">
        <v>103</v>
      </c>
      <c r="I2074" t="s">
        <v>3313</v>
      </c>
      <c r="J2074" t="s">
        <v>3314</v>
      </c>
      <c r="K2074" s="32">
        <v>45976</v>
      </c>
      <c r="L2074" t="s">
        <v>427</v>
      </c>
      <c r="M2074" t="s">
        <v>260</v>
      </c>
      <c r="N2074" t="s">
        <v>2103</v>
      </c>
      <c r="O2074" s="32">
        <v>45992</v>
      </c>
      <c r="P2074" t="s">
        <v>99</v>
      </c>
      <c r="Q2074" t="s">
        <v>4305</v>
      </c>
      <c r="R2074" t="s">
        <v>262</v>
      </c>
      <c r="S2074" t="s">
        <v>608</v>
      </c>
    </row>
    <row r="2075" spans="1:19" x14ac:dyDescent="0.25">
      <c r="A2075">
        <v>40</v>
      </c>
      <c r="B2075" s="32">
        <v>45928</v>
      </c>
      <c r="C2075">
        <v>45</v>
      </c>
      <c r="D2075" t="s">
        <v>223</v>
      </c>
      <c r="E2075" t="s">
        <v>224</v>
      </c>
      <c r="F2075" t="s">
        <v>140</v>
      </c>
      <c r="G2075" t="s">
        <v>102</v>
      </c>
      <c r="H2075" t="s">
        <v>103</v>
      </c>
      <c r="I2075" t="s">
        <v>5349</v>
      </c>
      <c r="J2075" t="s">
        <v>5350</v>
      </c>
      <c r="K2075" s="32">
        <v>45932</v>
      </c>
      <c r="L2075" t="s">
        <v>227</v>
      </c>
      <c r="M2075" t="s">
        <v>229</v>
      </c>
      <c r="N2075" t="s">
        <v>3202</v>
      </c>
      <c r="O2075" s="32">
        <v>45964</v>
      </c>
      <c r="P2075" t="s">
        <v>99</v>
      </c>
      <c r="Q2075" t="s">
        <v>228</v>
      </c>
      <c r="R2075" t="s">
        <v>617</v>
      </c>
      <c r="S2075" t="s">
        <v>100</v>
      </c>
    </row>
    <row r="2076" spans="1:19" x14ac:dyDescent="0.25">
      <c r="A2076">
        <v>44</v>
      </c>
      <c r="B2076" s="32">
        <v>45956</v>
      </c>
      <c r="C2076">
        <v>46</v>
      </c>
      <c r="D2076" t="s">
        <v>672</v>
      </c>
      <c r="E2076" t="s">
        <v>17</v>
      </c>
      <c r="F2076" t="s">
        <v>140</v>
      </c>
      <c r="G2076" t="s">
        <v>102</v>
      </c>
      <c r="H2076" t="s">
        <v>103</v>
      </c>
      <c r="I2076" t="s">
        <v>4942</v>
      </c>
      <c r="J2076" t="s">
        <v>4943</v>
      </c>
      <c r="K2076" s="32">
        <v>45964</v>
      </c>
      <c r="L2076" t="s">
        <v>675</v>
      </c>
      <c r="M2076" t="s">
        <v>676</v>
      </c>
      <c r="N2076" t="s">
        <v>2203</v>
      </c>
      <c r="O2076" s="32">
        <v>45974</v>
      </c>
      <c r="P2076" t="s">
        <v>99</v>
      </c>
      <c r="Q2076" t="s">
        <v>688</v>
      </c>
      <c r="R2076" t="s">
        <v>147</v>
      </c>
      <c r="S2076" t="s">
        <v>100</v>
      </c>
    </row>
    <row r="2077" spans="1:19" x14ac:dyDescent="0.25">
      <c r="A2077">
        <v>46</v>
      </c>
      <c r="B2077" s="32">
        <v>45971</v>
      </c>
      <c r="C2077">
        <v>49</v>
      </c>
      <c r="D2077" t="s">
        <v>672</v>
      </c>
      <c r="E2077" t="s">
        <v>17</v>
      </c>
      <c r="F2077" t="s">
        <v>140</v>
      </c>
      <c r="G2077" t="s">
        <v>102</v>
      </c>
      <c r="H2077" t="s">
        <v>103</v>
      </c>
      <c r="I2077" t="s">
        <v>4281</v>
      </c>
      <c r="J2077" t="s">
        <v>4282</v>
      </c>
      <c r="K2077" s="32">
        <v>45976</v>
      </c>
      <c r="L2077" t="s">
        <v>675</v>
      </c>
      <c r="M2077" t="s">
        <v>428</v>
      </c>
      <c r="N2077" t="s">
        <v>2155</v>
      </c>
      <c r="O2077" s="32">
        <v>45992</v>
      </c>
      <c r="P2077" t="s">
        <v>99</v>
      </c>
      <c r="Q2077" t="s">
        <v>153</v>
      </c>
      <c r="R2077" t="s">
        <v>428</v>
      </c>
      <c r="S2077" t="s">
        <v>100</v>
      </c>
    </row>
    <row r="2078" spans="1:19" x14ac:dyDescent="0.25">
      <c r="A2078">
        <v>45</v>
      </c>
      <c r="B2078" s="32">
        <v>45969</v>
      </c>
      <c r="C2078">
        <v>51</v>
      </c>
      <c r="D2078" t="s">
        <v>223</v>
      </c>
      <c r="E2078" t="s">
        <v>224</v>
      </c>
      <c r="F2078" t="s">
        <v>140</v>
      </c>
      <c r="G2078" t="s">
        <v>102</v>
      </c>
      <c r="H2078" t="s">
        <v>103</v>
      </c>
      <c r="I2078" t="s">
        <v>5351</v>
      </c>
      <c r="J2078" t="s">
        <v>5352</v>
      </c>
      <c r="K2078" s="32">
        <v>45974</v>
      </c>
      <c r="L2078" t="s">
        <v>227</v>
      </c>
      <c r="M2078" t="s">
        <v>229</v>
      </c>
      <c r="N2078" t="s">
        <v>2557</v>
      </c>
      <c r="O2078" s="32">
        <v>46006</v>
      </c>
      <c r="P2078" t="s">
        <v>99</v>
      </c>
      <c r="Q2078" t="s">
        <v>228</v>
      </c>
      <c r="R2078" t="s">
        <v>617</v>
      </c>
      <c r="S2078" t="s">
        <v>100</v>
      </c>
    </row>
    <row r="2079" spans="1:19" x14ac:dyDescent="0.25">
      <c r="A2079">
        <v>39</v>
      </c>
      <c r="B2079" s="32">
        <v>45924</v>
      </c>
      <c r="C2079">
        <v>42</v>
      </c>
      <c r="D2079" t="s">
        <v>423</v>
      </c>
      <c r="E2079" t="s">
        <v>424</v>
      </c>
      <c r="F2079" t="s">
        <v>140</v>
      </c>
      <c r="G2079" t="s">
        <v>102</v>
      </c>
      <c r="H2079" t="s">
        <v>103</v>
      </c>
      <c r="I2079" t="s">
        <v>3259</v>
      </c>
      <c r="J2079" t="s">
        <v>3260</v>
      </c>
      <c r="K2079" s="32">
        <v>45927</v>
      </c>
      <c r="L2079" t="s">
        <v>427</v>
      </c>
      <c r="M2079" t="s">
        <v>428</v>
      </c>
      <c r="N2079" t="s">
        <v>2976</v>
      </c>
      <c r="O2079" s="32">
        <v>45946</v>
      </c>
      <c r="P2079" t="s">
        <v>99</v>
      </c>
      <c r="Q2079" t="s">
        <v>2039</v>
      </c>
      <c r="R2079" t="s">
        <v>428</v>
      </c>
      <c r="S2079" t="s">
        <v>100</v>
      </c>
    </row>
    <row r="2080" spans="1:19" x14ac:dyDescent="0.25">
      <c r="A2080">
        <v>44</v>
      </c>
      <c r="B2080" s="32">
        <v>45962</v>
      </c>
      <c r="C2080">
        <v>48</v>
      </c>
      <c r="D2080" t="s">
        <v>423</v>
      </c>
      <c r="E2080" t="s">
        <v>1265</v>
      </c>
      <c r="F2080" t="s">
        <v>140</v>
      </c>
      <c r="G2080" t="s">
        <v>102</v>
      </c>
      <c r="H2080" t="s">
        <v>103</v>
      </c>
      <c r="I2080" t="s">
        <v>5353</v>
      </c>
      <c r="J2080" t="s">
        <v>5354</v>
      </c>
      <c r="K2080" s="32">
        <v>45965</v>
      </c>
      <c r="L2080" t="s">
        <v>1983</v>
      </c>
      <c r="M2080" t="s">
        <v>2172</v>
      </c>
      <c r="N2080" t="s">
        <v>2950</v>
      </c>
      <c r="O2080" s="32">
        <v>45986</v>
      </c>
      <c r="P2080" t="s">
        <v>99</v>
      </c>
      <c r="Q2080" t="s">
        <v>1985</v>
      </c>
      <c r="R2080" t="s">
        <v>617</v>
      </c>
      <c r="S2080" t="s">
        <v>100</v>
      </c>
    </row>
    <row r="2081" spans="1:19" x14ac:dyDescent="0.25">
      <c r="A2081">
        <v>43</v>
      </c>
      <c r="B2081" s="32">
        <v>45953</v>
      </c>
      <c r="C2081">
        <v>47</v>
      </c>
      <c r="D2081" t="s">
        <v>223</v>
      </c>
      <c r="E2081" t="s">
        <v>277</v>
      </c>
      <c r="F2081" t="s">
        <v>140</v>
      </c>
      <c r="G2081" t="s">
        <v>102</v>
      </c>
      <c r="H2081" t="s">
        <v>103</v>
      </c>
      <c r="I2081" t="s">
        <v>5355</v>
      </c>
      <c r="J2081" t="s">
        <v>5356</v>
      </c>
      <c r="K2081" s="32">
        <v>45956</v>
      </c>
      <c r="L2081" t="s">
        <v>227</v>
      </c>
      <c r="M2081" t="s">
        <v>145</v>
      </c>
      <c r="N2081" t="s">
        <v>2346</v>
      </c>
      <c r="O2081" s="32">
        <v>45982</v>
      </c>
      <c r="P2081" t="s">
        <v>99</v>
      </c>
      <c r="Q2081" t="s">
        <v>228</v>
      </c>
      <c r="R2081" t="s">
        <v>147</v>
      </c>
      <c r="S2081" t="s">
        <v>100</v>
      </c>
    </row>
    <row r="2082" spans="1:19" x14ac:dyDescent="0.25">
      <c r="A2082">
        <v>41</v>
      </c>
      <c r="B2082" s="32">
        <v>45936</v>
      </c>
      <c r="C2082">
        <v>43</v>
      </c>
      <c r="D2082" t="s">
        <v>150</v>
      </c>
      <c r="E2082" t="s">
        <v>8</v>
      </c>
      <c r="F2082" t="s">
        <v>140</v>
      </c>
      <c r="G2082" t="s">
        <v>102</v>
      </c>
      <c r="H2082" t="s">
        <v>1585</v>
      </c>
      <c r="I2082" t="s">
        <v>4210</v>
      </c>
      <c r="J2082" t="s">
        <v>4211</v>
      </c>
      <c r="K2082" s="32">
        <v>45939</v>
      </c>
      <c r="L2082" t="s">
        <v>186</v>
      </c>
      <c r="M2082" t="s">
        <v>154</v>
      </c>
      <c r="N2082" t="s">
        <v>2115</v>
      </c>
      <c r="O2082" s="32">
        <v>45949</v>
      </c>
      <c r="P2082" t="s">
        <v>99</v>
      </c>
      <c r="Q2082" t="s">
        <v>934</v>
      </c>
      <c r="R2082" t="s">
        <v>147</v>
      </c>
      <c r="S2082" t="s">
        <v>608</v>
      </c>
    </row>
    <row r="2083" spans="1:19" x14ac:dyDescent="0.25">
      <c r="A2083">
        <v>38</v>
      </c>
      <c r="B2083" s="32">
        <v>45920</v>
      </c>
      <c r="C2083">
        <v>41</v>
      </c>
      <c r="D2083" t="s">
        <v>150</v>
      </c>
      <c r="E2083" t="s">
        <v>8</v>
      </c>
      <c r="F2083" t="s">
        <v>140</v>
      </c>
      <c r="G2083" t="s">
        <v>102</v>
      </c>
      <c r="H2083" t="s">
        <v>103</v>
      </c>
      <c r="I2083" t="s">
        <v>4187</v>
      </c>
      <c r="J2083" t="s">
        <v>4188</v>
      </c>
      <c r="K2083" s="32">
        <v>45925</v>
      </c>
      <c r="L2083" t="s">
        <v>2275</v>
      </c>
      <c r="M2083" t="s">
        <v>191</v>
      </c>
      <c r="N2083" t="s">
        <v>155</v>
      </c>
      <c r="O2083" s="32">
        <v>45936</v>
      </c>
      <c r="P2083" t="s">
        <v>99</v>
      </c>
      <c r="Q2083" t="s">
        <v>813</v>
      </c>
      <c r="S2083" t="s">
        <v>2165</v>
      </c>
    </row>
    <row r="2084" spans="1:19" x14ac:dyDescent="0.25">
      <c r="A2084">
        <v>38</v>
      </c>
      <c r="B2084" s="32">
        <v>45917</v>
      </c>
      <c r="C2084">
        <v>40</v>
      </c>
      <c r="D2084" t="s">
        <v>150</v>
      </c>
      <c r="E2084" t="s">
        <v>8</v>
      </c>
      <c r="F2084" t="s">
        <v>140</v>
      </c>
      <c r="G2084" t="s">
        <v>102</v>
      </c>
      <c r="H2084" t="s">
        <v>103</v>
      </c>
      <c r="I2084" t="s">
        <v>2726</v>
      </c>
      <c r="J2084" t="s">
        <v>2727</v>
      </c>
      <c r="K2084" s="32">
        <v>45919</v>
      </c>
      <c r="L2084" t="s">
        <v>186</v>
      </c>
      <c r="M2084" t="s">
        <v>869</v>
      </c>
      <c r="N2084" t="s">
        <v>2728</v>
      </c>
      <c r="O2084" s="32">
        <v>45934</v>
      </c>
      <c r="P2084" t="s">
        <v>99</v>
      </c>
      <c r="Q2084" t="s">
        <v>813</v>
      </c>
      <c r="R2084" t="s">
        <v>147</v>
      </c>
      <c r="S2084" t="s">
        <v>100</v>
      </c>
    </row>
    <row r="2085" spans="1:19" x14ac:dyDescent="0.25">
      <c r="A2085">
        <v>39</v>
      </c>
      <c r="B2085" s="32">
        <v>45926</v>
      </c>
      <c r="C2085">
        <v>43</v>
      </c>
      <c r="D2085" t="s">
        <v>423</v>
      </c>
      <c r="E2085" t="s">
        <v>1265</v>
      </c>
      <c r="F2085" t="s">
        <v>140</v>
      </c>
      <c r="G2085" t="s">
        <v>102</v>
      </c>
      <c r="H2085" t="s">
        <v>103</v>
      </c>
      <c r="I2085" t="s">
        <v>5357</v>
      </c>
      <c r="J2085" t="s">
        <v>5358</v>
      </c>
      <c r="K2085" s="32">
        <v>45931</v>
      </c>
      <c r="L2085" t="s">
        <v>2627</v>
      </c>
      <c r="M2085" t="s">
        <v>2172</v>
      </c>
      <c r="N2085" t="s">
        <v>1984</v>
      </c>
      <c r="O2085" s="32">
        <v>45954</v>
      </c>
      <c r="P2085" t="s">
        <v>99</v>
      </c>
      <c r="Q2085" t="s">
        <v>2628</v>
      </c>
      <c r="R2085" t="s">
        <v>428</v>
      </c>
      <c r="S2085" t="s">
        <v>100</v>
      </c>
    </row>
    <row r="2086" spans="1:19" x14ac:dyDescent="0.25">
      <c r="A2086">
        <v>38</v>
      </c>
      <c r="B2086" s="32">
        <v>45916</v>
      </c>
      <c r="C2086">
        <v>43</v>
      </c>
      <c r="D2086" t="s">
        <v>321</v>
      </c>
      <c r="E2086" t="s">
        <v>322</v>
      </c>
      <c r="F2086" t="s">
        <v>140</v>
      </c>
      <c r="G2086" t="s">
        <v>102</v>
      </c>
      <c r="H2086" t="s">
        <v>103</v>
      </c>
      <c r="I2086" t="s">
        <v>5359</v>
      </c>
      <c r="J2086" t="s">
        <v>5360</v>
      </c>
      <c r="K2086" s="32">
        <v>45919</v>
      </c>
      <c r="L2086" t="s">
        <v>325</v>
      </c>
      <c r="M2086" t="s">
        <v>229</v>
      </c>
      <c r="N2086" t="s">
        <v>3623</v>
      </c>
      <c r="O2086" s="32">
        <v>45950</v>
      </c>
      <c r="P2086" t="s">
        <v>99</v>
      </c>
      <c r="Q2086" t="s">
        <v>325</v>
      </c>
      <c r="R2086" t="s">
        <v>147</v>
      </c>
      <c r="S2086" t="s">
        <v>100</v>
      </c>
    </row>
    <row r="2087" spans="1:19" x14ac:dyDescent="0.25">
      <c r="A2087">
        <v>43</v>
      </c>
      <c r="B2087" s="32">
        <v>45949</v>
      </c>
      <c r="C2087">
        <v>45</v>
      </c>
      <c r="D2087" t="s">
        <v>150</v>
      </c>
      <c r="E2087" t="s">
        <v>8</v>
      </c>
      <c r="F2087" t="s">
        <v>140</v>
      </c>
      <c r="G2087" t="s">
        <v>102</v>
      </c>
      <c r="H2087" t="s">
        <v>103</v>
      </c>
      <c r="I2087" t="s">
        <v>4741</v>
      </c>
      <c r="J2087" t="s">
        <v>4742</v>
      </c>
      <c r="K2087" s="32">
        <v>45953</v>
      </c>
      <c r="L2087" t="s">
        <v>186</v>
      </c>
      <c r="M2087" t="s">
        <v>154</v>
      </c>
      <c r="N2087" t="s">
        <v>2086</v>
      </c>
      <c r="O2087" s="32">
        <v>45963</v>
      </c>
      <c r="P2087" t="s">
        <v>99</v>
      </c>
      <c r="Q2087" t="s">
        <v>688</v>
      </c>
      <c r="R2087" t="s">
        <v>147</v>
      </c>
      <c r="S2087" t="s">
        <v>100</v>
      </c>
    </row>
    <row r="2088" spans="1:19" x14ac:dyDescent="0.25">
      <c r="A2088">
        <v>45</v>
      </c>
      <c r="B2088" s="32">
        <v>45968</v>
      </c>
      <c r="C2088">
        <v>49</v>
      </c>
      <c r="D2088" t="s">
        <v>423</v>
      </c>
      <c r="E2088" t="s">
        <v>1265</v>
      </c>
      <c r="F2088" t="s">
        <v>140</v>
      </c>
      <c r="G2088" t="s">
        <v>102</v>
      </c>
      <c r="H2088" t="s">
        <v>103</v>
      </c>
      <c r="I2088" t="s">
        <v>2977</v>
      </c>
      <c r="J2088" t="s">
        <v>2978</v>
      </c>
      <c r="K2088" s="32">
        <v>45972</v>
      </c>
      <c r="L2088" t="s">
        <v>427</v>
      </c>
      <c r="M2088" t="s">
        <v>145</v>
      </c>
      <c r="N2088" t="s">
        <v>2979</v>
      </c>
      <c r="O2088" s="32">
        <v>45993</v>
      </c>
      <c r="P2088" t="s">
        <v>99</v>
      </c>
      <c r="Q2088" t="s">
        <v>3569</v>
      </c>
      <c r="R2088" t="s">
        <v>428</v>
      </c>
      <c r="S2088" t="s">
        <v>100</v>
      </c>
    </row>
    <row r="2089" spans="1:19" x14ac:dyDescent="0.25">
      <c r="A2089">
        <v>41</v>
      </c>
      <c r="B2089" s="32">
        <v>45937</v>
      </c>
      <c r="C2089">
        <v>43</v>
      </c>
      <c r="D2089" t="s">
        <v>150</v>
      </c>
      <c r="E2089" t="s">
        <v>8</v>
      </c>
      <c r="F2089" t="s">
        <v>140</v>
      </c>
      <c r="G2089" t="s">
        <v>102</v>
      </c>
      <c r="H2089" t="s">
        <v>103</v>
      </c>
      <c r="I2089" t="s">
        <v>2815</v>
      </c>
      <c r="J2089" t="s">
        <v>2816</v>
      </c>
      <c r="K2089" s="32">
        <v>45939</v>
      </c>
      <c r="L2089" t="s">
        <v>186</v>
      </c>
      <c r="M2089" t="s">
        <v>154</v>
      </c>
      <c r="N2089" t="s">
        <v>2115</v>
      </c>
      <c r="O2089" s="32">
        <v>45949</v>
      </c>
      <c r="P2089" t="s">
        <v>99</v>
      </c>
      <c r="Q2089" t="s">
        <v>934</v>
      </c>
      <c r="R2089" t="s">
        <v>147</v>
      </c>
      <c r="S2089" t="s">
        <v>608</v>
      </c>
    </row>
    <row r="2090" spans="1:19" x14ac:dyDescent="0.25">
      <c r="A2090">
        <v>47</v>
      </c>
      <c r="B2090" s="32">
        <v>45978</v>
      </c>
      <c r="C2090">
        <v>49</v>
      </c>
      <c r="D2090" t="s">
        <v>940</v>
      </c>
      <c r="E2090" t="s">
        <v>14</v>
      </c>
      <c r="F2090" t="s">
        <v>140</v>
      </c>
      <c r="G2090" t="s">
        <v>102</v>
      </c>
      <c r="H2090" t="s">
        <v>103</v>
      </c>
      <c r="I2090" t="s">
        <v>5361</v>
      </c>
      <c r="J2090" t="s">
        <v>5362</v>
      </c>
      <c r="K2090" s="32">
        <v>45988</v>
      </c>
      <c r="L2090" t="s">
        <v>943</v>
      </c>
      <c r="M2090" t="s">
        <v>154</v>
      </c>
      <c r="N2090" t="s">
        <v>2704</v>
      </c>
      <c r="O2090" s="32">
        <v>45995</v>
      </c>
      <c r="P2090" t="s">
        <v>99</v>
      </c>
      <c r="Q2090" t="s">
        <v>153</v>
      </c>
      <c r="R2090" t="s">
        <v>147</v>
      </c>
      <c r="S2090" t="s">
        <v>608</v>
      </c>
    </row>
    <row r="2091" spans="1:19" x14ac:dyDescent="0.25">
      <c r="A2091">
        <v>33</v>
      </c>
      <c r="B2091" s="32">
        <v>45885</v>
      </c>
      <c r="C2091">
        <v>37</v>
      </c>
      <c r="D2091" t="s">
        <v>423</v>
      </c>
      <c r="E2091" t="s">
        <v>1265</v>
      </c>
      <c r="F2091" t="s">
        <v>140</v>
      </c>
      <c r="G2091" t="s">
        <v>102</v>
      </c>
      <c r="H2091" t="s">
        <v>103</v>
      </c>
      <c r="I2091" t="s">
        <v>5363</v>
      </c>
      <c r="J2091" t="s">
        <v>5364</v>
      </c>
      <c r="K2091" s="32">
        <v>45889</v>
      </c>
      <c r="L2091" t="s">
        <v>1983</v>
      </c>
      <c r="M2091" t="s">
        <v>145</v>
      </c>
      <c r="N2091" t="s">
        <v>4017</v>
      </c>
      <c r="O2091" s="32">
        <v>45909</v>
      </c>
      <c r="P2091" t="s">
        <v>99</v>
      </c>
      <c r="Q2091" t="s">
        <v>1985</v>
      </c>
      <c r="R2091" t="s">
        <v>617</v>
      </c>
      <c r="S2091" t="s">
        <v>100</v>
      </c>
    </row>
    <row r="2092" spans="1:19" x14ac:dyDescent="0.25">
      <c r="A2092">
        <v>32</v>
      </c>
      <c r="B2092" s="32">
        <v>45877</v>
      </c>
      <c r="C2092">
        <v>35</v>
      </c>
      <c r="D2092" t="s">
        <v>150</v>
      </c>
      <c r="E2092" t="s">
        <v>8</v>
      </c>
      <c r="F2092" t="s">
        <v>140</v>
      </c>
      <c r="G2092" t="s">
        <v>102</v>
      </c>
      <c r="H2092" t="s">
        <v>103</v>
      </c>
      <c r="I2092" t="s">
        <v>5058</v>
      </c>
      <c r="J2092" t="s">
        <v>5059</v>
      </c>
      <c r="K2092" s="32">
        <v>45883</v>
      </c>
      <c r="L2092" t="s">
        <v>186</v>
      </c>
      <c r="M2092" t="s">
        <v>893</v>
      </c>
      <c r="N2092" t="s">
        <v>4738</v>
      </c>
      <c r="O2092" s="32">
        <v>45897</v>
      </c>
      <c r="P2092" t="s">
        <v>99</v>
      </c>
      <c r="Q2092" t="s">
        <v>813</v>
      </c>
      <c r="R2092" t="s">
        <v>617</v>
      </c>
      <c r="S2092" t="s">
        <v>100</v>
      </c>
    </row>
    <row r="2093" spans="1:19" x14ac:dyDescent="0.25">
      <c r="A2093">
        <v>29</v>
      </c>
      <c r="B2093" s="32">
        <v>45854</v>
      </c>
      <c r="C2093">
        <v>32</v>
      </c>
      <c r="D2093" t="s">
        <v>423</v>
      </c>
      <c r="E2093" t="s">
        <v>424</v>
      </c>
      <c r="F2093" t="s">
        <v>140</v>
      </c>
      <c r="G2093" t="s">
        <v>102</v>
      </c>
      <c r="H2093" t="s">
        <v>103</v>
      </c>
      <c r="I2093" t="s">
        <v>3097</v>
      </c>
      <c r="J2093" t="s">
        <v>3098</v>
      </c>
      <c r="K2093" s="32">
        <v>45856</v>
      </c>
      <c r="L2093" t="s">
        <v>258</v>
      </c>
      <c r="M2093" t="s">
        <v>428</v>
      </c>
      <c r="N2093" t="s">
        <v>3099</v>
      </c>
      <c r="O2093" s="32">
        <v>45874</v>
      </c>
      <c r="P2093" t="s">
        <v>99</v>
      </c>
      <c r="Q2093" t="s">
        <v>601</v>
      </c>
      <c r="R2093" t="s">
        <v>428</v>
      </c>
      <c r="S2093" t="s">
        <v>100</v>
      </c>
    </row>
    <row r="2094" spans="1:19" x14ac:dyDescent="0.25">
      <c r="A2094">
        <v>34</v>
      </c>
      <c r="B2094" s="32">
        <v>45891</v>
      </c>
      <c r="C2094">
        <v>37</v>
      </c>
      <c r="D2094" t="s">
        <v>254</v>
      </c>
      <c r="E2094" t="s">
        <v>255</v>
      </c>
      <c r="F2094" t="s">
        <v>140</v>
      </c>
      <c r="G2094" t="s">
        <v>102</v>
      </c>
      <c r="H2094" t="s">
        <v>103</v>
      </c>
      <c r="I2094" t="s">
        <v>5365</v>
      </c>
      <c r="J2094" t="s">
        <v>4787</v>
      </c>
      <c r="K2094" s="32">
        <v>45894</v>
      </c>
      <c r="L2094" t="s">
        <v>288</v>
      </c>
      <c r="M2094" t="s">
        <v>260</v>
      </c>
      <c r="N2094" t="s">
        <v>3434</v>
      </c>
      <c r="O2094" s="32">
        <v>45909</v>
      </c>
      <c r="P2094" t="s">
        <v>99</v>
      </c>
      <c r="Q2094" t="s">
        <v>289</v>
      </c>
      <c r="R2094" t="s">
        <v>262</v>
      </c>
      <c r="S2094" t="s">
        <v>100</v>
      </c>
    </row>
    <row r="2095" spans="1:19" x14ac:dyDescent="0.25">
      <c r="A2095">
        <v>37</v>
      </c>
      <c r="B2095" s="32">
        <v>45911</v>
      </c>
      <c r="C2095">
        <v>40</v>
      </c>
      <c r="D2095" t="s">
        <v>254</v>
      </c>
      <c r="E2095" t="s">
        <v>255</v>
      </c>
      <c r="F2095" t="s">
        <v>140</v>
      </c>
      <c r="G2095" t="s">
        <v>102</v>
      </c>
      <c r="H2095" t="s">
        <v>103</v>
      </c>
      <c r="I2095" t="s">
        <v>5366</v>
      </c>
      <c r="J2095" t="s">
        <v>5367</v>
      </c>
      <c r="K2095" s="32">
        <v>45914</v>
      </c>
      <c r="L2095" t="s">
        <v>288</v>
      </c>
      <c r="M2095" t="s">
        <v>260</v>
      </c>
      <c r="N2095" t="s">
        <v>2206</v>
      </c>
      <c r="O2095" s="32">
        <v>45929</v>
      </c>
      <c r="P2095" t="s">
        <v>99</v>
      </c>
      <c r="Q2095" t="s">
        <v>289</v>
      </c>
      <c r="R2095" t="s">
        <v>262</v>
      </c>
      <c r="S2095" t="s">
        <v>100</v>
      </c>
    </row>
    <row r="2096" spans="1:19" x14ac:dyDescent="0.25">
      <c r="A2096">
        <v>38</v>
      </c>
      <c r="B2096" s="32">
        <v>45919</v>
      </c>
      <c r="C2096">
        <v>41</v>
      </c>
      <c r="D2096" t="s">
        <v>150</v>
      </c>
      <c r="E2096" t="s">
        <v>8</v>
      </c>
      <c r="F2096" t="s">
        <v>140</v>
      </c>
      <c r="G2096" t="s">
        <v>102</v>
      </c>
      <c r="H2096" t="s">
        <v>103</v>
      </c>
      <c r="I2096" t="s">
        <v>5368</v>
      </c>
      <c r="J2096" t="s">
        <v>3645</v>
      </c>
      <c r="K2096" s="32">
        <v>45925</v>
      </c>
      <c r="L2096" t="s">
        <v>621</v>
      </c>
      <c r="M2096" t="s">
        <v>191</v>
      </c>
      <c r="N2096" t="s">
        <v>155</v>
      </c>
      <c r="O2096" s="32">
        <v>45936</v>
      </c>
      <c r="P2096" t="s">
        <v>99</v>
      </c>
      <c r="Q2096" t="s">
        <v>2012</v>
      </c>
      <c r="S2096" t="s">
        <v>135</v>
      </c>
    </row>
    <row r="2097" spans="1:19" x14ac:dyDescent="0.25">
      <c r="A2097">
        <v>39</v>
      </c>
      <c r="B2097" s="32">
        <v>45921</v>
      </c>
      <c r="C2097">
        <v>41</v>
      </c>
      <c r="D2097" t="s">
        <v>150</v>
      </c>
      <c r="E2097" t="s">
        <v>8</v>
      </c>
      <c r="F2097" t="s">
        <v>140</v>
      </c>
      <c r="G2097" t="s">
        <v>102</v>
      </c>
      <c r="H2097" t="s">
        <v>103</v>
      </c>
      <c r="I2097" t="s">
        <v>5369</v>
      </c>
      <c r="J2097" t="s">
        <v>5370</v>
      </c>
      <c r="K2097" s="32">
        <v>45925</v>
      </c>
      <c r="L2097" t="s">
        <v>621</v>
      </c>
      <c r="M2097" t="s">
        <v>191</v>
      </c>
      <c r="N2097" t="s">
        <v>155</v>
      </c>
      <c r="O2097" s="32">
        <v>45936</v>
      </c>
      <c r="P2097" t="s">
        <v>99</v>
      </c>
      <c r="Q2097" t="s">
        <v>2012</v>
      </c>
      <c r="S2097" t="s">
        <v>2165</v>
      </c>
    </row>
    <row r="2098" spans="1:19" x14ac:dyDescent="0.25">
      <c r="A2098">
        <v>42</v>
      </c>
      <c r="B2098" s="32">
        <v>45945</v>
      </c>
      <c r="C2098">
        <v>44</v>
      </c>
      <c r="D2098" t="s">
        <v>150</v>
      </c>
      <c r="E2098" t="s">
        <v>8</v>
      </c>
      <c r="F2098" t="s">
        <v>140</v>
      </c>
      <c r="G2098" t="s">
        <v>102</v>
      </c>
      <c r="H2098" t="s">
        <v>103</v>
      </c>
      <c r="I2098" t="s">
        <v>2645</v>
      </c>
      <c r="J2098" t="s">
        <v>2646</v>
      </c>
      <c r="K2098" s="32">
        <v>45949</v>
      </c>
      <c r="L2098" t="s">
        <v>186</v>
      </c>
      <c r="M2098" t="s">
        <v>869</v>
      </c>
      <c r="N2098" t="s">
        <v>2373</v>
      </c>
      <c r="O2098" s="32">
        <v>45961</v>
      </c>
      <c r="P2098" t="s">
        <v>99</v>
      </c>
      <c r="Q2098" t="s">
        <v>688</v>
      </c>
      <c r="R2098" t="s">
        <v>147</v>
      </c>
      <c r="S2098" t="s">
        <v>100</v>
      </c>
    </row>
    <row r="2099" spans="1:19" x14ac:dyDescent="0.25">
      <c r="A2099">
        <v>42</v>
      </c>
      <c r="B2099" s="32">
        <v>45944</v>
      </c>
      <c r="C2099">
        <v>47</v>
      </c>
      <c r="D2099" t="s">
        <v>223</v>
      </c>
      <c r="E2099" t="s">
        <v>277</v>
      </c>
      <c r="F2099" t="s">
        <v>140</v>
      </c>
      <c r="G2099" t="s">
        <v>102</v>
      </c>
      <c r="H2099" t="s">
        <v>103</v>
      </c>
      <c r="I2099" t="s">
        <v>5371</v>
      </c>
      <c r="J2099" t="s">
        <v>5372</v>
      </c>
      <c r="K2099" s="32">
        <v>45951</v>
      </c>
      <c r="L2099" t="s">
        <v>227</v>
      </c>
      <c r="M2099" t="s">
        <v>145</v>
      </c>
      <c r="N2099" t="s">
        <v>2080</v>
      </c>
      <c r="O2099" s="32">
        <v>45980</v>
      </c>
      <c r="P2099" t="s">
        <v>99</v>
      </c>
      <c r="Q2099" t="s">
        <v>228</v>
      </c>
      <c r="R2099" t="s">
        <v>147</v>
      </c>
      <c r="S2099" t="s">
        <v>100</v>
      </c>
    </row>
    <row r="2100" spans="1:19" x14ac:dyDescent="0.25">
      <c r="A2100">
        <v>46</v>
      </c>
      <c r="B2100" s="32">
        <v>45976</v>
      </c>
      <c r="C2100">
        <v>49</v>
      </c>
      <c r="D2100" t="s">
        <v>150</v>
      </c>
      <c r="E2100" t="s">
        <v>8</v>
      </c>
      <c r="F2100" t="s">
        <v>140</v>
      </c>
      <c r="G2100" t="s">
        <v>102</v>
      </c>
      <c r="H2100" t="s">
        <v>103</v>
      </c>
      <c r="I2100" t="s">
        <v>3857</v>
      </c>
      <c r="J2100" t="s">
        <v>3858</v>
      </c>
      <c r="K2100" s="32">
        <v>45979</v>
      </c>
      <c r="L2100" t="s">
        <v>186</v>
      </c>
      <c r="M2100" t="s">
        <v>428</v>
      </c>
      <c r="N2100" t="s">
        <v>3244</v>
      </c>
      <c r="O2100" s="32">
        <v>45992</v>
      </c>
      <c r="P2100" t="s">
        <v>99</v>
      </c>
      <c r="Q2100" t="s">
        <v>813</v>
      </c>
      <c r="R2100" t="s">
        <v>428</v>
      </c>
      <c r="S2100" t="s">
        <v>100</v>
      </c>
    </row>
    <row r="2101" spans="1:19" x14ac:dyDescent="0.25">
      <c r="A2101">
        <v>41</v>
      </c>
      <c r="B2101" s="32">
        <v>45938</v>
      </c>
      <c r="C2101">
        <v>44</v>
      </c>
      <c r="D2101" t="s">
        <v>423</v>
      </c>
      <c r="E2101" t="s">
        <v>424</v>
      </c>
      <c r="F2101" t="s">
        <v>140</v>
      </c>
      <c r="G2101" t="s">
        <v>102</v>
      </c>
      <c r="H2101" t="s">
        <v>103</v>
      </c>
      <c r="I2101" t="s">
        <v>5373</v>
      </c>
      <c r="J2101" t="s">
        <v>5374</v>
      </c>
      <c r="K2101" s="32">
        <v>45941</v>
      </c>
      <c r="L2101" t="s">
        <v>427</v>
      </c>
      <c r="M2101" t="s">
        <v>428</v>
      </c>
      <c r="N2101" t="s">
        <v>3660</v>
      </c>
      <c r="O2101" s="32">
        <v>45959</v>
      </c>
      <c r="P2101" t="s">
        <v>99</v>
      </c>
      <c r="Q2101" t="s">
        <v>601</v>
      </c>
      <c r="R2101" t="s">
        <v>428</v>
      </c>
      <c r="S2101" t="s">
        <v>100</v>
      </c>
    </row>
    <row r="2102" spans="1:19" x14ac:dyDescent="0.25">
      <c r="A2102">
        <v>44</v>
      </c>
      <c r="B2102" s="32">
        <v>45961</v>
      </c>
      <c r="C2102">
        <v>47</v>
      </c>
      <c r="D2102" t="s">
        <v>254</v>
      </c>
      <c r="E2102" t="s">
        <v>255</v>
      </c>
      <c r="F2102" t="s">
        <v>140</v>
      </c>
      <c r="G2102" t="s">
        <v>102</v>
      </c>
      <c r="H2102" t="s">
        <v>103</v>
      </c>
      <c r="I2102" t="s">
        <v>5375</v>
      </c>
      <c r="J2102" t="s">
        <v>5376</v>
      </c>
      <c r="K2102" s="32">
        <v>45963</v>
      </c>
      <c r="L2102" t="s">
        <v>258</v>
      </c>
      <c r="M2102" t="s">
        <v>260</v>
      </c>
      <c r="N2102" t="s">
        <v>2283</v>
      </c>
      <c r="O2102" s="32">
        <v>45979</v>
      </c>
      <c r="P2102" t="s">
        <v>99</v>
      </c>
      <c r="Q2102" t="s">
        <v>1995</v>
      </c>
      <c r="R2102" t="s">
        <v>262</v>
      </c>
      <c r="S2102" t="s">
        <v>100</v>
      </c>
    </row>
    <row r="2103" spans="1:19" x14ac:dyDescent="0.25">
      <c r="A2103">
        <v>45</v>
      </c>
      <c r="B2103" s="32">
        <v>45968</v>
      </c>
      <c r="C2103">
        <v>49</v>
      </c>
      <c r="D2103" t="s">
        <v>423</v>
      </c>
      <c r="E2103" t="s">
        <v>1265</v>
      </c>
      <c r="F2103" t="s">
        <v>140</v>
      </c>
      <c r="G2103" t="s">
        <v>102</v>
      </c>
      <c r="H2103" t="s">
        <v>103</v>
      </c>
      <c r="I2103" t="s">
        <v>3386</v>
      </c>
      <c r="J2103" t="s">
        <v>3387</v>
      </c>
      <c r="K2103" s="32">
        <v>45972</v>
      </c>
      <c r="L2103" t="s">
        <v>427</v>
      </c>
      <c r="M2103" t="s">
        <v>428</v>
      </c>
      <c r="N2103" t="s">
        <v>2969</v>
      </c>
      <c r="O2103" s="32">
        <v>45992</v>
      </c>
      <c r="P2103" t="s">
        <v>99</v>
      </c>
      <c r="Q2103" t="s">
        <v>4305</v>
      </c>
      <c r="R2103" t="s">
        <v>428</v>
      </c>
      <c r="S2103" t="s">
        <v>100</v>
      </c>
    </row>
    <row r="2104" spans="1:19" x14ac:dyDescent="0.25">
      <c r="A2104">
        <v>44</v>
      </c>
      <c r="B2104" s="32">
        <v>45959</v>
      </c>
      <c r="C2104">
        <v>48</v>
      </c>
      <c r="D2104" t="s">
        <v>223</v>
      </c>
      <c r="E2104" t="s">
        <v>277</v>
      </c>
      <c r="F2104" t="s">
        <v>140</v>
      </c>
      <c r="G2104" t="s">
        <v>102</v>
      </c>
      <c r="H2104" t="s">
        <v>103</v>
      </c>
      <c r="I2104" t="s">
        <v>5377</v>
      </c>
      <c r="J2104" t="s">
        <v>5378</v>
      </c>
      <c r="K2104" s="32">
        <v>45963</v>
      </c>
      <c r="L2104" t="s">
        <v>227</v>
      </c>
      <c r="M2104" t="s">
        <v>145</v>
      </c>
      <c r="N2104" t="s">
        <v>2028</v>
      </c>
      <c r="O2104" s="32">
        <v>45986</v>
      </c>
      <c r="P2104" t="s">
        <v>99</v>
      </c>
      <c r="Q2104" t="s">
        <v>228</v>
      </c>
      <c r="R2104" t="s">
        <v>147</v>
      </c>
      <c r="S2104" t="s">
        <v>100</v>
      </c>
    </row>
    <row r="2105" spans="1:19" x14ac:dyDescent="0.25">
      <c r="A2105">
        <v>42</v>
      </c>
      <c r="B2105" s="32">
        <v>45943</v>
      </c>
      <c r="C2105">
        <v>43</v>
      </c>
      <c r="D2105" t="s">
        <v>150</v>
      </c>
      <c r="E2105" t="s">
        <v>8</v>
      </c>
      <c r="F2105" t="s">
        <v>140</v>
      </c>
      <c r="G2105" t="s">
        <v>102</v>
      </c>
      <c r="H2105" t="s">
        <v>103</v>
      </c>
      <c r="I2105" t="s">
        <v>4837</v>
      </c>
      <c r="J2105" t="s">
        <v>4838</v>
      </c>
      <c r="K2105" s="32">
        <v>45946</v>
      </c>
      <c r="L2105" t="s">
        <v>186</v>
      </c>
      <c r="M2105" t="s">
        <v>154</v>
      </c>
      <c r="N2105" t="s">
        <v>1988</v>
      </c>
      <c r="O2105" s="32">
        <v>45955</v>
      </c>
      <c r="P2105" t="s">
        <v>99</v>
      </c>
      <c r="Q2105" t="s">
        <v>153</v>
      </c>
      <c r="R2105" t="s">
        <v>147</v>
      </c>
      <c r="S2105" t="s">
        <v>100</v>
      </c>
    </row>
    <row r="2106" spans="1:19" x14ac:dyDescent="0.25">
      <c r="A2106">
        <v>41</v>
      </c>
      <c r="B2106" s="32">
        <v>45938</v>
      </c>
      <c r="C2106">
        <v>43</v>
      </c>
      <c r="D2106" t="s">
        <v>150</v>
      </c>
      <c r="E2106" t="s">
        <v>8</v>
      </c>
      <c r="F2106" t="s">
        <v>140</v>
      </c>
      <c r="G2106" t="s">
        <v>102</v>
      </c>
      <c r="H2106" t="s">
        <v>103</v>
      </c>
      <c r="I2106" t="s">
        <v>3772</v>
      </c>
      <c r="J2106" t="s">
        <v>3773</v>
      </c>
      <c r="K2106" s="32">
        <v>45942</v>
      </c>
      <c r="L2106" t="s">
        <v>1312</v>
      </c>
      <c r="M2106" t="s">
        <v>869</v>
      </c>
      <c r="N2106" t="s">
        <v>2560</v>
      </c>
      <c r="O2106" s="32">
        <v>45954</v>
      </c>
      <c r="P2106" t="s">
        <v>99</v>
      </c>
      <c r="Q2106" t="s">
        <v>972</v>
      </c>
      <c r="R2106" t="s">
        <v>147</v>
      </c>
      <c r="S2106" t="s">
        <v>100</v>
      </c>
    </row>
    <row r="2107" spans="1:19" x14ac:dyDescent="0.25">
      <c r="A2107">
        <v>45</v>
      </c>
      <c r="B2107" s="32">
        <v>45964</v>
      </c>
      <c r="C2107">
        <v>50</v>
      </c>
      <c r="D2107" t="s">
        <v>321</v>
      </c>
      <c r="E2107" t="s">
        <v>322</v>
      </c>
      <c r="F2107" t="s">
        <v>140</v>
      </c>
      <c r="G2107" t="s">
        <v>102</v>
      </c>
      <c r="H2107" t="s">
        <v>103</v>
      </c>
      <c r="I2107" t="s">
        <v>5379</v>
      </c>
      <c r="J2107" t="s">
        <v>5380</v>
      </c>
      <c r="K2107" s="32">
        <v>45968</v>
      </c>
      <c r="L2107" t="s">
        <v>411</v>
      </c>
      <c r="M2107" t="s">
        <v>229</v>
      </c>
      <c r="N2107" t="s">
        <v>2096</v>
      </c>
      <c r="O2107" s="32">
        <v>46002</v>
      </c>
      <c r="P2107" t="s">
        <v>99</v>
      </c>
      <c r="Q2107" t="s">
        <v>412</v>
      </c>
      <c r="R2107" t="s">
        <v>617</v>
      </c>
      <c r="S2107" t="s">
        <v>100</v>
      </c>
    </row>
    <row r="2108" spans="1:19" x14ac:dyDescent="0.25">
      <c r="A2108">
        <v>40</v>
      </c>
      <c r="B2108" s="32">
        <v>45934</v>
      </c>
      <c r="C2108">
        <v>46</v>
      </c>
      <c r="D2108" t="s">
        <v>223</v>
      </c>
      <c r="E2108" t="s">
        <v>224</v>
      </c>
      <c r="F2108" t="s">
        <v>140</v>
      </c>
      <c r="G2108" t="s">
        <v>102</v>
      </c>
      <c r="H2108" t="s">
        <v>103</v>
      </c>
      <c r="I2108" t="s">
        <v>5381</v>
      </c>
      <c r="J2108" t="s">
        <v>5382</v>
      </c>
      <c r="K2108" s="32">
        <v>45940</v>
      </c>
      <c r="L2108" t="s">
        <v>227</v>
      </c>
      <c r="M2108" t="s">
        <v>338</v>
      </c>
      <c r="N2108" t="s">
        <v>2947</v>
      </c>
      <c r="O2108" s="32">
        <v>45971</v>
      </c>
      <c r="P2108" t="s">
        <v>99</v>
      </c>
      <c r="Q2108" t="s">
        <v>228</v>
      </c>
      <c r="R2108" t="s">
        <v>617</v>
      </c>
      <c r="S2108" t="s">
        <v>100</v>
      </c>
    </row>
    <row r="2109" spans="1:19" x14ac:dyDescent="0.25">
      <c r="A2109">
        <v>45</v>
      </c>
      <c r="B2109" s="32">
        <v>45963</v>
      </c>
      <c r="C2109">
        <v>47</v>
      </c>
      <c r="D2109" t="s">
        <v>150</v>
      </c>
      <c r="E2109" t="s">
        <v>8</v>
      </c>
      <c r="F2109" t="s">
        <v>140</v>
      </c>
      <c r="G2109" t="s">
        <v>102</v>
      </c>
      <c r="H2109" t="s">
        <v>103</v>
      </c>
      <c r="I2109" t="s">
        <v>2634</v>
      </c>
      <c r="J2109" t="s">
        <v>2635</v>
      </c>
      <c r="K2109" s="32">
        <v>45967</v>
      </c>
      <c r="L2109" t="s">
        <v>186</v>
      </c>
      <c r="M2109" t="s">
        <v>505</v>
      </c>
      <c r="N2109" t="s">
        <v>2046</v>
      </c>
      <c r="O2109" s="32">
        <v>45978</v>
      </c>
      <c r="P2109" t="s">
        <v>99</v>
      </c>
      <c r="Q2109" t="s">
        <v>934</v>
      </c>
      <c r="R2109" t="s">
        <v>147</v>
      </c>
      <c r="S2109" t="s">
        <v>100</v>
      </c>
    </row>
    <row r="2110" spans="1:19" x14ac:dyDescent="0.25">
      <c r="A2110">
        <v>43</v>
      </c>
      <c r="B2110" s="32">
        <v>45951</v>
      </c>
      <c r="C2110">
        <v>45</v>
      </c>
      <c r="D2110" t="s">
        <v>150</v>
      </c>
      <c r="E2110" t="s">
        <v>8</v>
      </c>
      <c r="F2110" t="s">
        <v>140</v>
      </c>
      <c r="G2110" t="s">
        <v>102</v>
      </c>
      <c r="H2110" t="s">
        <v>103</v>
      </c>
      <c r="I2110" t="s">
        <v>5383</v>
      </c>
      <c r="J2110" t="s">
        <v>5384</v>
      </c>
      <c r="K2110" s="32">
        <v>45953</v>
      </c>
      <c r="L2110" t="s">
        <v>1312</v>
      </c>
      <c r="M2110" t="s">
        <v>154</v>
      </c>
      <c r="N2110" t="s">
        <v>1967</v>
      </c>
      <c r="O2110" s="32">
        <v>45963</v>
      </c>
      <c r="P2110" t="s">
        <v>99</v>
      </c>
      <c r="Q2110" t="s">
        <v>2016</v>
      </c>
      <c r="R2110" t="s">
        <v>147</v>
      </c>
      <c r="S2110" t="s">
        <v>100</v>
      </c>
    </row>
    <row r="2111" spans="1:19" x14ac:dyDescent="0.25">
      <c r="A2111">
        <v>45</v>
      </c>
      <c r="B2111" s="32">
        <v>45968</v>
      </c>
      <c r="C2111">
        <v>48</v>
      </c>
      <c r="D2111" t="s">
        <v>150</v>
      </c>
      <c r="E2111" t="s">
        <v>8</v>
      </c>
      <c r="F2111" t="s">
        <v>140</v>
      </c>
      <c r="G2111" t="s">
        <v>102</v>
      </c>
      <c r="H2111" t="s">
        <v>103</v>
      </c>
      <c r="I2111" t="s">
        <v>4439</v>
      </c>
      <c r="J2111" t="s">
        <v>4440</v>
      </c>
      <c r="K2111" s="32">
        <v>45972</v>
      </c>
      <c r="L2111" t="s">
        <v>186</v>
      </c>
      <c r="M2111" t="s">
        <v>428</v>
      </c>
      <c r="N2111" t="s">
        <v>2969</v>
      </c>
      <c r="O2111" s="32">
        <v>45985</v>
      </c>
      <c r="P2111" t="s">
        <v>99</v>
      </c>
      <c r="Q2111" t="s">
        <v>972</v>
      </c>
      <c r="R2111" t="s">
        <v>428</v>
      </c>
      <c r="S2111" t="s">
        <v>100</v>
      </c>
    </row>
    <row r="2112" spans="1:19" x14ac:dyDescent="0.25">
      <c r="A2112">
        <v>45</v>
      </c>
      <c r="B2112" s="32">
        <v>45969</v>
      </c>
      <c r="C2112">
        <v>48</v>
      </c>
      <c r="D2112" t="s">
        <v>672</v>
      </c>
      <c r="E2112" t="s">
        <v>17</v>
      </c>
      <c r="F2112" t="s">
        <v>140</v>
      </c>
      <c r="G2112" t="s">
        <v>102</v>
      </c>
      <c r="H2112" t="s">
        <v>103</v>
      </c>
      <c r="I2112" t="s">
        <v>5385</v>
      </c>
      <c r="J2112" t="s">
        <v>5386</v>
      </c>
      <c r="K2112" s="32">
        <v>45978</v>
      </c>
      <c r="L2112" t="s">
        <v>675</v>
      </c>
      <c r="M2112" t="s">
        <v>676</v>
      </c>
      <c r="N2112" t="s">
        <v>2814</v>
      </c>
      <c r="O2112" s="32">
        <v>45988</v>
      </c>
      <c r="P2112" t="s">
        <v>99</v>
      </c>
      <c r="Q2112" t="s">
        <v>688</v>
      </c>
      <c r="R2112" t="s">
        <v>147</v>
      </c>
      <c r="S2112" t="s">
        <v>100</v>
      </c>
    </row>
    <row r="2113" spans="1:19" x14ac:dyDescent="0.25">
      <c r="A2113">
        <v>38</v>
      </c>
      <c r="B2113" s="32">
        <v>45918</v>
      </c>
      <c r="C2113">
        <v>41</v>
      </c>
      <c r="D2113" t="s">
        <v>423</v>
      </c>
      <c r="E2113" t="s">
        <v>1067</v>
      </c>
      <c r="F2113" t="s">
        <v>140</v>
      </c>
      <c r="G2113" t="s">
        <v>102</v>
      </c>
      <c r="H2113" t="s">
        <v>103</v>
      </c>
      <c r="I2113" t="s">
        <v>5387</v>
      </c>
      <c r="J2113" t="s">
        <v>5388</v>
      </c>
      <c r="K2113" s="32">
        <v>45921</v>
      </c>
      <c r="L2113" t="s">
        <v>427</v>
      </c>
      <c r="M2113" t="s">
        <v>260</v>
      </c>
      <c r="N2113" t="s">
        <v>2109</v>
      </c>
      <c r="O2113" s="32">
        <v>45937</v>
      </c>
      <c r="P2113" t="s">
        <v>99</v>
      </c>
      <c r="Q2113" t="s">
        <v>2186</v>
      </c>
      <c r="R2113" t="s">
        <v>262</v>
      </c>
      <c r="S2113" t="s">
        <v>608</v>
      </c>
    </row>
    <row r="2114" spans="1:19" x14ac:dyDescent="0.25">
      <c r="A2114">
        <v>43</v>
      </c>
      <c r="B2114" s="32">
        <v>45951</v>
      </c>
      <c r="C2114">
        <v>46</v>
      </c>
      <c r="D2114" t="s">
        <v>672</v>
      </c>
      <c r="E2114" t="s">
        <v>17</v>
      </c>
      <c r="F2114" t="s">
        <v>140</v>
      </c>
      <c r="G2114" t="s">
        <v>102</v>
      </c>
      <c r="H2114" t="s">
        <v>103</v>
      </c>
      <c r="I2114" t="s">
        <v>2588</v>
      </c>
      <c r="J2114" t="s">
        <v>2589</v>
      </c>
      <c r="K2114" s="32">
        <v>45955</v>
      </c>
      <c r="L2114" t="s">
        <v>1362</v>
      </c>
      <c r="M2114" t="s">
        <v>428</v>
      </c>
      <c r="N2114" t="s">
        <v>2224</v>
      </c>
      <c r="O2114" s="32">
        <v>45972</v>
      </c>
      <c r="P2114" t="s">
        <v>99</v>
      </c>
      <c r="Q2114" t="s">
        <v>1313</v>
      </c>
      <c r="R2114" t="s">
        <v>428</v>
      </c>
      <c r="S2114" t="s">
        <v>100</v>
      </c>
    </row>
    <row r="2115" spans="1:19" x14ac:dyDescent="0.25">
      <c r="A2115">
        <v>38</v>
      </c>
      <c r="B2115" s="32">
        <v>45918</v>
      </c>
      <c r="C2115">
        <v>41</v>
      </c>
      <c r="D2115" t="s">
        <v>423</v>
      </c>
      <c r="E2115" t="s">
        <v>1067</v>
      </c>
      <c r="F2115" t="s">
        <v>140</v>
      </c>
      <c r="G2115" t="s">
        <v>102</v>
      </c>
      <c r="H2115" t="s">
        <v>103</v>
      </c>
      <c r="I2115" t="s">
        <v>5387</v>
      </c>
      <c r="J2115" t="s">
        <v>5388</v>
      </c>
      <c r="K2115" s="32">
        <v>45921</v>
      </c>
      <c r="L2115" t="s">
        <v>427</v>
      </c>
      <c r="M2115" t="s">
        <v>260</v>
      </c>
      <c r="N2115" t="s">
        <v>2109</v>
      </c>
      <c r="O2115" s="32">
        <v>45937</v>
      </c>
      <c r="P2115" t="s">
        <v>99</v>
      </c>
      <c r="Q2115" t="s">
        <v>1587</v>
      </c>
      <c r="R2115" t="s">
        <v>262</v>
      </c>
      <c r="S2115" t="s">
        <v>608</v>
      </c>
    </row>
    <row r="2116" spans="1:19" x14ac:dyDescent="0.25">
      <c r="A2116">
        <v>42</v>
      </c>
      <c r="B2116" s="32">
        <v>45948</v>
      </c>
      <c r="C2116">
        <v>45</v>
      </c>
      <c r="D2116" t="s">
        <v>150</v>
      </c>
      <c r="E2116" t="s">
        <v>8</v>
      </c>
      <c r="F2116" t="s">
        <v>140</v>
      </c>
      <c r="G2116" t="s">
        <v>102</v>
      </c>
      <c r="H2116" t="s">
        <v>103</v>
      </c>
      <c r="I2116" t="s">
        <v>2430</v>
      </c>
      <c r="J2116" t="s">
        <v>2431</v>
      </c>
      <c r="K2116" s="32">
        <v>45953</v>
      </c>
      <c r="L2116" t="s">
        <v>186</v>
      </c>
      <c r="M2116" t="s">
        <v>154</v>
      </c>
      <c r="N2116" t="s">
        <v>1967</v>
      </c>
      <c r="O2116" s="32">
        <v>45963</v>
      </c>
      <c r="P2116" t="s">
        <v>99</v>
      </c>
      <c r="Q2116" t="s">
        <v>153</v>
      </c>
      <c r="R2116" t="s">
        <v>147</v>
      </c>
      <c r="S2116" t="s">
        <v>100</v>
      </c>
    </row>
    <row r="2117" spans="1:19" x14ac:dyDescent="0.25">
      <c r="A2117">
        <v>35</v>
      </c>
      <c r="B2117" s="32">
        <v>45899</v>
      </c>
      <c r="C2117">
        <v>41</v>
      </c>
      <c r="D2117" t="s">
        <v>223</v>
      </c>
      <c r="E2117" t="s">
        <v>224</v>
      </c>
      <c r="F2117" t="s">
        <v>140</v>
      </c>
      <c r="G2117" t="s">
        <v>102</v>
      </c>
      <c r="H2117" t="s">
        <v>103</v>
      </c>
      <c r="I2117" t="s">
        <v>5389</v>
      </c>
      <c r="J2117" t="s">
        <v>5390</v>
      </c>
      <c r="K2117" s="32">
        <v>45905</v>
      </c>
      <c r="L2117" t="s">
        <v>227</v>
      </c>
      <c r="M2117" t="s">
        <v>229</v>
      </c>
      <c r="N2117" t="s">
        <v>5391</v>
      </c>
      <c r="O2117" s="32">
        <v>45939</v>
      </c>
      <c r="P2117" t="s">
        <v>99</v>
      </c>
      <c r="Q2117" t="s">
        <v>228</v>
      </c>
      <c r="R2117" t="s">
        <v>617</v>
      </c>
      <c r="S2117" t="s">
        <v>100</v>
      </c>
    </row>
    <row r="2118" spans="1:19" x14ac:dyDescent="0.25">
      <c r="A2118">
        <v>36</v>
      </c>
      <c r="B2118" s="32">
        <v>45904</v>
      </c>
      <c r="C2118">
        <v>39</v>
      </c>
      <c r="D2118" t="s">
        <v>254</v>
      </c>
      <c r="E2118" t="s">
        <v>255</v>
      </c>
      <c r="F2118" t="s">
        <v>140</v>
      </c>
      <c r="G2118" t="s">
        <v>102</v>
      </c>
      <c r="H2118" t="s">
        <v>103</v>
      </c>
      <c r="I2118" t="s">
        <v>5392</v>
      </c>
      <c r="J2118" t="s">
        <v>5393</v>
      </c>
      <c r="K2118" s="32">
        <v>45907</v>
      </c>
      <c r="L2118" t="s">
        <v>288</v>
      </c>
      <c r="M2118" t="s">
        <v>260</v>
      </c>
      <c r="N2118" t="s">
        <v>2360</v>
      </c>
      <c r="O2118" s="32">
        <v>45922</v>
      </c>
      <c r="P2118" t="s">
        <v>99</v>
      </c>
      <c r="Q2118" t="s">
        <v>289</v>
      </c>
      <c r="R2118" t="s">
        <v>262</v>
      </c>
      <c r="S2118" t="s">
        <v>100</v>
      </c>
    </row>
    <row r="2119" spans="1:19" x14ac:dyDescent="0.25">
      <c r="A2119">
        <v>39</v>
      </c>
      <c r="B2119" s="32">
        <v>45922</v>
      </c>
      <c r="C2119">
        <v>41</v>
      </c>
      <c r="D2119" t="s">
        <v>150</v>
      </c>
      <c r="E2119" t="s">
        <v>8</v>
      </c>
      <c r="F2119" t="s">
        <v>140</v>
      </c>
      <c r="G2119" t="s">
        <v>102</v>
      </c>
      <c r="H2119" t="s">
        <v>103</v>
      </c>
      <c r="I2119" t="s">
        <v>2846</v>
      </c>
      <c r="J2119" t="s">
        <v>2847</v>
      </c>
      <c r="K2119" s="32">
        <v>45925</v>
      </c>
      <c r="L2119" t="s">
        <v>186</v>
      </c>
      <c r="M2119" t="s">
        <v>154</v>
      </c>
      <c r="N2119" t="s">
        <v>2011</v>
      </c>
      <c r="O2119" s="32">
        <v>45935</v>
      </c>
      <c r="P2119" t="s">
        <v>99</v>
      </c>
      <c r="Q2119" t="s">
        <v>972</v>
      </c>
      <c r="R2119" t="s">
        <v>147</v>
      </c>
      <c r="S2119" t="s">
        <v>100</v>
      </c>
    </row>
    <row r="2120" spans="1:19" x14ac:dyDescent="0.25">
      <c r="A2120">
        <v>29</v>
      </c>
      <c r="B2120" s="32">
        <v>45854</v>
      </c>
      <c r="C2120">
        <v>33</v>
      </c>
      <c r="D2120" t="s">
        <v>223</v>
      </c>
      <c r="E2120" t="s">
        <v>277</v>
      </c>
      <c r="F2120" t="s">
        <v>140</v>
      </c>
      <c r="G2120" t="s">
        <v>102</v>
      </c>
      <c r="H2120" t="s">
        <v>103</v>
      </c>
      <c r="I2120" t="s">
        <v>5394</v>
      </c>
      <c r="J2120" t="s">
        <v>5395</v>
      </c>
      <c r="K2120" s="32">
        <v>45857</v>
      </c>
      <c r="L2120" t="s">
        <v>227</v>
      </c>
      <c r="M2120" t="s">
        <v>145</v>
      </c>
      <c r="N2120" t="s">
        <v>2357</v>
      </c>
      <c r="O2120" s="32">
        <v>45882</v>
      </c>
      <c r="P2120" t="s">
        <v>99</v>
      </c>
      <c r="Q2120" t="s">
        <v>228</v>
      </c>
      <c r="R2120" t="s">
        <v>147</v>
      </c>
      <c r="S2120" t="s">
        <v>100</v>
      </c>
    </row>
    <row r="2121" spans="1:19" x14ac:dyDescent="0.25">
      <c r="A2121">
        <v>41</v>
      </c>
      <c r="B2121" s="32">
        <v>45935</v>
      </c>
      <c r="C2121">
        <v>43</v>
      </c>
      <c r="D2121" t="s">
        <v>672</v>
      </c>
      <c r="E2121" t="s">
        <v>17</v>
      </c>
      <c r="F2121" t="s">
        <v>140</v>
      </c>
      <c r="G2121" t="s">
        <v>102</v>
      </c>
      <c r="H2121" t="s">
        <v>103</v>
      </c>
      <c r="I2121" t="s">
        <v>5396</v>
      </c>
      <c r="J2121" t="s">
        <v>5397</v>
      </c>
      <c r="K2121" s="32">
        <v>45942</v>
      </c>
      <c r="L2121" t="s">
        <v>675</v>
      </c>
      <c r="M2121" t="s">
        <v>676</v>
      </c>
      <c r="N2121" t="s">
        <v>2127</v>
      </c>
      <c r="O2121" s="32">
        <v>45954</v>
      </c>
      <c r="P2121" t="s">
        <v>99</v>
      </c>
      <c r="Q2121" t="s">
        <v>688</v>
      </c>
      <c r="R2121" t="s">
        <v>147</v>
      </c>
      <c r="S2121" t="s">
        <v>608</v>
      </c>
    </row>
    <row r="2122" spans="1:19" x14ac:dyDescent="0.25">
      <c r="A2122">
        <v>40</v>
      </c>
      <c r="B2122" s="32">
        <v>45930</v>
      </c>
      <c r="C2122">
        <v>43</v>
      </c>
      <c r="D2122" t="s">
        <v>672</v>
      </c>
      <c r="E2122" t="s">
        <v>17</v>
      </c>
      <c r="F2122" t="s">
        <v>140</v>
      </c>
      <c r="G2122" t="s">
        <v>102</v>
      </c>
      <c r="H2122" t="s">
        <v>103</v>
      </c>
      <c r="I2122" t="s">
        <v>5398</v>
      </c>
      <c r="J2122" t="s">
        <v>5399</v>
      </c>
      <c r="K2122" s="32">
        <v>45934</v>
      </c>
      <c r="L2122" t="s">
        <v>675</v>
      </c>
      <c r="M2122" t="s">
        <v>428</v>
      </c>
      <c r="N2122" t="s">
        <v>2616</v>
      </c>
      <c r="O2122" s="32">
        <v>45950</v>
      </c>
      <c r="P2122" t="s">
        <v>99</v>
      </c>
      <c r="Q2122" t="s">
        <v>820</v>
      </c>
      <c r="R2122" t="s">
        <v>428</v>
      </c>
      <c r="S2122" t="s">
        <v>100</v>
      </c>
    </row>
    <row r="2123" spans="1:19" x14ac:dyDescent="0.25">
      <c r="A2123">
        <v>41</v>
      </c>
      <c r="B2123" s="32">
        <v>45936</v>
      </c>
      <c r="C2123">
        <v>43</v>
      </c>
      <c r="D2123" t="s">
        <v>150</v>
      </c>
      <c r="E2123" t="s">
        <v>8</v>
      </c>
      <c r="F2123" t="s">
        <v>140</v>
      </c>
      <c r="G2123" t="s">
        <v>102</v>
      </c>
      <c r="H2123" t="s">
        <v>103</v>
      </c>
      <c r="I2123" t="s">
        <v>2561</v>
      </c>
      <c r="J2123" t="s">
        <v>2562</v>
      </c>
      <c r="K2123" s="32">
        <v>45939</v>
      </c>
      <c r="L2123" t="s">
        <v>186</v>
      </c>
      <c r="M2123" t="s">
        <v>154</v>
      </c>
      <c r="N2123" t="s">
        <v>2115</v>
      </c>
      <c r="O2123" s="32">
        <v>45949</v>
      </c>
      <c r="P2123" t="s">
        <v>99</v>
      </c>
      <c r="Q2123" t="s">
        <v>2432</v>
      </c>
      <c r="R2123" t="s">
        <v>147</v>
      </c>
      <c r="S2123" t="s">
        <v>100</v>
      </c>
    </row>
    <row r="2124" spans="1:19" x14ac:dyDescent="0.25">
      <c r="A2124">
        <v>46</v>
      </c>
      <c r="B2124" s="32">
        <v>45971</v>
      </c>
      <c r="C2124">
        <v>48</v>
      </c>
      <c r="D2124" t="s">
        <v>150</v>
      </c>
      <c r="E2124" t="s">
        <v>8</v>
      </c>
      <c r="F2124" t="s">
        <v>140</v>
      </c>
      <c r="G2124" t="s">
        <v>102</v>
      </c>
      <c r="H2124" t="s">
        <v>103</v>
      </c>
      <c r="I2124" t="s">
        <v>4296</v>
      </c>
      <c r="J2124" t="s">
        <v>3280</v>
      </c>
      <c r="K2124" s="32">
        <v>45974</v>
      </c>
      <c r="L2124" t="s">
        <v>186</v>
      </c>
      <c r="M2124" t="s">
        <v>154</v>
      </c>
      <c r="N2124" t="s">
        <v>2193</v>
      </c>
      <c r="O2124" s="32">
        <v>45985</v>
      </c>
      <c r="P2124" t="s">
        <v>99</v>
      </c>
      <c r="Q2124" t="s">
        <v>813</v>
      </c>
      <c r="R2124" t="s">
        <v>147</v>
      </c>
      <c r="S2124" t="s">
        <v>100</v>
      </c>
    </row>
    <row r="2125" spans="1:19" x14ac:dyDescent="0.25">
      <c r="A2125">
        <v>44</v>
      </c>
      <c r="B2125" s="32">
        <v>45962</v>
      </c>
      <c r="C2125">
        <v>47</v>
      </c>
      <c r="D2125" t="s">
        <v>150</v>
      </c>
      <c r="E2125" t="s">
        <v>8</v>
      </c>
      <c r="F2125" t="s">
        <v>140</v>
      </c>
      <c r="G2125" t="s">
        <v>102</v>
      </c>
      <c r="H2125" t="s">
        <v>103</v>
      </c>
      <c r="I2125" t="s">
        <v>5400</v>
      </c>
      <c r="J2125" t="s">
        <v>5401</v>
      </c>
      <c r="K2125" s="32">
        <v>45965</v>
      </c>
      <c r="L2125" t="s">
        <v>186</v>
      </c>
      <c r="M2125" t="s">
        <v>428</v>
      </c>
      <c r="N2125" t="s">
        <v>2273</v>
      </c>
      <c r="O2125" s="32">
        <v>45978</v>
      </c>
      <c r="P2125" t="s">
        <v>99</v>
      </c>
      <c r="Q2125" t="s">
        <v>688</v>
      </c>
      <c r="R2125" t="s">
        <v>428</v>
      </c>
      <c r="S2125" t="s">
        <v>100</v>
      </c>
    </row>
    <row r="2126" spans="1:19" x14ac:dyDescent="0.25">
      <c r="A2126">
        <v>38</v>
      </c>
      <c r="B2126" s="32">
        <v>45920</v>
      </c>
      <c r="C2126">
        <v>41</v>
      </c>
      <c r="D2126" t="s">
        <v>150</v>
      </c>
      <c r="E2126" t="s">
        <v>8</v>
      </c>
      <c r="F2126" t="s">
        <v>140</v>
      </c>
      <c r="G2126" t="s">
        <v>102</v>
      </c>
      <c r="H2126" t="s">
        <v>103</v>
      </c>
      <c r="I2126" t="s">
        <v>5402</v>
      </c>
      <c r="J2126" t="s">
        <v>4188</v>
      </c>
      <c r="K2126" s="32">
        <v>45925</v>
      </c>
      <c r="L2126" t="s">
        <v>2275</v>
      </c>
      <c r="M2126" t="s">
        <v>191</v>
      </c>
      <c r="N2126" t="s">
        <v>155</v>
      </c>
      <c r="O2126" s="32">
        <v>45936</v>
      </c>
      <c r="P2126" t="s">
        <v>99</v>
      </c>
      <c r="Q2126" t="s">
        <v>572</v>
      </c>
      <c r="S2126" t="s">
        <v>135</v>
      </c>
    </row>
    <row r="2127" spans="1:19" x14ac:dyDescent="0.25">
      <c r="A2127">
        <v>44</v>
      </c>
      <c r="B2127" s="32">
        <v>45957</v>
      </c>
      <c r="C2127">
        <v>46</v>
      </c>
      <c r="D2127" t="s">
        <v>150</v>
      </c>
      <c r="E2127" t="s">
        <v>23</v>
      </c>
      <c r="F2127" t="s">
        <v>140</v>
      </c>
      <c r="G2127" t="s">
        <v>102</v>
      </c>
      <c r="H2127" t="s">
        <v>103</v>
      </c>
      <c r="I2127" t="s">
        <v>4688</v>
      </c>
      <c r="J2127" t="s">
        <v>4689</v>
      </c>
      <c r="K2127" s="32">
        <v>45960</v>
      </c>
      <c r="L2127" t="s">
        <v>186</v>
      </c>
      <c r="M2127" t="s">
        <v>154</v>
      </c>
      <c r="N2127" t="s">
        <v>2034</v>
      </c>
      <c r="O2127" s="32">
        <v>45972</v>
      </c>
      <c r="P2127" t="s">
        <v>99</v>
      </c>
      <c r="Q2127" t="s">
        <v>934</v>
      </c>
      <c r="R2127" t="s">
        <v>147</v>
      </c>
      <c r="S2127" t="s">
        <v>100</v>
      </c>
    </row>
    <row r="2128" spans="1:19" x14ac:dyDescent="0.25">
      <c r="A2128">
        <v>37</v>
      </c>
      <c r="B2128" s="32">
        <v>45908</v>
      </c>
      <c r="C2128">
        <v>39</v>
      </c>
      <c r="D2128" t="s">
        <v>940</v>
      </c>
      <c r="E2128" t="s">
        <v>14</v>
      </c>
      <c r="F2128" t="s">
        <v>140</v>
      </c>
      <c r="G2128" t="s">
        <v>102</v>
      </c>
      <c r="H2128" t="s">
        <v>103</v>
      </c>
      <c r="I2128" t="s">
        <v>4135</v>
      </c>
      <c r="J2128" t="s">
        <v>4136</v>
      </c>
      <c r="K2128" s="32">
        <v>45918</v>
      </c>
      <c r="L2128" t="s">
        <v>943</v>
      </c>
      <c r="M2128" t="s">
        <v>154</v>
      </c>
      <c r="N2128" t="s">
        <v>2146</v>
      </c>
      <c r="O2128" s="32">
        <v>45925</v>
      </c>
      <c r="P2128" t="s">
        <v>99</v>
      </c>
      <c r="Q2128" t="s">
        <v>572</v>
      </c>
      <c r="R2128" t="s">
        <v>147</v>
      </c>
      <c r="S2128" t="s">
        <v>100</v>
      </c>
    </row>
    <row r="2129" spans="1:19" x14ac:dyDescent="0.25">
      <c r="A2129">
        <v>45</v>
      </c>
      <c r="B2129" s="32">
        <v>45965</v>
      </c>
      <c r="C2129">
        <v>47</v>
      </c>
      <c r="D2129" t="s">
        <v>150</v>
      </c>
      <c r="E2129" t="s">
        <v>8</v>
      </c>
      <c r="F2129" t="s">
        <v>140</v>
      </c>
      <c r="G2129" t="s">
        <v>102</v>
      </c>
      <c r="H2129" t="s">
        <v>103</v>
      </c>
      <c r="I2129" t="s">
        <v>5403</v>
      </c>
      <c r="J2129" t="s">
        <v>3074</v>
      </c>
      <c r="K2129" s="32">
        <v>45967</v>
      </c>
      <c r="L2129" t="s">
        <v>186</v>
      </c>
      <c r="M2129" t="s">
        <v>154</v>
      </c>
      <c r="N2129" t="s">
        <v>2046</v>
      </c>
      <c r="O2129" s="32">
        <v>45977</v>
      </c>
      <c r="P2129" t="s">
        <v>99</v>
      </c>
      <c r="Q2129" t="s">
        <v>934</v>
      </c>
      <c r="R2129" t="s">
        <v>147</v>
      </c>
      <c r="S2129" t="s">
        <v>100</v>
      </c>
    </row>
    <row r="2130" spans="1:19" x14ac:dyDescent="0.25">
      <c r="A2130">
        <v>41</v>
      </c>
      <c r="B2130" s="32">
        <v>45938</v>
      </c>
      <c r="C2130">
        <v>44</v>
      </c>
      <c r="D2130" t="s">
        <v>423</v>
      </c>
      <c r="E2130" t="s">
        <v>424</v>
      </c>
      <c r="F2130" t="s">
        <v>140</v>
      </c>
      <c r="G2130" t="s">
        <v>102</v>
      </c>
      <c r="H2130" t="s">
        <v>103</v>
      </c>
      <c r="I2130" t="s">
        <v>3658</v>
      </c>
      <c r="J2130" t="s">
        <v>3659</v>
      </c>
      <c r="K2130" s="32">
        <v>45941</v>
      </c>
      <c r="L2130" t="s">
        <v>427</v>
      </c>
      <c r="M2130" t="s">
        <v>428</v>
      </c>
      <c r="N2130" t="s">
        <v>3660</v>
      </c>
      <c r="O2130" s="32">
        <v>45959</v>
      </c>
      <c r="P2130" t="s">
        <v>99</v>
      </c>
      <c r="Q2130" t="s">
        <v>2221</v>
      </c>
      <c r="R2130" t="s">
        <v>428</v>
      </c>
      <c r="S2130" t="s">
        <v>100</v>
      </c>
    </row>
    <row r="2131" spans="1:19" x14ac:dyDescent="0.25">
      <c r="A2131">
        <v>44</v>
      </c>
      <c r="B2131" s="32">
        <v>45959</v>
      </c>
      <c r="C2131">
        <v>47</v>
      </c>
      <c r="D2131" t="s">
        <v>423</v>
      </c>
      <c r="E2131" t="s">
        <v>424</v>
      </c>
      <c r="F2131" t="s">
        <v>140</v>
      </c>
      <c r="G2131" t="s">
        <v>102</v>
      </c>
      <c r="H2131" t="s">
        <v>103</v>
      </c>
      <c r="I2131" t="s">
        <v>3488</v>
      </c>
      <c r="J2131" t="s">
        <v>3489</v>
      </c>
      <c r="K2131" s="32">
        <v>45961</v>
      </c>
      <c r="L2131" t="s">
        <v>427</v>
      </c>
      <c r="M2131" t="s">
        <v>428</v>
      </c>
      <c r="N2131" t="s">
        <v>3490</v>
      </c>
      <c r="O2131" s="32">
        <v>45980</v>
      </c>
      <c r="P2131" t="s">
        <v>99</v>
      </c>
      <c r="Q2131" t="s">
        <v>2692</v>
      </c>
      <c r="R2131" t="s">
        <v>428</v>
      </c>
      <c r="S2131" t="s">
        <v>100</v>
      </c>
    </row>
    <row r="2132" spans="1:19" x14ac:dyDescent="0.25">
      <c r="A2132">
        <v>35</v>
      </c>
      <c r="B2132" s="32">
        <v>45895</v>
      </c>
      <c r="C2132">
        <v>37</v>
      </c>
      <c r="D2132" t="s">
        <v>150</v>
      </c>
      <c r="E2132" t="s">
        <v>8</v>
      </c>
      <c r="F2132" t="s">
        <v>140</v>
      </c>
      <c r="G2132" t="s">
        <v>102</v>
      </c>
      <c r="H2132" t="s">
        <v>103</v>
      </c>
      <c r="I2132" t="s">
        <v>2443</v>
      </c>
      <c r="J2132" t="s">
        <v>2444</v>
      </c>
      <c r="K2132" s="32">
        <v>45897</v>
      </c>
      <c r="L2132" t="s">
        <v>186</v>
      </c>
      <c r="M2132" t="s">
        <v>154</v>
      </c>
      <c r="N2132" t="s">
        <v>2445</v>
      </c>
      <c r="O2132" s="32">
        <v>45907</v>
      </c>
      <c r="P2132" t="s">
        <v>99</v>
      </c>
      <c r="Q2132" t="s">
        <v>688</v>
      </c>
      <c r="R2132" t="s">
        <v>147</v>
      </c>
      <c r="S2132" t="s">
        <v>100</v>
      </c>
    </row>
    <row r="2133" spans="1:19" x14ac:dyDescent="0.25">
      <c r="A2133">
        <v>38</v>
      </c>
      <c r="B2133" s="32">
        <v>45918</v>
      </c>
      <c r="C2133">
        <v>41</v>
      </c>
      <c r="D2133" t="s">
        <v>423</v>
      </c>
      <c r="E2133" t="s">
        <v>1067</v>
      </c>
      <c r="F2133" t="s">
        <v>140</v>
      </c>
      <c r="G2133" t="s">
        <v>102</v>
      </c>
      <c r="H2133" t="s">
        <v>103</v>
      </c>
      <c r="I2133" t="s">
        <v>5387</v>
      </c>
      <c r="J2133" t="s">
        <v>5388</v>
      </c>
      <c r="K2133" s="32">
        <v>45921</v>
      </c>
      <c r="L2133" t="s">
        <v>427</v>
      </c>
      <c r="M2133" t="s">
        <v>260</v>
      </c>
      <c r="N2133" t="s">
        <v>2109</v>
      </c>
      <c r="O2133" s="32">
        <v>45937</v>
      </c>
      <c r="P2133" t="s">
        <v>99</v>
      </c>
      <c r="Q2133" t="s">
        <v>3719</v>
      </c>
      <c r="R2133" t="s">
        <v>262</v>
      </c>
      <c r="S2133" t="s">
        <v>608</v>
      </c>
    </row>
    <row r="2134" spans="1:19" x14ac:dyDescent="0.25">
      <c r="A2134">
        <v>45</v>
      </c>
      <c r="B2134" s="32">
        <v>45963</v>
      </c>
      <c r="C2134">
        <v>45</v>
      </c>
      <c r="D2134" t="s">
        <v>97</v>
      </c>
      <c r="E2134" t="s">
        <v>98</v>
      </c>
      <c r="F2134" t="s">
        <v>101</v>
      </c>
      <c r="G2134" t="s">
        <v>102</v>
      </c>
      <c r="H2134" t="s">
        <v>103</v>
      </c>
      <c r="I2134" t="s">
        <v>5404</v>
      </c>
      <c r="J2134" t="s">
        <v>5405</v>
      </c>
      <c r="K2134" s="32">
        <v>45965</v>
      </c>
      <c r="L2134" t="s">
        <v>106</v>
      </c>
      <c r="M2134" t="s">
        <v>107</v>
      </c>
      <c r="N2134" t="s">
        <v>118</v>
      </c>
      <c r="O2134" s="32">
        <v>45965</v>
      </c>
      <c r="P2134" t="s">
        <v>99</v>
      </c>
      <c r="Q2134" t="s">
        <v>123</v>
      </c>
      <c r="R2134" t="s">
        <v>1964</v>
      </c>
      <c r="S2134" t="s">
        <v>100</v>
      </c>
    </row>
    <row r="2135" spans="1:19" x14ac:dyDescent="0.25">
      <c r="A2135">
        <v>42</v>
      </c>
      <c r="B2135" s="32">
        <v>45944</v>
      </c>
      <c r="C2135">
        <v>43</v>
      </c>
      <c r="D2135" t="s">
        <v>150</v>
      </c>
      <c r="E2135" t="s">
        <v>8</v>
      </c>
      <c r="F2135" t="s">
        <v>140</v>
      </c>
      <c r="G2135" t="s">
        <v>102</v>
      </c>
      <c r="H2135" t="s">
        <v>103</v>
      </c>
      <c r="I2135" t="s">
        <v>3871</v>
      </c>
      <c r="J2135" t="s">
        <v>3872</v>
      </c>
      <c r="K2135" s="32">
        <v>45946</v>
      </c>
      <c r="L2135" t="s">
        <v>186</v>
      </c>
      <c r="M2135" t="s">
        <v>154</v>
      </c>
      <c r="N2135" t="s">
        <v>1988</v>
      </c>
      <c r="O2135" s="32">
        <v>45955</v>
      </c>
      <c r="P2135" t="s">
        <v>99</v>
      </c>
      <c r="Q2135" t="s">
        <v>1411</v>
      </c>
      <c r="R2135" t="s">
        <v>147</v>
      </c>
      <c r="S2135" t="s">
        <v>100</v>
      </c>
    </row>
    <row r="2136" spans="1:19" x14ac:dyDescent="0.25">
      <c r="A2136">
        <v>39</v>
      </c>
      <c r="B2136" s="32">
        <v>45927</v>
      </c>
      <c r="C2136">
        <v>42</v>
      </c>
      <c r="D2136" t="s">
        <v>150</v>
      </c>
      <c r="E2136" t="s">
        <v>8</v>
      </c>
      <c r="F2136" t="s">
        <v>140</v>
      </c>
      <c r="G2136" t="s">
        <v>102</v>
      </c>
      <c r="H2136" t="s">
        <v>103</v>
      </c>
      <c r="I2136" t="s">
        <v>5406</v>
      </c>
      <c r="J2136" t="s">
        <v>5407</v>
      </c>
      <c r="K2136" s="32">
        <v>45932</v>
      </c>
      <c r="L2136" t="s">
        <v>1312</v>
      </c>
      <c r="M2136" t="s">
        <v>893</v>
      </c>
      <c r="N2136" t="s">
        <v>3039</v>
      </c>
      <c r="O2136" s="32">
        <v>45946</v>
      </c>
      <c r="P2136" t="s">
        <v>99</v>
      </c>
      <c r="Q2136" t="s">
        <v>2016</v>
      </c>
      <c r="R2136" t="s">
        <v>617</v>
      </c>
      <c r="S2136" t="s">
        <v>100</v>
      </c>
    </row>
    <row r="2137" spans="1:19" x14ac:dyDescent="0.25">
      <c r="A2137">
        <v>43</v>
      </c>
      <c r="B2137" s="32">
        <v>45952</v>
      </c>
      <c r="C2137">
        <v>46</v>
      </c>
      <c r="D2137" t="s">
        <v>423</v>
      </c>
      <c r="E2137" t="s">
        <v>424</v>
      </c>
      <c r="F2137" t="s">
        <v>140</v>
      </c>
      <c r="G2137" t="s">
        <v>102</v>
      </c>
      <c r="H2137" t="s">
        <v>103</v>
      </c>
      <c r="I2137" t="s">
        <v>2913</v>
      </c>
      <c r="J2137" t="s">
        <v>2914</v>
      </c>
      <c r="K2137" s="32">
        <v>45955</v>
      </c>
      <c r="L2137" t="s">
        <v>427</v>
      </c>
      <c r="M2137" t="s">
        <v>428</v>
      </c>
      <c r="N2137" t="s">
        <v>2196</v>
      </c>
      <c r="O2137" s="32">
        <v>45973</v>
      </c>
      <c r="P2137" t="s">
        <v>99</v>
      </c>
      <c r="Q2137" t="s">
        <v>2093</v>
      </c>
      <c r="R2137" t="s">
        <v>428</v>
      </c>
      <c r="S2137" t="s">
        <v>100</v>
      </c>
    </row>
    <row r="2138" spans="1:19" x14ac:dyDescent="0.25">
      <c r="A2138">
        <v>40</v>
      </c>
      <c r="B2138" s="32">
        <v>45928</v>
      </c>
      <c r="C2138">
        <v>42</v>
      </c>
      <c r="D2138" t="s">
        <v>150</v>
      </c>
      <c r="E2138" t="s">
        <v>8</v>
      </c>
      <c r="F2138" t="s">
        <v>140</v>
      </c>
      <c r="G2138" t="s">
        <v>102</v>
      </c>
      <c r="H2138" t="s">
        <v>103</v>
      </c>
      <c r="I2138" t="s">
        <v>4367</v>
      </c>
      <c r="J2138" t="s">
        <v>4368</v>
      </c>
      <c r="K2138" s="32">
        <v>45932</v>
      </c>
      <c r="L2138" t="s">
        <v>1312</v>
      </c>
      <c r="M2138" t="s">
        <v>154</v>
      </c>
      <c r="N2138" t="s">
        <v>2159</v>
      </c>
      <c r="O2138" s="32">
        <v>45942</v>
      </c>
      <c r="P2138" t="s">
        <v>99</v>
      </c>
      <c r="Q2138" t="s">
        <v>972</v>
      </c>
      <c r="R2138" t="s">
        <v>147</v>
      </c>
      <c r="S2138" t="s">
        <v>100</v>
      </c>
    </row>
    <row r="2139" spans="1:19" x14ac:dyDescent="0.25">
      <c r="A2139">
        <v>43</v>
      </c>
      <c r="B2139" s="32">
        <v>45950</v>
      </c>
      <c r="C2139">
        <v>46</v>
      </c>
      <c r="D2139" t="s">
        <v>672</v>
      </c>
      <c r="E2139" t="s">
        <v>17</v>
      </c>
      <c r="F2139" t="s">
        <v>140</v>
      </c>
      <c r="G2139" t="s">
        <v>102</v>
      </c>
      <c r="H2139" t="s">
        <v>103</v>
      </c>
      <c r="I2139" t="s">
        <v>4339</v>
      </c>
      <c r="J2139" t="s">
        <v>4340</v>
      </c>
      <c r="K2139" s="32">
        <v>45955</v>
      </c>
      <c r="L2139" t="s">
        <v>675</v>
      </c>
      <c r="M2139" t="s">
        <v>428</v>
      </c>
      <c r="N2139" t="s">
        <v>2224</v>
      </c>
      <c r="O2139" s="32">
        <v>45972</v>
      </c>
      <c r="P2139" t="s">
        <v>99</v>
      </c>
      <c r="Q2139" t="s">
        <v>2012</v>
      </c>
      <c r="R2139" t="s">
        <v>428</v>
      </c>
      <c r="S2139" t="s">
        <v>100</v>
      </c>
    </row>
    <row r="2140" spans="1:19" x14ac:dyDescent="0.25">
      <c r="A2140">
        <v>47</v>
      </c>
      <c r="B2140" s="32">
        <v>45978</v>
      </c>
      <c r="C2140">
        <v>47</v>
      </c>
      <c r="D2140" t="s">
        <v>97</v>
      </c>
      <c r="E2140" t="s">
        <v>98</v>
      </c>
      <c r="F2140" t="s">
        <v>101</v>
      </c>
      <c r="G2140" t="s">
        <v>102</v>
      </c>
      <c r="H2140" t="s">
        <v>103</v>
      </c>
      <c r="I2140" t="s">
        <v>5408</v>
      </c>
      <c r="J2140" t="s">
        <v>5409</v>
      </c>
      <c r="K2140" s="32">
        <v>45982</v>
      </c>
      <c r="L2140" t="s">
        <v>106</v>
      </c>
      <c r="M2140" t="s">
        <v>359</v>
      </c>
      <c r="N2140" t="s">
        <v>118</v>
      </c>
      <c r="O2140" s="32">
        <v>45982</v>
      </c>
      <c r="P2140" t="s">
        <v>99</v>
      </c>
      <c r="Q2140" t="s">
        <v>123</v>
      </c>
      <c r="R2140" t="s">
        <v>1964</v>
      </c>
      <c r="S2140" t="s">
        <v>100</v>
      </c>
    </row>
    <row r="2141" spans="1:19" x14ac:dyDescent="0.25">
      <c r="A2141">
        <v>35</v>
      </c>
      <c r="B2141" s="32">
        <v>45895</v>
      </c>
      <c r="C2141">
        <v>37</v>
      </c>
      <c r="D2141" t="s">
        <v>150</v>
      </c>
      <c r="E2141" t="s">
        <v>8</v>
      </c>
      <c r="F2141" t="s">
        <v>140</v>
      </c>
      <c r="G2141" t="s">
        <v>102</v>
      </c>
      <c r="H2141" t="s">
        <v>103</v>
      </c>
      <c r="I2141" t="s">
        <v>2443</v>
      </c>
      <c r="J2141" t="s">
        <v>2444</v>
      </c>
      <c r="K2141" s="32">
        <v>45897</v>
      </c>
      <c r="L2141" t="s">
        <v>186</v>
      </c>
      <c r="M2141" t="s">
        <v>154</v>
      </c>
      <c r="N2141" t="s">
        <v>2445</v>
      </c>
      <c r="O2141" s="32">
        <v>45907</v>
      </c>
      <c r="P2141" t="s">
        <v>99</v>
      </c>
      <c r="Q2141" t="s">
        <v>2006</v>
      </c>
      <c r="R2141" t="s">
        <v>147</v>
      </c>
      <c r="S2141" t="s">
        <v>100</v>
      </c>
    </row>
    <row r="2142" spans="1:19" x14ac:dyDescent="0.25">
      <c r="A2142">
        <v>37</v>
      </c>
      <c r="B2142" s="32">
        <v>45909</v>
      </c>
      <c r="C2142">
        <v>37</v>
      </c>
      <c r="D2142" t="s">
        <v>97</v>
      </c>
      <c r="E2142" t="s">
        <v>98</v>
      </c>
      <c r="F2142" t="s">
        <v>101</v>
      </c>
      <c r="G2142" t="s">
        <v>102</v>
      </c>
      <c r="H2142" t="s">
        <v>103</v>
      </c>
      <c r="I2142" t="s">
        <v>5410</v>
      </c>
      <c r="J2142" t="s">
        <v>5411</v>
      </c>
      <c r="K2142" s="32">
        <v>45912</v>
      </c>
      <c r="L2142" t="s">
        <v>106</v>
      </c>
      <c r="M2142" t="s">
        <v>107</v>
      </c>
      <c r="N2142" t="s">
        <v>118</v>
      </c>
      <c r="O2142" s="32">
        <v>45912</v>
      </c>
      <c r="P2142" t="s">
        <v>99</v>
      </c>
      <c r="Q2142" t="s">
        <v>123</v>
      </c>
      <c r="R2142" t="s">
        <v>109</v>
      </c>
      <c r="S2142" t="s">
        <v>100</v>
      </c>
    </row>
    <row r="2143" spans="1:19" x14ac:dyDescent="0.25">
      <c r="A2143">
        <v>45</v>
      </c>
      <c r="B2143" s="32">
        <v>45966</v>
      </c>
      <c r="C2143">
        <v>49</v>
      </c>
      <c r="D2143" t="s">
        <v>423</v>
      </c>
      <c r="E2143" t="s">
        <v>424</v>
      </c>
      <c r="F2143" t="s">
        <v>140</v>
      </c>
      <c r="G2143" t="s">
        <v>102</v>
      </c>
      <c r="H2143" t="s">
        <v>103</v>
      </c>
      <c r="I2143" t="s">
        <v>2153</v>
      </c>
      <c r="J2143" t="s">
        <v>2154</v>
      </c>
      <c r="K2143" s="32">
        <v>45969</v>
      </c>
      <c r="L2143" t="s">
        <v>427</v>
      </c>
      <c r="M2143" t="s">
        <v>428</v>
      </c>
      <c r="N2143" t="s">
        <v>2155</v>
      </c>
      <c r="O2143" s="32">
        <v>45992</v>
      </c>
      <c r="P2143" t="s">
        <v>99</v>
      </c>
      <c r="Q2143" t="s">
        <v>2197</v>
      </c>
      <c r="R2143" t="s">
        <v>428</v>
      </c>
      <c r="S2143" t="s">
        <v>100</v>
      </c>
    </row>
    <row r="2144" spans="1:19" x14ac:dyDescent="0.25">
      <c r="A2144">
        <v>34</v>
      </c>
      <c r="B2144" s="32">
        <v>45887</v>
      </c>
      <c r="C2144">
        <v>39</v>
      </c>
      <c r="D2144" t="s">
        <v>223</v>
      </c>
      <c r="E2144" t="s">
        <v>800</v>
      </c>
      <c r="F2144" t="s">
        <v>140</v>
      </c>
      <c r="G2144" t="s">
        <v>102</v>
      </c>
      <c r="H2144" t="s">
        <v>103</v>
      </c>
      <c r="I2144" t="s">
        <v>5412</v>
      </c>
      <c r="J2144" t="s">
        <v>5413</v>
      </c>
      <c r="K2144" s="32">
        <v>45890</v>
      </c>
      <c r="L2144" t="s">
        <v>227</v>
      </c>
      <c r="M2144" t="s">
        <v>229</v>
      </c>
      <c r="N2144" t="s">
        <v>3120</v>
      </c>
      <c r="O2144" s="32">
        <v>45927</v>
      </c>
      <c r="P2144" t="s">
        <v>99</v>
      </c>
      <c r="Q2144" t="s">
        <v>228</v>
      </c>
      <c r="R2144" t="s">
        <v>617</v>
      </c>
      <c r="S2144" t="s">
        <v>100</v>
      </c>
    </row>
    <row r="2145" spans="1:19" x14ac:dyDescent="0.25">
      <c r="A2145">
        <v>38</v>
      </c>
      <c r="B2145" s="32">
        <v>45915</v>
      </c>
      <c r="C2145">
        <v>40</v>
      </c>
      <c r="D2145" t="s">
        <v>150</v>
      </c>
      <c r="E2145" t="s">
        <v>8</v>
      </c>
      <c r="F2145" t="s">
        <v>140</v>
      </c>
      <c r="G2145" t="s">
        <v>102</v>
      </c>
      <c r="H2145" t="s">
        <v>103</v>
      </c>
      <c r="I2145" t="s">
        <v>5414</v>
      </c>
      <c r="J2145" t="s">
        <v>5415</v>
      </c>
      <c r="K2145" s="32">
        <v>45918</v>
      </c>
      <c r="L2145" t="s">
        <v>186</v>
      </c>
      <c r="M2145" t="s">
        <v>154</v>
      </c>
      <c r="N2145" t="s">
        <v>2146</v>
      </c>
      <c r="O2145" s="32">
        <v>45928</v>
      </c>
      <c r="P2145" t="s">
        <v>99</v>
      </c>
      <c r="Q2145" t="s">
        <v>2012</v>
      </c>
      <c r="R2145" t="s">
        <v>147</v>
      </c>
      <c r="S2145" t="s">
        <v>100</v>
      </c>
    </row>
    <row r="2146" spans="1:19" x14ac:dyDescent="0.25">
      <c r="A2146">
        <v>40</v>
      </c>
      <c r="B2146" s="32">
        <v>45928</v>
      </c>
      <c r="C2146">
        <v>42</v>
      </c>
      <c r="D2146" t="s">
        <v>150</v>
      </c>
      <c r="E2146" t="s">
        <v>8</v>
      </c>
      <c r="F2146" t="s">
        <v>140</v>
      </c>
      <c r="G2146" t="s">
        <v>102</v>
      </c>
      <c r="H2146" t="s">
        <v>103</v>
      </c>
      <c r="I2146" t="s">
        <v>2584</v>
      </c>
      <c r="J2146" t="s">
        <v>2585</v>
      </c>
      <c r="K2146" s="32">
        <v>45932</v>
      </c>
      <c r="L2146" t="s">
        <v>186</v>
      </c>
      <c r="M2146" t="s">
        <v>154</v>
      </c>
      <c r="N2146" t="s">
        <v>2159</v>
      </c>
      <c r="O2146" s="32">
        <v>45942</v>
      </c>
      <c r="P2146" t="s">
        <v>99</v>
      </c>
      <c r="Q2146" t="s">
        <v>813</v>
      </c>
      <c r="R2146" t="s">
        <v>147</v>
      </c>
      <c r="S2146" t="s">
        <v>100</v>
      </c>
    </row>
    <row r="2147" spans="1:19" x14ac:dyDescent="0.25">
      <c r="A2147">
        <v>41</v>
      </c>
      <c r="B2147" s="32">
        <v>45937</v>
      </c>
      <c r="C2147">
        <v>41</v>
      </c>
      <c r="D2147" t="s">
        <v>150</v>
      </c>
      <c r="E2147" t="s">
        <v>194</v>
      </c>
      <c r="F2147" t="s">
        <v>101</v>
      </c>
      <c r="G2147" t="s">
        <v>102</v>
      </c>
      <c r="H2147" t="s">
        <v>103</v>
      </c>
      <c r="I2147" t="s">
        <v>5416</v>
      </c>
      <c r="J2147" t="s">
        <v>5417</v>
      </c>
      <c r="K2147" s="32">
        <v>45940</v>
      </c>
      <c r="L2147" t="s">
        <v>186</v>
      </c>
      <c r="M2147" t="s">
        <v>2077</v>
      </c>
      <c r="N2147" t="s">
        <v>118</v>
      </c>
      <c r="O2147" s="32">
        <v>45940</v>
      </c>
      <c r="P2147" t="s">
        <v>99</v>
      </c>
      <c r="Q2147" t="s">
        <v>572</v>
      </c>
      <c r="R2147" t="s">
        <v>218</v>
      </c>
      <c r="S2147" t="s">
        <v>100</v>
      </c>
    </row>
    <row r="2148" spans="1:19" x14ac:dyDescent="0.25">
      <c r="A2148">
        <v>43</v>
      </c>
      <c r="B2148" s="32">
        <v>45953</v>
      </c>
      <c r="C2148">
        <v>45</v>
      </c>
      <c r="D2148" t="s">
        <v>150</v>
      </c>
      <c r="E2148" t="s">
        <v>8</v>
      </c>
      <c r="F2148" t="s">
        <v>140</v>
      </c>
      <c r="G2148" t="s">
        <v>102</v>
      </c>
      <c r="H2148" t="s">
        <v>103</v>
      </c>
      <c r="I2148" t="s">
        <v>4556</v>
      </c>
      <c r="J2148" t="s">
        <v>4557</v>
      </c>
      <c r="K2148" s="32">
        <v>45956</v>
      </c>
      <c r="L2148" t="s">
        <v>186</v>
      </c>
      <c r="M2148" t="s">
        <v>2037</v>
      </c>
      <c r="N2148" t="s">
        <v>3133</v>
      </c>
      <c r="O2148" s="32">
        <v>45969</v>
      </c>
      <c r="P2148" t="s">
        <v>99</v>
      </c>
      <c r="Q2148" t="s">
        <v>153</v>
      </c>
      <c r="R2148" t="s">
        <v>147</v>
      </c>
      <c r="S2148" t="s">
        <v>100</v>
      </c>
    </row>
    <row r="2149" spans="1:19" x14ac:dyDescent="0.25">
      <c r="A2149">
        <v>45</v>
      </c>
      <c r="B2149" s="32">
        <v>45967</v>
      </c>
      <c r="C2149">
        <v>48</v>
      </c>
      <c r="D2149" t="s">
        <v>423</v>
      </c>
      <c r="E2149" t="s">
        <v>1067</v>
      </c>
      <c r="F2149" t="s">
        <v>140</v>
      </c>
      <c r="G2149" t="s">
        <v>102</v>
      </c>
      <c r="H2149" t="s">
        <v>103</v>
      </c>
      <c r="I2149" t="s">
        <v>2930</v>
      </c>
      <c r="J2149" t="s">
        <v>2931</v>
      </c>
      <c r="K2149" s="32">
        <v>45970</v>
      </c>
      <c r="L2149" t="s">
        <v>427</v>
      </c>
      <c r="M2149" t="s">
        <v>260</v>
      </c>
      <c r="N2149" t="s">
        <v>1994</v>
      </c>
      <c r="O2149" s="32">
        <v>45986</v>
      </c>
      <c r="P2149" t="s">
        <v>99</v>
      </c>
      <c r="Q2149" t="s">
        <v>4305</v>
      </c>
      <c r="R2149" t="s">
        <v>262</v>
      </c>
      <c r="S2149" t="s">
        <v>100</v>
      </c>
    </row>
    <row r="2150" spans="1:19" x14ac:dyDescent="0.25">
      <c r="A2150">
        <v>45</v>
      </c>
      <c r="B2150" s="32">
        <v>45965</v>
      </c>
      <c r="C2150">
        <v>49</v>
      </c>
      <c r="D2150" t="s">
        <v>223</v>
      </c>
      <c r="E2150" t="s">
        <v>277</v>
      </c>
      <c r="F2150" t="s">
        <v>140</v>
      </c>
      <c r="G2150" t="s">
        <v>102</v>
      </c>
      <c r="H2150" t="s">
        <v>103</v>
      </c>
      <c r="I2150" t="s">
        <v>5418</v>
      </c>
      <c r="J2150" t="s">
        <v>5419</v>
      </c>
      <c r="K2150" s="32">
        <v>45972</v>
      </c>
      <c r="L2150" t="s">
        <v>2324</v>
      </c>
      <c r="M2150" t="s">
        <v>145</v>
      </c>
      <c r="N2150" t="s">
        <v>2049</v>
      </c>
      <c r="O2150" s="32">
        <v>45995</v>
      </c>
      <c r="P2150" t="s">
        <v>99</v>
      </c>
      <c r="Q2150" t="s">
        <v>495</v>
      </c>
      <c r="R2150" t="s">
        <v>147</v>
      </c>
      <c r="S2150" t="s">
        <v>100</v>
      </c>
    </row>
    <row r="2151" spans="1:19" x14ac:dyDescent="0.25">
      <c r="A2151">
        <v>34</v>
      </c>
      <c r="B2151" s="32">
        <v>45892</v>
      </c>
      <c r="C2151">
        <v>37</v>
      </c>
      <c r="D2151" t="s">
        <v>150</v>
      </c>
      <c r="E2151" t="s">
        <v>8</v>
      </c>
      <c r="F2151" t="s">
        <v>140</v>
      </c>
      <c r="G2151" t="s">
        <v>102</v>
      </c>
      <c r="H2151" t="s">
        <v>103</v>
      </c>
      <c r="I2151" t="s">
        <v>2819</v>
      </c>
      <c r="J2151" t="s">
        <v>2820</v>
      </c>
      <c r="K2151" s="32">
        <v>45897</v>
      </c>
      <c r="L2151" t="s">
        <v>186</v>
      </c>
      <c r="M2151" t="s">
        <v>154</v>
      </c>
      <c r="N2151" t="s">
        <v>2445</v>
      </c>
      <c r="O2151" s="32">
        <v>45907</v>
      </c>
      <c r="P2151" t="s">
        <v>99</v>
      </c>
      <c r="Q2151" t="s">
        <v>813</v>
      </c>
      <c r="R2151" t="s">
        <v>147</v>
      </c>
      <c r="S2151" t="s">
        <v>100</v>
      </c>
    </row>
    <row r="2152" spans="1:19" x14ac:dyDescent="0.25">
      <c r="A2152">
        <v>39</v>
      </c>
      <c r="B2152" s="32">
        <v>45922</v>
      </c>
      <c r="C2152">
        <v>41</v>
      </c>
      <c r="D2152" t="s">
        <v>940</v>
      </c>
      <c r="E2152" t="s">
        <v>14</v>
      </c>
      <c r="F2152" t="s">
        <v>140</v>
      </c>
      <c r="G2152" t="s">
        <v>102</v>
      </c>
      <c r="H2152" t="s">
        <v>103</v>
      </c>
      <c r="I2152" t="s">
        <v>3164</v>
      </c>
      <c r="J2152" t="s">
        <v>3165</v>
      </c>
      <c r="K2152" s="32">
        <v>45932</v>
      </c>
      <c r="L2152" t="s">
        <v>943</v>
      </c>
      <c r="M2152" t="s">
        <v>154</v>
      </c>
      <c r="N2152" t="s">
        <v>2159</v>
      </c>
      <c r="O2152" s="32">
        <v>45939</v>
      </c>
      <c r="P2152" t="s">
        <v>99</v>
      </c>
      <c r="Q2152" t="s">
        <v>813</v>
      </c>
      <c r="R2152" t="s">
        <v>147</v>
      </c>
      <c r="S2152" t="s">
        <v>100</v>
      </c>
    </row>
    <row r="2153" spans="1:19" x14ac:dyDescent="0.25">
      <c r="A2153">
        <v>46</v>
      </c>
      <c r="B2153" s="32">
        <v>45971</v>
      </c>
      <c r="C2153">
        <v>48</v>
      </c>
      <c r="D2153" t="s">
        <v>150</v>
      </c>
      <c r="E2153" t="s">
        <v>8</v>
      </c>
      <c r="F2153" t="s">
        <v>140</v>
      </c>
      <c r="G2153" t="s">
        <v>102</v>
      </c>
      <c r="H2153" t="s">
        <v>103</v>
      </c>
      <c r="I2153" t="s">
        <v>3912</v>
      </c>
      <c r="J2153" t="s">
        <v>3913</v>
      </c>
      <c r="K2153" s="32">
        <v>45974</v>
      </c>
      <c r="L2153" t="s">
        <v>186</v>
      </c>
      <c r="M2153" t="s">
        <v>154</v>
      </c>
      <c r="N2153" t="s">
        <v>2193</v>
      </c>
      <c r="O2153" s="32">
        <v>45985</v>
      </c>
      <c r="P2153" t="s">
        <v>99</v>
      </c>
      <c r="Q2153" t="s">
        <v>1411</v>
      </c>
      <c r="R2153" t="s">
        <v>147</v>
      </c>
      <c r="S2153" t="s">
        <v>100</v>
      </c>
    </row>
    <row r="2154" spans="1:19" x14ac:dyDescent="0.25">
      <c r="A2154">
        <v>38</v>
      </c>
      <c r="B2154" s="32">
        <v>45919</v>
      </c>
      <c r="C2154">
        <v>41</v>
      </c>
      <c r="D2154" t="s">
        <v>423</v>
      </c>
      <c r="E2154" t="s">
        <v>1067</v>
      </c>
      <c r="F2154" t="s">
        <v>140</v>
      </c>
      <c r="G2154" t="s">
        <v>102</v>
      </c>
      <c r="H2154" t="s">
        <v>103</v>
      </c>
      <c r="I2154" t="s">
        <v>5420</v>
      </c>
      <c r="J2154" t="s">
        <v>5421</v>
      </c>
      <c r="K2154" s="32">
        <v>45921</v>
      </c>
      <c r="L2154" t="s">
        <v>1775</v>
      </c>
      <c r="M2154" t="s">
        <v>260</v>
      </c>
      <c r="N2154" t="s">
        <v>2109</v>
      </c>
      <c r="O2154" s="32">
        <v>45937</v>
      </c>
      <c r="P2154" t="s">
        <v>99</v>
      </c>
      <c r="Q2154" t="s">
        <v>1776</v>
      </c>
      <c r="R2154" t="s">
        <v>262</v>
      </c>
      <c r="S2154" t="s">
        <v>100</v>
      </c>
    </row>
    <row r="2155" spans="1:19" x14ac:dyDescent="0.25">
      <c r="A2155">
        <v>46</v>
      </c>
      <c r="B2155" s="32">
        <v>45971</v>
      </c>
      <c r="C2155">
        <v>51</v>
      </c>
      <c r="D2155" t="s">
        <v>321</v>
      </c>
      <c r="E2155" t="s">
        <v>322</v>
      </c>
      <c r="F2155" t="s">
        <v>140</v>
      </c>
      <c r="G2155" t="s">
        <v>102</v>
      </c>
      <c r="H2155" t="s">
        <v>103</v>
      </c>
      <c r="I2155" t="s">
        <v>5422</v>
      </c>
      <c r="J2155" t="s">
        <v>5423</v>
      </c>
      <c r="K2155" s="32">
        <v>45974</v>
      </c>
      <c r="L2155" t="s">
        <v>325</v>
      </c>
      <c r="M2155" t="s">
        <v>229</v>
      </c>
      <c r="N2155" t="s">
        <v>2557</v>
      </c>
      <c r="O2155" s="32">
        <v>46009</v>
      </c>
      <c r="P2155" t="s">
        <v>99</v>
      </c>
      <c r="Q2155" t="s">
        <v>325</v>
      </c>
      <c r="R2155" t="s">
        <v>617</v>
      </c>
      <c r="S2155" t="s">
        <v>100</v>
      </c>
    </row>
    <row r="2156" spans="1:19" x14ac:dyDescent="0.25">
      <c r="A2156">
        <v>44</v>
      </c>
      <c r="B2156" s="32">
        <v>45958</v>
      </c>
      <c r="C2156">
        <v>47</v>
      </c>
      <c r="D2156" t="s">
        <v>672</v>
      </c>
      <c r="E2156" t="s">
        <v>17</v>
      </c>
      <c r="F2156" t="s">
        <v>140</v>
      </c>
      <c r="G2156" t="s">
        <v>102</v>
      </c>
      <c r="H2156" t="s">
        <v>103</v>
      </c>
      <c r="I2156" t="s">
        <v>5424</v>
      </c>
      <c r="J2156" t="s">
        <v>5425</v>
      </c>
      <c r="K2156" s="32">
        <v>45962</v>
      </c>
      <c r="L2156" t="s">
        <v>675</v>
      </c>
      <c r="M2156" t="s">
        <v>428</v>
      </c>
      <c r="N2156" t="s">
        <v>2236</v>
      </c>
      <c r="O2156" s="32">
        <v>45981</v>
      </c>
      <c r="P2156" t="s">
        <v>99</v>
      </c>
      <c r="Q2156" t="s">
        <v>153</v>
      </c>
      <c r="R2156" t="s">
        <v>428</v>
      </c>
      <c r="S2156" t="s">
        <v>100</v>
      </c>
    </row>
    <row r="2157" spans="1:19" x14ac:dyDescent="0.25">
      <c r="A2157">
        <v>28</v>
      </c>
      <c r="B2157" s="32">
        <v>45849</v>
      </c>
      <c r="C2157">
        <v>29</v>
      </c>
      <c r="D2157" t="s">
        <v>254</v>
      </c>
      <c r="E2157" t="s">
        <v>285</v>
      </c>
      <c r="F2157" t="s">
        <v>101</v>
      </c>
      <c r="G2157" t="s">
        <v>102</v>
      </c>
      <c r="H2157" t="s">
        <v>103</v>
      </c>
      <c r="I2157" t="s">
        <v>5426</v>
      </c>
      <c r="J2157" t="s">
        <v>5427</v>
      </c>
      <c r="K2157" s="32">
        <v>45851</v>
      </c>
      <c r="L2157" t="s">
        <v>258</v>
      </c>
      <c r="M2157" t="s">
        <v>97</v>
      </c>
      <c r="N2157" t="s">
        <v>118</v>
      </c>
      <c r="O2157" s="32">
        <v>45853</v>
      </c>
      <c r="P2157" t="s">
        <v>99</v>
      </c>
      <c r="Q2157" t="s">
        <v>259</v>
      </c>
      <c r="R2157" t="s">
        <v>299</v>
      </c>
      <c r="S2157" t="s">
        <v>100</v>
      </c>
    </row>
    <row r="2158" spans="1:19" x14ac:dyDescent="0.25">
      <c r="A2158">
        <v>36</v>
      </c>
      <c r="B2158" s="32">
        <v>45905</v>
      </c>
      <c r="C2158">
        <v>39</v>
      </c>
      <c r="D2158" t="s">
        <v>254</v>
      </c>
      <c r="E2158" t="s">
        <v>255</v>
      </c>
      <c r="F2158" t="s">
        <v>140</v>
      </c>
      <c r="G2158" t="s">
        <v>102</v>
      </c>
      <c r="H2158" t="s">
        <v>103</v>
      </c>
      <c r="I2158" t="s">
        <v>4489</v>
      </c>
      <c r="J2158" t="s">
        <v>4490</v>
      </c>
      <c r="K2158" s="32">
        <v>45907</v>
      </c>
      <c r="L2158" t="s">
        <v>258</v>
      </c>
      <c r="M2158" t="s">
        <v>260</v>
      </c>
      <c r="N2158" t="s">
        <v>2360</v>
      </c>
      <c r="O2158" s="32">
        <v>45922</v>
      </c>
      <c r="P2158" t="s">
        <v>99</v>
      </c>
      <c r="Q2158" t="s">
        <v>259</v>
      </c>
      <c r="R2158" t="s">
        <v>262</v>
      </c>
      <c r="S2158" t="s">
        <v>100</v>
      </c>
    </row>
    <row r="2159" spans="1:19" x14ac:dyDescent="0.25">
      <c r="A2159">
        <v>37</v>
      </c>
      <c r="B2159" s="32">
        <v>45909</v>
      </c>
      <c r="C2159">
        <v>39</v>
      </c>
      <c r="D2159" t="s">
        <v>940</v>
      </c>
      <c r="E2159" t="s">
        <v>14</v>
      </c>
      <c r="F2159" t="s">
        <v>140</v>
      </c>
      <c r="G2159" t="s">
        <v>102</v>
      </c>
      <c r="H2159" t="s">
        <v>103</v>
      </c>
      <c r="I2159" t="s">
        <v>4251</v>
      </c>
      <c r="J2159" t="s">
        <v>4252</v>
      </c>
      <c r="K2159" s="32">
        <v>45918</v>
      </c>
      <c r="L2159" t="s">
        <v>943</v>
      </c>
      <c r="M2159" t="s">
        <v>154</v>
      </c>
      <c r="N2159" t="s">
        <v>2146</v>
      </c>
      <c r="O2159" s="32">
        <v>45925</v>
      </c>
      <c r="P2159" t="s">
        <v>99</v>
      </c>
      <c r="Q2159" t="s">
        <v>2012</v>
      </c>
      <c r="R2159" t="s">
        <v>147</v>
      </c>
      <c r="S2159" t="s">
        <v>100</v>
      </c>
    </row>
    <row r="2160" spans="1:19" x14ac:dyDescent="0.25">
      <c r="A2160">
        <v>47</v>
      </c>
      <c r="B2160" s="32">
        <v>45978</v>
      </c>
      <c r="C2160">
        <v>49</v>
      </c>
      <c r="D2160" t="s">
        <v>940</v>
      </c>
      <c r="E2160" t="s">
        <v>14</v>
      </c>
      <c r="F2160" t="s">
        <v>140</v>
      </c>
      <c r="G2160" t="s">
        <v>102</v>
      </c>
      <c r="H2160" t="s">
        <v>103</v>
      </c>
      <c r="I2160" t="s">
        <v>5114</v>
      </c>
      <c r="J2160" t="s">
        <v>5115</v>
      </c>
      <c r="K2160" s="32">
        <v>45988</v>
      </c>
      <c r="L2160" t="s">
        <v>943</v>
      </c>
      <c r="M2160" t="s">
        <v>154</v>
      </c>
      <c r="N2160" t="s">
        <v>2704</v>
      </c>
      <c r="O2160" s="32">
        <v>45995</v>
      </c>
      <c r="P2160" t="s">
        <v>99</v>
      </c>
      <c r="Q2160" t="s">
        <v>153</v>
      </c>
      <c r="R2160" t="s">
        <v>147</v>
      </c>
      <c r="S2160" t="s">
        <v>100</v>
      </c>
    </row>
    <row r="2161" spans="1:19" x14ac:dyDescent="0.25">
      <c r="A2161">
        <v>44</v>
      </c>
      <c r="B2161" s="32">
        <v>45962</v>
      </c>
      <c r="C2161">
        <v>50</v>
      </c>
      <c r="D2161" t="s">
        <v>223</v>
      </c>
      <c r="E2161" t="s">
        <v>224</v>
      </c>
      <c r="F2161" t="s">
        <v>140</v>
      </c>
      <c r="G2161" t="s">
        <v>102</v>
      </c>
      <c r="H2161" t="s">
        <v>103</v>
      </c>
      <c r="I2161" t="s">
        <v>5428</v>
      </c>
      <c r="J2161" t="s">
        <v>5429</v>
      </c>
      <c r="K2161" s="32">
        <v>45968</v>
      </c>
      <c r="L2161" t="s">
        <v>227</v>
      </c>
      <c r="M2161" t="s">
        <v>229</v>
      </c>
      <c r="N2161" t="s">
        <v>4771</v>
      </c>
      <c r="O2161" s="32">
        <v>45999</v>
      </c>
      <c r="P2161" t="s">
        <v>99</v>
      </c>
      <c r="Q2161" t="s">
        <v>228</v>
      </c>
      <c r="R2161" t="s">
        <v>617</v>
      </c>
      <c r="S2161" t="s">
        <v>100</v>
      </c>
    </row>
    <row r="2162" spans="1:19" x14ac:dyDescent="0.25">
      <c r="A2162">
        <v>43</v>
      </c>
      <c r="B2162" s="32">
        <v>45952</v>
      </c>
      <c r="C2162">
        <v>46</v>
      </c>
      <c r="D2162" t="s">
        <v>423</v>
      </c>
      <c r="E2162" t="s">
        <v>424</v>
      </c>
      <c r="F2162" t="s">
        <v>140</v>
      </c>
      <c r="G2162" t="s">
        <v>102</v>
      </c>
      <c r="H2162" t="s">
        <v>103</v>
      </c>
      <c r="I2162" t="s">
        <v>2913</v>
      </c>
      <c r="J2162" t="s">
        <v>2914</v>
      </c>
      <c r="K2162" s="32">
        <v>45955</v>
      </c>
      <c r="L2162" t="s">
        <v>427</v>
      </c>
      <c r="M2162" t="s">
        <v>428</v>
      </c>
      <c r="N2162" t="s">
        <v>2196</v>
      </c>
      <c r="O2162" s="32">
        <v>45973</v>
      </c>
      <c r="P2162" t="s">
        <v>99</v>
      </c>
      <c r="Q2162" t="s">
        <v>601</v>
      </c>
      <c r="R2162" t="s">
        <v>428</v>
      </c>
      <c r="S2162" t="s">
        <v>100</v>
      </c>
    </row>
    <row r="2163" spans="1:19" x14ac:dyDescent="0.25">
      <c r="A2163">
        <v>43</v>
      </c>
      <c r="B2163" s="32">
        <v>45951</v>
      </c>
      <c r="C2163">
        <v>46</v>
      </c>
      <c r="D2163" t="s">
        <v>672</v>
      </c>
      <c r="E2163" t="s">
        <v>17</v>
      </c>
      <c r="F2163" t="s">
        <v>140</v>
      </c>
      <c r="G2163" t="s">
        <v>102</v>
      </c>
      <c r="H2163" t="s">
        <v>103</v>
      </c>
      <c r="I2163" t="s">
        <v>4273</v>
      </c>
      <c r="J2163" t="s">
        <v>4274</v>
      </c>
      <c r="K2163" s="32">
        <v>45955</v>
      </c>
      <c r="L2163" t="s">
        <v>1362</v>
      </c>
      <c r="M2163" t="s">
        <v>428</v>
      </c>
      <c r="N2163" t="s">
        <v>2224</v>
      </c>
      <c r="O2163" s="32">
        <v>45972</v>
      </c>
      <c r="P2163" t="s">
        <v>99</v>
      </c>
      <c r="Q2163" t="s">
        <v>688</v>
      </c>
      <c r="R2163" t="s">
        <v>428</v>
      </c>
      <c r="S2163" t="s">
        <v>100</v>
      </c>
    </row>
    <row r="2164" spans="1:19" x14ac:dyDescent="0.25">
      <c r="A2164">
        <v>38</v>
      </c>
      <c r="B2164" s="32">
        <v>45919</v>
      </c>
      <c r="C2164">
        <v>41</v>
      </c>
      <c r="D2164" t="s">
        <v>150</v>
      </c>
      <c r="E2164" t="s">
        <v>8</v>
      </c>
      <c r="F2164" t="s">
        <v>140</v>
      </c>
      <c r="G2164" t="s">
        <v>102</v>
      </c>
      <c r="H2164" t="s">
        <v>103</v>
      </c>
      <c r="I2164" t="s">
        <v>5368</v>
      </c>
      <c r="J2164" t="s">
        <v>3645</v>
      </c>
      <c r="K2164" s="32">
        <v>45925</v>
      </c>
      <c r="L2164" t="s">
        <v>621</v>
      </c>
      <c r="M2164" t="s">
        <v>191</v>
      </c>
      <c r="N2164" t="s">
        <v>155</v>
      </c>
      <c r="O2164" s="32">
        <v>45936</v>
      </c>
      <c r="P2164" t="s">
        <v>99</v>
      </c>
      <c r="Q2164" t="s">
        <v>153</v>
      </c>
      <c r="S2164" t="s">
        <v>135</v>
      </c>
    </row>
    <row r="2165" spans="1:19" x14ac:dyDescent="0.25">
      <c r="A2165">
        <v>46</v>
      </c>
      <c r="B2165" s="32">
        <v>45975</v>
      </c>
      <c r="C2165">
        <v>50</v>
      </c>
      <c r="D2165" t="s">
        <v>423</v>
      </c>
      <c r="E2165" t="s">
        <v>1265</v>
      </c>
      <c r="F2165" t="s">
        <v>140</v>
      </c>
      <c r="G2165" t="s">
        <v>102</v>
      </c>
      <c r="H2165" t="s">
        <v>103</v>
      </c>
      <c r="I2165" t="s">
        <v>5430</v>
      </c>
      <c r="J2165" t="s">
        <v>5431</v>
      </c>
      <c r="K2165" s="32">
        <v>45979</v>
      </c>
      <c r="L2165" t="s">
        <v>1983</v>
      </c>
      <c r="M2165" t="s">
        <v>428</v>
      </c>
      <c r="N2165" t="s">
        <v>3244</v>
      </c>
      <c r="O2165" s="32">
        <v>45999</v>
      </c>
      <c r="P2165" t="s">
        <v>99</v>
      </c>
      <c r="Q2165" t="s">
        <v>1985</v>
      </c>
      <c r="R2165" t="s">
        <v>428</v>
      </c>
      <c r="S2165" t="s">
        <v>100</v>
      </c>
    </row>
    <row r="2166" spans="1:19" x14ac:dyDescent="0.25">
      <c r="A2166">
        <v>36</v>
      </c>
      <c r="B2166" s="32">
        <v>45903</v>
      </c>
      <c r="C2166">
        <v>36</v>
      </c>
      <c r="D2166" t="s">
        <v>97</v>
      </c>
      <c r="E2166" t="s">
        <v>98</v>
      </c>
      <c r="F2166" t="s">
        <v>101</v>
      </c>
      <c r="G2166" t="s">
        <v>102</v>
      </c>
      <c r="H2166" t="s">
        <v>103</v>
      </c>
      <c r="I2166" t="s">
        <v>5432</v>
      </c>
      <c r="J2166" t="s">
        <v>5433</v>
      </c>
      <c r="K2166" s="32">
        <v>45906</v>
      </c>
      <c r="L2166" t="s">
        <v>106</v>
      </c>
      <c r="M2166" t="s">
        <v>2003</v>
      </c>
      <c r="N2166" t="s">
        <v>118</v>
      </c>
      <c r="O2166" s="32">
        <v>45906</v>
      </c>
      <c r="P2166" t="s">
        <v>99</v>
      </c>
      <c r="Q2166" t="s">
        <v>123</v>
      </c>
      <c r="R2166" t="s">
        <v>1964</v>
      </c>
      <c r="S2166" t="s">
        <v>100</v>
      </c>
    </row>
    <row r="2167" spans="1:19" x14ac:dyDescent="0.25">
      <c r="A2167">
        <v>40</v>
      </c>
      <c r="B2167" s="32">
        <v>45929</v>
      </c>
      <c r="C2167">
        <v>43</v>
      </c>
      <c r="D2167" t="s">
        <v>150</v>
      </c>
      <c r="E2167" t="s">
        <v>8</v>
      </c>
      <c r="F2167" t="s">
        <v>140</v>
      </c>
      <c r="G2167" t="s">
        <v>102</v>
      </c>
      <c r="H2167" t="s">
        <v>103</v>
      </c>
      <c r="I2167" t="s">
        <v>5434</v>
      </c>
      <c r="J2167" t="s">
        <v>5435</v>
      </c>
      <c r="K2167" s="32">
        <v>45939</v>
      </c>
      <c r="L2167" t="s">
        <v>186</v>
      </c>
      <c r="M2167" t="s">
        <v>154</v>
      </c>
      <c r="N2167" t="s">
        <v>2212</v>
      </c>
      <c r="O2167" s="32">
        <v>45949</v>
      </c>
      <c r="P2167" t="s">
        <v>99</v>
      </c>
      <c r="Q2167" t="s">
        <v>813</v>
      </c>
      <c r="R2167" t="s">
        <v>147</v>
      </c>
      <c r="S2167" t="s">
        <v>100</v>
      </c>
    </row>
    <row r="2168" spans="1:19" x14ac:dyDescent="0.25">
      <c r="A2168">
        <v>37</v>
      </c>
      <c r="B2168" s="32">
        <v>45913</v>
      </c>
      <c r="C2168">
        <v>40</v>
      </c>
      <c r="D2168" t="s">
        <v>150</v>
      </c>
      <c r="E2168" t="s">
        <v>8</v>
      </c>
      <c r="F2168" t="s">
        <v>140</v>
      </c>
      <c r="G2168" t="s">
        <v>102</v>
      </c>
      <c r="H2168" t="s">
        <v>103</v>
      </c>
      <c r="I2168" t="s">
        <v>5242</v>
      </c>
      <c r="J2168" t="s">
        <v>5243</v>
      </c>
      <c r="K2168" s="32">
        <v>45917</v>
      </c>
      <c r="L2168" t="s">
        <v>186</v>
      </c>
      <c r="M2168" t="s">
        <v>893</v>
      </c>
      <c r="N2168" t="s">
        <v>2000</v>
      </c>
      <c r="O2168" s="32">
        <v>45934</v>
      </c>
      <c r="P2168" t="s">
        <v>99</v>
      </c>
      <c r="Q2168" t="s">
        <v>688</v>
      </c>
      <c r="R2168" t="s">
        <v>617</v>
      </c>
      <c r="S2168" t="s">
        <v>100</v>
      </c>
    </row>
    <row r="2169" spans="1:19" x14ac:dyDescent="0.25">
      <c r="A2169">
        <v>40</v>
      </c>
      <c r="B2169" s="32">
        <v>45933</v>
      </c>
      <c r="C2169">
        <v>43</v>
      </c>
      <c r="D2169" t="s">
        <v>423</v>
      </c>
      <c r="E2169" t="s">
        <v>1067</v>
      </c>
      <c r="F2169" t="s">
        <v>140</v>
      </c>
      <c r="G2169" t="s">
        <v>102</v>
      </c>
      <c r="H2169" t="s">
        <v>103</v>
      </c>
      <c r="I2169" t="s">
        <v>5436</v>
      </c>
      <c r="J2169" t="s">
        <v>5437</v>
      </c>
      <c r="K2169" s="32">
        <v>45935</v>
      </c>
      <c r="L2169" t="s">
        <v>427</v>
      </c>
      <c r="M2169" t="s">
        <v>260</v>
      </c>
      <c r="N2169" t="s">
        <v>2054</v>
      </c>
      <c r="O2169" s="32">
        <v>45951</v>
      </c>
      <c r="P2169" t="s">
        <v>99</v>
      </c>
      <c r="Q2169" t="s">
        <v>3388</v>
      </c>
      <c r="R2169" t="s">
        <v>262</v>
      </c>
      <c r="S2169" t="s">
        <v>608</v>
      </c>
    </row>
    <row r="2170" spans="1:19" x14ac:dyDescent="0.25">
      <c r="A2170">
        <v>36</v>
      </c>
      <c r="B2170" s="32">
        <v>45901</v>
      </c>
      <c r="C2170">
        <v>38</v>
      </c>
      <c r="D2170" t="s">
        <v>150</v>
      </c>
      <c r="E2170" t="s">
        <v>8</v>
      </c>
      <c r="F2170" t="s">
        <v>140</v>
      </c>
      <c r="G2170" t="s">
        <v>102</v>
      </c>
      <c r="H2170" t="s">
        <v>103</v>
      </c>
      <c r="I2170" t="s">
        <v>5438</v>
      </c>
      <c r="J2170" t="s">
        <v>5439</v>
      </c>
      <c r="K2170" s="32">
        <v>45905</v>
      </c>
      <c r="L2170" t="s">
        <v>186</v>
      </c>
      <c r="M2170" t="s">
        <v>154</v>
      </c>
      <c r="N2170" t="s">
        <v>2181</v>
      </c>
      <c r="O2170" s="32">
        <v>45914</v>
      </c>
      <c r="P2170" t="s">
        <v>580</v>
      </c>
      <c r="Q2170" t="s">
        <v>584</v>
      </c>
      <c r="R2170" t="s">
        <v>586</v>
      </c>
      <c r="S2170" t="s">
        <v>581</v>
      </c>
    </row>
    <row r="2171" spans="1:19" x14ac:dyDescent="0.25">
      <c r="A2171">
        <v>39</v>
      </c>
      <c r="B2171" s="32">
        <v>45924</v>
      </c>
      <c r="C2171">
        <v>42</v>
      </c>
      <c r="D2171" t="s">
        <v>423</v>
      </c>
      <c r="E2171" t="s">
        <v>424</v>
      </c>
      <c r="F2171" t="s">
        <v>140</v>
      </c>
      <c r="G2171" t="s">
        <v>102</v>
      </c>
      <c r="H2171" t="s">
        <v>103</v>
      </c>
      <c r="I2171" t="s">
        <v>3106</v>
      </c>
      <c r="J2171" t="s">
        <v>3107</v>
      </c>
      <c r="K2171" s="32">
        <v>45927</v>
      </c>
      <c r="L2171" t="s">
        <v>427</v>
      </c>
      <c r="M2171" t="s">
        <v>428</v>
      </c>
      <c r="N2171" t="s">
        <v>2976</v>
      </c>
      <c r="O2171" s="32">
        <v>45946</v>
      </c>
      <c r="P2171" t="s">
        <v>99</v>
      </c>
      <c r="Q2171" t="s">
        <v>3172</v>
      </c>
      <c r="R2171" t="s">
        <v>428</v>
      </c>
      <c r="S2171" t="s">
        <v>100</v>
      </c>
    </row>
    <row r="2172" spans="1:19" x14ac:dyDescent="0.25">
      <c r="A2172">
        <v>41</v>
      </c>
      <c r="B2172" s="32">
        <v>45940</v>
      </c>
      <c r="C2172">
        <v>44</v>
      </c>
      <c r="D2172" t="s">
        <v>423</v>
      </c>
      <c r="E2172" t="s">
        <v>1067</v>
      </c>
      <c r="F2172" t="s">
        <v>140</v>
      </c>
      <c r="G2172" t="s">
        <v>102</v>
      </c>
      <c r="H2172" t="s">
        <v>103</v>
      </c>
      <c r="I2172" t="s">
        <v>3086</v>
      </c>
      <c r="J2172" t="s">
        <v>3087</v>
      </c>
      <c r="K2172" s="32">
        <v>45942</v>
      </c>
      <c r="L2172" t="s">
        <v>1775</v>
      </c>
      <c r="M2172" t="s">
        <v>260</v>
      </c>
      <c r="N2172" t="s">
        <v>2064</v>
      </c>
      <c r="O2172" s="32">
        <v>45958</v>
      </c>
      <c r="P2172" t="s">
        <v>99</v>
      </c>
      <c r="Q2172" t="s">
        <v>1776</v>
      </c>
      <c r="R2172" t="s">
        <v>262</v>
      </c>
      <c r="S2172" t="s">
        <v>608</v>
      </c>
    </row>
    <row r="2173" spans="1:19" x14ac:dyDescent="0.25">
      <c r="A2173">
        <v>36</v>
      </c>
      <c r="B2173" s="32">
        <v>45901</v>
      </c>
      <c r="C2173">
        <v>39</v>
      </c>
      <c r="D2173" t="s">
        <v>672</v>
      </c>
      <c r="E2173" t="s">
        <v>17</v>
      </c>
      <c r="F2173" t="s">
        <v>140</v>
      </c>
      <c r="G2173" t="s">
        <v>102</v>
      </c>
      <c r="H2173" t="s">
        <v>103</v>
      </c>
      <c r="I2173" t="s">
        <v>5030</v>
      </c>
      <c r="J2173" t="s">
        <v>5031</v>
      </c>
      <c r="K2173" s="32">
        <v>45907</v>
      </c>
      <c r="L2173" t="s">
        <v>675</v>
      </c>
      <c r="M2173" t="s">
        <v>676</v>
      </c>
      <c r="N2173" t="s">
        <v>2354</v>
      </c>
      <c r="O2173" s="32">
        <v>45922</v>
      </c>
      <c r="P2173" t="s">
        <v>99</v>
      </c>
      <c r="Q2173" t="s">
        <v>934</v>
      </c>
      <c r="R2173" t="s">
        <v>147</v>
      </c>
      <c r="S2173" t="s">
        <v>100</v>
      </c>
    </row>
    <row r="2174" spans="1:19" x14ac:dyDescent="0.25">
      <c r="A2174">
        <v>40</v>
      </c>
      <c r="B2174" s="32">
        <v>45929</v>
      </c>
      <c r="C2174">
        <v>42</v>
      </c>
      <c r="D2174" t="s">
        <v>150</v>
      </c>
      <c r="E2174" t="s">
        <v>8</v>
      </c>
      <c r="F2174" t="s">
        <v>140</v>
      </c>
      <c r="G2174" t="s">
        <v>102</v>
      </c>
      <c r="H2174" t="s">
        <v>103</v>
      </c>
      <c r="I2174" t="s">
        <v>3954</v>
      </c>
      <c r="J2174" t="s">
        <v>3955</v>
      </c>
      <c r="K2174" s="32">
        <v>45932</v>
      </c>
      <c r="L2174" t="s">
        <v>186</v>
      </c>
      <c r="M2174" t="s">
        <v>154</v>
      </c>
      <c r="N2174" t="s">
        <v>2159</v>
      </c>
      <c r="O2174" s="32">
        <v>45942</v>
      </c>
      <c r="P2174" t="s">
        <v>99</v>
      </c>
      <c r="Q2174" t="s">
        <v>813</v>
      </c>
      <c r="R2174" t="s">
        <v>147</v>
      </c>
      <c r="S2174" t="s">
        <v>608</v>
      </c>
    </row>
    <row r="2175" spans="1:19" x14ac:dyDescent="0.25">
      <c r="A2175">
        <v>43</v>
      </c>
      <c r="B2175" s="32">
        <v>45955</v>
      </c>
      <c r="C2175">
        <v>46</v>
      </c>
      <c r="D2175" t="s">
        <v>150</v>
      </c>
      <c r="E2175" t="s">
        <v>8</v>
      </c>
      <c r="F2175" t="s">
        <v>140</v>
      </c>
      <c r="G2175" t="s">
        <v>102</v>
      </c>
      <c r="H2175" t="s">
        <v>103</v>
      </c>
      <c r="I2175" t="s">
        <v>3936</v>
      </c>
      <c r="J2175" t="s">
        <v>3937</v>
      </c>
      <c r="K2175" s="32">
        <v>45960</v>
      </c>
      <c r="L2175" t="s">
        <v>621</v>
      </c>
      <c r="M2175" t="s">
        <v>191</v>
      </c>
      <c r="N2175" t="s">
        <v>192</v>
      </c>
      <c r="O2175" s="32">
        <v>45971</v>
      </c>
      <c r="P2175" t="s">
        <v>99</v>
      </c>
      <c r="Q2175" t="s">
        <v>934</v>
      </c>
      <c r="S2175" t="s">
        <v>2165</v>
      </c>
    </row>
    <row r="2176" spans="1:19" x14ac:dyDescent="0.25">
      <c r="A2176">
        <v>45</v>
      </c>
      <c r="B2176" s="32">
        <v>45964</v>
      </c>
      <c r="C2176">
        <v>48</v>
      </c>
      <c r="D2176" t="s">
        <v>672</v>
      </c>
      <c r="E2176" t="s">
        <v>17</v>
      </c>
      <c r="F2176" t="s">
        <v>140</v>
      </c>
      <c r="G2176" t="s">
        <v>102</v>
      </c>
      <c r="H2176" t="s">
        <v>103</v>
      </c>
      <c r="I2176" t="s">
        <v>4892</v>
      </c>
      <c r="J2176" t="s">
        <v>4893</v>
      </c>
      <c r="K2176" s="32">
        <v>45969</v>
      </c>
      <c r="L2176" t="s">
        <v>1362</v>
      </c>
      <c r="M2176" t="s">
        <v>428</v>
      </c>
      <c r="N2176" t="s">
        <v>2494</v>
      </c>
      <c r="O2176" s="32">
        <v>45986</v>
      </c>
      <c r="P2176" t="s">
        <v>99</v>
      </c>
      <c r="Q2176" t="s">
        <v>153</v>
      </c>
      <c r="R2176" t="s">
        <v>428</v>
      </c>
      <c r="S2176" t="s">
        <v>100</v>
      </c>
    </row>
    <row r="2177" spans="1:19" x14ac:dyDescent="0.25">
      <c r="A2177">
        <v>42</v>
      </c>
      <c r="B2177" s="32">
        <v>45944</v>
      </c>
      <c r="C2177">
        <v>47</v>
      </c>
      <c r="D2177" t="s">
        <v>223</v>
      </c>
      <c r="E2177" t="s">
        <v>277</v>
      </c>
      <c r="F2177" t="s">
        <v>140</v>
      </c>
      <c r="G2177" t="s">
        <v>102</v>
      </c>
      <c r="H2177" t="s">
        <v>103</v>
      </c>
      <c r="I2177" t="s">
        <v>5440</v>
      </c>
      <c r="J2177" t="s">
        <v>5441</v>
      </c>
      <c r="K2177" s="32">
        <v>45951</v>
      </c>
      <c r="L2177" t="s">
        <v>227</v>
      </c>
      <c r="M2177" t="s">
        <v>145</v>
      </c>
      <c r="N2177" t="s">
        <v>2080</v>
      </c>
      <c r="O2177" s="32">
        <v>45980</v>
      </c>
      <c r="P2177" t="s">
        <v>99</v>
      </c>
      <c r="Q2177" t="s">
        <v>228</v>
      </c>
      <c r="R2177" t="s">
        <v>147</v>
      </c>
      <c r="S2177" t="s">
        <v>100</v>
      </c>
    </row>
    <row r="2178" spans="1:19" x14ac:dyDescent="0.25">
      <c r="A2178">
        <v>39</v>
      </c>
      <c r="B2178" s="32">
        <v>45922</v>
      </c>
      <c r="C2178">
        <v>41</v>
      </c>
      <c r="D2178" t="s">
        <v>940</v>
      </c>
      <c r="E2178" t="s">
        <v>14</v>
      </c>
      <c r="F2178" t="s">
        <v>140</v>
      </c>
      <c r="G2178" t="s">
        <v>102</v>
      </c>
      <c r="H2178" t="s">
        <v>103</v>
      </c>
      <c r="I2178" t="s">
        <v>2269</v>
      </c>
      <c r="J2178" t="s">
        <v>2270</v>
      </c>
      <c r="K2178" s="32">
        <v>45932</v>
      </c>
      <c r="L2178" t="s">
        <v>943</v>
      </c>
      <c r="M2178" t="s">
        <v>154</v>
      </c>
      <c r="N2178" t="s">
        <v>2159</v>
      </c>
      <c r="O2178" s="32">
        <v>45939</v>
      </c>
      <c r="P2178" t="s">
        <v>99</v>
      </c>
      <c r="Q2178" t="s">
        <v>3276</v>
      </c>
      <c r="R2178" t="s">
        <v>147</v>
      </c>
      <c r="S2178" t="s">
        <v>608</v>
      </c>
    </row>
    <row r="2179" spans="1:19" x14ac:dyDescent="0.25">
      <c r="A2179">
        <v>37</v>
      </c>
      <c r="B2179" s="32">
        <v>45908</v>
      </c>
      <c r="C2179">
        <v>39</v>
      </c>
      <c r="D2179" t="s">
        <v>150</v>
      </c>
      <c r="E2179" t="s">
        <v>8</v>
      </c>
      <c r="F2179" t="s">
        <v>140</v>
      </c>
      <c r="G2179" t="s">
        <v>102</v>
      </c>
      <c r="H2179" t="s">
        <v>103</v>
      </c>
      <c r="I2179" t="s">
        <v>3298</v>
      </c>
      <c r="J2179" t="s">
        <v>3299</v>
      </c>
      <c r="K2179" s="32">
        <v>45911</v>
      </c>
      <c r="L2179" t="s">
        <v>1312</v>
      </c>
      <c r="M2179" t="s">
        <v>154</v>
      </c>
      <c r="N2179" t="s">
        <v>2022</v>
      </c>
      <c r="O2179" s="32">
        <v>45922</v>
      </c>
      <c r="P2179" t="s">
        <v>99</v>
      </c>
      <c r="Q2179" t="s">
        <v>153</v>
      </c>
      <c r="R2179" t="s">
        <v>147</v>
      </c>
      <c r="S2179" t="s">
        <v>100</v>
      </c>
    </row>
    <row r="2180" spans="1:19" x14ac:dyDescent="0.25">
      <c r="A2180">
        <v>43</v>
      </c>
      <c r="B2180" s="32">
        <v>45949</v>
      </c>
      <c r="C2180">
        <v>46</v>
      </c>
      <c r="D2180" t="s">
        <v>940</v>
      </c>
      <c r="E2180" t="s">
        <v>14</v>
      </c>
      <c r="F2180" t="s">
        <v>140</v>
      </c>
      <c r="G2180" t="s">
        <v>102</v>
      </c>
      <c r="H2180" t="s">
        <v>103</v>
      </c>
      <c r="I2180" t="s">
        <v>3428</v>
      </c>
      <c r="J2180" t="s">
        <v>3429</v>
      </c>
      <c r="K2180" s="32">
        <v>45960</v>
      </c>
      <c r="L2180" t="s">
        <v>943</v>
      </c>
      <c r="M2180" t="s">
        <v>154</v>
      </c>
      <c r="N2180" t="s">
        <v>2034</v>
      </c>
      <c r="O2180" s="32">
        <v>45971</v>
      </c>
      <c r="P2180" t="s">
        <v>99</v>
      </c>
      <c r="Q2180" t="s">
        <v>913</v>
      </c>
      <c r="R2180" t="s">
        <v>147</v>
      </c>
      <c r="S2180" t="s">
        <v>100</v>
      </c>
    </row>
    <row r="2181" spans="1:19" x14ac:dyDescent="0.25">
      <c r="A2181">
        <v>43</v>
      </c>
      <c r="B2181" s="32">
        <v>45950</v>
      </c>
      <c r="C2181">
        <v>45</v>
      </c>
      <c r="D2181" t="s">
        <v>150</v>
      </c>
      <c r="E2181" t="s">
        <v>8</v>
      </c>
      <c r="F2181" t="s">
        <v>140</v>
      </c>
      <c r="G2181" t="s">
        <v>102</v>
      </c>
      <c r="H2181" t="s">
        <v>103</v>
      </c>
      <c r="I2181" t="s">
        <v>5442</v>
      </c>
      <c r="J2181" t="s">
        <v>5443</v>
      </c>
      <c r="K2181" s="32">
        <v>45953</v>
      </c>
      <c r="L2181" t="s">
        <v>1312</v>
      </c>
      <c r="M2181" t="s">
        <v>154</v>
      </c>
      <c r="N2181" t="s">
        <v>2086</v>
      </c>
      <c r="O2181" s="32">
        <v>45963</v>
      </c>
      <c r="P2181" t="s">
        <v>99</v>
      </c>
      <c r="Q2181" t="s">
        <v>2016</v>
      </c>
      <c r="R2181" t="s">
        <v>147</v>
      </c>
      <c r="S2181" t="s">
        <v>100</v>
      </c>
    </row>
    <row r="2182" spans="1:19" x14ac:dyDescent="0.25">
      <c r="A2182">
        <v>32</v>
      </c>
      <c r="B2182" s="32">
        <v>45875</v>
      </c>
      <c r="C2182">
        <v>37</v>
      </c>
      <c r="D2182" t="s">
        <v>223</v>
      </c>
      <c r="E2182" t="s">
        <v>277</v>
      </c>
      <c r="F2182" t="s">
        <v>140</v>
      </c>
      <c r="G2182" t="s">
        <v>102</v>
      </c>
      <c r="H2182" t="s">
        <v>103</v>
      </c>
      <c r="I2182" t="s">
        <v>5444</v>
      </c>
      <c r="J2182" t="s">
        <v>5445</v>
      </c>
      <c r="K2182" s="32">
        <v>45882</v>
      </c>
      <c r="L2182" t="s">
        <v>227</v>
      </c>
      <c r="M2182" t="s">
        <v>145</v>
      </c>
      <c r="N2182" t="s">
        <v>5446</v>
      </c>
      <c r="O2182" s="32">
        <v>45909</v>
      </c>
      <c r="P2182" t="s">
        <v>99</v>
      </c>
      <c r="Q2182" t="s">
        <v>228</v>
      </c>
      <c r="R2182" t="s">
        <v>147</v>
      </c>
      <c r="S2182" t="s">
        <v>100</v>
      </c>
    </row>
    <row r="2183" spans="1:19" x14ac:dyDescent="0.25">
      <c r="A2183">
        <v>41</v>
      </c>
      <c r="B2183" s="32">
        <v>45936</v>
      </c>
      <c r="C2183">
        <v>41</v>
      </c>
      <c r="D2183" t="s">
        <v>150</v>
      </c>
      <c r="E2183" t="s">
        <v>194</v>
      </c>
      <c r="F2183" t="s">
        <v>101</v>
      </c>
      <c r="G2183" t="s">
        <v>102</v>
      </c>
      <c r="H2183" t="s">
        <v>103</v>
      </c>
      <c r="I2183" t="s">
        <v>5447</v>
      </c>
      <c r="J2183" t="s">
        <v>5448</v>
      </c>
      <c r="K2183" s="32">
        <v>45940</v>
      </c>
      <c r="L2183" t="s">
        <v>186</v>
      </c>
      <c r="M2183" t="s">
        <v>2077</v>
      </c>
      <c r="N2183" t="s">
        <v>118</v>
      </c>
      <c r="O2183" s="32">
        <v>45940</v>
      </c>
      <c r="P2183" t="s">
        <v>99</v>
      </c>
      <c r="Q2183" t="s">
        <v>572</v>
      </c>
      <c r="R2183" t="s">
        <v>218</v>
      </c>
      <c r="S2183" t="s">
        <v>100</v>
      </c>
    </row>
    <row r="2184" spans="1:19" x14ac:dyDescent="0.25">
      <c r="A2184">
        <v>38</v>
      </c>
      <c r="B2184" s="32">
        <v>45918</v>
      </c>
      <c r="C2184">
        <v>41</v>
      </c>
      <c r="D2184" t="s">
        <v>254</v>
      </c>
      <c r="E2184" t="s">
        <v>255</v>
      </c>
      <c r="F2184" t="s">
        <v>140</v>
      </c>
      <c r="G2184" t="s">
        <v>102</v>
      </c>
      <c r="H2184" t="s">
        <v>103</v>
      </c>
      <c r="I2184" t="s">
        <v>5449</v>
      </c>
      <c r="J2184" t="s">
        <v>5450</v>
      </c>
      <c r="K2184" s="32">
        <v>45921</v>
      </c>
      <c r="L2184" t="s">
        <v>258</v>
      </c>
      <c r="M2184" t="s">
        <v>260</v>
      </c>
      <c r="N2184" t="s">
        <v>2109</v>
      </c>
      <c r="O2184" s="32">
        <v>45936</v>
      </c>
      <c r="P2184" t="s">
        <v>99</v>
      </c>
      <c r="Q2184" t="s">
        <v>259</v>
      </c>
      <c r="R2184" t="s">
        <v>262</v>
      </c>
      <c r="S2184" t="s">
        <v>100</v>
      </c>
    </row>
    <row r="2185" spans="1:19" x14ac:dyDescent="0.25">
      <c r="A2185">
        <v>38</v>
      </c>
      <c r="B2185" s="32">
        <v>45914</v>
      </c>
      <c r="C2185">
        <v>40</v>
      </c>
      <c r="D2185" t="s">
        <v>150</v>
      </c>
      <c r="E2185" t="s">
        <v>8</v>
      </c>
      <c r="F2185" t="s">
        <v>140</v>
      </c>
      <c r="G2185" t="s">
        <v>102</v>
      </c>
      <c r="H2185" t="s">
        <v>103</v>
      </c>
      <c r="I2185" t="s">
        <v>5451</v>
      </c>
      <c r="J2185" t="s">
        <v>5452</v>
      </c>
      <c r="K2185" s="32">
        <v>45918</v>
      </c>
      <c r="L2185" t="s">
        <v>186</v>
      </c>
      <c r="M2185" t="s">
        <v>154</v>
      </c>
      <c r="N2185" t="s">
        <v>2146</v>
      </c>
      <c r="O2185" s="32">
        <v>45928</v>
      </c>
      <c r="P2185" t="s">
        <v>99</v>
      </c>
      <c r="Q2185" t="s">
        <v>813</v>
      </c>
      <c r="R2185" t="s">
        <v>147</v>
      </c>
      <c r="S2185" t="s">
        <v>100</v>
      </c>
    </row>
    <row r="2186" spans="1:19" x14ac:dyDescent="0.25">
      <c r="A2186">
        <v>40</v>
      </c>
      <c r="B2186" s="32">
        <v>45928</v>
      </c>
      <c r="C2186">
        <v>42</v>
      </c>
      <c r="D2186" t="s">
        <v>150</v>
      </c>
      <c r="E2186" t="s">
        <v>8</v>
      </c>
      <c r="F2186" t="s">
        <v>140</v>
      </c>
      <c r="G2186" t="s">
        <v>102</v>
      </c>
      <c r="H2186" t="s">
        <v>103</v>
      </c>
      <c r="I2186" t="s">
        <v>5453</v>
      </c>
      <c r="J2186" t="s">
        <v>2436</v>
      </c>
      <c r="K2186" s="32">
        <v>45932</v>
      </c>
      <c r="L2186" t="s">
        <v>186</v>
      </c>
      <c r="M2186" t="s">
        <v>154</v>
      </c>
      <c r="N2186" t="s">
        <v>2159</v>
      </c>
      <c r="O2186" s="32">
        <v>45942</v>
      </c>
      <c r="P2186" t="s">
        <v>99</v>
      </c>
      <c r="Q2186" t="s">
        <v>153</v>
      </c>
      <c r="R2186" t="s">
        <v>147</v>
      </c>
      <c r="S2186" t="s">
        <v>100</v>
      </c>
    </row>
    <row r="2187" spans="1:19" x14ac:dyDescent="0.25">
      <c r="A2187">
        <v>31</v>
      </c>
      <c r="B2187" s="32">
        <v>45866</v>
      </c>
      <c r="C2187">
        <v>31</v>
      </c>
      <c r="D2187" t="s">
        <v>97</v>
      </c>
      <c r="E2187" t="s">
        <v>98</v>
      </c>
      <c r="F2187" t="s">
        <v>101</v>
      </c>
      <c r="G2187" t="s">
        <v>102</v>
      </c>
      <c r="H2187" t="s">
        <v>103</v>
      </c>
      <c r="I2187" t="s">
        <v>5454</v>
      </c>
      <c r="J2187" t="s">
        <v>5455</v>
      </c>
      <c r="K2187" s="32">
        <v>45868</v>
      </c>
      <c r="L2187" t="s">
        <v>106</v>
      </c>
      <c r="M2187" t="s">
        <v>107</v>
      </c>
      <c r="N2187" t="s">
        <v>118</v>
      </c>
      <c r="O2187" s="32">
        <v>45868</v>
      </c>
      <c r="P2187" t="s">
        <v>99</v>
      </c>
      <c r="Q2187" t="s">
        <v>123</v>
      </c>
      <c r="R2187" t="s">
        <v>109</v>
      </c>
      <c r="S2187" t="s">
        <v>100</v>
      </c>
    </row>
    <row r="2188" spans="1:19" x14ac:dyDescent="0.25">
      <c r="A2188">
        <v>42</v>
      </c>
      <c r="B2188" s="32">
        <v>45948</v>
      </c>
      <c r="C2188">
        <v>45</v>
      </c>
      <c r="D2188" t="s">
        <v>150</v>
      </c>
      <c r="E2188" t="s">
        <v>8</v>
      </c>
      <c r="F2188" t="s">
        <v>140</v>
      </c>
      <c r="G2188" t="s">
        <v>102</v>
      </c>
      <c r="H2188" t="s">
        <v>103</v>
      </c>
      <c r="I2188" t="s">
        <v>5102</v>
      </c>
      <c r="J2188" t="s">
        <v>5103</v>
      </c>
      <c r="K2188" s="32">
        <v>45953</v>
      </c>
      <c r="L2188" t="s">
        <v>1312</v>
      </c>
      <c r="M2188" t="s">
        <v>154</v>
      </c>
      <c r="N2188" t="s">
        <v>1967</v>
      </c>
      <c r="O2188" s="32">
        <v>45963</v>
      </c>
      <c r="P2188" t="s">
        <v>99</v>
      </c>
      <c r="Q2188" t="s">
        <v>153</v>
      </c>
      <c r="R2188" t="s">
        <v>147</v>
      </c>
      <c r="S2188" t="s">
        <v>100</v>
      </c>
    </row>
    <row r="2189" spans="1:19" x14ac:dyDescent="0.25">
      <c r="A2189">
        <v>42</v>
      </c>
      <c r="B2189" s="32">
        <v>45943</v>
      </c>
      <c r="C2189">
        <v>44</v>
      </c>
      <c r="D2189" t="s">
        <v>672</v>
      </c>
      <c r="E2189" t="s">
        <v>17</v>
      </c>
      <c r="F2189" t="s">
        <v>140</v>
      </c>
      <c r="G2189" t="s">
        <v>102</v>
      </c>
      <c r="H2189" t="s">
        <v>103</v>
      </c>
      <c r="I2189" t="s">
        <v>5456</v>
      </c>
      <c r="J2189" t="s">
        <v>5457</v>
      </c>
      <c r="K2189" s="32">
        <v>45950</v>
      </c>
      <c r="L2189" t="s">
        <v>1362</v>
      </c>
      <c r="M2189" t="s">
        <v>676</v>
      </c>
      <c r="N2189" t="s">
        <v>2380</v>
      </c>
      <c r="O2189" s="32">
        <v>45961</v>
      </c>
      <c r="P2189" t="s">
        <v>99</v>
      </c>
      <c r="Q2189" t="s">
        <v>913</v>
      </c>
      <c r="R2189" t="s">
        <v>147</v>
      </c>
      <c r="S2189" t="s">
        <v>608</v>
      </c>
    </row>
    <row r="2190" spans="1:19" x14ac:dyDescent="0.25">
      <c r="A2190">
        <v>46</v>
      </c>
      <c r="B2190" s="32">
        <v>45971</v>
      </c>
      <c r="C2190">
        <v>48</v>
      </c>
      <c r="D2190" t="s">
        <v>672</v>
      </c>
      <c r="E2190" t="s">
        <v>17</v>
      </c>
      <c r="F2190" t="s">
        <v>140</v>
      </c>
      <c r="G2190" t="s">
        <v>102</v>
      </c>
      <c r="H2190" t="s">
        <v>103</v>
      </c>
      <c r="I2190" t="s">
        <v>5458</v>
      </c>
      <c r="J2190" t="s">
        <v>5459</v>
      </c>
      <c r="K2190" s="32">
        <v>45978</v>
      </c>
      <c r="L2190" t="s">
        <v>1362</v>
      </c>
      <c r="M2190" t="s">
        <v>676</v>
      </c>
      <c r="N2190" t="s">
        <v>2814</v>
      </c>
      <c r="O2190" s="32">
        <v>45988</v>
      </c>
      <c r="P2190" t="s">
        <v>99</v>
      </c>
      <c r="Q2190" t="s">
        <v>153</v>
      </c>
      <c r="R2190" t="s">
        <v>147</v>
      </c>
      <c r="S2190" t="s">
        <v>608</v>
      </c>
    </row>
    <row r="2191" spans="1:19" x14ac:dyDescent="0.25">
      <c r="A2191">
        <v>46</v>
      </c>
      <c r="B2191" s="32">
        <v>45975</v>
      </c>
      <c r="C2191">
        <v>49</v>
      </c>
      <c r="D2191" t="s">
        <v>254</v>
      </c>
      <c r="E2191" t="s">
        <v>255</v>
      </c>
      <c r="F2191" t="s">
        <v>140</v>
      </c>
      <c r="G2191" t="s">
        <v>102</v>
      </c>
      <c r="H2191" t="s">
        <v>103</v>
      </c>
      <c r="I2191" t="s">
        <v>2636</v>
      </c>
      <c r="J2191" t="s">
        <v>2637</v>
      </c>
      <c r="K2191" s="32">
        <v>45976</v>
      </c>
      <c r="L2191" t="s">
        <v>258</v>
      </c>
      <c r="M2191" t="s">
        <v>260</v>
      </c>
      <c r="N2191" t="s">
        <v>2103</v>
      </c>
      <c r="O2191" s="32">
        <v>45993</v>
      </c>
      <c r="P2191" t="s">
        <v>99</v>
      </c>
      <c r="Q2191" t="s">
        <v>1995</v>
      </c>
      <c r="R2191" t="s">
        <v>262</v>
      </c>
      <c r="S2191" t="s">
        <v>100</v>
      </c>
    </row>
    <row r="2192" spans="1:19" x14ac:dyDescent="0.25">
      <c r="A2192">
        <v>42</v>
      </c>
      <c r="B2192" s="32">
        <v>45945</v>
      </c>
      <c r="C2192">
        <v>45</v>
      </c>
      <c r="D2192" t="s">
        <v>150</v>
      </c>
      <c r="E2192" t="s">
        <v>8</v>
      </c>
      <c r="F2192" t="s">
        <v>140</v>
      </c>
      <c r="G2192" t="s">
        <v>102</v>
      </c>
      <c r="H2192" t="s">
        <v>103</v>
      </c>
      <c r="I2192" t="s">
        <v>5460</v>
      </c>
      <c r="J2192" t="s">
        <v>5461</v>
      </c>
      <c r="K2192" s="32">
        <v>45953</v>
      </c>
      <c r="L2192" t="s">
        <v>621</v>
      </c>
      <c r="M2192" t="s">
        <v>191</v>
      </c>
      <c r="N2192" t="s">
        <v>155</v>
      </c>
      <c r="O2192" s="32">
        <v>45964</v>
      </c>
      <c r="P2192" t="s">
        <v>99</v>
      </c>
      <c r="Q2192" t="s">
        <v>813</v>
      </c>
      <c r="S2192" t="s">
        <v>135</v>
      </c>
    </row>
    <row r="2193" spans="1:19" x14ac:dyDescent="0.25">
      <c r="A2193">
        <v>40</v>
      </c>
      <c r="B2193" s="32">
        <v>45932</v>
      </c>
      <c r="C2193">
        <v>44</v>
      </c>
      <c r="D2193" t="s">
        <v>672</v>
      </c>
      <c r="E2193" t="s">
        <v>17</v>
      </c>
      <c r="F2193" t="s">
        <v>140</v>
      </c>
      <c r="G2193" t="s">
        <v>102</v>
      </c>
      <c r="H2193" t="s">
        <v>103</v>
      </c>
      <c r="I2193" t="s">
        <v>5462</v>
      </c>
      <c r="J2193" t="s">
        <v>5463</v>
      </c>
      <c r="K2193" s="32">
        <v>45938</v>
      </c>
      <c r="L2193" t="s">
        <v>675</v>
      </c>
      <c r="M2193" t="s">
        <v>428</v>
      </c>
      <c r="N2193" t="s">
        <v>2616</v>
      </c>
      <c r="O2193" s="32">
        <v>45957</v>
      </c>
      <c r="P2193" t="s">
        <v>99</v>
      </c>
      <c r="Q2193" t="s">
        <v>913</v>
      </c>
      <c r="R2193" t="s">
        <v>428</v>
      </c>
      <c r="S2193" t="s">
        <v>100</v>
      </c>
    </row>
    <row r="2194" spans="1:19" x14ac:dyDescent="0.25">
      <c r="A2194">
        <v>32</v>
      </c>
      <c r="B2194" s="32">
        <v>45872</v>
      </c>
      <c r="C2194">
        <v>34</v>
      </c>
      <c r="D2194" t="s">
        <v>150</v>
      </c>
      <c r="E2194" t="s">
        <v>8</v>
      </c>
      <c r="F2194" t="s">
        <v>140</v>
      </c>
      <c r="G2194" t="s">
        <v>102</v>
      </c>
      <c r="H2194" t="s">
        <v>103</v>
      </c>
      <c r="I2194" t="s">
        <v>4046</v>
      </c>
      <c r="J2194" t="s">
        <v>2698</v>
      </c>
      <c r="K2194" s="32">
        <v>45876</v>
      </c>
      <c r="L2194" t="s">
        <v>621</v>
      </c>
      <c r="M2194" t="s">
        <v>191</v>
      </c>
      <c r="N2194" t="s">
        <v>192</v>
      </c>
      <c r="O2194" s="32">
        <v>45887</v>
      </c>
      <c r="P2194" t="s">
        <v>99</v>
      </c>
      <c r="Q2194" t="s">
        <v>688</v>
      </c>
      <c r="S2194" t="s">
        <v>2165</v>
      </c>
    </row>
    <row r="2195" spans="1:19" x14ac:dyDescent="0.25">
      <c r="A2195">
        <v>45</v>
      </c>
      <c r="B2195" s="32">
        <v>45968</v>
      </c>
      <c r="C2195">
        <v>48</v>
      </c>
      <c r="D2195" t="s">
        <v>150</v>
      </c>
      <c r="E2195" t="s">
        <v>8</v>
      </c>
      <c r="F2195" t="s">
        <v>140</v>
      </c>
      <c r="G2195" t="s">
        <v>102</v>
      </c>
      <c r="H2195" t="s">
        <v>103</v>
      </c>
      <c r="I2195" t="s">
        <v>3553</v>
      </c>
      <c r="J2195" t="s">
        <v>3554</v>
      </c>
      <c r="K2195" s="32">
        <v>45971</v>
      </c>
      <c r="L2195" t="s">
        <v>186</v>
      </c>
      <c r="M2195" t="s">
        <v>154</v>
      </c>
      <c r="N2195" t="s">
        <v>2193</v>
      </c>
      <c r="O2195" s="32">
        <v>45985</v>
      </c>
      <c r="P2195" t="s">
        <v>99</v>
      </c>
      <c r="Q2195" t="s">
        <v>1411</v>
      </c>
      <c r="R2195" t="s">
        <v>147</v>
      </c>
      <c r="S2195" t="s">
        <v>100</v>
      </c>
    </row>
    <row r="2196" spans="1:19" x14ac:dyDescent="0.25">
      <c r="A2196">
        <v>43</v>
      </c>
      <c r="B2196" s="32">
        <v>45952</v>
      </c>
      <c r="C2196">
        <v>46</v>
      </c>
      <c r="D2196" t="s">
        <v>254</v>
      </c>
      <c r="E2196" t="s">
        <v>255</v>
      </c>
      <c r="F2196" t="s">
        <v>140</v>
      </c>
      <c r="G2196" t="s">
        <v>102</v>
      </c>
      <c r="H2196" t="s">
        <v>103</v>
      </c>
      <c r="I2196" t="s">
        <v>5464</v>
      </c>
      <c r="J2196" t="s">
        <v>5465</v>
      </c>
      <c r="K2196" s="32">
        <v>45956</v>
      </c>
      <c r="L2196" t="s">
        <v>288</v>
      </c>
      <c r="M2196" t="s">
        <v>260</v>
      </c>
      <c r="N2196" t="s">
        <v>2083</v>
      </c>
      <c r="O2196" s="32">
        <v>45971</v>
      </c>
      <c r="P2196" t="s">
        <v>99</v>
      </c>
      <c r="Q2196" t="s">
        <v>289</v>
      </c>
      <c r="R2196" t="s">
        <v>262</v>
      </c>
      <c r="S2196" t="s">
        <v>608</v>
      </c>
    </row>
    <row r="2197" spans="1:19" x14ac:dyDescent="0.25">
      <c r="A2197">
        <v>44</v>
      </c>
      <c r="B2197" s="32">
        <v>45961</v>
      </c>
      <c r="C2197">
        <v>48</v>
      </c>
      <c r="D2197" t="s">
        <v>423</v>
      </c>
      <c r="E2197" t="s">
        <v>1265</v>
      </c>
      <c r="F2197" t="s">
        <v>140</v>
      </c>
      <c r="G2197" t="s">
        <v>102</v>
      </c>
      <c r="H2197" t="s">
        <v>103</v>
      </c>
      <c r="I2197" t="s">
        <v>5466</v>
      </c>
      <c r="J2197" t="s">
        <v>5467</v>
      </c>
      <c r="K2197" s="32">
        <v>45965</v>
      </c>
      <c r="L2197" t="s">
        <v>427</v>
      </c>
      <c r="M2197" t="s">
        <v>2172</v>
      </c>
      <c r="N2197" t="s">
        <v>2950</v>
      </c>
      <c r="O2197" s="32">
        <v>45986</v>
      </c>
      <c r="P2197" t="s">
        <v>99</v>
      </c>
      <c r="Q2197" t="s">
        <v>2505</v>
      </c>
      <c r="R2197" t="s">
        <v>617</v>
      </c>
      <c r="S2197" t="s">
        <v>100</v>
      </c>
    </row>
    <row r="2198" spans="1:19" x14ac:dyDescent="0.25">
      <c r="A2198">
        <v>45</v>
      </c>
      <c r="B2198" s="32">
        <v>45969</v>
      </c>
      <c r="C2198">
        <v>49</v>
      </c>
      <c r="D2198" t="s">
        <v>423</v>
      </c>
      <c r="E2198" t="s">
        <v>1265</v>
      </c>
      <c r="F2198" t="s">
        <v>140</v>
      </c>
      <c r="G2198" t="s">
        <v>102</v>
      </c>
      <c r="H2198" t="s">
        <v>103</v>
      </c>
      <c r="I2198" t="s">
        <v>5468</v>
      </c>
      <c r="J2198" t="s">
        <v>5469</v>
      </c>
      <c r="K2198" s="32">
        <v>45972</v>
      </c>
      <c r="L2198" t="s">
        <v>2217</v>
      </c>
      <c r="M2198" t="s">
        <v>2172</v>
      </c>
      <c r="N2198" t="s">
        <v>2341</v>
      </c>
      <c r="O2198" s="32">
        <v>45993</v>
      </c>
      <c r="P2198" t="s">
        <v>99</v>
      </c>
      <c r="Q2198" t="s">
        <v>2218</v>
      </c>
      <c r="R2198" t="s">
        <v>617</v>
      </c>
      <c r="S2198" t="s">
        <v>100</v>
      </c>
    </row>
    <row r="2199" spans="1:19" x14ac:dyDescent="0.25">
      <c r="A2199">
        <v>39</v>
      </c>
      <c r="B2199" s="32">
        <v>45922</v>
      </c>
      <c r="C2199">
        <v>41</v>
      </c>
      <c r="D2199" t="s">
        <v>150</v>
      </c>
      <c r="E2199" t="s">
        <v>8</v>
      </c>
      <c r="F2199" t="s">
        <v>140</v>
      </c>
      <c r="G2199" t="s">
        <v>102</v>
      </c>
      <c r="H2199" t="s">
        <v>103</v>
      </c>
      <c r="I2199" t="s">
        <v>3788</v>
      </c>
      <c r="J2199" t="s">
        <v>3789</v>
      </c>
      <c r="K2199" s="32">
        <v>45925</v>
      </c>
      <c r="L2199" t="s">
        <v>186</v>
      </c>
      <c r="M2199" t="s">
        <v>154</v>
      </c>
      <c r="N2199" t="s">
        <v>2011</v>
      </c>
      <c r="O2199" s="32">
        <v>45935</v>
      </c>
      <c r="P2199" t="s">
        <v>99</v>
      </c>
      <c r="Q2199" t="s">
        <v>153</v>
      </c>
      <c r="R2199" t="s">
        <v>147</v>
      </c>
      <c r="S2199" t="s">
        <v>100</v>
      </c>
    </row>
    <row r="2200" spans="1:19" x14ac:dyDescent="0.25">
      <c r="A2200">
        <v>44</v>
      </c>
      <c r="B2200" s="32">
        <v>45962</v>
      </c>
      <c r="C2200">
        <v>47</v>
      </c>
      <c r="D2200" t="s">
        <v>150</v>
      </c>
      <c r="E2200" t="s">
        <v>8</v>
      </c>
      <c r="F2200" t="s">
        <v>140</v>
      </c>
      <c r="G2200" t="s">
        <v>102</v>
      </c>
      <c r="H2200" t="s">
        <v>103</v>
      </c>
      <c r="I2200" t="s">
        <v>5470</v>
      </c>
      <c r="J2200" t="s">
        <v>2904</v>
      </c>
      <c r="K2200" s="32">
        <v>45967</v>
      </c>
      <c r="L2200" t="s">
        <v>186</v>
      </c>
      <c r="M2200" t="s">
        <v>154</v>
      </c>
      <c r="N2200" t="s">
        <v>2046</v>
      </c>
      <c r="O2200" s="32">
        <v>45977</v>
      </c>
      <c r="P2200" t="s">
        <v>99</v>
      </c>
      <c r="Q2200" t="s">
        <v>2012</v>
      </c>
      <c r="R2200" t="s">
        <v>147</v>
      </c>
      <c r="S2200" t="s">
        <v>100</v>
      </c>
    </row>
    <row r="2201" spans="1:19" x14ac:dyDescent="0.25">
      <c r="A2201">
        <v>46</v>
      </c>
      <c r="B2201" s="32">
        <v>45974</v>
      </c>
      <c r="C2201">
        <v>49</v>
      </c>
      <c r="D2201" t="s">
        <v>254</v>
      </c>
      <c r="E2201" t="s">
        <v>255</v>
      </c>
      <c r="F2201" t="s">
        <v>140</v>
      </c>
      <c r="G2201" t="s">
        <v>102</v>
      </c>
      <c r="H2201" t="s">
        <v>103</v>
      </c>
      <c r="I2201" t="s">
        <v>4365</v>
      </c>
      <c r="J2201" t="s">
        <v>4366</v>
      </c>
      <c r="K2201" s="32">
        <v>45976</v>
      </c>
      <c r="L2201" t="s">
        <v>258</v>
      </c>
      <c r="M2201" t="s">
        <v>260</v>
      </c>
      <c r="N2201" t="s">
        <v>2103</v>
      </c>
      <c r="O2201" s="32">
        <v>45991</v>
      </c>
      <c r="P2201" t="s">
        <v>99</v>
      </c>
      <c r="Q2201" t="s">
        <v>2207</v>
      </c>
      <c r="R2201" t="s">
        <v>262</v>
      </c>
      <c r="S2201" t="s">
        <v>100</v>
      </c>
    </row>
    <row r="2202" spans="1:19" x14ac:dyDescent="0.25">
      <c r="A2202">
        <v>44</v>
      </c>
      <c r="B2202" s="32">
        <v>45962</v>
      </c>
      <c r="C2202">
        <v>47</v>
      </c>
      <c r="D2202" t="s">
        <v>150</v>
      </c>
      <c r="E2202" t="s">
        <v>8</v>
      </c>
      <c r="F2202" t="s">
        <v>140</v>
      </c>
      <c r="G2202" t="s">
        <v>102</v>
      </c>
      <c r="H2202" t="s">
        <v>103</v>
      </c>
      <c r="I2202" t="s">
        <v>3495</v>
      </c>
      <c r="J2202" t="s">
        <v>3496</v>
      </c>
      <c r="K2202" s="32">
        <v>45967</v>
      </c>
      <c r="L2202" t="s">
        <v>186</v>
      </c>
      <c r="M2202" t="s">
        <v>154</v>
      </c>
      <c r="N2202" t="s">
        <v>2046</v>
      </c>
      <c r="O2202" s="32">
        <v>45977</v>
      </c>
      <c r="P2202" t="s">
        <v>99</v>
      </c>
      <c r="Q2202" t="s">
        <v>913</v>
      </c>
      <c r="R2202" t="s">
        <v>147</v>
      </c>
      <c r="S2202" t="s">
        <v>100</v>
      </c>
    </row>
    <row r="2203" spans="1:19" x14ac:dyDescent="0.25">
      <c r="A2203">
        <v>42</v>
      </c>
      <c r="B2203" s="32">
        <v>45946</v>
      </c>
      <c r="C2203">
        <v>45</v>
      </c>
      <c r="D2203" t="s">
        <v>423</v>
      </c>
      <c r="E2203" t="s">
        <v>1067</v>
      </c>
      <c r="F2203" t="s">
        <v>140</v>
      </c>
      <c r="G2203" t="s">
        <v>102</v>
      </c>
      <c r="H2203" t="s">
        <v>1585</v>
      </c>
      <c r="I2203" t="s">
        <v>2924</v>
      </c>
      <c r="J2203" t="s">
        <v>2925</v>
      </c>
      <c r="K2203" s="32">
        <v>45949</v>
      </c>
      <c r="L2203" t="s">
        <v>1775</v>
      </c>
      <c r="M2203" t="s">
        <v>260</v>
      </c>
      <c r="N2203" t="s">
        <v>1973</v>
      </c>
      <c r="O2203" s="32">
        <v>45965</v>
      </c>
      <c r="P2203" t="s">
        <v>99</v>
      </c>
      <c r="Q2203" t="s">
        <v>1776</v>
      </c>
      <c r="R2203" t="s">
        <v>262</v>
      </c>
      <c r="S2203" t="s">
        <v>608</v>
      </c>
    </row>
    <row r="2204" spans="1:19" x14ac:dyDescent="0.25">
      <c r="A2204">
        <v>45</v>
      </c>
      <c r="B2204" s="32">
        <v>45964</v>
      </c>
      <c r="C2204">
        <v>45</v>
      </c>
      <c r="D2204" t="s">
        <v>321</v>
      </c>
      <c r="E2204" t="s">
        <v>2488</v>
      </c>
      <c r="F2204" t="s">
        <v>101</v>
      </c>
      <c r="G2204" t="s">
        <v>102</v>
      </c>
      <c r="H2204" t="s">
        <v>103</v>
      </c>
      <c r="I2204" t="s">
        <v>5471</v>
      </c>
      <c r="J2204" t="s">
        <v>5472</v>
      </c>
      <c r="K2204" s="32">
        <v>45964</v>
      </c>
      <c r="L2204" t="s">
        <v>1503</v>
      </c>
      <c r="M2204" t="s">
        <v>2500</v>
      </c>
      <c r="N2204" t="s">
        <v>118</v>
      </c>
      <c r="O2204" s="32">
        <v>45968</v>
      </c>
      <c r="P2204" t="s">
        <v>2134</v>
      </c>
      <c r="Q2204" t="s">
        <v>1504</v>
      </c>
      <c r="R2204" t="s">
        <v>2136</v>
      </c>
      <c r="S2204" t="s">
        <v>2137</v>
      </c>
    </row>
    <row r="2205" spans="1:19" x14ac:dyDescent="0.25">
      <c r="A2205">
        <v>45</v>
      </c>
      <c r="B2205" s="32">
        <v>45968</v>
      </c>
      <c r="C2205">
        <v>49</v>
      </c>
      <c r="D2205" t="s">
        <v>423</v>
      </c>
      <c r="E2205" t="s">
        <v>1265</v>
      </c>
      <c r="F2205" t="s">
        <v>140</v>
      </c>
      <c r="G2205" t="s">
        <v>102</v>
      </c>
      <c r="H2205" t="s">
        <v>103</v>
      </c>
      <c r="I2205" t="s">
        <v>2977</v>
      </c>
      <c r="J2205" t="s">
        <v>2978</v>
      </c>
      <c r="K2205" s="32">
        <v>45972</v>
      </c>
      <c r="L2205" t="s">
        <v>427</v>
      </c>
      <c r="M2205" t="s">
        <v>145</v>
      </c>
      <c r="N2205" t="s">
        <v>2979</v>
      </c>
      <c r="O2205" s="32">
        <v>45993</v>
      </c>
      <c r="P2205" t="s">
        <v>99</v>
      </c>
      <c r="Q2205" t="s">
        <v>2575</v>
      </c>
      <c r="R2205" t="s">
        <v>428</v>
      </c>
      <c r="S2205" t="s">
        <v>100</v>
      </c>
    </row>
    <row r="2206" spans="1:19" x14ac:dyDescent="0.25">
      <c r="A2206">
        <v>44</v>
      </c>
      <c r="B2206" s="32">
        <v>45957</v>
      </c>
      <c r="C2206">
        <v>46</v>
      </c>
      <c r="D2206" t="s">
        <v>150</v>
      </c>
      <c r="E2206" t="s">
        <v>23</v>
      </c>
      <c r="F2206" t="s">
        <v>140</v>
      </c>
      <c r="G2206" t="s">
        <v>102</v>
      </c>
      <c r="H2206" t="s">
        <v>103</v>
      </c>
      <c r="I2206" t="s">
        <v>4688</v>
      </c>
      <c r="J2206" t="s">
        <v>4689</v>
      </c>
      <c r="K2206" s="32">
        <v>45960</v>
      </c>
      <c r="L2206" t="s">
        <v>186</v>
      </c>
      <c r="M2206" t="s">
        <v>154</v>
      </c>
      <c r="N2206" t="s">
        <v>2034</v>
      </c>
      <c r="O2206" s="32">
        <v>45972</v>
      </c>
      <c r="P2206" t="s">
        <v>99</v>
      </c>
      <c r="Q2206" t="s">
        <v>688</v>
      </c>
      <c r="R2206" t="s">
        <v>147</v>
      </c>
      <c r="S2206" t="s">
        <v>100</v>
      </c>
    </row>
    <row r="2207" spans="1:19" x14ac:dyDescent="0.25">
      <c r="A2207">
        <v>40</v>
      </c>
      <c r="B2207" s="32">
        <v>45934</v>
      </c>
      <c r="C2207">
        <v>43</v>
      </c>
      <c r="D2207" t="s">
        <v>150</v>
      </c>
      <c r="E2207" t="s">
        <v>8</v>
      </c>
      <c r="F2207" t="s">
        <v>140</v>
      </c>
      <c r="G2207" t="s">
        <v>102</v>
      </c>
      <c r="H2207" t="s">
        <v>103</v>
      </c>
      <c r="I2207" t="s">
        <v>5473</v>
      </c>
      <c r="J2207" t="s">
        <v>5474</v>
      </c>
      <c r="K2207" s="32">
        <v>45939</v>
      </c>
      <c r="L2207" t="s">
        <v>186</v>
      </c>
      <c r="M2207" t="s">
        <v>154</v>
      </c>
      <c r="N2207" t="s">
        <v>2115</v>
      </c>
      <c r="O2207" s="32">
        <v>45949</v>
      </c>
      <c r="P2207" t="s">
        <v>99</v>
      </c>
      <c r="Q2207" t="s">
        <v>1411</v>
      </c>
      <c r="R2207" t="s">
        <v>147</v>
      </c>
      <c r="S2207" t="s">
        <v>100</v>
      </c>
    </row>
    <row r="2208" spans="1:19" x14ac:dyDescent="0.25">
      <c r="A2208">
        <v>40</v>
      </c>
      <c r="B2208" s="32">
        <v>45934</v>
      </c>
      <c r="C2208">
        <v>44</v>
      </c>
      <c r="D2208" t="s">
        <v>423</v>
      </c>
      <c r="E2208" t="s">
        <v>1265</v>
      </c>
      <c r="F2208" t="s">
        <v>140</v>
      </c>
      <c r="G2208" t="s">
        <v>102</v>
      </c>
      <c r="H2208" t="s">
        <v>103</v>
      </c>
      <c r="I2208" t="s">
        <v>5475</v>
      </c>
      <c r="J2208" t="s">
        <v>5476</v>
      </c>
      <c r="K2208" s="32">
        <v>45938</v>
      </c>
      <c r="L2208" t="s">
        <v>427</v>
      </c>
      <c r="M2208" t="s">
        <v>2172</v>
      </c>
      <c r="N2208" t="s">
        <v>4939</v>
      </c>
      <c r="O2208" s="32">
        <v>45959</v>
      </c>
      <c r="P2208" t="s">
        <v>99</v>
      </c>
      <c r="Q2208" t="s">
        <v>2221</v>
      </c>
      <c r="R2208" t="s">
        <v>428</v>
      </c>
      <c r="S2208" t="s">
        <v>100</v>
      </c>
    </row>
    <row r="2209" spans="1:19" x14ac:dyDescent="0.25">
      <c r="A2209">
        <v>43</v>
      </c>
      <c r="B2209" s="32">
        <v>45949</v>
      </c>
      <c r="C2209">
        <v>45</v>
      </c>
      <c r="D2209" t="s">
        <v>150</v>
      </c>
      <c r="E2209" t="s">
        <v>8</v>
      </c>
      <c r="F2209" t="s">
        <v>140</v>
      </c>
      <c r="G2209" t="s">
        <v>102</v>
      </c>
      <c r="H2209" t="s">
        <v>103</v>
      </c>
      <c r="I2209" t="s">
        <v>5477</v>
      </c>
      <c r="J2209" t="s">
        <v>3830</v>
      </c>
      <c r="K2209" s="32">
        <v>45953</v>
      </c>
      <c r="L2209" t="s">
        <v>186</v>
      </c>
      <c r="M2209" t="s">
        <v>154</v>
      </c>
      <c r="N2209" t="s">
        <v>2086</v>
      </c>
      <c r="O2209" s="32">
        <v>45963</v>
      </c>
      <c r="P2209" t="s">
        <v>99</v>
      </c>
      <c r="Q2209" t="s">
        <v>688</v>
      </c>
      <c r="R2209" t="s">
        <v>147</v>
      </c>
      <c r="S2209" t="s">
        <v>100</v>
      </c>
    </row>
    <row r="2210" spans="1:19" x14ac:dyDescent="0.25">
      <c r="A2210">
        <v>45</v>
      </c>
      <c r="B2210" s="32">
        <v>45968</v>
      </c>
      <c r="C2210">
        <v>48</v>
      </c>
      <c r="D2210" t="s">
        <v>150</v>
      </c>
      <c r="E2210" t="s">
        <v>8</v>
      </c>
      <c r="F2210" t="s">
        <v>140</v>
      </c>
      <c r="G2210" t="s">
        <v>102</v>
      </c>
      <c r="H2210" t="s">
        <v>103</v>
      </c>
      <c r="I2210" t="s">
        <v>3553</v>
      </c>
      <c r="J2210" t="s">
        <v>3554</v>
      </c>
      <c r="K2210" s="32">
        <v>45971</v>
      </c>
      <c r="L2210" t="s">
        <v>186</v>
      </c>
      <c r="M2210" t="s">
        <v>154</v>
      </c>
      <c r="N2210" t="s">
        <v>2193</v>
      </c>
      <c r="O2210" s="32">
        <v>45985</v>
      </c>
      <c r="P2210" t="s">
        <v>99</v>
      </c>
      <c r="Q2210" t="s">
        <v>972</v>
      </c>
      <c r="R2210" t="s">
        <v>147</v>
      </c>
      <c r="S2210" t="s">
        <v>100</v>
      </c>
    </row>
    <row r="2211" spans="1:19" x14ac:dyDescent="0.25">
      <c r="A2211">
        <v>40</v>
      </c>
      <c r="B2211" s="32">
        <v>45930</v>
      </c>
      <c r="C2211">
        <v>43</v>
      </c>
      <c r="D2211" t="s">
        <v>150</v>
      </c>
      <c r="E2211" t="s">
        <v>8</v>
      </c>
      <c r="F2211" t="s">
        <v>140</v>
      </c>
      <c r="G2211" t="s">
        <v>102</v>
      </c>
      <c r="H2211" t="s">
        <v>103</v>
      </c>
      <c r="I2211" t="s">
        <v>5322</v>
      </c>
      <c r="J2211" t="s">
        <v>5323</v>
      </c>
      <c r="K2211" s="32">
        <v>45939</v>
      </c>
      <c r="L2211" t="s">
        <v>1312</v>
      </c>
      <c r="M2211" t="s">
        <v>154</v>
      </c>
      <c r="N2211" t="s">
        <v>2212</v>
      </c>
      <c r="O2211" s="32">
        <v>45949</v>
      </c>
      <c r="P2211" t="s">
        <v>99</v>
      </c>
      <c r="Q2211" t="s">
        <v>153</v>
      </c>
      <c r="R2211" t="s">
        <v>147</v>
      </c>
      <c r="S2211" t="s">
        <v>100</v>
      </c>
    </row>
    <row r="2212" spans="1:19" x14ac:dyDescent="0.25">
      <c r="A2212">
        <v>45</v>
      </c>
      <c r="B2212" s="32">
        <v>45968</v>
      </c>
      <c r="C2212">
        <v>46</v>
      </c>
      <c r="D2212" t="s">
        <v>321</v>
      </c>
      <c r="E2212" t="s">
        <v>855</v>
      </c>
      <c r="F2212" t="s">
        <v>101</v>
      </c>
      <c r="G2212" t="s">
        <v>102</v>
      </c>
      <c r="H2212" t="s">
        <v>103</v>
      </c>
      <c r="I2212" t="s">
        <v>5478</v>
      </c>
      <c r="J2212" t="s">
        <v>5479</v>
      </c>
      <c r="K2212" s="32">
        <v>45970</v>
      </c>
      <c r="L2212" t="s">
        <v>864</v>
      </c>
      <c r="M2212" t="s">
        <v>1336</v>
      </c>
      <c r="N2212" t="s">
        <v>118</v>
      </c>
      <c r="O2212" s="32">
        <v>45972</v>
      </c>
      <c r="P2212" t="s">
        <v>99</v>
      </c>
      <c r="Q2212" t="s">
        <v>865</v>
      </c>
      <c r="R2212" t="s">
        <v>291</v>
      </c>
      <c r="S2212" t="s">
        <v>100</v>
      </c>
    </row>
    <row r="2213" spans="1:19" x14ac:dyDescent="0.25">
      <c r="A2213">
        <v>41</v>
      </c>
      <c r="B2213" s="32">
        <v>45938</v>
      </c>
      <c r="C2213">
        <v>44</v>
      </c>
      <c r="D2213" t="s">
        <v>423</v>
      </c>
      <c r="E2213" t="s">
        <v>424</v>
      </c>
      <c r="F2213" t="s">
        <v>140</v>
      </c>
      <c r="G2213" t="s">
        <v>102</v>
      </c>
      <c r="H2213" t="s">
        <v>103</v>
      </c>
      <c r="I2213" t="s">
        <v>5373</v>
      </c>
      <c r="J2213" t="s">
        <v>5374</v>
      </c>
      <c r="K2213" s="32">
        <v>45941</v>
      </c>
      <c r="L2213" t="s">
        <v>427</v>
      </c>
      <c r="M2213" t="s">
        <v>428</v>
      </c>
      <c r="N2213" t="s">
        <v>3660</v>
      </c>
      <c r="O2213" s="32">
        <v>45959</v>
      </c>
      <c r="P2213" t="s">
        <v>99</v>
      </c>
      <c r="Q2213" t="s">
        <v>2221</v>
      </c>
      <c r="R2213" t="s">
        <v>428</v>
      </c>
      <c r="S2213" t="s">
        <v>100</v>
      </c>
    </row>
    <row r="2214" spans="1:19" x14ac:dyDescent="0.25">
      <c r="A2214">
        <v>40</v>
      </c>
      <c r="B2214" s="32">
        <v>45931</v>
      </c>
      <c r="C2214">
        <v>42</v>
      </c>
      <c r="D2214" t="s">
        <v>150</v>
      </c>
      <c r="E2214" t="s">
        <v>8</v>
      </c>
      <c r="F2214" t="s">
        <v>140</v>
      </c>
      <c r="G2214" t="s">
        <v>102</v>
      </c>
      <c r="H2214" t="s">
        <v>103</v>
      </c>
      <c r="I2214" t="s">
        <v>3151</v>
      </c>
      <c r="J2214" t="s">
        <v>3152</v>
      </c>
      <c r="K2214" s="32">
        <v>45934</v>
      </c>
      <c r="L2214" t="s">
        <v>1312</v>
      </c>
      <c r="M2214" t="s">
        <v>869</v>
      </c>
      <c r="N2214" t="s">
        <v>3153</v>
      </c>
      <c r="O2214" s="32">
        <v>45947</v>
      </c>
      <c r="P2214" t="s">
        <v>99</v>
      </c>
      <c r="Q2214" t="s">
        <v>2016</v>
      </c>
      <c r="R2214" t="s">
        <v>147</v>
      </c>
      <c r="S2214" t="s">
        <v>100</v>
      </c>
    </row>
    <row r="2215" spans="1:19" x14ac:dyDescent="0.25">
      <c r="A2215">
        <v>45</v>
      </c>
      <c r="B2215" s="32">
        <v>45968</v>
      </c>
      <c r="C2215">
        <v>49</v>
      </c>
      <c r="D2215" t="s">
        <v>423</v>
      </c>
      <c r="E2215" t="s">
        <v>1265</v>
      </c>
      <c r="F2215" t="s">
        <v>140</v>
      </c>
      <c r="G2215" t="s">
        <v>102</v>
      </c>
      <c r="H2215" t="s">
        <v>103</v>
      </c>
      <c r="I2215" t="s">
        <v>2977</v>
      </c>
      <c r="J2215" t="s">
        <v>2978</v>
      </c>
      <c r="K2215" s="32">
        <v>45972</v>
      </c>
      <c r="L2215" t="s">
        <v>427</v>
      </c>
      <c r="M2215" t="s">
        <v>145</v>
      </c>
      <c r="N2215" t="s">
        <v>2979</v>
      </c>
      <c r="O2215" s="32">
        <v>45993</v>
      </c>
      <c r="P2215" t="s">
        <v>99</v>
      </c>
      <c r="Q2215" t="s">
        <v>2039</v>
      </c>
      <c r="R2215" t="s">
        <v>428</v>
      </c>
      <c r="S2215" t="s">
        <v>100</v>
      </c>
    </row>
    <row r="2216" spans="1:19" x14ac:dyDescent="0.25">
      <c r="A2216">
        <v>46</v>
      </c>
      <c r="B2216" s="32">
        <v>45973</v>
      </c>
      <c r="C2216">
        <v>49</v>
      </c>
      <c r="D2216" t="s">
        <v>150</v>
      </c>
      <c r="E2216" t="s">
        <v>8</v>
      </c>
      <c r="F2216" t="s">
        <v>140</v>
      </c>
      <c r="G2216" t="s">
        <v>102</v>
      </c>
      <c r="H2216" t="s">
        <v>103</v>
      </c>
      <c r="I2216" t="s">
        <v>2426</v>
      </c>
      <c r="J2216" t="s">
        <v>2427</v>
      </c>
      <c r="K2216" s="32">
        <v>45981</v>
      </c>
      <c r="L2216" t="s">
        <v>621</v>
      </c>
      <c r="M2216" t="s">
        <v>191</v>
      </c>
      <c r="N2216" t="s">
        <v>155</v>
      </c>
      <c r="O2216" s="32">
        <v>45992</v>
      </c>
      <c r="P2216" t="s">
        <v>99</v>
      </c>
      <c r="Q2216" t="s">
        <v>153</v>
      </c>
      <c r="S2216" t="s">
        <v>135</v>
      </c>
    </row>
    <row r="2217" spans="1:19" x14ac:dyDescent="0.25">
      <c r="A2217">
        <v>31</v>
      </c>
      <c r="B2217" s="32">
        <v>45866</v>
      </c>
      <c r="C2217">
        <v>33</v>
      </c>
      <c r="D2217" t="s">
        <v>150</v>
      </c>
      <c r="E2217" t="s">
        <v>8</v>
      </c>
      <c r="F2217" t="s">
        <v>140</v>
      </c>
      <c r="G2217" t="s">
        <v>102</v>
      </c>
      <c r="H2217" t="s">
        <v>103</v>
      </c>
      <c r="I2217" t="s">
        <v>4990</v>
      </c>
      <c r="J2217" t="s">
        <v>2401</v>
      </c>
      <c r="K2217" s="32">
        <v>45869</v>
      </c>
      <c r="L2217" t="s">
        <v>186</v>
      </c>
      <c r="M2217" t="s">
        <v>154</v>
      </c>
      <c r="N2217" t="s">
        <v>4445</v>
      </c>
      <c r="O2217" s="32">
        <v>45879</v>
      </c>
      <c r="P2217" t="s">
        <v>99</v>
      </c>
      <c r="Q2217" t="s">
        <v>813</v>
      </c>
      <c r="R2217" t="s">
        <v>147</v>
      </c>
      <c r="S2217" t="s">
        <v>100</v>
      </c>
    </row>
    <row r="2218" spans="1:19" x14ac:dyDescent="0.25">
      <c r="A2218">
        <v>37</v>
      </c>
      <c r="B2218" s="32">
        <v>45912</v>
      </c>
      <c r="C2218">
        <v>38</v>
      </c>
      <c r="D2218" t="s">
        <v>150</v>
      </c>
      <c r="E2218" t="s">
        <v>194</v>
      </c>
      <c r="F2218" t="s">
        <v>101</v>
      </c>
      <c r="G2218" t="s">
        <v>102</v>
      </c>
      <c r="H2218" t="s">
        <v>103</v>
      </c>
      <c r="I2218" t="s">
        <v>5480</v>
      </c>
      <c r="J2218" t="s">
        <v>5481</v>
      </c>
      <c r="K2218" s="32">
        <v>45914</v>
      </c>
      <c r="L2218" t="s">
        <v>186</v>
      </c>
      <c r="M2218" t="s">
        <v>2003</v>
      </c>
      <c r="N2218" t="s">
        <v>118</v>
      </c>
      <c r="O2218" s="32">
        <v>45914</v>
      </c>
      <c r="P2218" t="s">
        <v>99</v>
      </c>
      <c r="Q2218" t="s">
        <v>572</v>
      </c>
      <c r="R2218" t="s">
        <v>1964</v>
      </c>
      <c r="S2218" t="s">
        <v>100</v>
      </c>
    </row>
    <row r="2219" spans="1:19" x14ac:dyDescent="0.25">
      <c r="A2219">
        <v>45</v>
      </c>
      <c r="B2219" s="32">
        <v>45963</v>
      </c>
      <c r="C2219">
        <v>47</v>
      </c>
      <c r="D2219" t="s">
        <v>150</v>
      </c>
      <c r="E2219" t="s">
        <v>8</v>
      </c>
      <c r="F2219" t="s">
        <v>140</v>
      </c>
      <c r="G2219" t="s">
        <v>102</v>
      </c>
      <c r="H2219" t="s">
        <v>103</v>
      </c>
      <c r="I2219" t="s">
        <v>4237</v>
      </c>
      <c r="J2219" t="s">
        <v>4238</v>
      </c>
      <c r="K2219" s="32">
        <v>45967</v>
      </c>
      <c r="L2219" t="s">
        <v>186</v>
      </c>
      <c r="M2219" t="s">
        <v>154</v>
      </c>
      <c r="N2219" t="s">
        <v>2046</v>
      </c>
      <c r="O2219" s="32">
        <v>45977</v>
      </c>
      <c r="P2219" t="s">
        <v>99</v>
      </c>
      <c r="Q2219" t="s">
        <v>934</v>
      </c>
      <c r="R2219" t="s">
        <v>147</v>
      </c>
      <c r="S2219" t="s">
        <v>100</v>
      </c>
    </row>
    <row r="2220" spans="1:19" x14ac:dyDescent="0.25">
      <c r="A2220">
        <v>33</v>
      </c>
      <c r="B2220" s="32">
        <v>45882</v>
      </c>
      <c r="C2220">
        <v>37</v>
      </c>
      <c r="D2220" t="s">
        <v>223</v>
      </c>
      <c r="E2220" t="s">
        <v>277</v>
      </c>
      <c r="F2220" t="s">
        <v>140</v>
      </c>
      <c r="G2220" t="s">
        <v>102</v>
      </c>
      <c r="H2220" t="s">
        <v>103</v>
      </c>
      <c r="I2220" t="s">
        <v>5482</v>
      </c>
      <c r="J2220" t="s">
        <v>5483</v>
      </c>
      <c r="K2220" s="32">
        <v>45888</v>
      </c>
      <c r="L2220" t="s">
        <v>227</v>
      </c>
      <c r="M2220" t="s">
        <v>145</v>
      </c>
      <c r="N2220" t="s">
        <v>5484</v>
      </c>
      <c r="O2220" s="32">
        <v>45910</v>
      </c>
      <c r="P2220" t="s">
        <v>99</v>
      </c>
      <c r="Q2220" t="s">
        <v>228</v>
      </c>
      <c r="R2220" t="s">
        <v>147</v>
      </c>
      <c r="S2220" t="s">
        <v>100</v>
      </c>
    </row>
    <row r="2221" spans="1:19" x14ac:dyDescent="0.25">
      <c r="A2221">
        <v>39</v>
      </c>
      <c r="B2221" s="32">
        <v>45921</v>
      </c>
      <c r="C2221">
        <v>41</v>
      </c>
      <c r="D2221" t="s">
        <v>672</v>
      </c>
      <c r="E2221" t="s">
        <v>17</v>
      </c>
      <c r="F2221" t="s">
        <v>140</v>
      </c>
      <c r="G2221" t="s">
        <v>102</v>
      </c>
      <c r="H2221" t="s">
        <v>103</v>
      </c>
      <c r="I2221" t="s">
        <v>4418</v>
      </c>
      <c r="J2221" t="s">
        <v>4419</v>
      </c>
      <c r="K2221" s="32">
        <v>45931</v>
      </c>
      <c r="L2221" t="s">
        <v>1362</v>
      </c>
      <c r="M2221" t="s">
        <v>676</v>
      </c>
      <c r="N2221" t="s">
        <v>2015</v>
      </c>
      <c r="O2221" s="32">
        <v>45941</v>
      </c>
      <c r="P2221" t="s">
        <v>99</v>
      </c>
      <c r="Q2221" t="s">
        <v>153</v>
      </c>
      <c r="R2221" t="s">
        <v>147</v>
      </c>
      <c r="S2221" t="s">
        <v>100</v>
      </c>
    </row>
    <row r="2222" spans="1:19" x14ac:dyDescent="0.25">
      <c r="A2222">
        <v>45</v>
      </c>
      <c r="B2222" s="32">
        <v>45967</v>
      </c>
      <c r="C2222">
        <v>48</v>
      </c>
      <c r="D2222" t="s">
        <v>254</v>
      </c>
      <c r="E2222" t="s">
        <v>255</v>
      </c>
      <c r="F2222" t="s">
        <v>140</v>
      </c>
      <c r="G2222" t="s">
        <v>102</v>
      </c>
      <c r="H2222" t="s">
        <v>103</v>
      </c>
      <c r="I2222" t="s">
        <v>5485</v>
      </c>
      <c r="J2222" t="s">
        <v>5486</v>
      </c>
      <c r="K2222" s="32">
        <v>45970</v>
      </c>
      <c r="L2222" t="s">
        <v>288</v>
      </c>
      <c r="M2222" t="s">
        <v>260</v>
      </c>
      <c r="N2222" t="s">
        <v>1994</v>
      </c>
      <c r="O2222" s="32">
        <v>45984</v>
      </c>
      <c r="P2222" t="s">
        <v>99</v>
      </c>
      <c r="Q2222" t="s">
        <v>289</v>
      </c>
      <c r="R2222" t="s">
        <v>262</v>
      </c>
      <c r="S2222" t="s">
        <v>608</v>
      </c>
    </row>
    <row r="2223" spans="1:19" x14ac:dyDescent="0.25">
      <c r="A2223">
        <v>47</v>
      </c>
      <c r="B2223" s="32">
        <v>45977</v>
      </c>
      <c r="C2223">
        <v>52</v>
      </c>
      <c r="D2223" t="s">
        <v>223</v>
      </c>
      <c r="E2223" t="s">
        <v>224</v>
      </c>
      <c r="F2223" t="s">
        <v>140</v>
      </c>
      <c r="G2223" t="s">
        <v>102</v>
      </c>
      <c r="H2223" t="s">
        <v>103</v>
      </c>
      <c r="I2223" t="s">
        <v>5487</v>
      </c>
      <c r="J2223" t="s">
        <v>5488</v>
      </c>
      <c r="K2223" s="32">
        <v>45981</v>
      </c>
      <c r="L2223" t="s">
        <v>227</v>
      </c>
      <c r="M2223" t="s">
        <v>338</v>
      </c>
      <c r="N2223" t="s">
        <v>2025</v>
      </c>
      <c r="O2223" s="32">
        <v>46013</v>
      </c>
      <c r="P2223" t="s">
        <v>99</v>
      </c>
      <c r="Q2223" t="s">
        <v>228</v>
      </c>
      <c r="R2223" t="s">
        <v>617</v>
      </c>
      <c r="S2223" t="s">
        <v>100</v>
      </c>
    </row>
    <row r="2224" spans="1:19" x14ac:dyDescent="0.25">
      <c r="A2224">
        <v>43</v>
      </c>
      <c r="B2224" s="32">
        <v>45949</v>
      </c>
      <c r="C2224">
        <v>45</v>
      </c>
      <c r="D2224" t="s">
        <v>150</v>
      </c>
      <c r="E2224" t="s">
        <v>8</v>
      </c>
      <c r="F2224" t="s">
        <v>140</v>
      </c>
      <c r="G2224" t="s">
        <v>102</v>
      </c>
      <c r="H2224" t="s">
        <v>103</v>
      </c>
      <c r="I2224" t="s">
        <v>5489</v>
      </c>
      <c r="J2224" t="s">
        <v>5490</v>
      </c>
      <c r="K2224" s="32">
        <v>45953</v>
      </c>
      <c r="L2224" t="s">
        <v>186</v>
      </c>
      <c r="M2224" t="s">
        <v>154</v>
      </c>
      <c r="N2224" t="s">
        <v>2086</v>
      </c>
      <c r="O2224" s="32">
        <v>45963</v>
      </c>
      <c r="P2224" t="s">
        <v>99</v>
      </c>
      <c r="Q2224" t="s">
        <v>153</v>
      </c>
      <c r="R2224" t="s">
        <v>147</v>
      </c>
      <c r="S2224" t="s">
        <v>100</v>
      </c>
    </row>
    <row r="2225" spans="1:19" x14ac:dyDescent="0.25">
      <c r="A2225">
        <v>41</v>
      </c>
      <c r="B2225" s="32">
        <v>45937</v>
      </c>
      <c r="C2225">
        <v>43</v>
      </c>
      <c r="D2225" t="s">
        <v>150</v>
      </c>
      <c r="E2225" t="s">
        <v>8</v>
      </c>
      <c r="F2225" t="s">
        <v>140</v>
      </c>
      <c r="G2225" t="s">
        <v>102</v>
      </c>
      <c r="H2225" t="s">
        <v>103</v>
      </c>
      <c r="I2225" t="s">
        <v>3269</v>
      </c>
      <c r="J2225" t="s">
        <v>1540</v>
      </c>
      <c r="K2225" s="32">
        <v>45939</v>
      </c>
      <c r="L2225" t="s">
        <v>3253</v>
      </c>
      <c r="M2225" t="s">
        <v>191</v>
      </c>
      <c r="N2225" t="s">
        <v>2276</v>
      </c>
      <c r="O2225" s="32">
        <v>45950</v>
      </c>
      <c r="P2225" t="s">
        <v>99</v>
      </c>
      <c r="Q2225" t="s">
        <v>2012</v>
      </c>
      <c r="S2225" t="s">
        <v>2165</v>
      </c>
    </row>
    <row r="2226" spans="1:19" x14ac:dyDescent="0.25">
      <c r="A2226">
        <v>40</v>
      </c>
      <c r="B2226" s="32">
        <v>45933</v>
      </c>
      <c r="C2226">
        <v>43</v>
      </c>
      <c r="D2226" t="s">
        <v>254</v>
      </c>
      <c r="E2226" t="s">
        <v>255</v>
      </c>
      <c r="F2226" t="s">
        <v>140</v>
      </c>
      <c r="G2226" t="s">
        <v>102</v>
      </c>
      <c r="H2226" t="s">
        <v>103</v>
      </c>
      <c r="I2226" t="s">
        <v>5491</v>
      </c>
      <c r="J2226" t="s">
        <v>5492</v>
      </c>
      <c r="K2226" s="32">
        <v>45935</v>
      </c>
      <c r="L2226" t="s">
        <v>258</v>
      </c>
      <c r="M2226" t="s">
        <v>260</v>
      </c>
      <c r="N2226" t="s">
        <v>2054</v>
      </c>
      <c r="O2226" s="32">
        <v>45950</v>
      </c>
      <c r="P2226" t="s">
        <v>99</v>
      </c>
      <c r="Q2226" t="s">
        <v>1974</v>
      </c>
      <c r="R2226" t="s">
        <v>262</v>
      </c>
      <c r="S2226" t="s">
        <v>100</v>
      </c>
    </row>
    <row r="2227" spans="1:19" x14ac:dyDescent="0.25">
      <c r="A2227">
        <v>43</v>
      </c>
      <c r="B2227" s="32">
        <v>45953</v>
      </c>
      <c r="C2227">
        <v>46</v>
      </c>
      <c r="D2227" t="s">
        <v>254</v>
      </c>
      <c r="E2227" t="s">
        <v>255</v>
      </c>
      <c r="F2227" t="s">
        <v>140</v>
      </c>
      <c r="G2227" t="s">
        <v>102</v>
      </c>
      <c r="H2227" t="s">
        <v>1585</v>
      </c>
      <c r="I2227" t="s">
        <v>5493</v>
      </c>
      <c r="J2227" t="s">
        <v>5198</v>
      </c>
      <c r="K2227" s="32">
        <v>45956</v>
      </c>
      <c r="L2227" t="s">
        <v>1811</v>
      </c>
      <c r="M2227" t="s">
        <v>260</v>
      </c>
      <c r="N2227" t="s">
        <v>2083</v>
      </c>
      <c r="O2227" s="32">
        <v>45971</v>
      </c>
      <c r="P2227" t="s">
        <v>99</v>
      </c>
      <c r="Q2227" t="s">
        <v>289</v>
      </c>
      <c r="R2227" t="s">
        <v>262</v>
      </c>
      <c r="S2227" t="s">
        <v>608</v>
      </c>
    </row>
    <row r="2228" spans="1:19" x14ac:dyDescent="0.25">
      <c r="A2228">
        <v>40</v>
      </c>
      <c r="B2228" s="32">
        <v>45930</v>
      </c>
      <c r="C2228">
        <v>43</v>
      </c>
      <c r="D2228" t="s">
        <v>672</v>
      </c>
      <c r="E2228" t="s">
        <v>17</v>
      </c>
      <c r="F2228" t="s">
        <v>140</v>
      </c>
      <c r="G2228" t="s">
        <v>102</v>
      </c>
      <c r="H2228" t="s">
        <v>103</v>
      </c>
      <c r="I2228" t="s">
        <v>5494</v>
      </c>
      <c r="J2228" t="s">
        <v>5495</v>
      </c>
      <c r="K2228" s="32">
        <v>45934</v>
      </c>
      <c r="L2228" t="s">
        <v>1362</v>
      </c>
      <c r="M2228" t="s">
        <v>428</v>
      </c>
      <c r="N2228" t="s">
        <v>2616</v>
      </c>
      <c r="O2228" s="32">
        <v>45950</v>
      </c>
      <c r="P2228" t="s">
        <v>99</v>
      </c>
      <c r="Q2228" t="s">
        <v>972</v>
      </c>
      <c r="R2228" t="s">
        <v>428</v>
      </c>
      <c r="S2228" t="s">
        <v>100</v>
      </c>
    </row>
    <row r="2229" spans="1:19" x14ac:dyDescent="0.25">
      <c r="A2229">
        <v>45</v>
      </c>
      <c r="B2229" s="32">
        <v>45969</v>
      </c>
      <c r="C2229">
        <v>48</v>
      </c>
      <c r="D2229" t="s">
        <v>150</v>
      </c>
      <c r="E2229" t="s">
        <v>8</v>
      </c>
      <c r="F2229" t="s">
        <v>140</v>
      </c>
      <c r="G2229" t="s">
        <v>102</v>
      </c>
      <c r="H2229" t="s">
        <v>103</v>
      </c>
      <c r="I2229" t="s">
        <v>4407</v>
      </c>
      <c r="J2229" t="s">
        <v>4408</v>
      </c>
      <c r="K2229" s="32">
        <v>45974</v>
      </c>
      <c r="L2229" t="s">
        <v>186</v>
      </c>
      <c r="M2229" t="s">
        <v>154</v>
      </c>
      <c r="N2229" t="s">
        <v>2193</v>
      </c>
      <c r="O2229" s="32">
        <v>45985</v>
      </c>
      <c r="P2229" t="s">
        <v>99</v>
      </c>
      <c r="Q2229" t="s">
        <v>972</v>
      </c>
      <c r="R2229" t="s">
        <v>147</v>
      </c>
      <c r="S2229" t="s">
        <v>100</v>
      </c>
    </row>
    <row r="2230" spans="1:19" x14ac:dyDescent="0.25">
      <c r="A2230">
        <v>43</v>
      </c>
      <c r="B2230" s="32">
        <v>45952</v>
      </c>
      <c r="C2230">
        <v>47</v>
      </c>
      <c r="D2230" t="s">
        <v>223</v>
      </c>
      <c r="E2230" t="s">
        <v>277</v>
      </c>
      <c r="F2230" t="s">
        <v>140</v>
      </c>
      <c r="G2230" t="s">
        <v>102</v>
      </c>
      <c r="H2230" t="s">
        <v>103</v>
      </c>
      <c r="I2230" t="s">
        <v>5496</v>
      </c>
      <c r="J2230" t="s">
        <v>5497</v>
      </c>
      <c r="K2230" s="32">
        <v>45956</v>
      </c>
      <c r="L2230" t="s">
        <v>227</v>
      </c>
      <c r="M2230" t="s">
        <v>145</v>
      </c>
      <c r="N2230" t="s">
        <v>2346</v>
      </c>
      <c r="O2230" s="32">
        <v>45982</v>
      </c>
      <c r="P2230" t="s">
        <v>99</v>
      </c>
      <c r="Q2230" t="s">
        <v>228</v>
      </c>
      <c r="R2230" t="s">
        <v>147</v>
      </c>
      <c r="S2230" t="s">
        <v>100</v>
      </c>
    </row>
    <row r="2231" spans="1:19" x14ac:dyDescent="0.25">
      <c r="A2231">
        <v>39</v>
      </c>
      <c r="B2231" s="32">
        <v>45924</v>
      </c>
      <c r="C2231">
        <v>41</v>
      </c>
      <c r="D2231" t="s">
        <v>150</v>
      </c>
      <c r="E2231" t="s">
        <v>8</v>
      </c>
      <c r="F2231" t="s">
        <v>140</v>
      </c>
      <c r="G2231" t="s">
        <v>102</v>
      </c>
      <c r="H2231" t="s">
        <v>103</v>
      </c>
      <c r="I2231" t="s">
        <v>5498</v>
      </c>
      <c r="J2231" t="s">
        <v>5499</v>
      </c>
      <c r="K2231" s="32">
        <v>45927</v>
      </c>
      <c r="L2231" t="s">
        <v>1312</v>
      </c>
      <c r="M2231" t="s">
        <v>869</v>
      </c>
      <c r="N2231" t="s">
        <v>2071</v>
      </c>
      <c r="O2231" s="32">
        <v>45939</v>
      </c>
      <c r="P2231" t="s">
        <v>99</v>
      </c>
      <c r="Q2231" t="s">
        <v>2016</v>
      </c>
      <c r="R2231" t="s">
        <v>147</v>
      </c>
      <c r="S2231" t="s">
        <v>100</v>
      </c>
    </row>
    <row r="2232" spans="1:19" x14ac:dyDescent="0.25">
      <c r="A2232">
        <v>38</v>
      </c>
      <c r="B2232" s="32">
        <v>45920</v>
      </c>
      <c r="C2232">
        <v>41</v>
      </c>
      <c r="D2232" t="s">
        <v>150</v>
      </c>
      <c r="E2232" t="s">
        <v>8</v>
      </c>
      <c r="F2232" t="s">
        <v>140</v>
      </c>
      <c r="G2232" t="s">
        <v>102</v>
      </c>
      <c r="H2232" t="s">
        <v>103</v>
      </c>
      <c r="I2232" t="s">
        <v>5500</v>
      </c>
      <c r="J2232" t="s">
        <v>5501</v>
      </c>
      <c r="K2232" s="32">
        <v>45925</v>
      </c>
      <c r="L2232" t="s">
        <v>186</v>
      </c>
      <c r="M2232" t="s">
        <v>154</v>
      </c>
      <c r="N2232" t="s">
        <v>2011</v>
      </c>
      <c r="O2232" s="32">
        <v>45935</v>
      </c>
      <c r="P2232" t="s">
        <v>99</v>
      </c>
      <c r="Q2232" t="s">
        <v>2012</v>
      </c>
      <c r="R2232" t="s">
        <v>147</v>
      </c>
      <c r="S2232" t="s">
        <v>100</v>
      </c>
    </row>
    <row r="2233" spans="1:19" x14ac:dyDescent="0.25">
      <c r="A2233">
        <v>42</v>
      </c>
      <c r="B2233" s="32">
        <v>45948</v>
      </c>
      <c r="C2233">
        <v>48</v>
      </c>
      <c r="D2233" t="s">
        <v>223</v>
      </c>
      <c r="E2233" t="s">
        <v>224</v>
      </c>
      <c r="F2233" t="s">
        <v>140</v>
      </c>
      <c r="G2233" t="s">
        <v>102</v>
      </c>
      <c r="H2233" t="s">
        <v>103</v>
      </c>
      <c r="I2233" t="s">
        <v>5502</v>
      </c>
      <c r="J2233" t="s">
        <v>5503</v>
      </c>
      <c r="K2233" s="32">
        <v>45953</v>
      </c>
      <c r="L2233" t="s">
        <v>227</v>
      </c>
      <c r="M2233" t="s">
        <v>338</v>
      </c>
      <c r="N2233" t="s">
        <v>2809</v>
      </c>
      <c r="O2233" s="32">
        <v>45985</v>
      </c>
      <c r="P2233" t="s">
        <v>99</v>
      </c>
      <c r="Q2233" t="s">
        <v>228</v>
      </c>
      <c r="R2233" t="s">
        <v>617</v>
      </c>
      <c r="S2233" t="s">
        <v>100</v>
      </c>
    </row>
    <row r="2234" spans="1:19" x14ac:dyDescent="0.25">
      <c r="A2234">
        <v>46</v>
      </c>
      <c r="B2234" s="32">
        <v>45973</v>
      </c>
      <c r="C2234">
        <v>48</v>
      </c>
      <c r="D2234" t="s">
        <v>150</v>
      </c>
      <c r="E2234" t="s">
        <v>8</v>
      </c>
      <c r="F2234" t="s">
        <v>140</v>
      </c>
      <c r="G2234" t="s">
        <v>102</v>
      </c>
      <c r="H2234" t="s">
        <v>103</v>
      </c>
      <c r="I2234" t="s">
        <v>5504</v>
      </c>
      <c r="J2234" t="s">
        <v>5505</v>
      </c>
      <c r="K2234" s="32">
        <v>45976</v>
      </c>
      <c r="L2234" t="s">
        <v>186</v>
      </c>
      <c r="M2234" t="s">
        <v>869</v>
      </c>
      <c r="N2234" t="s">
        <v>2250</v>
      </c>
      <c r="O2234" s="32">
        <v>45988</v>
      </c>
      <c r="P2234" t="s">
        <v>99</v>
      </c>
      <c r="Q2234" t="s">
        <v>972</v>
      </c>
      <c r="R2234" t="s">
        <v>147</v>
      </c>
      <c r="S2234" t="s">
        <v>100</v>
      </c>
    </row>
    <row r="2235" spans="1:19" x14ac:dyDescent="0.25">
      <c r="A2235">
        <v>43</v>
      </c>
      <c r="B2235" s="32">
        <v>45955</v>
      </c>
      <c r="C2235">
        <v>46</v>
      </c>
      <c r="D2235" t="s">
        <v>150</v>
      </c>
      <c r="E2235" t="s">
        <v>8</v>
      </c>
      <c r="F2235" t="s">
        <v>140</v>
      </c>
      <c r="G2235" t="s">
        <v>102</v>
      </c>
      <c r="H2235" t="s">
        <v>103</v>
      </c>
      <c r="I2235" t="s">
        <v>2298</v>
      </c>
      <c r="J2235" t="s">
        <v>2299</v>
      </c>
      <c r="K2235" s="32">
        <v>45958</v>
      </c>
      <c r="L2235" t="s">
        <v>186</v>
      </c>
      <c r="M2235" t="s">
        <v>428</v>
      </c>
      <c r="N2235" t="s">
        <v>1977</v>
      </c>
      <c r="O2235" s="32">
        <v>45971</v>
      </c>
      <c r="P2235" t="s">
        <v>99</v>
      </c>
      <c r="Q2235" t="s">
        <v>813</v>
      </c>
      <c r="R2235" t="s">
        <v>428</v>
      </c>
      <c r="S2235" t="s">
        <v>100</v>
      </c>
    </row>
    <row r="2236" spans="1:19" x14ac:dyDescent="0.25">
      <c r="A2236">
        <v>38</v>
      </c>
      <c r="B2236" s="32">
        <v>45914</v>
      </c>
      <c r="C2236">
        <v>40</v>
      </c>
      <c r="D2236" t="s">
        <v>150</v>
      </c>
      <c r="E2236" t="s">
        <v>8</v>
      </c>
      <c r="F2236" t="s">
        <v>140</v>
      </c>
      <c r="G2236" t="s">
        <v>102</v>
      </c>
      <c r="H2236" t="s">
        <v>103</v>
      </c>
      <c r="I2236" t="s">
        <v>5506</v>
      </c>
      <c r="J2236" t="s">
        <v>4433</v>
      </c>
      <c r="K2236" s="32">
        <v>45918</v>
      </c>
      <c r="L2236" t="s">
        <v>186</v>
      </c>
      <c r="M2236" t="s">
        <v>154</v>
      </c>
      <c r="N2236" t="s">
        <v>2146</v>
      </c>
      <c r="O2236" s="32">
        <v>45928</v>
      </c>
      <c r="P2236" t="s">
        <v>99</v>
      </c>
      <c r="Q2236" t="s">
        <v>813</v>
      </c>
      <c r="R2236" t="s">
        <v>147</v>
      </c>
      <c r="S2236" t="s">
        <v>100</v>
      </c>
    </row>
    <row r="2237" spans="1:19" x14ac:dyDescent="0.25">
      <c r="A2237">
        <v>45</v>
      </c>
      <c r="B2237" s="32">
        <v>45969</v>
      </c>
      <c r="C2237">
        <v>48</v>
      </c>
      <c r="D2237" t="s">
        <v>150</v>
      </c>
      <c r="E2237" t="s">
        <v>8</v>
      </c>
      <c r="F2237" t="s">
        <v>140</v>
      </c>
      <c r="G2237" t="s">
        <v>102</v>
      </c>
      <c r="H2237" t="s">
        <v>103</v>
      </c>
      <c r="I2237" t="s">
        <v>5199</v>
      </c>
      <c r="J2237" t="s">
        <v>2667</v>
      </c>
      <c r="K2237" s="32">
        <v>45974</v>
      </c>
      <c r="L2237" t="s">
        <v>621</v>
      </c>
      <c r="M2237" t="s">
        <v>191</v>
      </c>
      <c r="N2237" t="s">
        <v>737</v>
      </c>
      <c r="O2237" s="32">
        <v>45985</v>
      </c>
      <c r="P2237" t="s">
        <v>99</v>
      </c>
      <c r="Q2237" t="s">
        <v>153</v>
      </c>
      <c r="S2237" t="s">
        <v>2165</v>
      </c>
    </row>
    <row r="2238" spans="1:19" x14ac:dyDescent="0.25">
      <c r="A2238">
        <v>35</v>
      </c>
      <c r="B2238" s="32">
        <v>45896</v>
      </c>
      <c r="C2238">
        <v>39</v>
      </c>
      <c r="D2238" t="s">
        <v>223</v>
      </c>
      <c r="E2238" t="s">
        <v>277</v>
      </c>
      <c r="F2238" t="s">
        <v>140</v>
      </c>
      <c r="G2238" t="s">
        <v>102</v>
      </c>
      <c r="H2238" t="s">
        <v>103</v>
      </c>
      <c r="I2238" t="s">
        <v>5507</v>
      </c>
      <c r="J2238" t="s">
        <v>5508</v>
      </c>
      <c r="K2238" s="32">
        <v>45899</v>
      </c>
      <c r="L2238" t="s">
        <v>227</v>
      </c>
      <c r="M2238" t="s">
        <v>145</v>
      </c>
      <c r="N2238" t="s">
        <v>4579</v>
      </c>
      <c r="O2238" s="32">
        <v>45924</v>
      </c>
      <c r="P2238" t="s">
        <v>99</v>
      </c>
      <c r="Q2238" t="s">
        <v>228</v>
      </c>
      <c r="R2238" t="s">
        <v>147</v>
      </c>
      <c r="S2238" t="s">
        <v>100</v>
      </c>
    </row>
    <row r="2239" spans="1:19" x14ac:dyDescent="0.25">
      <c r="A2239">
        <v>41</v>
      </c>
      <c r="B2239" s="32">
        <v>45936</v>
      </c>
      <c r="C2239">
        <v>43</v>
      </c>
      <c r="D2239" t="s">
        <v>150</v>
      </c>
      <c r="E2239" t="s">
        <v>8</v>
      </c>
      <c r="F2239" t="s">
        <v>140</v>
      </c>
      <c r="G2239" t="s">
        <v>102</v>
      </c>
      <c r="H2239" t="s">
        <v>1585</v>
      </c>
      <c r="I2239" t="s">
        <v>4210</v>
      </c>
      <c r="J2239" t="s">
        <v>4211</v>
      </c>
      <c r="K2239" s="32">
        <v>45939</v>
      </c>
      <c r="L2239" t="s">
        <v>186</v>
      </c>
      <c r="M2239" t="s">
        <v>154</v>
      </c>
      <c r="N2239" t="s">
        <v>2115</v>
      </c>
      <c r="O2239" s="32">
        <v>45949</v>
      </c>
      <c r="P2239" t="s">
        <v>99</v>
      </c>
      <c r="Q2239" t="s">
        <v>813</v>
      </c>
      <c r="R2239" t="s">
        <v>147</v>
      </c>
      <c r="S2239" t="s">
        <v>608</v>
      </c>
    </row>
    <row r="2240" spans="1:19" x14ac:dyDescent="0.25">
      <c r="A2240">
        <v>32</v>
      </c>
      <c r="B2240" s="32">
        <v>45878</v>
      </c>
      <c r="C2240">
        <v>33</v>
      </c>
      <c r="D2240" t="s">
        <v>97</v>
      </c>
      <c r="E2240" t="s">
        <v>98</v>
      </c>
      <c r="F2240" t="s">
        <v>101</v>
      </c>
      <c r="G2240" t="s">
        <v>102</v>
      </c>
      <c r="H2240" t="s">
        <v>103</v>
      </c>
      <c r="I2240" t="s">
        <v>5509</v>
      </c>
      <c r="J2240" t="s">
        <v>5510</v>
      </c>
      <c r="K2240" s="32">
        <v>45881</v>
      </c>
      <c r="L2240" t="s">
        <v>106</v>
      </c>
      <c r="M2240" t="s">
        <v>107</v>
      </c>
      <c r="N2240" t="s">
        <v>118</v>
      </c>
      <c r="O2240" s="32">
        <v>45882</v>
      </c>
      <c r="P2240" t="s">
        <v>99</v>
      </c>
      <c r="Q2240" t="s">
        <v>123</v>
      </c>
      <c r="R2240" t="s">
        <v>1964</v>
      </c>
      <c r="S2240" t="s">
        <v>100</v>
      </c>
    </row>
    <row r="2241" spans="1:19" x14ac:dyDescent="0.25">
      <c r="A2241">
        <v>46</v>
      </c>
      <c r="B2241" s="32">
        <v>45975</v>
      </c>
      <c r="C2241">
        <v>49</v>
      </c>
      <c r="D2241" t="s">
        <v>150</v>
      </c>
      <c r="E2241" t="s">
        <v>8</v>
      </c>
      <c r="F2241" t="s">
        <v>140</v>
      </c>
      <c r="G2241" t="s">
        <v>102</v>
      </c>
      <c r="H2241" t="s">
        <v>103</v>
      </c>
      <c r="I2241" t="s">
        <v>2296</v>
      </c>
      <c r="J2241" t="s">
        <v>2297</v>
      </c>
      <c r="K2241" s="32">
        <v>45979</v>
      </c>
      <c r="L2241" t="s">
        <v>1312</v>
      </c>
      <c r="M2241" t="s">
        <v>154</v>
      </c>
      <c r="N2241" t="s">
        <v>2068</v>
      </c>
      <c r="O2241" s="32">
        <v>45992</v>
      </c>
      <c r="P2241" t="s">
        <v>99</v>
      </c>
      <c r="Q2241" t="s">
        <v>1313</v>
      </c>
      <c r="R2241" t="s">
        <v>147</v>
      </c>
      <c r="S2241" t="s">
        <v>100</v>
      </c>
    </row>
    <row r="2242" spans="1:19" x14ac:dyDescent="0.25">
      <c r="A2242">
        <v>45</v>
      </c>
      <c r="B2242" s="32">
        <v>45968</v>
      </c>
      <c r="C2242">
        <v>48</v>
      </c>
      <c r="D2242" t="s">
        <v>423</v>
      </c>
      <c r="E2242" t="s">
        <v>1067</v>
      </c>
      <c r="F2242" t="s">
        <v>140</v>
      </c>
      <c r="G2242" t="s">
        <v>102</v>
      </c>
      <c r="H2242" t="s">
        <v>1585</v>
      </c>
      <c r="I2242" t="s">
        <v>4835</v>
      </c>
      <c r="J2242" t="s">
        <v>4836</v>
      </c>
      <c r="K2242" s="32">
        <v>45970</v>
      </c>
      <c r="L2242" t="s">
        <v>1775</v>
      </c>
      <c r="M2242" t="s">
        <v>260</v>
      </c>
      <c r="N2242" t="s">
        <v>1994</v>
      </c>
      <c r="O2242" s="32">
        <v>45986</v>
      </c>
      <c r="P2242" t="s">
        <v>99</v>
      </c>
      <c r="Q2242" t="s">
        <v>1776</v>
      </c>
      <c r="R2242" t="s">
        <v>262</v>
      </c>
      <c r="S2242" t="s">
        <v>608</v>
      </c>
    </row>
    <row r="2243" spans="1:19" x14ac:dyDescent="0.25">
      <c r="A2243">
        <v>46</v>
      </c>
      <c r="B2243" s="32">
        <v>45976</v>
      </c>
      <c r="C2243">
        <v>47</v>
      </c>
      <c r="D2243" t="s">
        <v>321</v>
      </c>
      <c r="E2243" t="s">
        <v>2130</v>
      </c>
      <c r="F2243" t="s">
        <v>101</v>
      </c>
      <c r="G2243" t="s">
        <v>102</v>
      </c>
      <c r="H2243" t="s">
        <v>103</v>
      </c>
      <c r="I2243" t="s">
        <v>5511</v>
      </c>
      <c r="J2243" t="s">
        <v>5512</v>
      </c>
      <c r="K2243" s="32">
        <v>45977</v>
      </c>
      <c r="L2243" t="s">
        <v>4466</v>
      </c>
      <c r="M2243" t="s">
        <v>1980</v>
      </c>
      <c r="N2243" t="s">
        <v>118</v>
      </c>
      <c r="O2243" s="32">
        <v>45979</v>
      </c>
      <c r="P2243" t="s">
        <v>2134</v>
      </c>
      <c r="Q2243" t="s">
        <v>4467</v>
      </c>
      <c r="R2243" t="s">
        <v>2136</v>
      </c>
      <c r="S2243" t="s">
        <v>2137</v>
      </c>
    </row>
    <row r="2244" spans="1:19" x14ac:dyDescent="0.25">
      <c r="A2244">
        <v>41</v>
      </c>
      <c r="B2244" s="32">
        <v>45940</v>
      </c>
      <c r="C2244">
        <v>44</v>
      </c>
      <c r="D2244" t="s">
        <v>423</v>
      </c>
      <c r="E2244" t="s">
        <v>1067</v>
      </c>
      <c r="F2244" t="s">
        <v>140</v>
      </c>
      <c r="G2244" t="s">
        <v>102</v>
      </c>
      <c r="H2244" t="s">
        <v>103</v>
      </c>
      <c r="I2244" t="s">
        <v>2219</v>
      </c>
      <c r="J2244" t="s">
        <v>2220</v>
      </c>
      <c r="K2244" s="32">
        <v>45942</v>
      </c>
      <c r="L2244" t="s">
        <v>427</v>
      </c>
      <c r="M2244" t="s">
        <v>260</v>
      </c>
      <c r="N2244" t="s">
        <v>2064</v>
      </c>
      <c r="O2244" s="32">
        <v>45958</v>
      </c>
      <c r="P2244" t="s">
        <v>99</v>
      </c>
      <c r="Q2244" t="s">
        <v>2719</v>
      </c>
      <c r="R2244" t="s">
        <v>262</v>
      </c>
      <c r="S2244" t="s">
        <v>100</v>
      </c>
    </row>
    <row r="2245" spans="1:19" x14ac:dyDescent="0.25">
      <c r="A2245">
        <v>47</v>
      </c>
      <c r="B2245" s="32">
        <v>45977</v>
      </c>
      <c r="C2245">
        <v>49</v>
      </c>
      <c r="D2245" t="s">
        <v>672</v>
      </c>
      <c r="E2245" t="s">
        <v>17</v>
      </c>
      <c r="F2245" t="s">
        <v>140</v>
      </c>
      <c r="G2245" t="s">
        <v>102</v>
      </c>
      <c r="H2245" t="s">
        <v>103</v>
      </c>
      <c r="I2245" t="s">
        <v>5513</v>
      </c>
      <c r="J2245" t="s">
        <v>5138</v>
      </c>
      <c r="K2245" s="32">
        <v>45985</v>
      </c>
      <c r="L2245" t="s">
        <v>1362</v>
      </c>
      <c r="M2245" t="s">
        <v>676</v>
      </c>
      <c r="N2245" t="s">
        <v>2227</v>
      </c>
      <c r="O2245" s="32">
        <v>45995</v>
      </c>
      <c r="P2245" t="s">
        <v>99</v>
      </c>
      <c r="Q2245" t="s">
        <v>572</v>
      </c>
      <c r="R2245" t="s">
        <v>147</v>
      </c>
      <c r="S2245" t="s">
        <v>100</v>
      </c>
    </row>
    <row r="2246" spans="1:19" x14ac:dyDescent="0.25">
      <c r="A2246">
        <v>44</v>
      </c>
      <c r="B2246" s="32">
        <v>45961</v>
      </c>
      <c r="C2246">
        <v>47</v>
      </c>
      <c r="D2246" t="s">
        <v>150</v>
      </c>
      <c r="E2246" t="s">
        <v>8</v>
      </c>
      <c r="F2246" t="s">
        <v>140</v>
      </c>
      <c r="G2246" t="s">
        <v>102</v>
      </c>
      <c r="H2246" t="s">
        <v>103</v>
      </c>
      <c r="I2246" t="s">
        <v>5514</v>
      </c>
      <c r="J2246" t="s">
        <v>5515</v>
      </c>
      <c r="K2246" s="32">
        <v>45965</v>
      </c>
      <c r="L2246" t="s">
        <v>186</v>
      </c>
      <c r="M2246" t="s">
        <v>154</v>
      </c>
      <c r="N2246" t="s">
        <v>2046</v>
      </c>
      <c r="O2246" s="32">
        <v>45977</v>
      </c>
      <c r="P2246" t="s">
        <v>99</v>
      </c>
      <c r="Q2246" t="s">
        <v>913</v>
      </c>
      <c r="R2246" t="s">
        <v>147</v>
      </c>
      <c r="S2246" t="s">
        <v>100</v>
      </c>
    </row>
    <row r="2247" spans="1:19" x14ac:dyDescent="0.25">
      <c r="A2247">
        <v>47</v>
      </c>
      <c r="B2247" s="32">
        <v>45978</v>
      </c>
      <c r="C2247">
        <v>47</v>
      </c>
      <c r="D2247" t="s">
        <v>321</v>
      </c>
      <c r="E2247" t="s">
        <v>2488</v>
      </c>
      <c r="F2247" t="s">
        <v>101</v>
      </c>
      <c r="G2247" t="s">
        <v>102</v>
      </c>
      <c r="H2247" t="s">
        <v>103</v>
      </c>
      <c r="I2247" t="s">
        <v>5516</v>
      </c>
      <c r="J2247" t="s">
        <v>5517</v>
      </c>
      <c r="K2247" s="32">
        <v>45978</v>
      </c>
      <c r="L2247" t="s">
        <v>1503</v>
      </c>
      <c r="M2247" t="s">
        <v>2491</v>
      </c>
      <c r="N2247" t="s">
        <v>118</v>
      </c>
      <c r="O2247" s="32">
        <v>45982</v>
      </c>
      <c r="P2247" t="s">
        <v>2134</v>
      </c>
      <c r="Q2247" t="s">
        <v>1504</v>
      </c>
      <c r="R2247" t="s">
        <v>2136</v>
      </c>
      <c r="S2247" t="s">
        <v>2137</v>
      </c>
    </row>
    <row r="2248" spans="1:19" x14ac:dyDescent="0.25">
      <c r="A2248">
        <v>46</v>
      </c>
      <c r="B2248" s="32">
        <v>45971</v>
      </c>
      <c r="C2248">
        <v>48</v>
      </c>
      <c r="D2248" t="s">
        <v>150</v>
      </c>
      <c r="E2248" t="s">
        <v>8</v>
      </c>
      <c r="F2248" t="s">
        <v>140</v>
      </c>
      <c r="G2248" t="s">
        <v>102</v>
      </c>
      <c r="H2248" t="s">
        <v>103</v>
      </c>
      <c r="I2248" t="s">
        <v>3600</v>
      </c>
      <c r="J2248" t="s">
        <v>3601</v>
      </c>
      <c r="K2248" s="32">
        <v>45974</v>
      </c>
      <c r="L2248" t="s">
        <v>186</v>
      </c>
      <c r="M2248" t="s">
        <v>154</v>
      </c>
      <c r="N2248" t="s">
        <v>2193</v>
      </c>
      <c r="O2248" s="32">
        <v>45985</v>
      </c>
      <c r="P2248" t="s">
        <v>99</v>
      </c>
      <c r="Q2248" t="s">
        <v>934</v>
      </c>
      <c r="R2248" t="s">
        <v>147</v>
      </c>
      <c r="S2248" t="s">
        <v>608</v>
      </c>
    </row>
    <row r="2249" spans="1:19" x14ac:dyDescent="0.25">
      <c r="A2249">
        <v>44</v>
      </c>
      <c r="B2249" s="32">
        <v>45960</v>
      </c>
      <c r="C2249">
        <v>47</v>
      </c>
      <c r="D2249" t="s">
        <v>254</v>
      </c>
      <c r="E2249" t="s">
        <v>255</v>
      </c>
      <c r="F2249" t="s">
        <v>140</v>
      </c>
      <c r="G2249" t="s">
        <v>102</v>
      </c>
      <c r="H2249" t="s">
        <v>1585</v>
      </c>
      <c r="I2249" t="s">
        <v>4918</v>
      </c>
      <c r="J2249" t="s">
        <v>2723</v>
      </c>
      <c r="K2249" s="32">
        <v>45963</v>
      </c>
      <c r="L2249" t="s">
        <v>1781</v>
      </c>
      <c r="M2249" t="s">
        <v>260</v>
      </c>
      <c r="N2249" t="s">
        <v>2283</v>
      </c>
      <c r="O2249" s="32">
        <v>45979</v>
      </c>
      <c r="P2249" t="s">
        <v>99</v>
      </c>
      <c r="Q2249" t="s">
        <v>2065</v>
      </c>
      <c r="R2249" t="s">
        <v>262</v>
      </c>
      <c r="S2249" t="s">
        <v>608</v>
      </c>
    </row>
    <row r="2250" spans="1:19" x14ac:dyDescent="0.25">
      <c r="A2250">
        <v>34</v>
      </c>
      <c r="B2250" s="32">
        <v>45888</v>
      </c>
      <c r="C2250">
        <v>36</v>
      </c>
      <c r="D2250" t="s">
        <v>150</v>
      </c>
      <c r="E2250" t="s">
        <v>8</v>
      </c>
      <c r="F2250" t="s">
        <v>140</v>
      </c>
      <c r="G2250" t="s">
        <v>102</v>
      </c>
      <c r="H2250" t="s">
        <v>103</v>
      </c>
      <c r="I2250" t="s">
        <v>5518</v>
      </c>
      <c r="J2250" t="s">
        <v>5519</v>
      </c>
      <c r="K2250" s="32">
        <v>45890</v>
      </c>
      <c r="L2250" t="s">
        <v>186</v>
      </c>
      <c r="M2250" t="s">
        <v>154</v>
      </c>
      <c r="N2250" t="s">
        <v>2152</v>
      </c>
      <c r="O2250" s="32">
        <v>45900</v>
      </c>
      <c r="P2250" t="s">
        <v>99</v>
      </c>
      <c r="Q2250" t="s">
        <v>820</v>
      </c>
      <c r="R2250" t="s">
        <v>147</v>
      </c>
      <c r="S2250" t="s">
        <v>100</v>
      </c>
    </row>
    <row r="2251" spans="1:19" x14ac:dyDescent="0.25">
      <c r="A2251">
        <v>39</v>
      </c>
      <c r="B2251" s="32">
        <v>45927</v>
      </c>
      <c r="C2251">
        <v>42</v>
      </c>
      <c r="D2251" t="s">
        <v>150</v>
      </c>
      <c r="E2251" t="s">
        <v>8</v>
      </c>
      <c r="F2251" t="s">
        <v>140</v>
      </c>
      <c r="G2251" t="s">
        <v>102</v>
      </c>
      <c r="H2251" t="s">
        <v>103</v>
      </c>
      <c r="I2251" t="s">
        <v>5520</v>
      </c>
      <c r="J2251" t="s">
        <v>2436</v>
      </c>
      <c r="K2251" s="32">
        <v>45932</v>
      </c>
      <c r="L2251" t="s">
        <v>621</v>
      </c>
      <c r="M2251" t="s">
        <v>191</v>
      </c>
      <c r="N2251" t="s">
        <v>192</v>
      </c>
      <c r="O2251" s="32">
        <v>45943</v>
      </c>
      <c r="P2251" t="s">
        <v>99</v>
      </c>
      <c r="Q2251" t="s">
        <v>913</v>
      </c>
      <c r="S2251" t="s">
        <v>135</v>
      </c>
    </row>
    <row r="2252" spans="1:19" x14ac:dyDescent="0.25">
      <c r="A2252">
        <v>41</v>
      </c>
      <c r="B2252" s="32">
        <v>45939</v>
      </c>
      <c r="C2252">
        <v>44</v>
      </c>
      <c r="D2252" t="s">
        <v>423</v>
      </c>
      <c r="E2252" t="s">
        <v>1067</v>
      </c>
      <c r="F2252" t="s">
        <v>140</v>
      </c>
      <c r="G2252" t="s">
        <v>102</v>
      </c>
      <c r="H2252" t="s">
        <v>103</v>
      </c>
      <c r="I2252" t="s">
        <v>3334</v>
      </c>
      <c r="J2252" t="s">
        <v>3335</v>
      </c>
      <c r="K2252" s="32">
        <v>45942</v>
      </c>
      <c r="L2252" t="s">
        <v>427</v>
      </c>
      <c r="M2252" t="s">
        <v>260</v>
      </c>
      <c r="N2252" t="s">
        <v>2064</v>
      </c>
      <c r="O2252" s="32">
        <v>45958</v>
      </c>
      <c r="P2252" t="s">
        <v>99</v>
      </c>
      <c r="Q2252" t="s">
        <v>2678</v>
      </c>
      <c r="R2252" t="s">
        <v>262</v>
      </c>
      <c r="S2252" t="s">
        <v>100</v>
      </c>
    </row>
    <row r="2253" spans="1:19" x14ac:dyDescent="0.25">
      <c r="A2253">
        <v>37</v>
      </c>
      <c r="B2253" s="32">
        <v>45913</v>
      </c>
      <c r="C2253">
        <v>38</v>
      </c>
      <c r="D2253" t="s">
        <v>321</v>
      </c>
      <c r="E2253" t="s">
        <v>919</v>
      </c>
      <c r="F2253" t="s">
        <v>101</v>
      </c>
      <c r="G2253" t="s">
        <v>102</v>
      </c>
      <c r="H2253" t="s">
        <v>103</v>
      </c>
      <c r="I2253" t="s">
        <v>5521</v>
      </c>
      <c r="J2253" t="s">
        <v>5522</v>
      </c>
      <c r="K2253" s="32">
        <v>45915</v>
      </c>
      <c r="L2253" t="s">
        <v>2230</v>
      </c>
      <c r="M2253" t="s">
        <v>917</v>
      </c>
      <c r="N2253" t="s">
        <v>118</v>
      </c>
      <c r="O2253" s="32">
        <v>45917</v>
      </c>
      <c r="P2253" t="s">
        <v>99</v>
      </c>
      <c r="Q2253" t="s">
        <v>616</v>
      </c>
      <c r="R2253" t="s">
        <v>291</v>
      </c>
      <c r="S2253" t="s">
        <v>100</v>
      </c>
    </row>
    <row r="2254" spans="1:19" x14ac:dyDescent="0.25">
      <c r="A2254">
        <v>44</v>
      </c>
      <c r="B2254" s="32">
        <v>45957</v>
      </c>
      <c r="C2254">
        <v>46</v>
      </c>
      <c r="D2254" t="s">
        <v>672</v>
      </c>
      <c r="E2254" t="s">
        <v>17</v>
      </c>
      <c r="F2254" t="s">
        <v>140</v>
      </c>
      <c r="G2254" t="s">
        <v>102</v>
      </c>
      <c r="H2254" t="s">
        <v>103</v>
      </c>
      <c r="I2254" t="s">
        <v>5523</v>
      </c>
      <c r="J2254" t="s">
        <v>5524</v>
      </c>
      <c r="K2254" s="32">
        <v>45964</v>
      </c>
      <c r="L2254" t="s">
        <v>675</v>
      </c>
      <c r="M2254" t="s">
        <v>676</v>
      </c>
      <c r="N2254" t="s">
        <v>2203</v>
      </c>
      <c r="O2254" s="32">
        <v>45974</v>
      </c>
      <c r="P2254" t="s">
        <v>99</v>
      </c>
      <c r="Q2254" t="s">
        <v>972</v>
      </c>
      <c r="R2254" t="s">
        <v>147</v>
      </c>
      <c r="S2254" t="s">
        <v>100</v>
      </c>
    </row>
    <row r="2255" spans="1:19" x14ac:dyDescent="0.25">
      <c r="A2255">
        <v>42</v>
      </c>
      <c r="B2255" s="32">
        <v>45942</v>
      </c>
      <c r="C2255">
        <v>44</v>
      </c>
      <c r="D2255" t="s">
        <v>672</v>
      </c>
      <c r="E2255" t="s">
        <v>17</v>
      </c>
      <c r="F2255" t="s">
        <v>140</v>
      </c>
      <c r="G2255" t="s">
        <v>102</v>
      </c>
      <c r="H2255" t="s">
        <v>103</v>
      </c>
      <c r="I2255" t="s">
        <v>4001</v>
      </c>
      <c r="J2255" t="s">
        <v>4002</v>
      </c>
      <c r="K2255" s="32">
        <v>45950</v>
      </c>
      <c r="L2255" t="s">
        <v>675</v>
      </c>
      <c r="M2255" t="s">
        <v>676</v>
      </c>
      <c r="N2255" t="s">
        <v>2380</v>
      </c>
      <c r="O2255" s="32">
        <v>45961</v>
      </c>
      <c r="P2255" t="s">
        <v>99</v>
      </c>
      <c r="Q2255" t="s">
        <v>972</v>
      </c>
      <c r="R2255" t="s">
        <v>147</v>
      </c>
      <c r="S2255" t="s">
        <v>100</v>
      </c>
    </row>
    <row r="2256" spans="1:19" x14ac:dyDescent="0.25">
      <c r="A2256">
        <v>43</v>
      </c>
      <c r="B2256" s="32">
        <v>45955</v>
      </c>
      <c r="C2256">
        <v>46</v>
      </c>
      <c r="D2256" t="s">
        <v>672</v>
      </c>
      <c r="E2256" t="s">
        <v>17</v>
      </c>
      <c r="F2256" t="s">
        <v>140</v>
      </c>
      <c r="G2256" t="s">
        <v>102</v>
      </c>
      <c r="H2256" t="s">
        <v>103</v>
      </c>
      <c r="I2256" t="s">
        <v>5525</v>
      </c>
      <c r="J2256" t="s">
        <v>5526</v>
      </c>
      <c r="K2256" s="32">
        <v>45964</v>
      </c>
      <c r="L2256" t="s">
        <v>675</v>
      </c>
      <c r="M2256" t="s">
        <v>676</v>
      </c>
      <c r="N2256" t="s">
        <v>2203</v>
      </c>
      <c r="O2256" s="32">
        <v>45974</v>
      </c>
      <c r="P2256" t="s">
        <v>99</v>
      </c>
      <c r="Q2256" t="s">
        <v>688</v>
      </c>
      <c r="R2256" t="s">
        <v>147</v>
      </c>
      <c r="S2256" t="s">
        <v>100</v>
      </c>
    </row>
    <row r="2257" spans="1:19" x14ac:dyDescent="0.25">
      <c r="A2257">
        <v>40</v>
      </c>
      <c r="B2257" s="32">
        <v>45930</v>
      </c>
      <c r="C2257">
        <v>43</v>
      </c>
      <c r="D2257" t="s">
        <v>150</v>
      </c>
      <c r="E2257" t="s">
        <v>8</v>
      </c>
      <c r="F2257" t="s">
        <v>140</v>
      </c>
      <c r="G2257" t="s">
        <v>102</v>
      </c>
      <c r="H2257" t="s">
        <v>103</v>
      </c>
      <c r="I2257" t="s">
        <v>2724</v>
      </c>
      <c r="J2257" t="s">
        <v>2725</v>
      </c>
      <c r="K2257" s="32">
        <v>45939</v>
      </c>
      <c r="L2257" t="s">
        <v>186</v>
      </c>
      <c r="M2257" t="s">
        <v>154</v>
      </c>
      <c r="N2257" t="s">
        <v>2212</v>
      </c>
      <c r="O2257" s="32">
        <v>45949</v>
      </c>
      <c r="P2257" t="s">
        <v>99</v>
      </c>
      <c r="Q2257" t="s">
        <v>934</v>
      </c>
      <c r="R2257" t="s">
        <v>147</v>
      </c>
      <c r="S2257" t="s">
        <v>100</v>
      </c>
    </row>
    <row r="2258" spans="1:19" x14ac:dyDescent="0.25">
      <c r="A2258">
        <v>44</v>
      </c>
      <c r="B2258" s="32">
        <v>45960</v>
      </c>
      <c r="C2258">
        <v>47</v>
      </c>
      <c r="D2258" t="s">
        <v>423</v>
      </c>
      <c r="E2258" t="s">
        <v>1067</v>
      </c>
      <c r="F2258" t="s">
        <v>140</v>
      </c>
      <c r="G2258" t="s">
        <v>102</v>
      </c>
      <c r="H2258" t="s">
        <v>103</v>
      </c>
      <c r="I2258" t="s">
        <v>2281</v>
      </c>
      <c r="J2258" t="s">
        <v>2282</v>
      </c>
      <c r="K2258" s="32">
        <v>45963</v>
      </c>
      <c r="L2258" t="s">
        <v>427</v>
      </c>
      <c r="M2258" t="s">
        <v>260</v>
      </c>
      <c r="N2258" t="s">
        <v>2283</v>
      </c>
      <c r="O2258" s="32">
        <v>45980</v>
      </c>
      <c r="P2258" t="s">
        <v>99</v>
      </c>
      <c r="Q2258" t="s">
        <v>2221</v>
      </c>
      <c r="R2258" t="s">
        <v>262</v>
      </c>
      <c r="S2258" t="s">
        <v>100</v>
      </c>
    </row>
    <row r="2259" spans="1:19" x14ac:dyDescent="0.25">
      <c r="A2259">
        <v>45</v>
      </c>
      <c r="B2259" s="32">
        <v>45966</v>
      </c>
      <c r="C2259">
        <v>47</v>
      </c>
      <c r="D2259" t="s">
        <v>150</v>
      </c>
      <c r="E2259" t="s">
        <v>8</v>
      </c>
      <c r="F2259" t="s">
        <v>140</v>
      </c>
      <c r="G2259" t="s">
        <v>102</v>
      </c>
      <c r="H2259" t="s">
        <v>103</v>
      </c>
      <c r="I2259" t="s">
        <v>5527</v>
      </c>
      <c r="J2259" t="s">
        <v>5528</v>
      </c>
      <c r="K2259" s="32">
        <v>45970</v>
      </c>
      <c r="L2259" t="s">
        <v>186</v>
      </c>
      <c r="M2259" t="s">
        <v>869</v>
      </c>
      <c r="N2259" t="s">
        <v>4958</v>
      </c>
      <c r="O2259" s="32">
        <v>45983</v>
      </c>
      <c r="P2259" t="s">
        <v>99</v>
      </c>
      <c r="Q2259" t="s">
        <v>2432</v>
      </c>
      <c r="R2259" t="s">
        <v>147</v>
      </c>
      <c r="S2259" t="s">
        <v>608</v>
      </c>
    </row>
    <row r="2260" spans="1:19" x14ac:dyDescent="0.25">
      <c r="A2260">
        <v>44</v>
      </c>
      <c r="B2260" s="32">
        <v>45962</v>
      </c>
      <c r="C2260">
        <v>47</v>
      </c>
      <c r="D2260" t="s">
        <v>150</v>
      </c>
      <c r="E2260" t="s">
        <v>8</v>
      </c>
      <c r="F2260" t="s">
        <v>140</v>
      </c>
      <c r="G2260" t="s">
        <v>102</v>
      </c>
      <c r="H2260" t="s">
        <v>103</v>
      </c>
      <c r="I2260" t="s">
        <v>5400</v>
      </c>
      <c r="J2260" t="s">
        <v>5401</v>
      </c>
      <c r="K2260" s="32">
        <v>45965</v>
      </c>
      <c r="L2260" t="s">
        <v>186</v>
      </c>
      <c r="M2260" t="s">
        <v>428</v>
      </c>
      <c r="N2260" t="s">
        <v>2273</v>
      </c>
      <c r="O2260" s="32">
        <v>45978</v>
      </c>
      <c r="P2260" t="s">
        <v>99</v>
      </c>
      <c r="Q2260" t="s">
        <v>913</v>
      </c>
      <c r="R2260" t="s">
        <v>428</v>
      </c>
      <c r="S2260" t="s">
        <v>100</v>
      </c>
    </row>
    <row r="2261" spans="1:19" x14ac:dyDescent="0.25">
      <c r="A2261">
        <v>40</v>
      </c>
      <c r="B2261" s="32">
        <v>45929</v>
      </c>
      <c r="C2261">
        <v>43</v>
      </c>
      <c r="D2261" t="s">
        <v>150</v>
      </c>
      <c r="E2261" t="s">
        <v>8</v>
      </c>
      <c r="F2261" t="s">
        <v>140</v>
      </c>
      <c r="G2261" t="s">
        <v>102</v>
      </c>
      <c r="H2261" t="s">
        <v>103</v>
      </c>
      <c r="I2261" t="s">
        <v>2257</v>
      </c>
      <c r="J2261" t="s">
        <v>2258</v>
      </c>
      <c r="K2261" s="32">
        <v>45939</v>
      </c>
      <c r="L2261" t="s">
        <v>1312</v>
      </c>
      <c r="M2261" t="s">
        <v>154</v>
      </c>
      <c r="N2261" t="s">
        <v>2212</v>
      </c>
      <c r="O2261" s="32">
        <v>45949</v>
      </c>
      <c r="P2261" t="s">
        <v>99</v>
      </c>
      <c r="Q2261" t="s">
        <v>972</v>
      </c>
      <c r="R2261" t="s">
        <v>147</v>
      </c>
      <c r="S2261" t="s">
        <v>100</v>
      </c>
    </row>
    <row r="2262" spans="1:19" x14ac:dyDescent="0.25">
      <c r="A2262">
        <v>42</v>
      </c>
      <c r="B2262" s="32">
        <v>45947</v>
      </c>
      <c r="C2262">
        <v>45</v>
      </c>
      <c r="D2262" t="s">
        <v>254</v>
      </c>
      <c r="E2262" t="s">
        <v>255</v>
      </c>
      <c r="F2262" t="s">
        <v>140</v>
      </c>
      <c r="G2262" t="s">
        <v>102</v>
      </c>
      <c r="H2262" t="s">
        <v>103</v>
      </c>
      <c r="I2262" t="s">
        <v>5529</v>
      </c>
      <c r="J2262" t="s">
        <v>5530</v>
      </c>
      <c r="K2262" s="32">
        <v>45949</v>
      </c>
      <c r="L2262" t="s">
        <v>258</v>
      </c>
      <c r="M2262" t="s">
        <v>260</v>
      </c>
      <c r="N2262" t="s">
        <v>1973</v>
      </c>
      <c r="O2262" s="32">
        <v>45964</v>
      </c>
      <c r="P2262" t="s">
        <v>99</v>
      </c>
      <c r="Q2262" t="s">
        <v>259</v>
      </c>
      <c r="R2262" t="s">
        <v>262</v>
      </c>
      <c r="S2262" t="s">
        <v>608</v>
      </c>
    </row>
    <row r="2263" spans="1:19" x14ac:dyDescent="0.25">
      <c r="A2263">
        <v>42</v>
      </c>
      <c r="B2263" s="32">
        <v>45947</v>
      </c>
      <c r="C2263">
        <v>46</v>
      </c>
      <c r="D2263" t="s">
        <v>423</v>
      </c>
      <c r="E2263" t="s">
        <v>1265</v>
      </c>
      <c r="F2263" t="s">
        <v>140</v>
      </c>
      <c r="G2263" t="s">
        <v>102</v>
      </c>
      <c r="H2263" t="s">
        <v>103</v>
      </c>
      <c r="I2263" t="s">
        <v>5531</v>
      </c>
      <c r="J2263" t="s">
        <v>5532</v>
      </c>
      <c r="K2263" s="32">
        <v>45952</v>
      </c>
      <c r="L2263" t="s">
        <v>427</v>
      </c>
      <c r="M2263" t="s">
        <v>2172</v>
      </c>
      <c r="N2263" t="s">
        <v>2189</v>
      </c>
      <c r="O2263" s="32">
        <v>45972</v>
      </c>
      <c r="P2263" t="s">
        <v>99</v>
      </c>
      <c r="Q2263" t="s">
        <v>2200</v>
      </c>
      <c r="R2263" t="s">
        <v>428</v>
      </c>
      <c r="S2263" t="s">
        <v>100</v>
      </c>
    </row>
    <row r="2264" spans="1:19" x14ac:dyDescent="0.25">
      <c r="A2264">
        <v>35</v>
      </c>
      <c r="B2264" s="32">
        <v>45896</v>
      </c>
      <c r="C2264">
        <v>38</v>
      </c>
      <c r="D2264" t="s">
        <v>423</v>
      </c>
      <c r="E2264" t="s">
        <v>424</v>
      </c>
      <c r="F2264" t="s">
        <v>140</v>
      </c>
      <c r="G2264" t="s">
        <v>102</v>
      </c>
      <c r="H2264" t="s">
        <v>103</v>
      </c>
      <c r="I2264" t="s">
        <v>4434</v>
      </c>
      <c r="J2264" t="s">
        <v>4435</v>
      </c>
      <c r="K2264" s="32">
        <v>45899</v>
      </c>
      <c r="L2264" t="s">
        <v>258</v>
      </c>
      <c r="M2264" t="s">
        <v>428</v>
      </c>
      <c r="N2264" t="s">
        <v>4436</v>
      </c>
      <c r="O2264" s="32">
        <v>45917</v>
      </c>
      <c r="P2264" t="s">
        <v>99</v>
      </c>
      <c r="Q2264" t="s">
        <v>3661</v>
      </c>
      <c r="R2264" t="s">
        <v>428</v>
      </c>
      <c r="S2264" t="s">
        <v>100</v>
      </c>
    </row>
    <row r="2265" spans="1:19" x14ac:dyDescent="0.25">
      <c r="A2265">
        <v>41</v>
      </c>
      <c r="B2265" s="32">
        <v>45939</v>
      </c>
      <c r="C2265">
        <v>44</v>
      </c>
      <c r="D2265" t="s">
        <v>423</v>
      </c>
      <c r="E2265" t="s">
        <v>1067</v>
      </c>
      <c r="F2265" t="s">
        <v>140</v>
      </c>
      <c r="G2265" t="s">
        <v>102</v>
      </c>
      <c r="H2265" t="s">
        <v>103</v>
      </c>
      <c r="I2265" t="s">
        <v>2661</v>
      </c>
      <c r="J2265" t="s">
        <v>2662</v>
      </c>
      <c r="K2265" s="32">
        <v>45942</v>
      </c>
      <c r="L2265" t="s">
        <v>427</v>
      </c>
      <c r="M2265" t="s">
        <v>260</v>
      </c>
      <c r="N2265" t="s">
        <v>2064</v>
      </c>
      <c r="O2265" s="32">
        <v>45958</v>
      </c>
      <c r="P2265" t="s">
        <v>99</v>
      </c>
      <c r="Q2265" t="s">
        <v>2719</v>
      </c>
      <c r="R2265" t="s">
        <v>262</v>
      </c>
      <c r="S2265" t="s">
        <v>100</v>
      </c>
    </row>
    <row r="2266" spans="1:19" x14ac:dyDescent="0.25">
      <c r="A2266">
        <v>32</v>
      </c>
      <c r="B2266" s="32">
        <v>45877</v>
      </c>
      <c r="C2266">
        <v>35</v>
      </c>
      <c r="D2266" t="s">
        <v>254</v>
      </c>
      <c r="E2266" t="s">
        <v>255</v>
      </c>
      <c r="F2266" t="s">
        <v>140</v>
      </c>
      <c r="G2266" t="s">
        <v>102</v>
      </c>
      <c r="H2266" t="s">
        <v>103</v>
      </c>
      <c r="I2266" t="s">
        <v>5533</v>
      </c>
      <c r="J2266" t="s">
        <v>5534</v>
      </c>
      <c r="K2266" s="32">
        <v>45879</v>
      </c>
      <c r="L2266" t="s">
        <v>288</v>
      </c>
      <c r="M2266" t="s">
        <v>260</v>
      </c>
      <c r="N2266" t="s">
        <v>3205</v>
      </c>
      <c r="O2266" s="32">
        <v>45894</v>
      </c>
      <c r="P2266" t="s">
        <v>99</v>
      </c>
      <c r="Q2266" t="s">
        <v>289</v>
      </c>
      <c r="R2266" t="s">
        <v>262</v>
      </c>
      <c r="S2266" t="s">
        <v>100</v>
      </c>
    </row>
    <row r="2267" spans="1:19" x14ac:dyDescent="0.25">
      <c r="A2267">
        <v>45</v>
      </c>
      <c r="B2267" s="32">
        <v>45966</v>
      </c>
      <c r="C2267">
        <v>49</v>
      </c>
      <c r="D2267" t="s">
        <v>223</v>
      </c>
      <c r="E2267" t="s">
        <v>277</v>
      </c>
      <c r="F2267" t="s">
        <v>140</v>
      </c>
      <c r="G2267" t="s">
        <v>102</v>
      </c>
      <c r="H2267" t="s">
        <v>103</v>
      </c>
      <c r="I2267" t="s">
        <v>5535</v>
      </c>
      <c r="J2267" t="s">
        <v>5536</v>
      </c>
      <c r="K2267" s="32">
        <v>45970</v>
      </c>
      <c r="L2267" t="s">
        <v>227</v>
      </c>
      <c r="M2267" t="s">
        <v>145</v>
      </c>
      <c r="N2267" t="s">
        <v>2049</v>
      </c>
      <c r="O2267" s="32">
        <v>45995</v>
      </c>
      <c r="P2267" t="s">
        <v>99</v>
      </c>
      <c r="Q2267" t="s">
        <v>228</v>
      </c>
      <c r="R2267" t="s">
        <v>147</v>
      </c>
      <c r="S2267" t="s">
        <v>100</v>
      </c>
    </row>
    <row r="2268" spans="1:19" x14ac:dyDescent="0.25">
      <c r="A2268">
        <v>40</v>
      </c>
      <c r="B2268" s="32">
        <v>45932</v>
      </c>
      <c r="C2268">
        <v>43</v>
      </c>
      <c r="D2268" t="s">
        <v>423</v>
      </c>
      <c r="E2268" t="s">
        <v>1067</v>
      </c>
      <c r="F2268" t="s">
        <v>140</v>
      </c>
      <c r="G2268" t="s">
        <v>102</v>
      </c>
      <c r="H2268" t="s">
        <v>103</v>
      </c>
      <c r="I2268" t="s">
        <v>5537</v>
      </c>
      <c r="J2268" t="s">
        <v>5538</v>
      </c>
      <c r="K2268" s="32">
        <v>45935</v>
      </c>
      <c r="L2268" t="s">
        <v>427</v>
      </c>
      <c r="M2268" t="s">
        <v>260</v>
      </c>
      <c r="N2268" t="s">
        <v>2054</v>
      </c>
      <c r="O2268" s="32">
        <v>45951</v>
      </c>
      <c r="P2268" t="s">
        <v>99</v>
      </c>
      <c r="Q2268" t="s">
        <v>2039</v>
      </c>
      <c r="R2268" t="s">
        <v>262</v>
      </c>
      <c r="S2268" t="s">
        <v>608</v>
      </c>
    </row>
    <row r="2269" spans="1:19" x14ac:dyDescent="0.25">
      <c r="A2269">
        <v>41</v>
      </c>
      <c r="B2269" s="32">
        <v>45935</v>
      </c>
      <c r="C2269">
        <v>43</v>
      </c>
      <c r="D2269" t="s">
        <v>150</v>
      </c>
      <c r="E2269" t="s">
        <v>8</v>
      </c>
      <c r="F2269" t="s">
        <v>140</v>
      </c>
      <c r="G2269" t="s">
        <v>102</v>
      </c>
      <c r="H2269" t="s">
        <v>103</v>
      </c>
      <c r="I2269" t="s">
        <v>5539</v>
      </c>
      <c r="J2269" t="s">
        <v>5540</v>
      </c>
      <c r="K2269" s="32">
        <v>45939</v>
      </c>
      <c r="L2269" t="s">
        <v>186</v>
      </c>
      <c r="M2269" t="s">
        <v>154</v>
      </c>
      <c r="N2269" t="s">
        <v>2115</v>
      </c>
      <c r="O2269" s="32">
        <v>45949</v>
      </c>
      <c r="P2269" t="s">
        <v>99</v>
      </c>
      <c r="Q2269" t="s">
        <v>813</v>
      </c>
      <c r="R2269" t="s">
        <v>147</v>
      </c>
      <c r="S2269" t="s">
        <v>100</v>
      </c>
    </row>
    <row r="2270" spans="1:19" x14ac:dyDescent="0.25">
      <c r="A2270">
        <v>47</v>
      </c>
      <c r="B2270" s="32">
        <v>45978</v>
      </c>
      <c r="C2270">
        <v>50</v>
      </c>
      <c r="D2270" t="s">
        <v>672</v>
      </c>
      <c r="E2270" t="s">
        <v>17</v>
      </c>
      <c r="F2270" t="s">
        <v>140</v>
      </c>
      <c r="G2270" t="s">
        <v>102</v>
      </c>
      <c r="H2270" t="s">
        <v>103</v>
      </c>
      <c r="I2270" t="s">
        <v>2547</v>
      </c>
      <c r="J2270" t="s">
        <v>2548</v>
      </c>
      <c r="K2270" s="32">
        <v>45983</v>
      </c>
      <c r="L2270" t="s">
        <v>675</v>
      </c>
      <c r="M2270" t="s">
        <v>428</v>
      </c>
      <c r="N2270" t="s">
        <v>2549</v>
      </c>
      <c r="O2270" s="32">
        <v>45999</v>
      </c>
      <c r="P2270" t="s">
        <v>99</v>
      </c>
      <c r="Q2270" t="s">
        <v>153</v>
      </c>
      <c r="R2270" t="s">
        <v>428</v>
      </c>
      <c r="S2270" t="s">
        <v>608</v>
      </c>
    </row>
    <row r="2271" spans="1:19" x14ac:dyDescent="0.25">
      <c r="A2271">
        <v>38</v>
      </c>
      <c r="B2271" s="32">
        <v>45919</v>
      </c>
      <c r="C2271">
        <v>43</v>
      </c>
      <c r="D2271" t="s">
        <v>423</v>
      </c>
      <c r="E2271" t="s">
        <v>1265</v>
      </c>
      <c r="F2271" t="s">
        <v>140</v>
      </c>
      <c r="G2271" t="s">
        <v>102</v>
      </c>
      <c r="H2271" t="s">
        <v>103</v>
      </c>
      <c r="I2271" t="s">
        <v>5541</v>
      </c>
      <c r="J2271" t="s">
        <v>5542</v>
      </c>
      <c r="K2271" s="32">
        <v>45924</v>
      </c>
      <c r="L2271" t="s">
        <v>2217</v>
      </c>
      <c r="M2271" t="s">
        <v>2172</v>
      </c>
      <c r="N2271" t="s">
        <v>4802</v>
      </c>
      <c r="O2271" s="32">
        <v>45950</v>
      </c>
      <c r="P2271" t="s">
        <v>99</v>
      </c>
      <c r="Q2271" t="s">
        <v>2218</v>
      </c>
      <c r="R2271" t="s">
        <v>428</v>
      </c>
      <c r="S2271" t="s">
        <v>100</v>
      </c>
    </row>
    <row r="2272" spans="1:19" x14ac:dyDescent="0.25">
      <c r="A2272">
        <v>46</v>
      </c>
      <c r="B2272" s="32">
        <v>45975</v>
      </c>
      <c r="C2272">
        <v>49</v>
      </c>
      <c r="D2272" t="s">
        <v>150</v>
      </c>
      <c r="E2272" t="s">
        <v>8</v>
      </c>
      <c r="F2272" t="s">
        <v>140</v>
      </c>
      <c r="G2272" t="s">
        <v>102</v>
      </c>
      <c r="H2272" t="s">
        <v>103</v>
      </c>
      <c r="I2272" t="s">
        <v>5543</v>
      </c>
      <c r="J2272" t="s">
        <v>2382</v>
      </c>
      <c r="K2272" s="32">
        <v>45979</v>
      </c>
      <c r="L2272" t="s">
        <v>186</v>
      </c>
      <c r="M2272" t="s">
        <v>154</v>
      </c>
      <c r="N2272" t="s">
        <v>2068</v>
      </c>
      <c r="O2272" s="32">
        <v>45992</v>
      </c>
      <c r="P2272" t="s">
        <v>99</v>
      </c>
      <c r="Q2272" t="s">
        <v>688</v>
      </c>
      <c r="R2272" t="s">
        <v>147</v>
      </c>
      <c r="S2272" t="s">
        <v>100</v>
      </c>
    </row>
    <row r="2273" spans="1:19" x14ac:dyDescent="0.25">
      <c r="A2273">
        <v>46</v>
      </c>
      <c r="B2273" s="32">
        <v>45970</v>
      </c>
      <c r="C2273">
        <v>46</v>
      </c>
      <c r="D2273" t="s">
        <v>97</v>
      </c>
      <c r="E2273" t="s">
        <v>98</v>
      </c>
      <c r="F2273" t="s">
        <v>101</v>
      </c>
      <c r="G2273" t="s">
        <v>102</v>
      </c>
      <c r="H2273" t="s">
        <v>103</v>
      </c>
      <c r="I2273" t="s">
        <v>5544</v>
      </c>
      <c r="J2273" t="s">
        <v>5545</v>
      </c>
      <c r="K2273" s="32">
        <v>45972</v>
      </c>
      <c r="L2273" t="s">
        <v>106</v>
      </c>
      <c r="M2273" t="s">
        <v>107</v>
      </c>
      <c r="N2273" t="s">
        <v>118</v>
      </c>
      <c r="O2273" s="32">
        <v>45972</v>
      </c>
      <c r="P2273" t="s">
        <v>99</v>
      </c>
      <c r="Q2273" t="s">
        <v>123</v>
      </c>
      <c r="R2273" t="s">
        <v>1964</v>
      </c>
      <c r="S2273" t="s">
        <v>100</v>
      </c>
    </row>
    <row r="2274" spans="1:19" x14ac:dyDescent="0.25">
      <c r="A2274">
        <v>36</v>
      </c>
      <c r="B2274" s="32">
        <v>45905</v>
      </c>
      <c r="C2274">
        <v>39</v>
      </c>
      <c r="D2274" t="s">
        <v>423</v>
      </c>
      <c r="E2274" t="s">
        <v>1067</v>
      </c>
      <c r="F2274" t="s">
        <v>140</v>
      </c>
      <c r="G2274" t="s">
        <v>102</v>
      </c>
      <c r="H2274" t="s">
        <v>103</v>
      </c>
      <c r="I2274" t="s">
        <v>3790</v>
      </c>
      <c r="J2274" t="s">
        <v>3791</v>
      </c>
      <c r="K2274" s="32">
        <v>45907</v>
      </c>
      <c r="L2274" t="s">
        <v>427</v>
      </c>
      <c r="M2274" t="s">
        <v>260</v>
      </c>
      <c r="N2274" t="s">
        <v>2360</v>
      </c>
      <c r="O2274" s="32">
        <v>45923</v>
      </c>
      <c r="P2274" t="s">
        <v>99</v>
      </c>
      <c r="Q2274" t="s">
        <v>2221</v>
      </c>
      <c r="R2274" t="s">
        <v>262</v>
      </c>
      <c r="S2274" t="s">
        <v>100</v>
      </c>
    </row>
    <row r="2275" spans="1:19" x14ac:dyDescent="0.25">
      <c r="A2275">
        <v>43</v>
      </c>
      <c r="B2275" s="32">
        <v>45954</v>
      </c>
      <c r="C2275">
        <v>47</v>
      </c>
      <c r="D2275" t="s">
        <v>423</v>
      </c>
      <c r="E2275" t="s">
        <v>1265</v>
      </c>
      <c r="F2275" t="s">
        <v>140</v>
      </c>
      <c r="G2275" t="s">
        <v>102</v>
      </c>
      <c r="H2275" t="s">
        <v>103</v>
      </c>
      <c r="I2275" t="s">
        <v>2640</v>
      </c>
      <c r="J2275" t="s">
        <v>2641</v>
      </c>
      <c r="K2275" s="32">
        <v>45958</v>
      </c>
      <c r="L2275" t="s">
        <v>427</v>
      </c>
      <c r="M2275" t="s">
        <v>2172</v>
      </c>
      <c r="N2275" t="s">
        <v>2642</v>
      </c>
      <c r="O2275" s="32">
        <v>45979</v>
      </c>
      <c r="P2275" t="s">
        <v>99</v>
      </c>
      <c r="Q2275" t="s">
        <v>3045</v>
      </c>
      <c r="R2275" t="s">
        <v>428</v>
      </c>
      <c r="S2275" t="s">
        <v>100</v>
      </c>
    </row>
    <row r="2276" spans="1:19" x14ac:dyDescent="0.25">
      <c r="A2276">
        <v>46</v>
      </c>
      <c r="B2276" s="32">
        <v>45976</v>
      </c>
      <c r="C2276">
        <v>49</v>
      </c>
      <c r="D2276" t="s">
        <v>150</v>
      </c>
      <c r="E2276" t="s">
        <v>8</v>
      </c>
      <c r="F2276" t="s">
        <v>140</v>
      </c>
      <c r="G2276" t="s">
        <v>102</v>
      </c>
      <c r="H2276" t="s">
        <v>103</v>
      </c>
      <c r="I2276" t="s">
        <v>5546</v>
      </c>
      <c r="J2276" t="s">
        <v>4503</v>
      </c>
      <c r="K2276" s="32">
        <v>45981</v>
      </c>
      <c r="L2276" t="s">
        <v>621</v>
      </c>
      <c r="M2276" t="s">
        <v>191</v>
      </c>
      <c r="N2276" t="s">
        <v>155</v>
      </c>
      <c r="O2276" s="32">
        <v>45992</v>
      </c>
      <c r="P2276" t="s">
        <v>99</v>
      </c>
      <c r="Q2276" t="s">
        <v>2006</v>
      </c>
      <c r="S2276" t="s">
        <v>135</v>
      </c>
    </row>
    <row r="2277" spans="1:19" x14ac:dyDescent="0.25">
      <c r="A2277">
        <v>47</v>
      </c>
      <c r="B2277" s="32">
        <v>45977</v>
      </c>
      <c r="C2277">
        <v>49</v>
      </c>
      <c r="D2277" t="s">
        <v>940</v>
      </c>
      <c r="E2277" t="s">
        <v>14</v>
      </c>
      <c r="F2277" t="s">
        <v>140</v>
      </c>
      <c r="G2277" t="s">
        <v>102</v>
      </c>
      <c r="H2277" t="s">
        <v>103</v>
      </c>
      <c r="I2277" t="s">
        <v>5547</v>
      </c>
      <c r="J2277" t="s">
        <v>5548</v>
      </c>
      <c r="K2277" s="32">
        <v>45988</v>
      </c>
      <c r="L2277" t="s">
        <v>3529</v>
      </c>
      <c r="M2277" t="s">
        <v>154</v>
      </c>
      <c r="N2277" t="s">
        <v>2704</v>
      </c>
      <c r="O2277" s="32">
        <v>45995</v>
      </c>
      <c r="P2277" t="s">
        <v>99</v>
      </c>
      <c r="Q2277" t="s">
        <v>572</v>
      </c>
      <c r="R2277" t="s">
        <v>147</v>
      </c>
      <c r="S2277" t="s">
        <v>100</v>
      </c>
    </row>
    <row r="2278" spans="1:19" x14ac:dyDescent="0.25">
      <c r="A2278">
        <v>37</v>
      </c>
      <c r="B2278" s="32">
        <v>45909</v>
      </c>
      <c r="C2278">
        <v>39</v>
      </c>
      <c r="D2278" t="s">
        <v>150</v>
      </c>
      <c r="E2278" t="s">
        <v>8</v>
      </c>
      <c r="F2278" t="s">
        <v>140</v>
      </c>
      <c r="G2278" t="s">
        <v>102</v>
      </c>
      <c r="H2278" t="s">
        <v>103</v>
      </c>
      <c r="I2278" t="s">
        <v>3024</v>
      </c>
      <c r="J2278" t="s">
        <v>3025</v>
      </c>
      <c r="K2278" s="32">
        <v>45911</v>
      </c>
      <c r="L2278" t="s">
        <v>186</v>
      </c>
      <c r="M2278" t="s">
        <v>154</v>
      </c>
      <c r="N2278" t="s">
        <v>2022</v>
      </c>
      <c r="O2278" s="32">
        <v>45922</v>
      </c>
      <c r="P2278" t="s">
        <v>99</v>
      </c>
      <c r="Q2278" t="s">
        <v>572</v>
      </c>
      <c r="R2278" t="s">
        <v>147</v>
      </c>
      <c r="S2278" t="s">
        <v>100</v>
      </c>
    </row>
    <row r="2279" spans="1:19" x14ac:dyDescent="0.25">
      <c r="A2279">
        <v>36</v>
      </c>
      <c r="B2279" s="32">
        <v>45905</v>
      </c>
      <c r="C2279">
        <v>39</v>
      </c>
      <c r="D2279" t="s">
        <v>423</v>
      </c>
      <c r="E2279" t="s">
        <v>1067</v>
      </c>
      <c r="F2279" t="s">
        <v>140</v>
      </c>
      <c r="G2279" t="s">
        <v>102</v>
      </c>
      <c r="H2279" t="s">
        <v>103</v>
      </c>
      <c r="I2279" t="s">
        <v>5549</v>
      </c>
      <c r="J2279" t="s">
        <v>5550</v>
      </c>
      <c r="K2279" s="32">
        <v>45907</v>
      </c>
      <c r="L2279" t="s">
        <v>427</v>
      </c>
      <c r="M2279" t="s">
        <v>260</v>
      </c>
      <c r="N2279" t="s">
        <v>2360</v>
      </c>
      <c r="O2279" s="32">
        <v>45923</v>
      </c>
      <c r="P2279" t="s">
        <v>99</v>
      </c>
      <c r="Q2279" t="s">
        <v>2719</v>
      </c>
      <c r="R2279" t="s">
        <v>262</v>
      </c>
      <c r="S2279" t="s">
        <v>100</v>
      </c>
    </row>
    <row r="2280" spans="1:19" x14ac:dyDescent="0.25">
      <c r="A2280">
        <v>43</v>
      </c>
      <c r="B2280" s="32">
        <v>45952</v>
      </c>
      <c r="C2280">
        <v>47</v>
      </c>
      <c r="D2280" t="s">
        <v>223</v>
      </c>
      <c r="E2280" t="s">
        <v>277</v>
      </c>
      <c r="F2280" t="s">
        <v>140</v>
      </c>
      <c r="G2280" t="s">
        <v>102</v>
      </c>
      <c r="H2280" t="s">
        <v>103</v>
      </c>
      <c r="I2280" t="s">
        <v>5551</v>
      </c>
      <c r="J2280" t="s">
        <v>5552</v>
      </c>
      <c r="K2280" s="32">
        <v>45956</v>
      </c>
      <c r="L2280" t="s">
        <v>227</v>
      </c>
      <c r="M2280" t="s">
        <v>145</v>
      </c>
      <c r="N2280" t="s">
        <v>5553</v>
      </c>
      <c r="O2280" s="32">
        <v>45982</v>
      </c>
      <c r="P2280" t="s">
        <v>99</v>
      </c>
      <c r="Q2280" t="s">
        <v>228</v>
      </c>
      <c r="R2280" t="s">
        <v>147</v>
      </c>
      <c r="S2280" t="s">
        <v>100</v>
      </c>
    </row>
    <row r="2281" spans="1:19" x14ac:dyDescent="0.25">
      <c r="A2281">
        <v>46</v>
      </c>
      <c r="B2281" s="32">
        <v>45974</v>
      </c>
      <c r="C2281">
        <v>49</v>
      </c>
      <c r="D2281" t="s">
        <v>423</v>
      </c>
      <c r="E2281" t="s">
        <v>1067</v>
      </c>
      <c r="F2281" t="s">
        <v>140</v>
      </c>
      <c r="G2281" t="s">
        <v>102</v>
      </c>
      <c r="H2281" t="s">
        <v>103</v>
      </c>
      <c r="I2281" t="s">
        <v>2590</v>
      </c>
      <c r="J2281" t="s">
        <v>2591</v>
      </c>
      <c r="K2281" s="32">
        <v>45976</v>
      </c>
      <c r="L2281" t="s">
        <v>427</v>
      </c>
      <c r="M2281" t="s">
        <v>260</v>
      </c>
      <c r="N2281" t="s">
        <v>2103</v>
      </c>
      <c r="O2281" s="32">
        <v>45992</v>
      </c>
      <c r="P2281" t="s">
        <v>99</v>
      </c>
      <c r="Q2281" t="s">
        <v>2186</v>
      </c>
      <c r="R2281" t="s">
        <v>262</v>
      </c>
      <c r="S2281" t="s">
        <v>608</v>
      </c>
    </row>
    <row r="2282" spans="1:19" x14ac:dyDescent="0.25">
      <c r="A2282">
        <v>40</v>
      </c>
      <c r="B2282" s="32">
        <v>45928</v>
      </c>
      <c r="C2282">
        <v>42</v>
      </c>
      <c r="D2282" t="s">
        <v>940</v>
      </c>
      <c r="E2282" t="s">
        <v>14</v>
      </c>
      <c r="F2282" t="s">
        <v>140</v>
      </c>
      <c r="G2282" t="s">
        <v>102</v>
      </c>
      <c r="H2282" t="s">
        <v>103</v>
      </c>
      <c r="I2282" t="s">
        <v>5554</v>
      </c>
      <c r="J2282" t="s">
        <v>5555</v>
      </c>
      <c r="K2282" s="32">
        <v>45939</v>
      </c>
      <c r="L2282" t="s">
        <v>943</v>
      </c>
      <c r="M2282" t="s">
        <v>154</v>
      </c>
      <c r="N2282" t="s">
        <v>2115</v>
      </c>
      <c r="O2282" s="32">
        <v>45946</v>
      </c>
      <c r="P2282" t="s">
        <v>99</v>
      </c>
      <c r="Q2282" t="s">
        <v>820</v>
      </c>
      <c r="R2282" t="s">
        <v>147</v>
      </c>
      <c r="S2282" t="s">
        <v>100</v>
      </c>
    </row>
    <row r="2283" spans="1:19" x14ac:dyDescent="0.25">
      <c r="A2283">
        <v>39</v>
      </c>
      <c r="B2283" s="32">
        <v>45922</v>
      </c>
      <c r="C2283">
        <v>41</v>
      </c>
      <c r="D2283" t="s">
        <v>150</v>
      </c>
      <c r="E2283" t="s">
        <v>8</v>
      </c>
      <c r="F2283" t="s">
        <v>140</v>
      </c>
      <c r="G2283" t="s">
        <v>102</v>
      </c>
      <c r="H2283" t="s">
        <v>103</v>
      </c>
      <c r="I2283" t="s">
        <v>3255</v>
      </c>
      <c r="J2283" t="s">
        <v>3256</v>
      </c>
      <c r="K2283" s="32">
        <v>45925</v>
      </c>
      <c r="L2283" t="s">
        <v>186</v>
      </c>
      <c r="M2283" t="s">
        <v>154</v>
      </c>
      <c r="N2283" t="s">
        <v>2011</v>
      </c>
      <c r="O2283" s="32">
        <v>45935</v>
      </c>
      <c r="P2283" t="s">
        <v>99</v>
      </c>
      <c r="Q2283" t="s">
        <v>972</v>
      </c>
      <c r="R2283" t="s">
        <v>147</v>
      </c>
      <c r="S2283" t="s">
        <v>100</v>
      </c>
    </row>
    <row r="2284" spans="1:19" x14ac:dyDescent="0.25">
      <c r="A2284">
        <v>47</v>
      </c>
      <c r="B2284" s="32">
        <v>45977</v>
      </c>
      <c r="C2284">
        <v>52</v>
      </c>
      <c r="D2284" t="s">
        <v>223</v>
      </c>
      <c r="E2284" t="s">
        <v>2118</v>
      </c>
      <c r="F2284" t="s">
        <v>140</v>
      </c>
      <c r="G2284" t="s">
        <v>102</v>
      </c>
      <c r="H2284" t="s">
        <v>103</v>
      </c>
      <c r="I2284" t="s">
        <v>5556</v>
      </c>
      <c r="J2284" t="s">
        <v>5557</v>
      </c>
      <c r="K2284" s="32">
        <v>45981</v>
      </c>
      <c r="L2284" t="s">
        <v>227</v>
      </c>
      <c r="M2284" t="s">
        <v>869</v>
      </c>
      <c r="N2284" t="s">
        <v>5087</v>
      </c>
      <c r="O2284" s="32">
        <v>46015</v>
      </c>
      <c r="P2284" t="s">
        <v>99</v>
      </c>
      <c r="Q2284" t="s">
        <v>228</v>
      </c>
      <c r="R2284" t="s">
        <v>147</v>
      </c>
      <c r="S2284" t="s">
        <v>100</v>
      </c>
    </row>
    <row r="2285" spans="1:19" x14ac:dyDescent="0.25">
      <c r="A2285">
        <v>43</v>
      </c>
      <c r="B2285" s="32">
        <v>45952</v>
      </c>
      <c r="C2285">
        <v>45</v>
      </c>
      <c r="D2285" t="s">
        <v>150</v>
      </c>
      <c r="E2285" t="s">
        <v>8</v>
      </c>
      <c r="F2285" t="s">
        <v>140</v>
      </c>
      <c r="G2285" t="s">
        <v>102</v>
      </c>
      <c r="H2285" t="s">
        <v>103</v>
      </c>
      <c r="I2285" t="s">
        <v>4925</v>
      </c>
      <c r="J2285" t="s">
        <v>4926</v>
      </c>
      <c r="K2285" s="32">
        <v>45955</v>
      </c>
      <c r="L2285" t="s">
        <v>186</v>
      </c>
      <c r="M2285" t="s">
        <v>869</v>
      </c>
      <c r="N2285" t="s">
        <v>3375</v>
      </c>
      <c r="O2285" s="32">
        <v>45968</v>
      </c>
      <c r="P2285" t="s">
        <v>99</v>
      </c>
      <c r="Q2285" t="s">
        <v>934</v>
      </c>
      <c r="R2285" t="s">
        <v>147</v>
      </c>
      <c r="S2285" t="s">
        <v>608</v>
      </c>
    </row>
    <row r="2286" spans="1:19" x14ac:dyDescent="0.25">
      <c r="A2286">
        <v>44</v>
      </c>
      <c r="B2286" s="32">
        <v>45960</v>
      </c>
      <c r="C2286">
        <v>47</v>
      </c>
      <c r="D2286" t="s">
        <v>423</v>
      </c>
      <c r="E2286" t="s">
        <v>1067</v>
      </c>
      <c r="F2286" t="s">
        <v>140</v>
      </c>
      <c r="G2286" t="s">
        <v>102</v>
      </c>
      <c r="H2286" t="s">
        <v>103</v>
      </c>
      <c r="I2286" t="s">
        <v>5558</v>
      </c>
      <c r="J2286" t="s">
        <v>5559</v>
      </c>
      <c r="K2286" s="32">
        <v>45963</v>
      </c>
      <c r="L2286" t="s">
        <v>2217</v>
      </c>
      <c r="M2286" t="s">
        <v>260</v>
      </c>
      <c r="N2286" t="s">
        <v>2283</v>
      </c>
      <c r="O2286" s="32">
        <v>45980</v>
      </c>
      <c r="P2286" t="s">
        <v>99</v>
      </c>
      <c r="Q2286" t="s">
        <v>2218</v>
      </c>
      <c r="R2286" t="s">
        <v>262</v>
      </c>
      <c r="S2286" t="s">
        <v>100</v>
      </c>
    </row>
    <row r="2287" spans="1:19" x14ac:dyDescent="0.25">
      <c r="A2287">
        <v>44</v>
      </c>
      <c r="B2287" s="32">
        <v>45958</v>
      </c>
      <c r="C2287">
        <v>46</v>
      </c>
      <c r="D2287" t="s">
        <v>150</v>
      </c>
      <c r="E2287" t="s">
        <v>23</v>
      </c>
      <c r="F2287" t="s">
        <v>140</v>
      </c>
      <c r="G2287" t="s">
        <v>102</v>
      </c>
      <c r="H2287" t="s">
        <v>103</v>
      </c>
      <c r="I2287" t="s">
        <v>4088</v>
      </c>
      <c r="J2287" t="s">
        <v>4089</v>
      </c>
      <c r="K2287" s="32">
        <v>45960</v>
      </c>
      <c r="L2287" t="s">
        <v>186</v>
      </c>
      <c r="M2287" t="s">
        <v>154</v>
      </c>
      <c r="N2287" t="s">
        <v>2034</v>
      </c>
      <c r="O2287" s="32">
        <v>45972</v>
      </c>
      <c r="P2287" t="s">
        <v>99</v>
      </c>
      <c r="Q2287" t="s">
        <v>153</v>
      </c>
      <c r="R2287" t="s">
        <v>147</v>
      </c>
      <c r="S2287" t="s">
        <v>100</v>
      </c>
    </row>
    <row r="2288" spans="1:19" x14ac:dyDescent="0.25">
      <c r="A2288">
        <v>42</v>
      </c>
      <c r="B2288" s="32">
        <v>45942</v>
      </c>
      <c r="C2288">
        <v>44</v>
      </c>
      <c r="D2288" t="s">
        <v>672</v>
      </c>
      <c r="E2288" t="s">
        <v>17</v>
      </c>
      <c r="F2288" t="s">
        <v>140</v>
      </c>
      <c r="G2288" t="s">
        <v>102</v>
      </c>
      <c r="H2288" t="s">
        <v>103</v>
      </c>
      <c r="I2288" t="s">
        <v>5560</v>
      </c>
      <c r="J2288" t="s">
        <v>5561</v>
      </c>
      <c r="K2288" s="32">
        <v>45950</v>
      </c>
      <c r="L2288" t="s">
        <v>1362</v>
      </c>
      <c r="M2288" t="s">
        <v>676</v>
      </c>
      <c r="N2288" t="s">
        <v>2380</v>
      </c>
      <c r="O2288" s="32">
        <v>45961</v>
      </c>
      <c r="P2288" t="s">
        <v>99</v>
      </c>
      <c r="Q2288" t="s">
        <v>1313</v>
      </c>
      <c r="R2288" t="s">
        <v>147</v>
      </c>
      <c r="S2288" t="s">
        <v>100</v>
      </c>
    </row>
    <row r="2289" spans="1:19" x14ac:dyDescent="0.25">
      <c r="A2289">
        <v>33</v>
      </c>
      <c r="B2289" s="32">
        <v>45880</v>
      </c>
      <c r="C2289">
        <v>35</v>
      </c>
      <c r="D2289" t="s">
        <v>150</v>
      </c>
      <c r="E2289" t="s">
        <v>8</v>
      </c>
      <c r="F2289" t="s">
        <v>140</v>
      </c>
      <c r="G2289" t="s">
        <v>102</v>
      </c>
      <c r="H2289" t="s">
        <v>103</v>
      </c>
      <c r="I2289" t="s">
        <v>5562</v>
      </c>
      <c r="J2289" t="s">
        <v>5563</v>
      </c>
      <c r="K2289" s="32">
        <v>45883</v>
      </c>
      <c r="L2289" t="s">
        <v>186</v>
      </c>
      <c r="M2289" t="s">
        <v>154</v>
      </c>
      <c r="N2289" t="s">
        <v>2731</v>
      </c>
      <c r="O2289" s="32">
        <v>45893</v>
      </c>
      <c r="P2289" t="s">
        <v>99</v>
      </c>
      <c r="Q2289" t="s">
        <v>688</v>
      </c>
      <c r="R2289" t="s">
        <v>147</v>
      </c>
      <c r="S2289" t="s">
        <v>100</v>
      </c>
    </row>
    <row r="2290" spans="1:19" x14ac:dyDescent="0.25">
      <c r="A2290">
        <v>42</v>
      </c>
      <c r="B2290" s="32">
        <v>45942</v>
      </c>
      <c r="C2290">
        <v>47</v>
      </c>
      <c r="D2290" t="s">
        <v>223</v>
      </c>
      <c r="E2290" t="s">
        <v>224</v>
      </c>
      <c r="F2290" t="s">
        <v>140</v>
      </c>
      <c r="G2290" t="s">
        <v>102</v>
      </c>
      <c r="H2290" t="s">
        <v>103</v>
      </c>
      <c r="I2290" t="s">
        <v>5564</v>
      </c>
      <c r="J2290" t="s">
        <v>5565</v>
      </c>
      <c r="K2290" s="32">
        <v>45947</v>
      </c>
      <c r="L2290" t="s">
        <v>227</v>
      </c>
      <c r="M2290" t="s">
        <v>229</v>
      </c>
      <c r="N2290" t="s">
        <v>2261</v>
      </c>
      <c r="O2290" s="32">
        <v>45978</v>
      </c>
      <c r="P2290" t="s">
        <v>99</v>
      </c>
      <c r="Q2290" t="s">
        <v>228</v>
      </c>
      <c r="R2290" t="s">
        <v>617</v>
      </c>
      <c r="S2290" t="s">
        <v>100</v>
      </c>
    </row>
    <row r="2291" spans="1:19" x14ac:dyDescent="0.25">
      <c r="A2291">
        <v>38</v>
      </c>
      <c r="B2291" s="32">
        <v>45915</v>
      </c>
      <c r="C2291">
        <v>40</v>
      </c>
      <c r="D2291" t="s">
        <v>672</v>
      </c>
      <c r="E2291" t="s">
        <v>17</v>
      </c>
      <c r="F2291" t="s">
        <v>140</v>
      </c>
      <c r="G2291" t="s">
        <v>102</v>
      </c>
      <c r="H2291" t="s">
        <v>103</v>
      </c>
      <c r="I2291" t="s">
        <v>3478</v>
      </c>
      <c r="J2291" t="s">
        <v>3479</v>
      </c>
      <c r="K2291" s="32">
        <v>45922</v>
      </c>
      <c r="L2291" t="s">
        <v>1362</v>
      </c>
      <c r="M2291" t="s">
        <v>676</v>
      </c>
      <c r="N2291" t="s">
        <v>1991</v>
      </c>
      <c r="O2291" s="32">
        <v>45933</v>
      </c>
      <c r="P2291" t="s">
        <v>99</v>
      </c>
      <c r="Q2291" t="s">
        <v>2016</v>
      </c>
      <c r="R2291" t="s">
        <v>147</v>
      </c>
      <c r="S2291" t="s">
        <v>100</v>
      </c>
    </row>
    <row r="2292" spans="1:19" x14ac:dyDescent="0.25">
      <c r="A2292">
        <v>41</v>
      </c>
      <c r="B2292" s="32">
        <v>45938</v>
      </c>
      <c r="C2292">
        <v>43</v>
      </c>
      <c r="D2292" t="s">
        <v>150</v>
      </c>
      <c r="E2292" t="s">
        <v>8</v>
      </c>
      <c r="F2292" t="s">
        <v>140</v>
      </c>
      <c r="G2292" t="s">
        <v>102</v>
      </c>
      <c r="H2292" t="s">
        <v>103</v>
      </c>
      <c r="I2292" t="s">
        <v>4060</v>
      </c>
      <c r="J2292" t="s">
        <v>4061</v>
      </c>
      <c r="K2292" s="32">
        <v>45942</v>
      </c>
      <c r="L2292" t="s">
        <v>186</v>
      </c>
      <c r="M2292" t="s">
        <v>869</v>
      </c>
      <c r="N2292" t="s">
        <v>2560</v>
      </c>
      <c r="O2292" s="32">
        <v>45954</v>
      </c>
      <c r="P2292" t="s">
        <v>99</v>
      </c>
      <c r="Q2292" t="s">
        <v>2432</v>
      </c>
      <c r="R2292" t="s">
        <v>147</v>
      </c>
      <c r="S2292" t="s">
        <v>100</v>
      </c>
    </row>
    <row r="2293" spans="1:19" x14ac:dyDescent="0.25">
      <c r="A2293">
        <v>42</v>
      </c>
      <c r="B2293" s="32">
        <v>45947</v>
      </c>
      <c r="C2293">
        <v>45</v>
      </c>
      <c r="D2293" t="s">
        <v>254</v>
      </c>
      <c r="E2293" t="s">
        <v>255</v>
      </c>
      <c r="F2293" t="s">
        <v>140</v>
      </c>
      <c r="G2293" t="s">
        <v>102</v>
      </c>
      <c r="H2293" t="s">
        <v>103</v>
      </c>
      <c r="I2293" t="s">
        <v>1971</v>
      </c>
      <c r="J2293" t="s">
        <v>1972</v>
      </c>
      <c r="K2293" s="32">
        <v>45949</v>
      </c>
      <c r="L2293" t="s">
        <v>258</v>
      </c>
      <c r="M2293" t="s">
        <v>260</v>
      </c>
      <c r="N2293" t="s">
        <v>1973</v>
      </c>
      <c r="O2293" s="32">
        <v>45964</v>
      </c>
      <c r="P2293" t="s">
        <v>99</v>
      </c>
      <c r="Q2293" t="s">
        <v>259</v>
      </c>
      <c r="R2293" t="s">
        <v>262</v>
      </c>
      <c r="S2293" t="s">
        <v>100</v>
      </c>
    </row>
    <row r="2294" spans="1:19" x14ac:dyDescent="0.25">
      <c r="A2294">
        <v>38</v>
      </c>
      <c r="B2294" s="32">
        <v>45917</v>
      </c>
      <c r="C2294">
        <v>41</v>
      </c>
      <c r="D2294" t="s">
        <v>423</v>
      </c>
      <c r="E2294" t="s">
        <v>424</v>
      </c>
      <c r="F2294" t="s">
        <v>140</v>
      </c>
      <c r="G2294" t="s">
        <v>102</v>
      </c>
      <c r="H2294" t="s">
        <v>103</v>
      </c>
      <c r="I2294" t="s">
        <v>2890</v>
      </c>
      <c r="J2294" t="s">
        <v>2891</v>
      </c>
      <c r="K2294" s="32">
        <v>45920</v>
      </c>
      <c r="L2294" t="s">
        <v>427</v>
      </c>
      <c r="M2294" t="s">
        <v>428</v>
      </c>
      <c r="N2294" t="s">
        <v>2658</v>
      </c>
      <c r="O2294" s="32">
        <v>45938</v>
      </c>
      <c r="P2294" t="s">
        <v>99</v>
      </c>
      <c r="Q2294" t="s">
        <v>601</v>
      </c>
      <c r="R2294" t="s">
        <v>428</v>
      </c>
      <c r="S2294" t="s">
        <v>100</v>
      </c>
    </row>
    <row r="2295" spans="1:19" x14ac:dyDescent="0.25">
      <c r="A2295">
        <v>42</v>
      </c>
      <c r="B2295" s="32">
        <v>45948</v>
      </c>
      <c r="C2295">
        <v>45</v>
      </c>
      <c r="D2295" t="s">
        <v>150</v>
      </c>
      <c r="E2295" t="s">
        <v>8</v>
      </c>
      <c r="F2295" t="s">
        <v>140</v>
      </c>
      <c r="G2295" t="s">
        <v>102</v>
      </c>
      <c r="H2295" t="s">
        <v>103</v>
      </c>
      <c r="I2295" t="s">
        <v>5566</v>
      </c>
      <c r="J2295" t="s">
        <v>5567</v>
      </c>
      <c r="K2295" s="32">
        <v>45953</v>
      </c>
      <c r="L2295" t="s">
        <v>186</v>
      </c>
      <c r="M2295" t="s">
        <v>154</v>
      </c>
      <c r="N2295" t="s">
        <v>1967</v>
      </c>
      <c r="O2295" s="32">
        <v>45963</v>
      </c>
      <c r="P2295" t="s">
        <v>99</v>
      </c>
      <c r="Q2295" t="s">
        <v>2006</v>
      </c>
      <c r="R2295" t="s">
        <v>147</v>
      </c>
      <c r="S2295" t="s">
        <v>100</v>
      </c>
    </row>
    <row r="2296" spans="1:19" x14ac:dyDescent="0.25">
      <c r="A2296">
        <v>47</v>
      </c>
      <c r="B2296" s="32">
        <v>45977</v>
      </c>
      <c r="C2296">
        <v>47</v>
      </c>
      <c r="D2296" t="s">
        <v>223</v>
      </c>
      <c r="E2296" t="s">
        <v>3720</v>
      </c>
      <c r="F2296" t="s">
        <v>101</v>
      </c>
      <c r="G2296" t="s">
        <v>2737</v>
      </c>
      <c r="H2296" t="s">
        <v>103</v>
      </c>
      <c r="I2296" t="s">
        <v>5568</v>
      </c>
      <c r="J2296" t="s">
        <v>5569</v>
      </c>
      <c r="K2296" s="32">
        <v>45977</v>
      </c>
      <c r="L2296" t="s">
        <v>3824</v>
      </c>
      <c r="M2296" t="s">
        <v>164</v>
      </c>
      <c r="N2296" t="s">
        <v>118</v>
      </c>
      <c r="O2296" s="32">
        <v>45979</v>
      </c>
      <c r="P2296" t="s">
        <v>2134</v>
      </c>
      <c r="Q2296" t="s">
        <v>495</v>
      </c>
      <c r="R2296" t="s">
        <v>3725</v>
      </c>
      <c r="S2296" t="s">
        <v>2137</v>
      </c>
    </row>
    <row r="2297" spans="1:19" x14ac:dyDescent="0.25">
      <c r="A2297">
        <v>46</v>
      </c>
      <c r="B2297" s="32">
        <v>45975</v>
      </c>
      <c r="C2297">
        <v>50</v>
      </c>
      <c r="D2297" t="s">
        <v>423</v>
      </c>
      <c r="E2297" t="s">
        <v>1265</v>
      </c>
      <c r="F2297" t="s">
        <v>140</v>
      </c>
      <c r="G2297" t="s">
        <v>102</v>
      </c>
      <c r="H2297" t="s">
        <v>103</v>
      </c>
      <c r="I2297" t="s">
        <v>5570</v>
      </c>
      <c r="J2297" t="s">
        <v>5571</v>
      </c>
      <c r="K2297" s="32">
        <v>45979</v>
      </c>
      <c r="L2297" t="s">
        <v>2627</v>
      </c>
      <c r="M2297" t="s">
        <v>2172</v>
      </c>
      <c r="N2297" t="s">
        <v>2523</v>
      </c>
      <c r="O2297" s="32">
        <v>46000</v>
      </c>
      <c r="P2297" t="s">
        <v>99</v>
      </c>
      <c r="Q2297" t="s">
        <v>2628</v>
      </c>
      <c r="R2297" t="s">
        <v>428</v>
      </c>
      <c r="S2297" t="s">
        <v>100</v>
      </c>
    </row>
    <row r="2298" spans="1:19" x14ac:dyDescent="0.25">
      <c r="A2298">
        <v>45</v>
      </c>
      <c r="B2298" s="32">
        <v>45963</v>
      </c>
      <c r="C2298">
        <v>47</v>
      </c>
      <c r="D2298" t="s">
        <v>150</v>
      </c>
      <c r="E2298" t="s">
        <v>8</v>
      </c>
      <c r="F2298" t="s">
        <v>140</v>
      </c>
      <c r="G2298" t="s">
        <v>102</v>
      </c>
      <c r="H2298" t="s">
        <v>103</v>
      </c>
      <c r="I2298" t="s">
        <v>2287</v>
      </c>
      <c r="J2298" t="s">
        <v>2288</v>
      </c>
      <c r="K2298" s="32">
        <v>45967</v>
      </c>
      <c r="L2298" t="s">
        <v>186</v>
      </c>
      <c r="M2298" t="s">
        <v>154</v>
      </c>
      <c r="N2298" t="s">
        <v>2046</v>
      </c>
      <c r="O2298" s="32">
        <v>45977</v>
      </c>
      <c r="P2298" t="s">
        <v>99</v>
      </c>
      <c r="Q2298" t="s">
        <v>688</v>
      </c>
      <c r="R2298" t="s">
        <v>147</v>
      </c>
      <c r="S2298" t="s">
        <v>100</v>
      </c>
    </row>
    <row r="2299" spans="1:19" x14ac:dyDescent="0.25">
      <c r="A2299">
        <v>44</v>
      </c>
      <c r="B2299" s="32">
        <v>45960</v>
      </c>
      <c r="C2299">
        <v>47</v>
      </c>
      <c r="D2299" t="s">
        <v>254</v>
      </c>
      <c r="E2299" t="s">
        <v>255</v>
      </c>
      <c r="F2299" t="s">
        <v>140</v>
      </c>
      <c r="G2299" t="s">
        <v>102</v>
      </c>
      <c r="H2299" t="s">
        <v>103</v>
      </c>
      <c r="I2299" t="s">
        <v>5572</v>
      </c>
      <c r="J2299" t="s">
        <v>5573</v>
      </c>
      <c r="K2299" s="32">
        <v>45963</v>
      </c>
      <c r="L2299" t="s">
        <v>288</v>
      </c>
      <c r="M2299" t="s">
        <v>260</v>
      </c>
      <c r="N2299" t="s">
        <v>2283</v>
      </c>
      <c r="O2299" s="32">
        <v>45979</v>
      </c>
      <c r="P2299" t="s">
        <v>99</v>
      </c>
      <c r="Q2299" t="s">
        <v>289</v>
      </c>
      <c r="R2299" t="s">
        <v>262</v>
      </c>
      <c r="S2299" t="s">
        <v>608</v>
      </c>
    </row>
    <row r="2300" spans="1:19" x14ac:dyDescent="0.25">
      <c r="A2300">
        <v>33</v>
      </c>
      <c r="B2300" s="32">
        <v>45883</v>
      </c>
      <c r="C2300">
        <v>37</v>
      </c>
      <c r="D2300" t="s">
        <v>223</v>
      </c>
      <c r="E2300" t="s">
        <v>277</v>
      </c>
      <c r="F2300" t="s">
        <v>140</v>
      </c>
      <c r="G2300" t="s">
        <v>102</v>
      </c>
      <c r="H2300" t="s">
        <v>103</v>
      </c>
      <c r="I2300" t="s">
        <v>5574</v>
      </c>
      <c r="J2300" t="s">
        <v>5575</v>
      </c>
      <c r="K2300" s="32">
        <v>45888</v>
      </c>
      <c r="L2300" t="s">
        <v>227</v>
      </c>
      <c r="M2300" t="s">
        <v>145</v>
      </c>
      <c r="N2300" t="s">
        <v>3187</v>
      </c>
      <c r="O2300" s="32">
        <v>45910</v>
      </c>
      <c r="P2300" t="s">
        <v>99</v>
      </c>
      <c r="Q2300" t="s">
        <v>228</v>
      </c>
      <c r="R2300" t="s">
        <v>147</v>
      </c>
      <c r="S2300" t="s">
        <v>100</v>
      </c>
    </row>
    <row r="2301" spans="1:19" x14ac:dyDescent="0.25">
      <c r="A2301">
        <v>45</v>
      </c>
      <c r="B2301" s="32">
        <v>45969</v>
      </c>
      <c r="C2301">
        <v>48</v>
      </c>
      <c r="D2301" t="s">
        <v>150</v>
      </c>
      <c r="E2301" t="s">
        <v>8</v>
      </c>
      <c r="F2301" t="s">
        <v>140</v>
      </c>
      <c r="G2301" t="s">
        <v>102</v>
      </c>
      <c r="H2301" t="s">
        <v>103</v>
      </c>
      <c r="I2301" t="s">
        <v>5576</v>
      </c>
      <c r="J2301" t="s">
        <v>5577</v>
      </c>
      <c r="K2301" s="32">
        <v>45974</v>
      </c>
      <c r="L2301" t="s">
        <v>186</v>
      </c>
      <c r="M2301" t="s">
        <v>154</v>
      </c>
      <c r="N2301" t="s">
        <v>2193</v>
      </c>
      <c r="O2301" s="32">
        <v>45985</v>
      </c>
      <c r="P2301" t="s">
        <v>99</v>
      </c>
      <c r="Q2301" t="s">
        <v>972</v>
      </c>
      <c r="R2301" t="s">
        <v>147</v>
      </c>
      <c r="S2301" t="s">
        <v>100</v>
      </c>
    </row>
    <row r="2302" spans="1:19" x14ac:dyDescent="0.25">
      <c r="A2302">
        <v>44</v>
      </c>
      <c r="B2302" s="32">
        <v>45960</v>
      </c>
      <c r="C2302">
        <v>47</v>
      </c>
      <c r="D2302" t="s">
        <v>254</v>
      </c>
      <c r="E2302" t="s">
        <v>255</v>
      </c>
      <c r="F2302" t="s">
        <v>140</v>
      </c>
      <c r="G2302" t="s">
        <v>102</v>
      </c>
      <c r="H2302" t="s">
        <v>103</v>
      </c>
      <c r="I2302" t="s">
        <v>5578</v>
      </c>
      <c r="J2302" t="s">
        <v>5579</v>
      </c>
      <c r="K2302" s="32">
        <v>45963</v>
      </c>
      <c r="L2302" t="s">
        <v>1983</v>
      </c>
      <c r="M2302" t="s">
        <v>260</v>
      </c>
      <c r="N2302" t="s">
        <v>2283</v>
      </c>
      <c r="O2302" s="32">
        <v>45979</v>
      </c>
      <c r="P2302" t="s">
        <v>99</v>
      </c>
      <c r="Q2302" t="s">
        <v>2628</v>
      </c>
      <c r="R2302" t="s">
        <v>262</v>
      </c>
      <c r="S2302" t="s">
        <v>100</v>
      </c>
    </row>
    <row r="2303" spans="1:19" x14ac:dyDescent="0.25">
      <c r="A2303">
        <v>42</v>
      </c>
      <c r="B2303" s="32">
        <v>45942</v>
      </c>
      <c r="C2303">
        <v>44</v>
      </c>
      <c r="D2303" t="s">
        <v>672</v>
      </c>
      <c r="E2303" t="s">
        <v>17</v>
      </c>
      <c r="F2303" t="s">
        <v>140</v>
      </c>
      <c r="G2303" t="s">
        <v>102</v>
      </c>
      <c r="H2303" t="s">
        <v>103</v>
      </c>
      <c r="I2303" t="s">
        <v>4539</v>
      </c>
      <c r="J2303" t="s">
        <v>4540</v>
      </c>
      <c r="K2303" s="32">
        <v>45950</v>
      </c>
      <c r="L2303" t="s">
        <v>675</v>
      </c>
      <c r="M2303" t="s">
        <v>676</v>
      </c>
      <c r="N2303" t="s">
        <v>2380</v>
      </c>
      <c r="O2303" s="32">
        <v>45961</v>
      </c>
      <c r="P2303" t="s">
        <v>99</v>
      </c>
      <c r="Q2303" t="s">
        <v>972</v>
      </c>
      <c r="R2303" t="s">
        <v>147</v>
      </c>
      <c r="S2303" t="s">
        <v>100</v>
      </c>
    </row>
    <row r="2304" spans="1:19" x14ac:dyDescent="0.25">
      <c r="A2304">
        <v>31</v>
      </c>
      <c r="B2304" s="32">
        <v>45871</v>
      </c>
      <c r="C2304">
        <v>35</v>
      </c>
      <c r="D2304" t="s">
        <v>423</v>
      </c>
      <c r="E2304" t="s">
        <v>1265</v>
      </c>
      <c r="F2304" t="s">
        <v>140</v>
      </c>
      <c r="G2304" t="s">
        <v>102</v>
      </c>
      <c r="H2304" t="s">
        <v>103</v>
      </c>
      <c r="I2304" t="s">
        <v>5580</v>
      </c>
      <c r="J2304" t="s">
        <v>5581</v>
      </c>
      <c r="K2304" s="32">
        <v>45875</v>
      </c>
      <c r="L2304" t="s">
        <v>1983</v>
      </c>
      <c r="M2304" t="s">
        <v>145</v>
      </c>
      <c r="N2304" t="s">
        <v>5582</v>
      </c>
      <c r="O2304" s="32">
        <v>45895</v>
      </c>
      <c r="P2304" t="s">
        <v>99</v>
      </c>
      <c r="Q2304" t="s">
        <v>1985</v>
      </c>
      <c r="R2304" t="s">
        <v>617</v>
      </c>
      <c r="S2304" t="s">
        <v>100</v>
      </c>
    </row>
    <row r="2305" spans="1:19" x14ac:dyDescent="0.25">
      <c r="A2305">
        <v>44</v>
      </c>
      <c r="B2305" s="32">
        <v>45962</v>
      </c>
      <c r="C2305">
        <v>47</v>
      </c>
      <c r="D2305" t="s">
        <v>150</v>
      </c>
      <c r="E2305" t="s">
        <v>8</v>
      </c>
      <c r="F2305" t="s">
        <v>140</v>
      </c>
      <c r="G2305" t="s">
        <v>102</v>
      </c>
      <c r="H2305" t="s">
        <v>103</v>
      </c>
      <c r="I2305" t="s">
        <v>5583</v>
      </c>
      <c r="J2305" t="s">
        <v>3464</v>
      </c>
      <c r="K2305" s="32">
        <v>45967</v>
      </c>
      <c r="L2305" t="s">
        <v>186</v>
      </c>
      <c r="M2305" t="s">
        <v>154</v>
      </c>
      <c r="N2305" t="s">
        <v>2046</v>
      </c>
      <c r="O2305" s="32">
        <v>45977</v>
      </c>
      <c r="P2305" t="s">
        <v>99</v>
      </c>
      <c r="Q2305" t="s">
        <v>934</v>
      </c>
      <c r="R2305" t="s">
        <v>147</v>
      </c>
      <c r="S2305" t="s">
        <v>100</v>
      </c>
    </row>
    <row r="2306" spans="1:19" x14ac:dyDescent="0.25">
      <c r="A2306">
        <v>41</v>
      </c>
      <c r="B2306" s="32">
        <v>45939</v>
      </c>
      <c r="C2306">
        <v>44</v>
      </c>
      <c r="D2306" t="s">
        <v>423</v>
      </c>
      <c r="E2306" t="s">
        <v>1067</v>
      </c>
      <c r="F2306" t="s">
        <v>140</v>
      </c>
      <c r="G2306" t="s">
        <v>102</v>
      </c>
      <c r="H2306" t="s">
        <v>1585</v>
      </c>
      <c r="I2306" t="s">
        <v>4518</v>
      </c>
      <c r="J2306" t="s">
        <v>4519</v>
      </c>
      <c r="K2306" s="32">
        <v>45942</v>
      </c>
      <c r="L2306" t="s">
        <v>427</v>
      </c>
      <c r="M2306" t="s">
        <v>260</v>
      </c>
      <c r="N2306" t="s">
        <v>2064</v>
      </c>
      <c r="O2306" s="32">
        <v>45958</v>
      </c>
      <c r="P2306" t="s">
        <v>99</v>
      </c>
      <c r="Q2306" t="s">
        <v>1587</v>
      </c>
      <c r="R2306" t="s">
        <v>262</v>
      </c>
      <c r="S2306" t="s">
        <v>608</v>
      </c>
    </row>
    <row r="2307" spans="1:19" x14ac:dyDescent="0.25">
      <c r="A2307">
        <v>38</v>
      </c>
      <c r="B2307" s="32">
        <v>45916</v>
      </c>
      <c r="C2307">
        <v>40</v>
      </c>
      <c r="D2307" t="s">
        <v>150</v>
      </c>
      <c r="E2307" t="s">
        <v>8</v>
      </c>
      <c r="F2307" t="s">
        <v>140</v>
      </c>
      <c r="G2307" t="s">
        <v>102</v>
      </c>
      <c r="H2307" t="s">
        <v>103</v>
      </c>
      <c r="I2307" t="s">
        <v>5584</v>
      </c>
      <c r="J2307" t="s">
        <v>5585</v>
      </c>
      <c r="K2307" s="32">
        <v>45918</v>
      </c>
      <c r="L2307" t="s">
        <v>186</v>
      </c>
      <c r="M2307" t="s">
        <v>154</v>
      </c>
      <c r="N2307" t="s">
        <v>2146</v>
      </c>
      <c r="O2307" s="32">
        <v>45928</v>
      </c>
      <c r="P2307" t="s">
        <v>99</v>
      </c>
      <c r="Q2307" t="s">
        <v>2012</v>
      </c>
      <c r="R2307" t="s">
        <v>147</v>
      </c>
      <c r="S2307" t="s">
        <v>100</v>
      </c>
    </row>
    <row r="2308" spans="1:19" x14ac:dyDescent="0.25">
      <c r="A2308">
        <v>35</v>
      </c>
      <c r="B2308" s="32">
        <v>45897</v>
      </c>
      <c r="C2308">
        <v>39</v>
      </c>
      <c r="D2308" t="s">
        <v>223</v>
      </c>
      <c r="E2308" t="s">
        <v>5039</v>
      </c>
      <c r="F2308" t="s">
        <v>140</v>
      </c>
      <c r="G2308" t="s">
        <v>102</v>
      </c>
      <c r="H2308" t="s">
        <v>103</v>
      </c>
      <c r="I2308" t="s">
        <v>5586</v>
      </c>
      <c r="J2308" t="s">
        <v>5587</v>
      </c>
      <c r="K2308" s="32">
        <v>45899</v>
      </c>
      <c r="L2308" t="s">
        <v>227</v>
      </c>
      <c r="M2308" t="s">
        <v>145</v>
      </c>
      <c r="N2308" t="s">
        <v>4579</v>
      </c>
      <c r="O2308" s="32">
        <v>45924</v>
      </c>
      <c r="P2308" t="s">
        <v>99</v>
      </c>
      <c r="Q2308" t="s">
        <v>228</v>
      </c>
      <c r="R2308" t="s">
        <v>147</v>
      </c>
      <c r="S2308" t="s">
        <v>100</v>
      </c>
    </row>
    <row r="2309" spans="1:19" x14ac:dyDescent="0.25">
      <c r="A2309">
        <v>44</v>
      </c>
      <c r="B2309" s="32">
        <v>45961</v>
      </c>
      <c r="C2309">
        <v>47</v>
      </c>
      <c r="D2309" t="s">
        <v>254</v>
      </c>
      <c r="E2309" t="s">
        <v>255</v>
      </c>
      <c r="F2309" t="s">
        <v>140</v>
      </c>
      <c r="G2309" t="s">
        <v>102</v>
      </c>
      <c r="H2309" t="s">
        <v>103</v>
      </c>
      <c r="I2309" t="s">
        <v>5588</v>
      </c>
      <c r="J2309" t="s">
        <v>5589</v>
      </c>
      <c r="K2309" s="32">
        <v>45963</v>
      </c>
      <c r="L2309" t="s">
        <v>288</v>
      </c>
      <c r="M2309" t="s">
        <v>260</v>
      </c>
      <c r="N2309" t="s">
        <v>2283</v>
      </c>
      <c r="O2309" s="32">
        <v>45979</v>
      </c>
      <c r="P2309" t="s">
        <v>99</v>
      </c>
      <c r="Q2309" t="s">
        <v>289</v>
      </c>
      <c r="R2309" t="s">
        <v>262</v>
      </c>
      <c r="S2309" t="s">
        <v>608</v>
      </c>
    </row>
    <row r="2310" spans="1:19" x14ac:dyDescent="0.25">
      <c r="A2310">
        <v>42</v>
      </c>
      <c r="B2310" s="32">
        <v>45947</v>
      </c>
      <c r="C2310">
        <v>45</v>
      </c>
      <c r="D2310" t="s">
        <v>423</v>
      </c>
      <c r="E2310" t="s">
        <v>1067</v>
      </c>
      <c r="F2310" t="s">
        <v>140</v>
      </c>
      <c r="G2310" t="s">
        <v>102</v>
      </c>
      <c r="H2310" t="s">
        <v>103</v>
      </c>
      <c r="I2310" t="s">
        <v>3588</v>
      </c>
      <c r="J2310" t="s">
        <v>3589</v>
      </c>
      <c r="K2310" s="32">
        <v>45949</v>
      </c>
      <c r="L2310" t="s">
        <v>427</v>
      </c>
      <c r="M2310" t="s">
        <v>260</v>
      </c>
      <c r="N2310" t="s">
        <v>1973</v>
      </c>
      <c r="O2310" s="32">
        <v>45965</v>
      </c>
      <c r="P2310" t="s">
        <v>99</v>
      </c>
      <c r="Q2310" t="s">
        <v>2221</v>
      </c>
      <c r="R2310" t="s">
        <v>262</v>
      </c>
      <c r="S2310" t="s">
        <v>100</v>
      </c>
    </row>
    <row r="2311" spans="1:19" x14ac:dyDescent="0.25">
      <c r="A2311">
        <v>43</v>
      </c>
      <c r="B2311" s="32">
        <v>45951</v>
      </c>
      <c r="C2311">
        <v>45</v>
      </c>
      <c r="D2311" t="s">
        <v>150</v>
      </c>
      <c r="E2311" t="s">
        <v>8</v>
      </c>
      <c r="F2311" t="s">
        <v>140</v>
      </c>
      <c r="G2311" t="s">
        <v>102</v>
      </c>
      <c r="H2311" t="s">
        <v>103</v>
      </c>
      <c r="I2311" t="s">
        <v>4868</v>
      </c>
      <c r="J2311" t="s">
        <v>4869</v>
      </c>
      <c r="K2311" s="32">
        <v>45953</v>
      </c>
      <c r="L2311" t="s">
        <v>186</v>
      </c>
      <c r="M2311" t="s">
        <v>154</v>
      </c>
      <c r="N2311" t="s">
        <v>1967</v>
      </c>
      <c r="O2311" s="32">
        <v>45963</v>
      </c>
      <c r="P2311" t="s">
        <v>99</v>
      </c>
      <c r="Q2311" t="s">
        <v>688</v>
      </c>
      <c r="R2311" t="s">
        <v>147</v>
      </c>
      <c r="S2311" t="s">
        <v>100</v>
      </c>
    </row>
    <row r="2312" spans="1:19" x14ac:dyDescent="0.25">
      <c r="A2312">
        <v>46</v>
      </c>
      <c r="B2312" s="32">
        <v>45974</v>
      </c>
      <c r="C2312">
        <v>48</v>
      </c>
      <c r="D2312" t="s">
        <v>150</v>
      </c>
      <c r="E2312" t="s">
        <v>8</v>
      </c>
      <c r="F2312" t="s">
        <v>140</v>
      </c>
      <c r="G2312" t="s">
        <v>102</v>
      </c>
      <c r="H2312" t="s">
        <v>103</v>
      </c>
      <c r="I2312" t="s">
        <v>2926</v>
      </c>
      <c r="J2312" t="s">
        <v>2927</v>
      </c>
      <c r="K2312" s="32">
        <v>45976</v>
      </c>
      <c r="L2312" t="s">
        <v>186</v>
      </c>
      <c r="M2312" t="s">
        <v>869</v>
      </c>
      <c r="N2312" t="s">
        <v>2250</v>
      </c>
      <c r="O2312" s="32">
        <v>45989</v>
      </c>
      <c r="P2312" t="s">
        <v>99</v>
      </c>
      <c r="Q2312" t="s">
        <v>688</v>
      </c>
      <c r="R2312" t="s">
        <v>147</v>
      </c>
      <c r="S2312" t="s">
        <v>608</v>
      </c>
    </row>
    <row r="2313" spans="1:19" x14ac:dyDescent="0.25">
      <c r="A2313">
        <v>42</v>
      </c>
      <c r="B2313" s="32">
        <v>45946</v>
      </c>
      <c r="C2313">
        <v>45</v>
      </c>
      <c r="D2313" t="s">
        <v>423</v>
      </c>
      <c r="E2313" t="s">
        <v>1067</v>
      </c>
      <c r="F2313" t="s">
        <v>140</v>
      </c>
      <c r="G2313" t="s">
        <v>102</v>
      </c>
      <c r="H2313" t="s">
        <v>103</v>
      </c>
      <c r="I2313" t="s">
        <v>5590</v>
      </c>
      <c r="J2313" t="s">
        <v>5591</v>
      </c>
      <c r="K2313" s="32">
        <v>45949</v>
      </c>
      <c r="L2313" t="s">
        <v>427</v>
      </c>
      <c r="M2313" t="s">
        <v>260</v>
      </c>
      <c r="N2313" t="s">
        <v>1973</v>
      </c>
      <c r="O2313" s="32">
        <v>45965</v>
      </c>
      <c r="P2313" t="s">
        <v>99</v>
      </c>
      <c r="Q2313" t="s">
        <v>2221</v>
      </c>
      <c r="R2313" t="s">
        <v>262</v>
      </c>
      <c r="S2313" t="s">
        <v>100</v>
      </c>
    </row>
    <row r="2314" spans="1:19" x14ac:dyDescent="0.25">
      <c r="A2314">
        <v>35</v>
      </c>
      <c r="B2314" s="32">
        <v>45894</v>
      </c>
      <c r="C2314">
        <v>37</v>
      </c>
      <c r="D2314" t="s">
        <v>150</v>
      </c>
      <c r="E2314" t="s">
        <v>8</v>
      </c>
      <c r="F2314" t="s">
        <v>140</v>
      </c>
      <c r="G2314" t="s">
        <v>102</v>
      </c>
      <c r="H2314" t="s">
        <v>103</v>
      </c>
      <c r="I2314" t="s">
        <v>3012</v>
      </c>
      <c r="J2314" t="s">
        <v>3013</v>
      </c>
      <c r="K2314" s="32">
        <v>45897</v>
      </c>
      <c r="L2314" t="s">
        <v>186</v>
      </c>
      <c r="M2314" t="s">
        <v>154</v>
      </c>
      <c r="N2314" t="s">
        <v>2445</v>
      </c>
      <c r="O2314" s="32">
        <v>45907</v>
      </c>
      <c r="P2314" t="s">
        <v>99</v>
      </c>
      <c r="Q2314" t="s">
        <v>934</v>
      </c>
      <c r="R2314" t="s">
        <v>147</v>
      </c>
      <c r="S2314" t="s">
        <v>608</v>
      </c>
    </row>
    <row r="2315" spans="1:19" x14ac:dyDescent="0.25">
      <c r="A2315">
        <v>39</v>
      </c>
      <c r="B2315" s="32">
        <v>45924</v>
      </c>
      <c r="C2315">
        <v>41</v>
      </c>
      <c r="D2315" t="s">
        <v>150</v>
      </c>
      <c r="E2315" t="s">
        <v>8</v>
      </c>
      <c r="F2315" t="s">
        <v>140</v>
      </c>
      <c r="G2315" t="s">
        <v>102</v>
      </c>
      <c r="H2315" t="s">
        <v>103</v>
      </c>
      <c r="I2315" t="s">
        <v>5592</v>
      </c>
      <c r="J2315" t="s">
        <v>5593</v>
      </c>
      <c r="K2315" s="32">
        <v>45927</v>
      </c>
      <c r="L2315" t="s">
        <v>1312</v>
      </c>
      <c r="M2315" t="s">
        <v>869</v>
      </c>
      <c r="N2315" t="s">
        <v>2071</v>
      </c>
      <c r="O2315" s="32">
        <v>45939</v>
      </c>
      <c r="P2315" t="s">
        <v>99</v>
      </c>
      <c r="Q2315" t="s">
        <v>2016</v>
      </c>
      <c r="R2315" t="s">
        <v>147</v>
      </c>
      <c r="S2315" t="s">
        <v>100</v>
      </c>
    </row>
    <row r="2316" spans="1:19" x14ac:dyDescent="0.25">
      <c r="A2316">
        <v>38</v>
      </c>
      <c r="B2316" s="32">
        <v>45918</v>
      </c>
      <c r="C2316">
        <v>41</v>
      </c>
      <c r="D2316" t="s">
        <v>254</v>
      </c>
      <c r="E2316" t="s">
        <v>255</v>
      </c>
      <c r="F2316" t="s">
        <v>140</v>
      </c>
      <c r="G2316" t="s">
        <v>102</v>
      </c>
      <c r="H2316" t="s">
        <v>103</v>
      </c>
      <c r="I2316" t="s">
        <v>5594</v>
      </c>
      <c r="J2316" t="s">
        <v>5595</v>
      </c>
      <c r="K2316" s="32">
        <v>45921</v>
      </c>
      <c r="L2316" t="s">
        <v>1983</v>
      </c>
      <c r="M2316" t="s">
        <v>260</v>
      </c>
      <c r="N2316" t="s">
        <v>2109</v>
      </c>
      <c r="O2316" s="32">
        <v>45936</v>
      </c>
      <c r="P2316" t="s">
        <v>99</v>
      </c>
      <c r="Q2316" t="s">
        <v>2628</v>
      </c>
      <c r="R2316" t="s">
        <v>262</v>
      </c>
      <c r="S2316" t="s">
        <v>100</v>
      </c>
    </row>
    <row r="2317" spans="1:19" x14ac:dyDescent="0.25">
      <c r="A2317">
        <v>28</v>
      </c>
      <c r="B2317" s="32">
        <v>45849</v>
      </c>
      <c r="C2317">
        <v>31</v>
      </c>
      <c r="D2317" t="s">
        <v>150</v>
      </c>
      <c r="E2317" t="s">
        <v>8</v>
      </c>
      <c r="F2317" t="s">
        <v>140</v>
      </c>
      <c r="G2317" t="s">
        <v>102</v>
      </c>
      <c r="H2317" t="s">
        <v>103</v>
      </c>
      <c r="I2317" t="s">
        <v>2955</v>
      </c>
      <c r="J2317" t="s">
        <v>2496</v>
      </c>
      <c r="K2317" s="32">
        <v>45855</v>
      </c>
      <c r="L2317" t="s">
        <v>621</v>
      </c>
      <c r="M2317" t="s">
        <v>191</v>
      </c>
      <c r="N2317" t="s">
        <v>622</v>
      </c>
      <c r="O2317" s="32">
        <v>45866</v>
      </c>
      <c r="P2317" t="s">
        <v>99</v>
      </c>
      <c r="Q2317" t="s">
        <v>2402</v>
      </c>
      <c r="S2317" t="s">
        <v>2165</v>
      </c>
    </row>
    <row r="2318" spans="1:19" x14ac:dyDescent="0.25">
      <c r="A2318">
        <v>41</v>
      </c>
      <c r="B2318" s="32">
        <v>45936</v>
      </c>
      <c r="C2318">
        <v>46</v>
      </c>
      <c r="D2318" t="s">
        <v>223</v>
      </c>
      <c r="E2318" t="s">
        <v>224</v>
      </c>
      <c r="F2318" t="s">
        <v>140</v>
      </c>
      <c r="G2318" t="s">
        <v>102</v>
      </c>
      <c r="H2318" t="s">
        <v>103</v>
      </c>
      <c r="I2318" t="s">
        <v>5596</v>
      </c>
      <c r="J2318" t="s">
        <v>5597</v>
      </c>
      <c r="K2318" s="32">
        <v>45940</v>
      </c>
      <c r="L2318" t="s">
        <v>227</v>
      </c>
      <c r="M2318" t="s">
        <v>229</v>
      </c>
      <c r="N2318" t="s">
        <v>2947</v>
      </c>
      <c r="O2318" s="32">
        <v>45971</v>
      </c>
      <c r="P2318" t="s">
        <v>99</v>
      </c>
      <c r="Q2318" t="s">
        <v>228</v>
      </c>
      <c r="R2318" t="s">
        <v>617</v>
      </c>
      <c r="S2318" t="s">
        <v>100</v>
      </c>
    </row>
    <row r="2319" spans="1:19" x14ac:dyDescent="0.25">
      <c r="A2319">
        <v>40</v>
      </c>
      <c r="B2319" s="32">
        <v>45928</v>
      </c>
      <c r="C2319">
        <v>42</v>
      </c>
      <c r="D2319" t="s">
        <v>940</v>
      </c>
      <c r="E2319" t="s">
        <v>14</v>
      </c>
      <c r="F2319" t="s">
        <v>140</v>
      </c>
      <c r="G2319" t="s">
        <v>102</v>
      </c>
      <c r="H2319" t="s">
        <v>103</v>
      </c>
      <c r="I2319" t="s">
        <v>5598</v>
      </c>
      <c r="J2319" t="s">
        <v>5599</v>
      </c>
      <c r="K2319" s="32">
        <v>45939</v>
      </c>
      <c r="L2319" t="s">
        <v>943</v>
      </c>
      <c r="M2319" t="s">
        <v>154</v>
      </c>
      <c r="N2319" t="s">
        <v>2115</v>
      </c>
      <c r="O2319" s="32">
        <v>45946</v>
      </c>
      <c r="P2319" t="s">
        <v>99</v>
      </c>
      <c r="Q2319" t="s">
        <v>2012</v>
      </c>
      <c r="R2319" t="s">
        <v>147</v>
      </c>
      <c r="S2319" t="s">
        <v>100</v>
      </c>
    </row>
    <row r="2320" spans="1:19" x14ac:dyDescent="0.25">
      <c r="A2320">
        <v>44</v>
      </c>
      <c r="B2320" s="32">
        <v>45957</v>
      </c>
      <c r="C2320">
        <v>46</v>
      </c>
      <c r="D2320" t="s">
        <v>940</v>
      </c>
      <c r="E2320" t="s">
        <v>14</v>
      </c>
      <c r="F2320" t="s">
        <v>140</v>
      </c>
      <c r="G2320" t="s">
        <v>102</v>
      </c>
      <c r="H2320" t="s">
        <v>103</v>
      </c>
      <c r="I2320" t="s">
        <v>2251</v>
      </c>
      <c r="J2320" t="s">
        <v>2252</v>
      </c>
      <c r="K2320" s="32">
        <v>45967</v>
      </c>
      <c r="L2320" t="s">
        <v>943</v>
      </c>
      <c r="M2320" t="s">
        <v>154</v>
      </c>
      <c r="N2320" t="s">
        <v>2046</v>
      </c>
      <c r="O2320" s="32">
        <v>45974</v>
      </c>
      <c r="P2320" t="s">
        <v>99</v>
      </c>
      <c r="Q2320" t="s">
        <v>972</v>
      </c>
      <c r="R2320" t="s">
        <v>147</v>
      </c>
      <c r="S2320" t="s">
        <v>100</v>
      </c>
    </row>
    <row r="2321" spans="1:19" x14ac:dyDescent="0.25">
      <c r="A2321">
        <v>35</v>
      </c>
      <c r="B2321" s="32">
        <v>45896</v>
      </c>
      <c r="C2321">
        <v>38</v>
      </c>
      <c r="D2321" t="s">
        <v>423</v>
      </c>
      <c r="E2321" t="s">
        <v>424</v>
      </c>
      <c r="F2321" t="s">
        <v>140</v>
      </c>
      <c r="G2321" t="s">
        <v>102</v>
      </c>
      <c r="H2321" t="s">
        <v>103</v>
      </c>
      <c r="I2321" t="s">
        <v>4434</v>
      </c>
      <c r="J2321" t="s">
        <v>4435</v>
      </c>
      <c r="K2321" s="32">
        <v>45899</v>
      </c>
      <c r="L2321" t="s">
        <v>258</v>
      </c>
      <c r="M2321" t="s">
        <v>428</v>
      </c>
      <c r="N2321" t="s">
        <v>4436</v>
      </c>
      <c r="O2321" s="32">
        <v>45917</v>
      </c>
      <c r="P2321" t="s">
        <v>99</v>
      </c>
      <c r="Q2321" t="s">
        <v>2221</v>
      </c>
      <c r="R2321" t="s">
        <v>428</v>
      </c>
      <c r="S2321" t="s">
        <v>100</v>
      </c>
    </row>
    <row r="2322" spans="1:19" x14ac:dyDescent="0.25">
      <c r="A2322">
        <v>36</v>
      </c>
      <c r="B2322" s="32">
        <v>45903</v>
      </c>
      <c r="C2322">
        <v>42</v>
      </c>
      <c r="D2322" t="s">
        <v>321</v>
      </c>
      <c r="E2322" t="s">
        <v>322</v>
      </c>
      <c r="F2322" t="s">
        <v>140</v>
      </c>
      <c r="G2322" t="s">
        <v>102</v>
      </c>
      <c r="H2322" t="s">
        <v>103</v>
      </c>
      <c r="I2322" t="s">
        <v>5600</v>
      </c>
      <c r="J2322" t="s">
        <v>5601</v>
      </c>
      <c r="K2322" s="32">
        <v>45907</v>
      </c>
      <c r="L2322" t="s">
        <v>411</v>
      </c>
      <c r="M2322" t="s">
        <v>145</v>
      </c>
      <c r="N2322" t="s">
        <v>4697</v>
      </c>
      <c r="O2322" s="32">
        <v>45945</v>
      </c>
      <c r="P2322" t="s">
        <v>99</v>
      </c>
      <c r="Q2322" t="s">
        <v>412</v>
      </c>
      <c r="R2322" t="s">
        <v>147</v>
      </c>
      <c r="S2322" t="s">
        <v>100</v>
      </c>
    </row>
    <row r="2323" spans="1:19" x14ac:dyDescent="0.25">
      <c r="A2323">
        <v>40</v>
      </c>
      <c r="B2323" s="32">
        <v>45928</v>
      </c>
      <c r="C2323">
        <v>40</v>
      </c>
      <c r="D2323" t="s">
        <v>97</v>
      </c>
      <c r="E2323" t="s">
        <v>98</v>
      </c>
      <c r="F2323" t="s">
        <v>101</v>
      </c>
      <c r="G2323" t="s">
        <v>102</v>
      </c>
      <c r="H2323" t="s">
        <v>103</v>
      </c>
      <c r="I2323" t="s">
        <v>5602</v>
      </c>
      <c r="J2323" t="s">
        <v>5603</v>
      </c>
      <c r="K2323" s="32">
        <v>45932</v>
      </c>
      <c r="L2323" t="s">
        <v>106</v>
      </c>
      <c r="M2323" t="s">
        <v>107</v>
      </c>
      <c r="N2323" t="s">
        <v>118</v>
      </c>
      <c r="O2323" s="32">
        <v>45932</v>
      </c>
      <c r="P2323" t="s">
        <v>99</v>
      </c>
      <c r="Q2323" t="s">
        <v>123</v>
      </c>
      <c r="R2323" t="s">
        <v>1964</v>
      </c>
      <c r="S2323" t="s">
        <v>100</v>
      </c>
    </row>
    <row r="2324" spans="1:19" x14ac:dyDescent="0.25">
      <c r="A2324">
        <v>46</v>
      </c>
      <c r="B2324" s="32">
        <v>45974</v>
      </c>
      <c r="C2324">
        <v>49</v>
      </c>
      <c r="D2324" t="s">
        <v>254</v>
      </c>
      <c r="E2324" t="s">
        <v>255</v>
      </c>
      <c r="F2324" t="s">
        <v>140</v>
      </c>
      <c r="G2324" t="s">
        <v>102</v>
      </c>
      <c r="H2324" t="s">
        <v>103</v>
      </c>
      <c r="I2324" t="s">
        <v>5604</v>
      </c>
      <c r="J2324" t="s">
        <v>5605</v>
      </c>
      <c r="K2324" s="32">
        <v>45976</v>
      </c>
      <c r="L2324" t="s">
        <v>288</v>
      </c>
      <c r="M2324" t="s">
        <v>260</v>
      </c>
      <c r="N2324" t="s">
        <v>2103</v>
      </c>
      <c r="O2324" s="32">
        <v>45991</v>
      </c>
      <c r="P2324" t="s">
        <v>99</v>
      </c>
      <c r="Q2324" t="s">
        <v>289</v>
      </c>
      <c r="R2324" t="s">
        <v>262</v>
      </c>
      <c r="S2324" t="s">
        <v>100</v>
      </c>
    </row>
    <row r="2325" spans="1:19" x14ac:dyDescent="0.25">
      <c r="A2325">
        <v>40</v>
      </c>
      <c r="B2325" s="32">
        <v>45934</v>
      </c>
      <c r="C2325">
        <v>44</v>
      </c>
      <c r="D2325" t="s">
        <v>423</v>
      </c>
      <c r="E2325" t="s">
        <v>1265</v>
      </c>
      <c r="F2325" t="s">
        <v>140</v>
      </c>
      <c r="G2325" t="s">
        <v>102</v>
      </c>
      <c r="H2325" t="s">
        <v>103</v>
      </c>
      <c r="I2325" t="s">
        <v>5606</v>
      </c>
      <c r="J2325" t="s">
        <v>5607</v>
      </c>
      <c r="K2325" s="32">
        <v>45938</v>
      </c>
      <c r="L2325" t="s">
        <v>1983</v>
      </c>
      <c r="M2325" t="s">
        <v>2037</v>
      </c>
      <c r="N2325" t="s">
        <v>2466</v>
      </c>
      <c r="O2325" s="32">
        <v>45959</v>
      </c>
      <c r="P2325" t="s">
        <v>99</v>
      </c>
      <c r="Q2325" t="s">
        <v>1985</v>
      </c>
      <c r="R2325" t="s">
        <v>428</v>
      </c>
      <c r="S2325" t="s">
        <v>100</v>
      </c>
    </row>
    <row r="2326" spans="1:19" x14ac:dyDescent="0.25">
      <c r="A2326">
        <v>44</v>
      </c>
      <c r="B2326" s="32">
        <v>45959</v>
      </c>
      <c r="C2326">
        <v>47</v>
      </c>
      <c r="D2326" t="s">
        <v>423</v>
      </c>
      <c r="E2326" t="s">
        <v>424</v>
      </c>
      <c r="F2326" t="s">
        <v>140</v>
      </c>
      <c r="G2326" t="s">
        <v>102</v>
      </c>
      <c r="H2326" t="s">
        <v>103</v>
      </c>
      <c r="I2326" t="s">
        <v>3488</v>
      </c>
      <c r="J2326" t="s">
        <v>3489</v>
      </c>
      <c r="K2326" s="32">
        <v>45961</v>
      </c>
      <c r="L2326" t="s">
        <v>427</v>
      </c>
      <c r="M2326" t="s">
        <v>428</v>
      </c>
      <c r="N2326" t="s">
        <v>3490</v>
      </c>
      <c r="O2326" s="32">
        <v>45980</v>
      </c>
      <c r="P2326" t="s">
        <v>99</v>
      </c>
      <c r="Q2326" t="s">
        <v>2663</v>
      </c>
      <c r="R2326" t="s">
        <v>428</v>
      </c>
      <c r="S2326" t="s">
        <v>100</v>
      </c>
    </row>
    <row r="2327" spans="1:19" x14ac:dyDescent="0.25">
      <c r="A2327">
        <v>32</v>
      </c>
      <c r="B2327" s="32">
        <v>45876</v>
      </c>
      <c r="C2327">
        <v>35</v>
      </c>
      <c r="D2327" t="s">
        <v>254</v>
      </c>
      <c r="E2327" t="s">
        <v>255</v>
      </c>
      <c r="F2327" t="s">
        <v>140</v>
      </c>
      <c r="G2327" t="s">
        <v>102</v>
      </c>
      <c r="H2327" t="s">
        <v>103</v>
      </c>
      <c r="I2327" t="s">
        <v>5608</v>
      </c>
      <c r="J2327" t="s">
        <v>5609</v>
      </c>
      <c r="K2327" s="32">
        <v>45879</v>
      </c>
      <c r="L2327" t="s">
        <v>288</v>
      </c>
      <c r="M2327" t="s">
        <v>260</v>
      </c>
      <c r="N2327" t="s">
        <v>3205</v>
      </c>
      <c r="O2327" s="32">
        <v>45894</v>
      </c>
      <c r="P2327" t="s">
        <v>99</v>
      </c>
      <c r="Q2327" t="s">
        <v>289</v>
      </c>
      <c r="R2327" t="s">
        <v>262</v>
      </c>
      <c r="S2327" t="s">
        <v>100</v>
      </c>
    </row>
    <row r="2328" spans="1:19" x14ac:dyDescent="0.25">
      <c r="A2328">
        <v>43</v>
      </c>
      <c r="B2328" s="32">
        <v>45955</v>
      </c>
      <c r="C2328">
        <v>46</v>
      </c>
      <c r="D2328" t="s">
        <v>150</v>
      </c>
      <c r="E2328" t="s">
        <v>23</v>
      </c>
      <c r="F2328" t="s">
        <v>140</v>
      </c>
      <c r="G2328" t="s">
        <v>102</v>
      </c>
      <c r="H2328" t="s">
        <v>103</v>
      </c>
      <c r="I2328" t="s">
        <v>5610</v>
      </c>
      <c r="J2328" t="s">
        <v>5611</v>
      </c>
      <c r="K2328" s="32">
        <v>45960</v>
      </c>
      <c r="L2328" t="s">
        <v>186</v>
      </c>
      <c r="M2328" t="s">
        <v>154</v>
      </c>
      <c r="N2328" t="s">
        <v>2034</v>
      </c>
      <c r="O2328" s="32">
        <v>45972</v>
      </c>
      <c r="P2328" t="s">
        <v>99</v>
      </c>
      <c r="Q2328" t="s">
        <v>688</v>
      </c>
      <c r="R2328" t="s">
        <v>147</v>
      </c>
      <c r="S2328" t="s">
        <v>100</v>
      </c>
    </row>
    <row r="2329" spans="1:19" x14ac:dyDescent="0.25">
      <c r="A2329">
        <v>38</v>
      </c>
      <c r="B2329" s="32">
        <v>45915</v>
      </c>
      <c r="C2329">
        <v>40</v>
      </c>
      <c r="D2329" t="s">
        <v>672</v>
      </c>
      <c r="E2329" t="s">
        <v>17</v>
      </c>
      <c r="F2329" t="s">
        <v>140</v>
      </c>
      <c r="G2329" t="s">
        <v>102</v>
      </c>
      <c r="H2329" t="s">
        <v>103</v>
      </c>
      <c r="I2329" t="s">
        <v>3532</v>
      </c>
      <c r="J2329" t="s">
        <v>3533</v>
      </c>
      <c r="K2329" s="32">
        <v>45922</v>
      </c>
      <c r="L2329" t="s">
        <v>675</v>
      </c>
      <c r="M2329" t="s">
        <v>676</v>
      </c>
      <c r="N2329" t="s">
        <v>1991</v>
      </c>
      <c r="O2329" s="32">
        <v>45933</v>
      </c>
      <c r="P2329" t="s">
        <v>99</v>
      </c>
      <c r="Q2329" t="s">
        <v>153</v>
      </c>
      <c r="R2329" t="s">
        <v>147</v>
      </c>
      <c r="S2329" t="s">
        <v>100</v>
      </c>
    </row>
    <row r="2330" spans="1:19" x14ac:dyDescent="0.25">
      <c r="A2330">
        <v>41</v>
      </c>
      <c r="B2330" s="32">
        <v>45939</v>
      </c>
      <c r="C2330">
        <v>44</v>
      </c>
      <c r="D2330" t="s">
        <v>254</v>
      </c>
      <c r="E2330" t="s">
        <v>255</v>
      </c>
      <c r="F2330" t="s">
        <v>140</v>
      </c>
      <c r="G2330" t="s">
        <v>102</v>
      </c>
      <c r="H2330" t="s">
        <v>103</v>
      </c>
      <c r="I2330" t="s">
        <v>5612</v>
      </c>
      <c r="J2330" t="s">
        <v>5613</v>
      </c>
      <c r="K2330" s="32">
        <v>45942</v>
      </c>
      <c r="L2330" t="s">
        <v>258</v>
      </c>
      <c r="M2330" t="s">
        <v>260</v>
      </c>
      <c r="N2330" t="s">
        <v>2064</v>
      </c>
      <c r="O2330" s="32">
        <v>45957</v>
      </c>
      <c r="P2330" t="s">
        <v>99</v>
      </c>
      <c r="Q2330" t="s">
        <v>1995</v>
      </c>
      <c r="R2330" t="s">
        <v>262</v>
      </c>
      <c r="S2330" t="s">
        <v>100</v>
      </c>
    </row>
    <row r="2331" spans="1:19" x14ac:dyDescent="0.25">
      <c r="A2331">
        <v>42</v>
      </c>
      <c r="B2331" s="32">
        <v>45943</v>
      </c>
      <c r="C2331">
        <v>47</v>
      </c>
      <c r="D2331" t="s">
        <v>223</v>
      </c>
      <c r="E2331" t="s">
        <v>224</v>
      </c>
      <c r="F2331" t="s">
        <v>140</v>
      </c>
      <c r="G2331" t="s">
        <v>102</v>
      </c>
      <c r="H2331" t="s">
        <v>103</v>
      </c>
      <c r="I2331" t="s">
        <v>5614</v>
      </c>
      <c r="J2331" t="s">
        <v>5615</v>
      </c>
      <c r="K2331" s="32">
        <v>45947</v>
      </c>
      <c r="L2331" t="s">
        <v>227</v>
      </c>
      <c r="M2331" t="s">
        <v>229</v>
      </c>
      <c r="N2331" t="s">
        <v>2261</v>
      </c>
      <c r="O2331" s="32">
        <v>45978</v>
      </c>
      <c r="P2331" t="s">
        <v>99</v>
      </c>
      <c r="Q2331" t="s">
        <v>228</v>
      </c>
      <c r="R2331" t="s">
        <v>617</v>
      </c>
      <c r="S2331" t="s">
        <v>100</v>
      </c>
    </row>
    <row r="2332" spans="1:19" x14ac:dyDescent="0.25">
      <c r="A2332">
        <v>44</v>
      </c>
      <c r="B2332" s="32">
        <v>45956</v>
      </c>
      <c r="C2332">
        <v>49</v>
      </c>
      <c r="D2332" t="s">
        <v>223</v>
      </c>
      <c r="E2332" t="s">
        <v>224</v>
      </c>
      <c r="F2332" t="s">
        <v>140</v>
      </c>
      <c r="G2332" t="s">
        <v>102</v>
      </c>
      <c r="H2332" t="s">
        <v>103</v>
      </c>
      <c r="I2332" t="s">
        <v>5616</v>
      </c>
      <c r="J2332" t="s">
        <v>5617</v>
      </c>
      <c r="K2332" s="32">
        <v>45961</v>
      </c>
      <c r="L2332" t="s">
        <v>227</v>
      </c>
      <c r="M2332" t="s">
        <v>338</v>
      </c>
      <c r="N2332" t="s">
        <v>3368</v>
      </c>
      <c r="O2332" s="32">
        <v>45992</v>
      </c>
      <c r="P2332" t="s">
        <v>99</v>
      </c>
      <c r="Q2332" t="s">
        <v>228</v>
      </c>
      <c r="R2332" t="s">
        <v>617</v>
      </c>
      <c r="S2332" t="s">
        <v>100</v>
      </c>
    </row>
    <row r="2333" spans="1:19" x14ac:dyDescent="0.25">
      <c r="A2333">
        <v>36</v>
      </c>
      <c r="B2333" s="32">
        <v>45901</v>
      </c>
      <c r="C2333">
        <v>38</v>
      </c>
      <c r="D2333" t="s">
        <v>150</v>
      </c>
      <c r="E2333" t="s">
        <v>8</v>
      </c>
      <c r="F2333" t="s">
        <v>140</v>
      </c>
      <c r="G2333" t="s">
        <v>102</v>
      </c>
      <c r="H2333" t="s">
        <v>103</v>
      </c>
      <c r="I2333" t="s">
        <v>5618</v>
      </c>
      <c r="J2333" t="s">
        <v>5619</v>
      </c>
      <c r="K2333" s="32">
        <v>45905</v>
      </c>
      <c r="L2333" t="s">
        <v>186</v>
      </c>
      <c r="M2333" t="s">
        <v>154</v>
      </c>
      <c r="N2333" t="s">
        <v>2181</v>
      </c>
      <c r="O2333" s="32">
        <v>45914</v>
      </c>
      <c r="P2333" t="s">
        <v>580</v>
      </c>
      <c r="Q2333" t="s">
        <v>584</v>
      </c>
      <c r="R2333" t="s">
        <v>586</v>
      </c>
      <c r="S2333" t="s">
        <v>581</v>
      </c>
    </row>
    <row r="2334" spans="1:19" x14ac:dyDescent="0.25">
      <c r="A2334">
        <v>45</v>
      </c>
      <c r="B2334" s="32">
        <v>45968</v>
      </c>
      <c r="C2334">
        <v>48</v>
      </c>
      <c r="D2334" t="s">
        <v>254</v>
      </c>
      <c r="E2334" t="s">
        <v>255</v>
      </c>
      <c r="F2334" t="s">
        <v>140</v>
      </c>
      <c r="G2334" t="s">
        <v>102</v>
      </c>
      <c r="H2334" t="s">
        <v>103</v>
      </c>
      <c r="I2334" t="s">
        <v>5620</v>
      </c>
      <c r="J2334" t="s">
        <v>5621</v>
      </c>
      <c r="K2334" s="32">
        <v>45970</v>
      </c>
      <c r="L2334" t="s">
        <v>288</v>
      </c>
      <c r="M2334" t="s">
        <v>260</v>
      </c>
      <c r="N2334" t="s">
        <v>1994</v>
      </c>
      <c r="O2334" s="32">
        <v>45984</v>
      </c>
      <c r="P2334" t="s">
        <v>99</v>
      </c>
      <c r="Q2334" t="s">
        <v>289</v>
      </c>
      <c r="R2334" t="s">
        <v>262</v>
      </c>
      <c r="S2334" t="s">
        <v>100</v>
      </c>
    </row>
    <row r="2335" spans="1:19" x14ac:dyDescent="0.25">
      <c r="A2335">
        <v>40</v>
      </c>
      <c r="B2335" s="32">
        <v>45933</v>
      </c>
      <c r="C2335">
        <v>43</v>
      </c>
      <c r="D2335" t="s">
        <v>254</v>
      </c>
      <c r="E2335" t="s">
        <v>255</v>
      </c>
      <c r="F2335" t="s">
        <v>140</v>
      </c>
      <c r="G2335" t="s">
        <v>102</v>
      </c>
      <c r="H2335" t="s">
        <v>103</v>
      </c>
      <c r="I2335" t="s">
        <v>5491</v>
      </c>
      <c r="J2335" t="s">
        <v>5492</v>
      </c>
      <c r="K2335" s="32">
        <v>45935</v>
      </c>
      <c r="L2335" t="s">
        <v>258</v>
      </c>
      <c r="M2335" t="s">
        <v>260</v>
      </c>
      <c r="N2335" t="s">
        <v>2054</v>
      </c>
      <c r="O2335" s="32">
        <v>45950</v>
      </c>
      <c r="P2335" t="s">
        <v>99</v>
      </c>
      <c r="Q2335" t="s">
        <v>2055</v>
      </c>
      <c r="R2335" t="s">
        <v>262</v>
      </c>
      <c r="S2335" t="s">
        <v>100</v>
      </c>
    </row>
    <row r="2336" spans="1:19" x14ac:dyDescent="0.25">
      <c r="A2336">
        <v>40</v>
      </c>
      <c r="B2336" s="32">
        <v>45929</v>
      </c>
      <c r="C2336">
        <v>43</v>
      </c>
      <c r="D2336" t="s">
        <v>672</v>
      </c>
      <c r="E2336" t="s">
        <v>17</v>
      </c>
      <c r="F2336" t="s">
        <v>140</v>
      </c>
      <c r="G2336" t="s">
        <v>102</v>
      </c>
      <c r="H2336" t="s">
        <v>103</v>
      </c>
      <c r="I2336" t="s">
        <v>5622</v>
      </c>
      <c r="J2336" t="s">
        <v>5623</v>
      </c>
      <c r="K2336" s="32">
        <v>45934</v>
      </c>
      <c r="L2336" t="s">
        <v>675</v>
      </c>
      <c r="M2336" t="s">
        <v>428</v>
      </c>
      <c r="N2336" t="s">
        <v>2616</v>
      </c>
      <c r="O2336" s="32">
        <v>45950</v>
      </c>
      <c r="P2336" t="s">
        <v>99</v>
      </c>
      <c r="Q2336" t="s">
        <v>688</v>
      </c>
      <c r="R2336" t="s">
        <v>428</v>
      </c>
      <c r="S2336" t="s">
        <v>608</v>
      </c>
    </row>
    <row r="2337" spans="1:19" x14ac:dyDescent="0.25">
      <c r="A2337">
        <v>40</v>
      </c>
      <c r="B2337" s="32">
        <v>45932</v>
      </c>
      <c r="C2337">
        <v>43</v>
      </c>
      <c r="D2337" t="s">
        <v>254</v>
      </c>
      <c r="E2337" t="s">
        <v>255</v>
      </c>
      <c r="F2337" t="s">
        <v>140</v>
      </c>
      <c r="G2337" t="s">
        <v>102</v>
      </c>
      <c r="H2337" t="s">
        <v>103</v>
      </c>
      <c r="I2337" t="s">
        <v>5624</v>
      </c>
      <c r="J2337" t="s">
        <v>5625</v>
      </c>
      <c r="K2337" s="32">
        <v>45935</v>
      </c>
      <c r="L2337" t="s">
        <v>288</v>
      </c>
      <c r="M2337" t="s">
        <v>260</v>
      </c>
      <c r="N2337" t="s">
        <v>2054</v>
      </c>
      <c r="O2337" s="32">
        <v>45950</v>
      </c>
      <c r="P2337" t="s">
        <v>99</v>
      </c>
      <c r="Q2337" t="s">
        <v>289</v>
      </c>
      <c r="R2337" t="s">
        <v>262</v>
      </c>
      <c r="S2337" t="s">
        <v>608</v>
      </c>
    </row>
    <row r="2338" spans="1:19" x14ac:dyDescent="0.25">
      <c r="A2338">
        <v>44</v>
      </c>
      <c r="B2338" s="32">
        <v>45960</v>
      </c>
      <c r="C2338">
        <v>47</v>
      </c>
      <c r="D2338" t="s">
        <v>254</v>
      </c>
      <c r="E2338" t="s">
        <v>255</v>
      </c>
      <c r="F2338" t="s">
        <v>140</v>
      </c>
      <c r="G2338" t="s">
        <v>102</v>
      </c>
      <c r="H2338" t="s">
        <v>103</v>
      </c>
      <c r="I2338" t="s">
        <v>5626</v>
      </c>
      <c r="J2338" t="s">
        <v>5627</v>
      </c>
      <c r="K2338" s="32">
        <v>45963</v>
      </c>
      <c r="L2338" t="s">
        <v>258</v>
      </c>
      <c r="M2338" t="s">
        <v>260</v>
      </c>
      <c r="N2338" t="s">
        <v>2283</v>
      </c>
      <c r="O2338" s="32">
        <v>45979</v>
      </c>
      <c r="P2338" t="s">
        <v>99</v>
      </c>
      <c r="Q2338" t="s">
        <v>259</v>
      </c>
      <c r="R2338" t="s">
        <v>262</v>
      </c>
      <c r="S2338" t="s">
        <v>100</v>
      </c>
    </row>
    <row r="2339" spans="1:19" x14ac:dyDescent="0.25">
      <c r="A2339">
        <v>38</v>
      </c>
      <c r="B2339" s="32">
        <v>45917</v>
      </c>
      <c r="C2339">
        <v>41</v>
      </c>
      <c r="D2339" t="s">
        <v>423</v>
      </c>
      <c r="E2339" t="s">
        <v>424</v>
      </c>
      <c r="F2339" t="s">
        <v>140</v>
      </c>
      <c r="G2339" t="s">
        <v>102</v>
      </c>
      <c r="H2339" t="s">
        <v>103</v>
      </c>
      <c r="I2339" t="s">
        <v>2656</v>
      </c>
      <c r="J2339" t="s">
        <v>2657</v>
      </c>
      <c r="K2339" s="32">
        <v>45920</v>
      </c>
      <c r="L2339" t="s">
        <v>427</v>
      </c>
      <c r="M2339" t="s">
        <v>428</v>
      </c>
      <c r="N2339" t="s">
        <v>2658</v>
      </c>
      <c r="O2339" s="32">
        <v>45938</v>
      </c>
      <c r="P2339" t="s">
        <v>99</v>
      </c>
      <c r="Q2339" t="s">
        <v>2692</v>
      </c>
      <c r="R2339" t="s">
        <v>428</v>
      </c>
      <c r="S2339" t="s">
        <v>100</v>
      </c>
    </row>
    <row r="2340" spans="1:19" x14ac:dyDescent="0.25">
      <c r="A2340">
        <v>34</v>
      </c>
      <c r="B2340" s="32">
        <v>45889</v>
      </c>
      <c r="C2340">
        <v>37</v>
      </c>
      <c r="D2340" t="s">
        <v>423</v>
      </c>
      <c r="E2340" t="s">
        <v>424</v>
      </c>
      <c r="F2340" t="s">
        <v>140</v>
      </c>
      <c r="G2340" t="s">
        <v>102</v>
      </c>
      <c r="H2340" t="s">
        <v>103</v>
      </c>
      <c r="I2340" t="s">
        <v>3166</v>
      </c>
      <c r="J2340" t="s">
        <v>3167</v>
      </c>
      <c r="K2340" s="32">
        <v>45891</v>
      </c>
      <c r="L2340" t="s">
        <v>258</v>
      </c>
      <c r="M2340" t="s">
        <v>428</v>
      </c>
      <c r="N2340" t="s">
        <v>2092</v>
      </c>
      <c r="O2340" s="32">
        <v>45910</v>
      </c>
      <c r="P2340" t="s">
        <v>99</v>
      </c>
      <c r="Q2340" t="s">
        <v>601</v>
      </c>
      <c r="R2340" t="s">
        <v>428</v>
      </c>
      <c r="S2340" t="s">
        <v>100</v>
      </c>
    </row>
    <row r="2341" spans="1:19" x14ac:dyDescent="0.25">
      <c r="A2341">
        <v>47</v>
      </c>
      <c r="B2341" s="32">
        <v>45979</v>
      </c>
      <c r="C2341">
        <v>49</v>
      </c>
      <c r="D2341" t="s">
        <v>150</v>
      </c>
      <c r="E2341" t="s">
        <v>8</v>
      </c>
      <c r="F2341" t="s">
        <v>140</v>
      </c>
      <c r="G2341" t="s">
        <v>102</v>
      </c>
      <c r="H2341" t="s">
        <v>1585</v>
      </c>
      <c r="I2341" t="s">
        <v>5191</v>
      </c>
      <c r="J2341" t="s">
        <v>5192</v>
      </c>
      <c r="K2341" s="32">
        <v>45981</v>
      </c>
      <c r="L2341" t="s">
        <v>186</v>
      </c>
      <c r="M2341" t="s">
        <v>154</v>
      </c>
      <c r="N2341" t="s">
        <v>2068</v>
      </c>
      <c r="O2341" s="32">
        <v>45992</v>
      </c>
      <c r="P2341" t="s">
        <v>99</v>
      </c>
      <c r="Q2341" t="s">
        <v>934</v>
      </c>
      <c r="R2341" t="s">
        <v>147</v>
      </c>
      <c r="S2341" t="s">
        <v>608</v>
      </c>
    </row>
    <row r="2342" spans="1:19" x14ac:dyDescent="0.25">
      <c r="A2342">
        <v>46</v>
      </c>
      <c r="B2342" s="32">
        <v>45972</v>
      </c>
      <c r="C2342">
        <v>48</v>
      </c>
      <c r="D2342" t="s">
        <v>150</v>
      </c>
      <c r="E2342" t="s">
        <v>8</v>
      </c>
      <c r="F2342" t="s">
        <v>140</v>
      </c>
      <c r="G2342" t="s">
        <v>102</v>
      </c>
      <c r="H2342" t="s">
        <v>103</v>
      </c>
      <c r="I2342" t="s">
        <v>5628</v>
      </c>
      <c r="J2342" t="s">
        <v>3509</v>
      </c>
      <c r="K2342" s="32">
        <v>45974</v>
      </c>
      <c r="L2342" t="s">
        <v>186</v>
      </c>
      <c r="M2342" t="s">
        <v>154</v>
      </c>
      <c r="N2342" t="s">
        <v>2193</v>
      </c>
      <c r="O2342" s="32">
        <v>45985</v>
      </c>
      <c r="P2342" t="s">
        <v>99</v>
      </c>
      <c r="Q2342" t="s">
        <v>972</v>
      </c>
      <c r="R2342" t="s">
        <v>147</v>
      </c>
      <c r="S2342" t="s">
        <v>100</v>
      </c>
    </row>
    <row r="2343" spans="1:19" x14ac:dyDescent="0.25">
      <c r="A2343">
        <v>35</v>
      </c>
      <c r="B2343" s="32">
        <v>45898</v>
      </c>
      <c r="C2343">
        <v>38</v>
      </c>
      <c r="D2343" t="s">
        <v>423</v>
      </c>
      <c r="E2343" t="s">
        <v>1067</v>
      </c>
      <c r="F2343" t="s">
        <v>140</v>
      </c>
      <c r="G2343" t="s">
        <v>102</v>
      </c>
      <c r="H2343" t="s">
        <v>103</v>
      </c>
      <c r="I2343" t="s">
        <v>2879</v>
      </c>
      <c r="J2343" t="s">
        <v>2880</v>
      </c>
      <c r="K2343" s="32">
        <v>45900</v>
      </c>
      <c r="L2343" t="s">
        <v>1775</v>
      </c>
      <c r="M2343" t="s">
        <v>260</v>
      </c>
      <c r="N2343" t="s">
        <v>2744</v>
      </c>
      <c r="O2343" s="32">
        <v>45917</v>
      </c>
      <c r="P2343" t="s">
        <v>99</v>
      </c>
      <c r="Q2343" t="s">
        <v>1776</v>
      </c>
      <c r="R2343" t="s">
        <v>262</v>
      </c>
      <c r="S2343" t="s">
        <v>608</v>
      </c>
    </row>
    <row r="2344" spans="1:19" x14ac:dyDescent="0.25">
      <c r="A2344">
        <v>40</v>
      </c>
      <c r="B2344" s="32">
        <v>45932</v>
      </c>
      <c r="C2344">
        <v>43</v>
      </c>
      <c r="D2344" t="s">
        <v>254</v>
      </c>
      <c r="E2344" t="s">
        <v>255</v>
      </c>
      <c r="F2344" t="s">
        <v>140</v>
      </c>
      <c r="G2344" t="s">
        <v>102</v>
      </c>
      <c r="H2344" t="s">
        <v>103</v>
      </c>
      <c r="I2344" t="s">
        <v>5629</v>
      </c>
      <c r="J2344" t="s">
        <v>5630</v>
      </c>
      <c r="K2344" s="32">
        <v>45935</v>
      </c>
      <c r="L2344" t="s">
        <v>258</v>
      </c>
      <c r="M2344" t="s">
        <v>260</v>
      </c>
      <c r="N2344" t="s">
        <v>2054</v>
      </c>
      <c r="O2344" s="32">
        <v>45950</v>
      </c>
      <c r="P2344" t="s">
        <v>99</v>
      </c>
      <c r="Q2344" t="s">
        <v>5631</v>
      </c>
      <c r="R2344" t="s">
        <v>262</v>
      </c>
      <c r="S2344" t="s">
        <v>100</v>
      </c>
    </row>
    <row r="2345" spans="1:19" x14ac:dyDescent="0.25">
      <c r="A2345">
        <v>44</v>
      </c>
      <c r="B2345" s="32">
        <v>45961</v>
      </c>
      <c r="C2345">
        <v>47</v>
      </c>
      <c r="D2345" t="s">
        <v>254</v>
      </c>
      <c r="E2345" t="s">
        <v>255</v>
      </c>
      <c r="F2345" t="s">
        <v>140</v>
      </c>
      <c r="G2345" t="s">
        <v>102</v>
      </c>
      <c r="H2345" t="s">
        <v>103</v>
      </c>
      <c r="I2345" t="s">
        <v>5375</v>
      </c>
      <c r="J2345" t="s">
        <v>5376</v>
      </c>
      <c r="K2345" s="32">
        <v>45963</v>
      </c>
      <c r="L2345" t="s">
        <v>258</v>
      </c>
      <c r="M2345" t="s">
        <v>260</v>
      </c>
      <c r="N2345" t="s">
        <v>2283</v>
      </c>
      <c r="O2345" s="32">
        <v>45979</v>
      </c>
      <c r="P2345" t="s">
        <v>99</v>
      </c>
      <c r="Q2345" t="s">
        <v>259</v>
      </c>
      <c r="R2345" t="s">
        <v>262</v>
      </c>
      <c r="S2345" t="s">
        <v>100</v>
      </c>
    </row>
    <row r="2346" spans="1:19" x14ac:dyDescent="0.25">
      <c r="A2346">
        <v>36</v>
      </c>
      <c r="B2346" s="32">
        <v>45906</v>
      </c>
      <c r="C2346">
        <v>37</v>
      </c>
      <c r="D2346" t="s">
        <v>321</v>
      </c>
      <c r="E2346" t="s">
        <v>612</v>
      </c>
      <c r="F2346" t="s">
        <v>101</v>
      </c>
      <c r="G2346" t="s">
        <v>102</v>
      </c>
      <c r="H2346" t="s">
        <v>103</v>
      </c>
      <c r="I2346" t="s">
        <v>5632</v>
      </c>
      <c r="J2346" t="s">
        <v>5633</v>
      </c>
      <c r="K2346" s="32">
        <v>45909</v>
      </c>
      <c r="L2346" t="s">
        <v>2230</v>
      </c>
      <c r="M2346" t="s">
        <v>303</v>
      </c>
      <c r="N2346" t="s">
        <v>118</v>
      </c>
      <c r="O2346" s="32">
        <v>45911</v>
      </c>
      <c r="P2346" t="s">
        <v>99</v>
      </c>
      <c r="Q2346" t="s">
        <v>616</v>
      </c>
      <c r="R2346" t="s">
        <v>109</v>
      </c>
      <c r="S2346" t="s">
        <v>100</v>
      </c>
    </row>
    <row r="2347" spans="1:19" x14ac:dyDescent="0.25">
      <c r="A2347">
        <v>37</v>
      </c>
      <c r="B2347" s="32">
        <v>45909</v>
      </c>
      <c r="C2347">
        <v>37</v>
      </c>
      <c r="D2347" t="s">
        <v>321</v>
      </c>
      <c r="E2347" t="s">
        <v>855</v>
      </c>
      <c r="F2347" t="s">
        <v>101</v>
      </c>
      <c r="G2347" t="s">
        <v>102</v>
      </c>
      <c r="H2347" t="s">
        <v>103</v>
      </c>
      <c r="I2347" t="s">
        <v>5634</v>
      </c>
      <c r="J2347" t="s">
        <v>5635</v>
      </c>
      <c r="K2347" s="32">
        <v>45911</v>
      </c>
      <c r="L2347" t="s">
        <v>864</v>
      </c>
      <c r="M2347" t="s">
        <v>860</v>
      </c>
      <c r="N2347" t="s">
        <v>118</v>
      </c>
      <c r="O2347" s="32">
        <v>45913</v>
      </c>
      <c r="P2347" t="s">
        <v>99</v>
      </c>
      <c r="Q2347" t="s">
        <v>865</v>
      </c>
      <c r="R2347" t="s">
        <v>291</v>
      </c>
      <c r="S2347" t="s">
        <v>100</v>
      </c>
    </row>
    <row r="2348" spans="1:19" x14ac:dyDescent="0.25">
      <c r="A2348">
        <v>43</v>
      </c>
      <c r="B2348" s="32">
        <v>45954</v>
      </c>
      <c r="C2348">
        <v>46</v>
      </c>
      <c r="E2348" t="s">
        <v>3761</v>
      </c>
      <c r="F2348" t="s">
        <v>140</v>
      </c>
      <c r="G2348" t="s">
        <v>102</v>
      </c>
      <c r="H2348" t="s">
        <v>103</v>
      </c>
      <c r="I2348" t="s">
        <v>4306</v>
      </c>
      <c r="J2348" t="s">
        <v>3763</v>
      </c>
      <c r="K2348" s="32">
        <v>45960</v>
      </c>
      <c r="L2348" t="s">
        <v>621</v>
      </c>
      <c r="M2348" t="s">
        <v>191</v>
      </c>
      <c r="N2348" t="s">
        <v>192</v>
      </c>
      <c r="O2348" s="32">
        <v>45971</v>
      </c>
      <c r="P2348" t="s">
        <v>99</v>
      </c>
      <c r="Q2348" t="s">
        <v>934</v>
      </c>
      <c r="S2348" t="s">
        <v>135</v>
      </c>
    </row>
    <row r="2349" spans="1:19" x14ac:dyDescent="0.25">
      <c r="A2349">
        <v>45</v>
      </c>
      <c r="B2349" s="32">
        <v>45969</v>
      </c>
      <c r="C2349">
        <v>51</v>
      </c>
      <c r="D2349" t="s">
        <v>223</v>
      </c>
      <c r="E2349" t="s">
        <v>224</v>
      </c>
      <c r="F2349" t="s">
        <v>140</v>
      </c>
      <c r="G2349" t="s">
        <v>102</v>
      </c>
      <c r="H2349" t="s">
        <v>103</v>
      </c>
      <c r="I2349" t="s">
        <v>5636</v>
      </c>
      <c r="J2349" t="s">
        <v>5637</v>
      </c>
      <c r="K2349" s="32">
        <v>45974</v>
      </c>
      <c r="L2349" t="s">
        <v>227</v>
      </c>
      <c r="M2349" t="s">
        <v>229</v>
      </c>
      <c r="N2349" t="s">
        <v>2557</v>
      </c>
      <c r="O2349" s="32">
        <v>46006</v>
      </c>
      <c r="P2349" t="s">
        <v>99</v>
      </c>
      <c r="Q2349" t="s">
        <v>228</v>
      </c>
      <c r="R2349" t="s">
        <v>617</v>
      </c>
      <c r="S2349" t="s">
        <v>100</v>
      </c>
    </row>
    <row r="2350" spans="1:19" x14ac:dyDescent="0.25">
      <c r="A2350">
        <v>43</v>
      </c>
      <c r="B2350" s="32">
        <v>45953</v>
      </c>
      <c r="C2350">
        <v>46</v>
      </c>
      <c r="D2350" t="s">
        <v>254</v>
      </c>
      <c r="E2350" t="s">
        <v>255</v>
      </c>
      <c r="F2350" t="s">
        <v>140</v>
      </c>
      <c r="G2350" t="s">
        <v>102</v>
      </c>
      <c r="H2350" t="s">
        <v>103</v>
      </c>
      <c r="I2350" t="s">
        <v>5638</v>
      </c>
      <c r="J2350" t="s">
        <v>5639</v>
      </c>
      <c r="K2350" s="32">
        <v>45956</v>
      </c>
      <c r="L2350" t="s">
        <v>258</v>
      </c>
      <c r="M2350" t="s">
        <v>260</v>
      </c>
      <c r="N2350" t="s">
        <v>2083</v>
      </c>
      <c r="O2350" s="32">
        <v>45971</v>
      </c>
      <c r="P2350" t="s">
        <v>99</v>
      </c>
      <c r="Q2350" t="s">
        <v>259</v>
      </c>
      <c r="R2350" t="s">
        <v>262</v>
      </c>
      <c r="S2350" t="s">
        <v>100</v>
      </c>
    </row>
    <row r="2351" spans="1:19" x14ac:dyDescent="0.25">
      <c r="A2351">
        <v>40</v>
      </c>
      <c r="B2351" s="32">
        <v>45929</v>
      </c>
      <c r="C2351">
        <v>45</v>
      </c>
      <c r="D2351" t="s">
        <v>223</v>
      </c>
      <c r="E2351" t="s">
        <v>800</v>
      </c>
      <c r="F2351" t="s">
        <v>140</v>
      </c>
      <c r="G2351" t="s">
        <v>102</v>
      </c>
      <c r="H2351" t="s">
        <v>103</v>
      </c>
      <c r="I2351" t="s">
        <v>5640</v>
      </c>
      <c r="J2351" t="s">
        <v>5641</v>
      </c>
      <c r="K2351" s="32">
        <v>45932</v>
      </c>
      <c r="L2351" t="s">
        <v>803</v>
      </c>
      <c r="M2351" t="s">
        <v>338</v>
      </c>
      <c r="N2351" t="s">
        <v>3970</v>
      </c>
      <c r="O2351" s="32">
        <v>45963</v>
      </c>
      <c r="P2351" t="s">
        <v>99</v>
      </c>
      <c r="Q2351" t="s">
        <v>804</v>
      </c>
      <c r="R2351" t="s">
        <v>617</v>
      </c>
      <c r="S2351" t="s">
        <v>100</v>
      </c>
    </row>
    <row r="2352" spans="1:19" x14ac:dyDescent="0.25">
      <c r="A2352">
        <v>40</v>
      </c>
      <c r="B2352" s="32">
        <v>45929</v>
      </c>
      <c r="C2352">
        <v>43</v>
      </c>
      <c r="D2352" t="s">
        <v>672</v>
      </c>
      <c r="E2352" t="s">
        <v>17</v>
      </c>
      <c r="F2352" t="s">
        <v>140</v>
      </c>
      <c r="G2352" t="s">
        <v>102</v>
      </c>
      <c r="H2352" t="s">
        <v>103</v>
      </c>
      <c r="I2352" t="s">
        <v>5195</v>
      </c>
      <c r="J2352" t="s">
        <v>5196</v>
      </c>
      <c r="K2352" s="32">
        <v>45934</v>
      </c>
      <c r="L2352" t="s">
        <v>675</v>
      </c>
      <c r="M2352" t="s">
        <v>428</v>
      </c>
      <c r="N2352" t="s">
        <v>2616</v>
      </c>
      <c r="O2352" s="32">
        <v>45950</v>
      </c>
      <c r="P2352" t="s">
        <v>99</v>
      </c>
      <c r="Q2352" t="s">
        <v>2012</v>
      </c>
      <c r="R2352" t="s">
        <v>428</v>
      </c>
      <c r="S2352" t="s">
        <v>100</v>
      </c>
    </row>
    <row r="2353" spans="1:19" x14ac:dyDescent="0.25">
      <c r="A2353">
        <v>40</v>
      </c>
      <c r="B2353" s="32">
        <v>45934</v>
      </c>
      <c r="C2353">
        <v>46</v>
      </c>
      <c r="D2353" t="s">
        <v>223</v>
      </c>
      <c r="E2353" t="s">
        <v>224</v>
      </c>
      <c r="F2353" t="s">
        <v>140</v>
      </c>
      <c r="G2353" t="s">
        <v>102</v>
      </c>
      <c r="H2353" t="s">
        <v>103</v>
      </c>
      <c r="I2353" t="s">
        <v>5642</v>
      </c>
      <c r="J2353" t="s">
        <v>5643</v>
      </c>
      <c r="K2353" s="32">
        <v>45940</v>
      </c>
      <c r="L2353" t="s">
        <v>227</v>
      </c>
      <c r="M2353" t="s">
        <v>229</v>
      </c>
      <c r="N2353" t="s">
        <v>2947</v>
      </c>
      <c r="O2353" s="32">
        <v>45971</v>
      </c>
      <c r="P2353" t="s">
        <v>99</v>
      </c>
      <c r="Q2353" t="s">
        <v>228</v>
      </c>
      <c r="R2353" t="s">
        <v>617</v>
      </c>
      <c r="S2353" t="s">
        <v>100</v>
      </c>
    </row>
    <row r="2354" spans="1:19" x14ac:dyDescent="0.25">
      <c r="A2354">
        <v>43</v>
      </c>
      <c r="B2354" s="32">
        <v>45953</v>
      </c>
      <c r="C2354">
        <v>46</v>
      </c>
      <c r="D2354" t="s">
        <v>254</v>
      </c>
      <c r="E2354" t="s">
        <v>255</v>
      </c>
      <c r="F2354" t="s">
        <v>140</v>
      </c>
      <c r="G2354" t="s">
        <v>102</v>
      </c>
      <c r="H2354" t="s">
        <v>103</v>
      </c>
      <c r="I2354" t="s">
        <v>5644</v>
      </c>
      <c r="J2354" t="s">
        <v>5645</v>
      </c>
      <c r="K2354" s="32">
        <v>45956</v>
      </c>
      <c r="L2354" t="s">
        <v>288</v>
      </c>
      <c r="M2354" t="s">
        <v>260</v>
      </c>
      <c r="N2354" t="s">
        <v>2083</v>
      </c>
      <c r="O2354" s="32">
        <v>45971</v>
      </c>
      <c r="P2354" t="s">
        <v>99</v>
      </c>
      <c r="Q2354" t="s">
        <v>289</v>
      </c>
      <c r="R2354" t="s">
        <v>262</v>
      </c>
      <c r="S2354" t="s">
        <v>608</v>
      </c>
    </row>
    <row r="2355" spans="1:19" x14ac:dyDescent="0.25">
      <c r="A2355">
        <v>40</v>
      </c>
      <c r="B2355" s="32">
        <v>45933</v>
      </c>
      <c r="C2355">
        <v>43</v>
      </c>
      <c r="D2355" t="s">
        <v>423</v>
      </c>
      <c r="E2355" t="s">
        <v>1067</v>
      </c>
      <c r="F2355" t="s">
        <v>140</v>
      </c>
      <c r="G2355" t="s">
        <v>102</v>
      </c>
      <c r="H2355" t="s">
        <v>103</v>
      </c>
      <c r="I2355" t="s">
        <v>4103</v>
      </c>
      <c r="J2355" t="s">
        <v>4104</v>
      </c>
      <c r="K2355" s="32">
        <v>45935</v>
      </c>
      <c r="L2355" t="s">
        <v>427</v>
      </c>
      <c r="M2355" t="s">
        <v>260</v>
      </c>
      <c r="N2355" t="s">
        <v>2054</v>
      </c>
      <c r="O2355" s="32">
        <v>45951</v>
      </c>
      <c r="P2355" t="s">
        <v>99</v>
      </c>
      <c r="Q2355" t="s">
        <v>2186</v>
      </c>
      <c r="R2355" t="s">
        <v>262</v>
      </c>
      <c r="S2355" t="s">
        <v>100</v>
      </c>
    </row>
    <row r="2356" spans="1:19" x14ac:dyDescent="0.25">
      <c r="A2356">
        <v>46</v>
      </c>
      <c r="B2356" s="32">
        <v>45971</v>
      </c>
      <c r="C2356">
        <v>51</v>
      </c>
      <c r="D2356" t="s">
        <v>223</v>
      </c>
      <c r="E2356" t="s">
        <v>224</v>
      </c>
      <c r="F2356" t="s">
        <v>140</v>
      </c>
      <c r="G2356" t="s">
        <v>102</v>
      </c>
      <c r="H2356" t="s">
        <v>103</v>
      </c>
      <c r="I2356" t="s">
        <v>5646</v>
      </c>
      <c r="J2356" t="s">
        <v>5647</v>
      </c>
      <c r="K2356" s="32">
        <v>45974</v>
      </c>
      <c r="L2356" t="s">
        <v>329</v>
      </c>
      <c r="M2356" t="s">
        <v>229</v>
      </c>
      <c r="N2356" t="s">
        <v>5648</v>
      </c>
      <c r="O2356" s="32">
        <v>46006</v>
      </c>
      <c r="P2356" t="s">
        <v>99</v>
      </c>
      <c r="Q2356" t="s">
        <v>330</v>
      </c>
      <c r="R2356" t="s">
        <v>617</v>
      </c>
      <c r="S2356" t="s">
        <v>100</v>
      </c>
    </row>
    <row r="2357" spans="1:19" x14ac:dyDescent="0.25">
      <c r="A2357">
        <v>42</v>
      </c>
      <c r="B2357" s="32">
        <v>45944</v>
      </c>
      <c r="C2357">
        <v>47</v>
      </c>
      <c r="D2357" t="s">
        <v>223</v>
      </c>
      <c r="E2357" t="s">
        <v>277</v>
      </c>
      <c r="F2357" t="s">
        <v>140</v>
      </c>
      <c r="G2357" t="s">
        <v>102</v>
      </c>
      <c r="H2357" t="s">
        <v>103</v>
      </c>
      <c r="I2357" t="s">
        <v>5649</v>
      </c>
      <c r="J2357" t="s">
        <v>5650</v>
      </c>
      <c r="K2357" s="32">
        <v>45951</v>
      </c>
      <c r="L2357" t="s">
        <v>227</v>
      </c>
      <c r="M2357" t="s">
        <v>145</v>
      </c>
      <c r="N2357" t="s">
        <v>2080</v>
      </c>
      <c r="O2357" s="32">
        <v>45980</v>
      </c>
      <c r="P2357" t="s">
        <v>99</v>
      </c>
      <c r="Q2357" t="s">
        <v>228</v>
      </c>
      <c r="R2357" t="s">
        <v>147</v>
      </c>
      <c r="S2357" t="s">
        <v>100</v>
      </c>
    </row>
    <row r="2358" spans="1:19" x14ac:dyDescent="0.25">
      <c r="A2358">
        <v>43</v>
      </c>
      <c r="B2358" s="32">
        <v>45953</v>
      </c>
      <c r="C2358">
        <v>46</v>
      </c>
      <c r="D2358" t="s">
        <v>423</v>
      </c>
      <c r="E2358" t="s">
        <v>1067</v>
      </c>
      <c r="F2358" t="s">
        <v>140</v>
      </c>
      <c r="G2358" t="s">
        <v>102</v>
      </c>
      <c r="H2358" t="s">
        <v>103</v>
      </c>
      <c r="I2358" t="s">
        <v>3156</v>
      </c>
      <c r="J2358" t="s">
        <v>3157</v>
      </c>
      <c r="K2358" s="32">
        <v>45956</v>
      </c>
      <c r="L2358" t="s">
        <v>427</v>
      </c>
      <c r="M2358" t="s">
        <v>260</v>
      </c>
      <c r="N2358" t="s">
        <v>2083</v>
      </c>
      <c r="O2358" s="32">
        <v>45972</v>
      </c>
      <c r="P2358" t="s">
        <v>99</v>
      </c>
      <c r="Q2358" t="s">
        <v>2678</v>
      </c>
      <c r="R2358" t="s">
        <v>262</v>
      </c>
      <c r="S2358" t="s">
        <v>100</v>
      </c>
    </row>
    <row r="2359" spans="1:19" x14ac:dyDescent="0.25">
      <c r="A2359">
        <v>45</v>
      </c>
      <c r="B2359" s="32">
        <v>45968</v>
      </c>
      <c r="C2359">
        <v>48</v>
      </c>
      <c r="D2359" t="s">
        <v>150</v>
      </c>
      <c r="E2359" t="s">
        <v>8</v>
      </c>
      <c r="F2359" t="s">
        <v>140</v>
      </c>
      <c r="G2359" t="s">
        <v>102</v>
      </c>
      <c r="H2359" t="s">
        <v>103</v>
      </c>
      <c r="I2359" t="s">
        <v>3457</v>
      </c>
      <c r="J2359" t="s">
        <v>3458</v>
      </c>
      <c r="K2359" s="32">
        <v>45971</v>
      </c>
      <c r="L2359" t="s">
        <v>186</v>
      </c>
      <c r="M2359" t="s">
        <v>154</v>
      </c>
      <c r="N2359" t="s">
        <v>2193</v>
      </c>
      <c r="O2359" s="32">
        <v>45985</v>
      </c>
      <c r="P2359" t="s">
        <v>99</v>
      </c>
      <c r="Q2359" t="s">
        <v>913</v>
      </c>
      <c r="R2359" t="s">
        <v>147</v>
      </c>
      <c r="S2359" t="s">
        <v>100</v>
      </c>
    </row>
    <row r="2360" spans="1:19" x14ac:dyDescent="0.25">
      <c r="A2360">
        <v>41</v>
      </c>
      <c r="B2360" s="32">
        <v>45936</v>
      </c>
      <c r="C2360">
        <v>41</v>
      </c>
      <c r="D2360" t="s">
        <v>97</v>
      </c>
      <c r="E2360" t="s">
        <v>98</v>
      </c>
      <c r="F2360" t="s">
        <v>101</v>
      </c>
      <c r="G2360" t="s">
        <v>102</v>
      </c>
      <c r="H2360" t="s">
        <v>103</v>
      </c>
      <c r="I2360" t="s">
        <v>5651</v>
      </c>
      <c r="J2360" t="s">
        <v>5652</v>
      </c>
      <c r="K2360" s="32">
        <v>45940</v>
      </c>
      <c r="L2360" t="s">
        <v>106</v>
      </c>
      <c r="M2360" t="s">
        <v>107</v>
      </c>
      <c r="N2360" t="s">
        <v>118</v>
      </c>
      <c r="O2360" s="32">
        <v>45940</v>
      </c>
      <c r="P2360" t="s">
        <v>99</v>
      </c>
      <c r="Q2360" t="s">
        <v>123</v>
      </c>
      <c r="R2360" t="s">
        <v>1964</v>
      </c>
      <c r="S2360" t="s">
        <v>100</v>
      </c>
    </row>
    <row r="2361" spans="1:19" x14ac:dyDescent="0.25">
      <c r="A2361">
        <v>39</v>
      </c>
      <c r="B2361" s="32">
        <v>45921</v>
      </c>
      <c r="C2361">
        <v>41</v>
      </c>
      <c r="D2361" t="s">
        <v>150</v>
      </c>
      <c r="E2361" t="s">
        <v>8</v>
      </c>
      <c r="F2361" t="s">
        <v>140</v>
      </c>
      <c r="G2361" t="s">
        <v>102</v>
      </c>
      <c r="H2361" t="s">
        <v>103</v>
      </c>
      <c r="I2361" t="s">
        <v>5653</v>
      </c>
      <c r="J2361" t="s">
        <v>5654</v>
      </c>
      <c r="K2361" s="32">
        <v>45925</v>
      </c>
      <c r="L2361" t="s">
        <v>186</v>
      </c>
      <c r="M2361" t="s">
        <v>154</v>
      </c>
      <c r="N2361" t="s">
        <v>2011</v>
      </c>
      <c r="O2361" s="32">
        <v>45935</v>
      </c>
      <c r="P2361" t="s">
        <v>99</v>
      </c>
      <c r="Q2361" t="s">
        <v>934</v>
      </c>
      <c r="R2361" t="s">
        <v>147</v>
      </c>
      <c r="S2361" t="s">
        <v>608</v>
      </c>
    </row>
    <row r="2362" spans="1:19" x14ac:dyDescent="0.25">
      <c r="A2362">
        <v>39</v>
      </c>
      <c r="B2362" s="32">
        <v>45925</v>
      </c>
      <c r="C2362">
        <v>42</v>
      </c>
      <c r="D2362" t="s">
        <v>423</v>
      </c>
      <c r="E2362" t="s">
        <v>1067</v>
      </c>
      <c r="F2362" t="s">
        <v>140</v>
      </c>
      <c r="G2362" t="s">
        <v>102</v>
      </c>
      <c r="H2362" t="s">
        <v>103</v>
      </c>
      <c r="I2362" t="s">
        <v>2994</v>
      </c>
      <c r="J2362" t="s">
        <v>2995</v>
      </c>
      <c r="K2362" s="32">
        <v>45928</v>
      </c>
      <c r="L2362" t="s">
        <v>427</v>
      </c>
      <c r="M2362" t="s">
        <v>260</v>
      </c>
      <c r="N2362" t="s">
        <v>2162</v>
      </c>
      <c r="O2362" s="32">
        <v>45944</v>
      </c>
      <c r="P2362" t="s">
        <v>99</v>
      </c>
      <c r="Q2362" t="s">
        <v>2713</v>
      </c>
      <c r="R2362" t="s">
        <v>262</v>
      </c>
      <c r="S2362" t="s">
        <v>100</v>
      </c>
    </row>
    <row r="2363" spans="1:19" x14ac:dyDescent="0.25">
      <c r="A2363">
        <v>43</v>
      </c>
      <c r="B2363" s="32">
        <v>45952</v>
      </c>
      <c r="C2363">
        <v>46</v>
      </c>
      <c r="D2363" t="s">
        <v>423</v>
      </c>
      <c r="E2363" t="s">
        <v>424</v>
      </c>
      <c r="F2363" t="s">
        <v>140</v>
      </c>
      <c r="G2363" t="s">
        <v>102</v>
      </c>
      <c r="H2363" t="s">
        <v>103</v>
      </c>
      <c r="I2363" t="s">
        <v>4723</v>
      </c>
      <c r="J2363" t="s">
        <v>4724</v>
      </c>
      <c r="K2363" s="32">
        <v>45955</v>
      </c>
      <c r="L2363" t="s">
        <v>427</v>
      </c>
      <c r="M2363" t="s">
        <v>428</v>
      </c>
      <c r="N2363" t="s">
        <v>2196</v>
      </c>
      <c r="O2363" s="32">
        <v>45973</v>
      </c>
      <c r="P2363" t="s">
        <v>99</v>
      </c>
      <c r="Q2363" t="s">
        <v>2692</v>
      </c>
      <c r="R2363" t="s">
        <v>428</v>
      </c>
      <c r="S2363" t="s">
        <v>100</v>
      </c>
    </row>
    <row r="2364" spans="1:19" x14ac:dyDescent="0.25">
      <c r="A2364">
        <v>41</v>
      </c>
      <c r="B2364" s="32">
        <v>45935</v>
      </c>
      <c r="C2364">
        <v>43</v>
      </c>
      <c r="D2364" t="s">
        <v>672</v>
      </c>
      <c r="E2364" t="s">
        <v>17</v>
      </c>
      <c r="F2364" t="s">
        <v>140</v>
      </c>
      <c r="G2364" t="s">
        <v>102</v>
      </c>
      <c r="H2364" t="s">
        <v>103</v>
      </c>
      <c r="I2364" t="s">
        <v>2125</v>
      </c>
      <c r="J2364" t="s">
        <v>2126</v>
      </c>
      <c r="K2364" s="32">
        <v>45942</v>
      </c>
      <c r="L2364" t="s">
        <v>1362</v>
      </c>
      <c r="M2364" t="s">
        <v>676</v>
      </c>
      <c r="N2364" t="s">
        <v>2127</v>
      </c>
      <c r="O2364" s="32">
        <v>45954</v>
      </c>
      <c r="P2364" t="s">
        <v>99</v>
      </c>
      <c r="Q2364" t="s">
        <v>1313</v>
      </c>
      <c r="R2364" t="s">
        <v>147</v>
      </c>
      <c r="S2364" t="s">
        <v>100</v>
      </c>
    </row>
    <row r="2365" spans="1:19" x14ac:dyDescent="0.25">
      <c r="A2365">
        <v>39</v>
      </c>
      <c r="B2365" s="32">
        <v>45924</v>
      </c>
      <c r="C2365">
        <v>43</v>
      </c>
      <c r="D2365" t="s">
        <v>223</v>
      </c>
      <c r="E2365" t="s">
        <v>277</v>
      </c>
      <c r="F2365" t="s">
        <v>140</v>
      </c>
      <c r="G2365" t="s">
        <v>102</v>
      </c>
      <c r="H2365" t="s">
        <v>103</v>
      </c>
      <c r="I2365" t="s">
        <v>5655</v>
      </c>
      <c r="J2365" t="s">
        <v>5656</v>
      </c>
      <c r="K2365" s="32">
        <v>45927</v>
      </c>
      <c r="L2365" t="s">
        <v>227</v>
      </c>
      <c r="M2365" t="s">
        <v>145</v>
      </c>
      <c r="N2365" t="s">
        <v>2233</v>
      </c>
      <c r="O2365" s="32">
        <v>45952</v>
      </c>
      <c r="P2365" t="s">
        <v>99</v>
      </c>
      <c r="Q2365" t="s">
        <v>228</v>
      </c>
      <c r="R2365" t="s">
        <v>147</v>
      </c>
      <c r="S2365" t="s">
        <v>100</v>
      </c>
    </row>
    <row r="2366" spans="1:19" x14ac:dyDescent="0.25">
      <c r="A2366">
        <v>36</v>
      </c>
      <c r="B2366" s="32">
        <v>45906</v>
      </c>
      <c r="C2366">
        <v>39</v>
      </c>
      <c r="D2366" t="s">
        <v>150</v>
      </c>
      <c r="E2366" t="s">
        <v>8</v>
      </c>
      <c r="F2366" t="s">
        <v>140</v>
      </c>
      <c r="G2366" t="s">
        <v>102</v>
      </c>
      <c r="H2366" t="s">
        <v>103</v>
      </c>
      <c r="I2366" t="s">
        <v>5657</v>
      </c>
      <c r="J2366" t="s">
        <v>5658</v>
      </c>
      <c r="K2366" s="32">
        <v>45910</v>
      </c>
      <c r="L2366" t="s">
        <v>186</v>
      </c>
      <c r="M2366" t="s">
        <v>893</v>
      </c>
      <c r="N2366" t="s">
        <v>3042</v>
      </c>
      <c r="O2366" s="32">
        <v>45924</v>
      </c>
      <c r="P2366" t="s">
        <v>99</v>
      </c>
      <c r="Q2366" t="s">
        <v>813</v>
      </c>
      <c r="R2366" t="s">
        <v>617</v>
      </c>
      <c r="S2366" t="s">
        <v>100</v>
      </c>
    </row>
    <row r="2367" spans="1:19" x14ac:dyDescent="0.25">
      <c r="A2367">
        <v>40</v>
      </c>
      <c r="B2367" s="32">
        <v>45933</v>
      </c>
      <c r="C2367">
        <v>43</v>
      </c>
      <c r="D2367" t="s">
        <v>254</v>
      </c>
      <c r="E2367" t="s">
        <v>255</v>
      </c>
      <c r="F2367" t="s">
        <v>140</v>
      </c>
      <c r="G2367" t="s">
        <v>102</v>
      </c>
      <c r="H2367" t="s">
        <v>103</v>
      </c>
      <c r="I2367" t="s">
        <v>4166</v>
      </c>
      <c r="J2367" t="s">
        <v>4167</v>
      </c>
      <c r="K2367" s="32">
        <v>45935</v>
      </c>
      <c r="L2367" t="s">
        <v>258</v>
      </c>
      <c r="M2367" t="s">
        <v>260</v>
      </c>
      <c r="N2367" t="s">
        <v>2054</v>
      </c>
      <c r="O2367" s="32">
        <v>45950</v>
      </c>
      <c r="P2367" t="s">
        <v>99</v>
      </c>
      <c r="Q2367" t="s">
        <v>259</v>
      </c>
      <c r="R2367" t="s">
        <v>262</v>
      </c>
      <c r="S2367" t="s">
        <v>100</v>
      </c>
    </row>
    <row r="2368" spans="1:19" x14ac:dyDescent="0.25">
      <c r="A2368">
        <v>41</v>
      </c>
      <c r="B2368" s="32">
        <v>45939</v>
      </c>
      <c r="C2368">
        <v>44</v>
      </c>
      <c r="D2368" t="s">
        <v>254</v>
      </c>
      <c r="E2368" t="s">
        <v>255</v>
      </c>
      <c r="F2368" t="s">
        <v>140</v>
      </c>
      <c r="G2368" t="s">
        <v>102</v>
      </c>
      <c r="H2368" t="s">
        <v>103</v>
      </c>
      <c r="I2368" t="s">
        <v>5659</v>
      </c>
      <c r="J2368" t="s">
        <v>5660</v>
      </c>
      <c r="K2368" s="32">
        <v>45942</v>
      </c>
      <c r="L2368" t="s">
        <v>288</v>
      </c>
      <c r="M2368" t="s">
        <v>260</v>
      </c>
      <c r="N2368" t="s">
        <v>2064</v>
      </c>
      <c r="O2368" s="32">
        <v>45957</v>
      </c>
      <c r="P2368" t="s">
        <v>99</v>
      </c>
      <c r="Q2368" t="s">
        <v>289</v>
      </c>
      <c r="R2368" t="s">
        <v>262</v>
      </c>
      <c r="S2368" t="s">
        <v>100</v>
      </c>
    </row>
    <row r="2369" spans="1:19" x14ac:dyDescent="0.25">
      <c r="A2369">
        <v>29</v>
      </c>
      <c r="B2369" s="32">
        <v>45855</v>
      </c>
      <c r="C2369">
        <v>32</v>
      </c>
      <c r="D2369" t="s">
        <v>254</v>
      </c>
      <c r="E2369" t="s">
        <v>255</v>
      </c>
      <c r="F2369" t="s">
        <v>140</v>
      </c>
      <c r="G2369" t="s">
        <v>102</v>
      </c>
      <c r="H2369" t="s">
        <v>103</v>
      </c>
      <c r="I2369" t="s">
        <v>5661</v>
      </c>
      <c r="J2369" t="s">
        <v>5662</v>
      </c>
      <c r="K2369" s="32">
        <v>45858</v>
      </c>
      <c r="L2369" t="s">
        <v>288</v>
      </c>
      <c r="M2369" t="s">
        <v>260</v>
      </c>
      <c r="N2369" t="s">
        <v>2106</v>
      </c>
      <c r="O2369" s="32">
        <v>45873</v>
      </c>
      <c r="P2369" t="s">
        <v>99</v>
      </c>
      <c r="Q2369" t="s">
        <v>289</v>
      </c>
      <c r="R2369" t="s">
        <v>262</v>
      </c>
      <c r="S2369" t="s">
        <v>100</v>
      </c>
    </row>
    <row r="2370" spans="1:19" x14ac:dyDescent="0.25">
      <c r="A2370">
        <v>43</v>
      </c>
      <c r="B2370" s="32">
        <v>45950</v>
      </c>
      <c r="C2370">
        <v>46</v>
      </c>
      <c r="D2370" t="s">
        <v>940</v>
      </c>
      <c r="E2370" t="s">
        <v>14</v>
      </c>
      <c r="F2370" t="s">
        <v>140</v>
      </c>
      <c r="G2370" t="s">
        <v>102</v>
      </c>
      <c r="H2370" t="s">
        <v>103</v>
      </c>
      <c r="I2370" t="s">
        <v>5663</v>
      </c>
      <c r="J2370" t="s">
        <v>5073</v>
      </c>
      <c r="K2370" s="32">
        <v>45960</v>
      </c>
      <c r="L2370" t="s">
        <v>943</v>
      </c>
      <c r="M2370" t="s">
        <v>154</v>
      </c>
      <c r="N2370" t="s">
        <v>2034</v>
      </c>
      <c r="O2370" s="32">
        <v>45971</v>
      </c>
      <c r="P2370" t="s">
        <v>99</v>
      </c>
      <c r="Q2370" t="s">
        <v>153</v>
      </c>
      <c r="R2370" t="s">
        <v>147</v>
      </c>
      <c r="S2370" t="s">
        <v>100</v>
      </c>
    </row>
    <row r="2371" spans="1:19" x14ac:dyDescent="0.25">
      <c r="A2371">
        <v>39</v>
      </c>
      <c r="B2371" s="32">
        <v>45926</v>
      </c>
      <c r="C2371">
        <v>42</v>
      </c>
      <c r="D2371" t="s">
        <v>423</v>
      </c>
      <c r="E2371" t="s">
        <v>1067</v>
      </c>
      <c r="F2371" t="s">
        <v>140</v>
      </c>
      <c r="G2371" t="s">
        <v>102</v>
      </c>
      <c r="H2371" t="s">
        <v>103</v>
      </c>
      <c r="I2371" t="s">
        <v>5664</v>
      </c>
      <c r="J2371" t="s">
        <v>5665</v>
      </c>
      <c r="K2371" s="32">
        <v>45928</v>
      </c>
      <c r="L2371" t="s">
        <v>427</v>
      </c>
      <c r="M2371" t="s">
        <v>260</v>
      </c>
      <c r="N2371" t="s">
        <v>2162</v>
      </c>
      <c r="O2371" s="32">
        <v>45944</v>
      </c>
      <c r="P2371" t="s">
        <v>99</v>
      </c>
      <c r="Q2371" t="s">
        <v>1245</v>
      </c>
      <c r="R2371" t="s">
        <v>262</v>
      </c>
      <c r="S2371" t="s">
        <v>100</v>
      </c>
    </row>
    <row r="2372" spans="1:19" x14ac:dyDescent="0.25">
      <c r="A2372">
        <v>45</v>
      </c>
      <c r="B2372" s="32">
        <v>45966</v>
      </c>
      <c r="C2372">
        <v>49</v>
      </c>
      <c r="D2372" t="s">
        <v>223</v>
      </c>
      <c r="E2372" t="s">
        <v>277</v>
      </c>
      <c r="F2372" t="s">
        <v>140</v>
      </c>
      <c r="G2372" t="s">
        <v>102</v>
      </c>
      <c r="H2372" t="s">
        <v>103</v>
      </c>
      <c r="I2372" t="s">
        <v>5666</v>
      </c>
      <c r="J2372" t="s">
        <v>5667</v>
      </c>
      <c r="K2372" s="32">
        <v>45972</v>
      </c>
      <c r="L2372" t="s">
        <v>329</v>
      </c>
      <c r="M2372" t="s">
        <v>145</v>
      </c>
      <c r="N2372" t="s">
        <v>2049</v>
      </c>
      <c r="O2372" s="32">
        <v>45995</v>
      </c>
      <c r="P2372" t="s">
        <v>99</v>
      </c>
      <c r="Q2372" t="s">
        <v>330</v>
      </c>
      <c r="R2372" t="s">
        <v>147</v>
      </c>
      <c r="S2372" t="s">
        <v>100</v>
      </c>
    </row>
    <row r="2373" spans="1:19" x14ac:dyDescent="0.25">
      <c r="A2373">
        <v>41</v>
      </c>
      <c r="B2373" s="32">
        <v>45937</v>
      </c>
      <c r="C2373">
        <v>46</v>
      </c>
      <c r="D2373" t="s">
        <v>223</v>
      </c>
      <c r="E2373" t="s">
        <v>224</v>
      </c>
      <c r="F2373" t="s">
        <v>140</v>
      </c>
      <c r="G2373" t="s">
        <v>102</v>
      </c>
      <c r="H2373" t="s">
        <v>103</v>
      </c>
      <c r="I2373" t="s">
        <v>5668</v>
      </c>
      <c r="J2373" t="s">
        <v>5669</v>
      </c>
      <c r="K2373" s="32">
        <v>45940</v>
      </c>
      <c r="L2373" t="s">
        <v>227</v>
      </c>
      <c r="M2373" t="s">
        <v>338</v>
      </c>
      <c r="N2373" t="s">
        <v>2947</v>
      </c>
      <c r="O2373" s="32">
        <v>45971</v>
      </c>
      <c r="P2373" t="s">
        <v>99</v>
      </c>
      <c r="Q2373" t="s">
        <v>228</v>
      </c>
      <c r="R2373" t="s">
        <v>617</v>
      </c>
      <c r="S2373" t="s">
        <v>100</v>
      </c>
    </row>
    <row r="2374" spans="1:19" x14ac:dyDescent="0.25">
      <c r="A2374">
        <v>42</v>
      </c>
      <c r="B2374" s="32">
        <v>45943</v>
      </c>
      <c r="C2374">
        <v>44</v>
      </c>
      <c r="D2374" t="s">
        <v>940</v>
      </c>
      <c r="E2374" t="s">
        <v>14</v>
      </c>
      <c r="F2374" t="s">
        <v>140</v>
      </c>
      <c r="G2374" t="s">
        <v>102</v>
      </c>
      <c r="H2374" t="s">
        <v>103</v>
      </c>
      <c r="I2374" t="s">
        <v>4791</v>
      </c>
      <c r="J2374" t="s">
        <v>4792</v>
      </c>
      <c r="K2374" s="32">
        <v>45953</v>
      </c>
      <c r="L2374" t="s">
        <v>943</v>
      </c>
      <c r="M2374" t="s">
        <v>154</v>
      </c>
      <c r="N2374" t="s">
        <v>2086</v>
      </c>
      <c r="O2374" s="32">
        <v>45960</v>
      </c>
      <c r="P2374" t="s">
        <v>99</v>
      </c>
      <c r="Q2374" t="s">
        <v>153</v>
      </c>
      <c r="R2374" t="s">
        <v>147</v>
      </c>
      <c r="S2374" t="s">
        <v>100</v>
      </c>
    </row>
    <row r="2375" spans="1:19" x14ac:dyDescent="0.25">
      <c r="A2375">
        <v>38</v>
      </c>
      <c r="B2375" s="32">
        <v>45915</v>
      </c>
      <c r="C2375">
        <v>40</v>
      </c>
      <c r="D2375" t="s">
        <v>150</v>
      </c>
      <c r="E2375" t="s">
        <v>8</v>
      </c>
      <c r="F2375" t="s">
        <v>140</v>
      </c>
      <c r="G2375" t="s">
        <v>102</v>
      </c>
      <c r="H2375" t="s">
        <v>103</v>
      </c>
      <c r="I2375" t="s">
        <v>5670</v>
      </c>
      <c r="J2375" t="s">
        <v>5671</v>
      </c>
      <c r="K2375" s="32">
        <v>45918</v>
      </c>
      <c r="L2375" t="s">
        <v>186</v>
      </c>
      <c r="M2375" t="s">
        <v>154</v>
      </c>
      <c r="N2375" t="s">
        <v>2146</v>
      </c>
      <c r="O2375" s="32">
        <v>45928</v>
      </c>
      <c r="P2375" t="s">
        <v>99</v>
      </c>
      <c r="Q2375" t="s">
        <v>2012</v>
      </c>
      <c r="R2375" t="s">
        <v>147</v>
      </c>
      <c r="S2375" t="s">
        <v>100</v>
      </c>
    </row>
    <row r="2376" spans="1:19" x14ac:dyDescent="0.25">
      <c r="A2376">
        <v>40</v>
      </c>
      <c r="B2376" s="32">
        <v>45933</v>
      </c>
      <c r="C2376">
        <v>43</v>
      </c>
      <c r="D2376" t="s">
        <v>150</v>
      </c>
      <c r="E2376" t="s">
        <v>8</v>
      </c>
      <c r="F2376" t="s">
        <v>140</v>
      </c>
      <c r="G2376" t="s">
        <v>102</v>
      </c>
      <c r="H2376" t="s">
        <v>103</v>
      </c>
      <c r="I2376" t="s">
        <v>5672</v>
      </c>
      <c r="J2376" t="s">
        <v>2483</v>
      </c>
      <c r="K2376" s="32">
        <v>45939</v>
      </c>
      <c r="L2376" t="s">
        <v>2275</v>
      </c>
      <c r="M2376" t="s">
        <v>191</v>
      </c>
      <c r="N2376" t="s">
        <v>2276</v>
      </c>
      <c r="O2376" s="32">
        <v>45950</v>
      </c>
      <c r="P2376" t="s">
        <v>99</v>
      </c>
      <c r="Q2376" t="s">
        <v>972</v>
      </c>
      <c r="S2376" t="s">
        <v>135</v>
      </c>
    </row>
    <row r="2377" spans="1:19" x14ac:dyDescent="0.25">
      <c r="A2377">
        <v>43</v>
      </c>
      <c r="B2377" s="32">
        <v>45949</v>
      </c>
      <c r="C2377">
        <v>45</v>
      </c>
      <c r="D2377" t="s">
        <v>150</v>
      </c>
      <c r="E2377" t="s">
        <v>8</v>
      </c>
      <c r="F2377" t="s">
        <v>140</v>
      </c>
      <c r="G2377" t="s">
        <v>102</v>
      </c>
      <c r="H2377" t="s">
        <v>103</v>
      </c>
      <c r="I2377" t="s">
        <v>3230</v>
      </c>
      <c r="J2377" t="s">
        <v>3231</v>
      </c>
      <c r="K2377" s="32">
        <v>45953</v>
      </c>
      <c r="L2377" t="s">
        <v>186</v>
      </c>
      <c r="M2377" t="s">
        <v>154</v>
      </c>
      <c r="N2377" t="s">
        <v>2086</v>
      </c>
      <c r="O2377" s="32">
        <v>45963</v>
      </c>
      <c r="P2377" t="s">
        <v>99</v>
      </c>
      <c r="Q2377" t="s">
        <v>153</v>
      </c>
      <c r="R2377" t="s">
        <v>147</v>
      </c>
      <c r="S2377" t="s">
        <v>100</v>
      </c>
    </row>
    <row r="2378" spans="1:19" x14ac:dyDescent="0.25">
      <c r="A2378">
        <v>42</v>
      </c>
      <c r="B2378" s="32">
        <v>45942</v>
      </c>
      <c r="C2378">
        <v>44</v>
      </c>
      <c r="D2378" t="s">
        <v>672</v>
      </c>
      <c r="E2378" t="s">
        <v>17</v>
      </c>
      <c r="F2378" t="s">
        <v>140</v>
      </c>
      <c r="G2378" t="s">
        <v>102</v>
      </c>
      <c r="H2378" t="s">
        <v>103</v>
      </c>
      <c r="I2378" t="s">
        <v>5673</v>
      </c>
      <c r="J2378" t="s">
        <v>5674</v>
      </c>
      <c r="K2378" s="32">
        <v>45950</v>
      </c>
      <c r="L2378" t="s">
        <v>1362</v>
      </c>
      <c r="M2378" t="s">
        <v>676</v>
      </c>
      <c r="N2378" t="s">
        <v>2380</v>
      </c>
      <c r="O2378" s="32">
        <v>45961</v>
      </c>
      <c r="P2378" t="s">
        <v>99</v>
      </c>
      <c r="Q2378" t="s">
        <v>972</v>
      </c>
      <c r="R2378" t="s">
        <v>147</v>
      </c>
      <c r="S2378" t="s">
        <v>100</v>
      </c>
    </row>
    <row r="2379" spans="1:19" x14ac:dyDescent="0.25">
      <c r="A2379">
        <v>33</v>
      </c>
      <c r="B2379" s="32">
        <v>45883</v>
      </c>
      <c r="C2379">
        <v>39</v>
      </c>
      <c r="D2379" t="s">
        <v>321</v>
      </c>
      <c r="E2379" t="s">
        <v>322</v>
      </c>
      <c r="F2379" t="s">
        <v>140</v>
      </c>
      <c r="G2379" t="s">
        <v>102</v>
      </c>
      <c r="H2379" t="s">
        <v>103</v>
      </c>
      <c r="I2379" t="s">
        <v>5675</v>
      </c>
      <c r="J2379" t="s">
        <v>5676</v>
      </c>
      <c r="K2379" s="32">
        <v>45888</v>
      </c>
      <c r="L2379" t="s">
        <v>4818</v>
      </c>
      <c r="M2379" t="s">
        <v>145</v>
      </c>
      <c r="N2379" t="s">
        <v>3187</v>
      </c>
      <c r="O2379" s="32">
        <v>45925</v>
      </c>
      <c r="P2379" t="s">
        <v>99</v>
      </c>
      <c r="Q2379" t="s">
        <v>4517</v>
      </c>
      <c r="R2379" t="s">
        <v>147</v>
      </c>
      <c r="S2379" t="s">
        <v>100</v>
      </c>
    </row>
    <row r="2380" spans="1:19" x14ac:dyDescent="0.25">
      <c r="A2380">
        <v>46</v>
      </c>
      <c r="B2380" s="32">
        <v>45971</v>
      </c>
      <c r="C2380">
        <v>48</v>
      </c>
      <c r="D2380" t="s">
        <v>150</v>
      </c>
      <c r="E2380" t="s">
        <v>8</v>
      </c>
      <c r="F2380" t="s">
        <v>140</v>
      </c>
      <c r="G2380" t="s">
        <v>102</v>
      </c>
      <c r="H2380" t="s">
        <v>103</v>
      </c>
      <c r="I2380" t="s">
        <v>3600</v>
      </c>
      <c r="J2380" t="s">
        <v>3601</v>
      </c>
      <c r="K2380" s="32">
        <v>45974</v>
      </c>
      <c r="L2380" t="s">
        <v>186</v>
      </c>
      <c r="M2380" t="s">
        <v>154</v>
      </c>
      <c r="N2380" t="s">
        <v>2193</v>
      </c>
      <c r="O2380" s="32">
        <v>45985</v>
      </c>
      <c r="P2380" t="s">
        <v>99</v>
      </c>
      <c r="Q2380" t="s">
        <v>2432</v>
      </c>
      <c r="R2380" t="s">
        <v>147</v>
      </c>
      <c r="S2380" t="s">
        <v>608</v>
      </c>
    </row>
    <row r="2381" spans="1:19" x14ac:dyDescent="0.25">
      <c r="A2381">
        <v>45</v>
      </c>
      <c r="B2381" s="32">
        <v>45968</v>
      </c>
      <c r="C2381">
        <v>48</v>
      </c>
      <c r="D2381" t="s">
        <v>150</v>
      </c>
      <c r="E2381" t="s">
        <v>8</v>
      </c>
      <c r="F2381" t="s">
        <v>140</v>
      </c>
      <c r="G2381" t="s">
        <v>102</v>
      </c>
      <c r="H2381" t="s">
        <v>103</v>
      </c>
      <c r="I2381" t="s">
        <v>4369</v>
      </c>
      <c r="J2381" t="s">
        <v>4370</v>
      </c>
      <c r="K2381" s="32">
        <v>45974</v>
      </c>
      <c r="L2381" t="s">
        <v>621</v>
      </c>
      <c r="M2381" t="s">
        <v>191</v>
      </c>
      <c r="N2381" t="s">
        <v>737</v>
      </c>
      <c r="O2381" s="32">
        <v>45985</v>
      </c>
      <c r="P2381" t="s">
        <v>99</v>
      </c>
      <c r="Q2381" t="s">
        <v>153</v>
      </c>
      <c r="S2381" t="s">
        <v>135</v>
      </c>
    </row>
    <row r="2382" spans="1:19" x14ac:dyDescent="0.25">
      <c r="A2382">
        <v>45</v>
      </c>
      <c r="B2382" s="32">
        <v>45969</v>
      </c>
      <c r="C2382">
        <v>46</v>
      </c>
      <c r="D2382" t="s">
        <v>97</v>
      </c>
      <c r="E2382" t="s">
        <v>98</v>
      </c>
      <c r="F2382" t="s">
        <v>101</v>
      </c>
      <c r="G2382" t="s">
        <v>102</v>
      </c>
      <c r="H2382" t="s">
        <v>103</v>
      </c>
      <c r="I2382" t="s">
        <v>5677</v>
      </c>
      <c r="J2382" t="s">
        <v>5678</v>
      </c>
      <c r="K2382" s="32">
        <v>45974</v>
      </c>
      <c r="L2382" t="s">
        <v>106</v>
      </c>
      <c r="M2382" t="s">
        <v>107</v>
      </c>
      <c r="N2382" t="s">
        <v>118</v>
      </c>
      <c r="O2382" s="32">
        <v>45974</v>
      </c>
      <c r="P2382" t="s">
        <v>99</v>
      </c>
      <c r="Q2382" t="s">
        <v>123</v>
      </c>
      <c r="R2382" t="s">
        <v>1964</v>
      </c>
      <c r="S2382" t="s">
        <v>100</v>
      </c>
    </row>
    <row r="2383" spans="1:19" x14ac:dyDescent="0.25">
      <c r="A2383">
        <v>36</v>
      </c>
      <c r="B2383" s="32">
        <v>45905</v>
      </c>
      <c r="C2383">
        <v>39</v>
      </c>
      <c r="D2383" t="s">
        <v>254</v>
      </c>
      <c r="E2383" t="s">
        <v>255</v>
      </c>
      <c r="F2383" t="s">
        <v>140</v>
      </c>
      <c r="G2383" t="s">
        <v>102</v>
      </c>
      <c r="H2383" t="s">
        <v>103</v>
      </c>
      <c r="I2383" t="s">
        <v>3351</v>
      </c>
      <c r="J2383" t="s">
        <v>3352</v>
      </c>
      <c r="K2383" s="32">
        <v>45907</v>
      </c>
      <c r="L2383" t="s">
        <v>258</v>
      </c>
      <c r="M2383" t="s">
        <v>260</v>
      </c>
      <c r="N2383" t="s">
        <v>2360</v>
      </c>
      <c r="O2383" s="32">
        <v>45922</v>
      </c>
      <c r="P2383" t="s">
        <v>99</v>
      </c>
      <c r="Q2383" t="s">
        <v>1995</v>
      </c>
      <c r="R2383" t="s">
        <v>262</v>
      </c>
      <c r="S2383" t="s">
        <v>100</v>
      </c>
    </row>
    <row r="2384" spans="1:19" x14ac:dyDescent="0.25">
      <c r="A2384">
        <v>47</v>
      </c>
      <c r="B2384" s="32">
        <v>45977</v>
      </c>
      <c r="C2384">
        <v>47</v>
      </c>
      <c r="D2384" t="s">
        <v>97</v>
      </c>
      <c r="E2384" t="s">
        <v>125</v>
      </c>
      <c r="F2384" t="s">
        <v>101</v>
      </c>
      <c r="G2384" t="s">
        <v>102</v>
      </c>
      <c r="H2384" t="s">
        <v>103</v>
      </c>
      <c r="I2384" t="s">
        <v>5679</v>
      </c>
      <c r="J2384" t="s">
        <v>5680</v>
      </c>
      <c r="K2384" s="32">
        <v>45979</v>
      </c>
      <c r="L2384" t="s">
        <v>115</v>
      </c>
      <c r="M2384" t="s">
        <v>2003</v>
      </c>
      <c r="N2384" t="s">
        <v>118</v>
      </c>
      <c r="O2384" s="32">
        <v>45979</v>
      </c>
      <c r="P2384" t="s">
        <v>99</v>
      </c>
      <c r="Q2384" t="s">
        <v>116</v>
      </c>
      <c r="R2384" t="s">
        <v>109</v>
      </c>
      <c r="S2384" t="s">
        <v>100</v>
      </c>
    </row>
    <row r="2385" spans="1:19" x14ac:dyDescent="0.25">
      <c r="A2385">
        <v>42</v>
      </c>
      <c r="B2385" s="32">
        <v>45942</v>
      </c>
      <c r="C2385">
        <v>47</v>
      </c>
      <c r="D2385" t="s">
        <v>223</v>
      </c>
      <c r="E2385" t="s">
        <v>224</v>
      </c>
      <c r="F2385" t="s">
        <v>140</v>
      </c>
      <c r="G2385" t="s">
        <v>102</v>
      </c>
      <c r="H2385" t="s">
        <v>103</v>
      </c>
      <c r="I2385" t="s">
        <v>5681</v>
      </c>
      <c r="J2385" t="s">
        <v>5682</v>
      </c>
      <c r="K2385" s="32">
        <v>45947</v>
      </c>
      <c r="L2385" t="s">
        <v>227</v>
      </c>
      <c r="M2385" t="s">
        <v>229</v>
      </c>
      <c r="N2385" t="s">
        <v>2261</v>
      </c>
      <c r="O2385" s="32">
        <v>45978</v>
      </c>
      <c r="P2385" t="s">
        <v>99</v>
      </c>
      <c r="Q2385" t="s">
        <v>228</v>
      </c>
      <c r="R2385" t="s">
        <v>617</v>
      </c>
      <c r="S2385" t="s">
        <v>100</v>
      </c>
    </row>
    <row r="2386" spans="1:19" x14ac:dyDescent="0.25">
      <c r="A2386">
        <v>41</v>
      </c>
      <c r="B2386" s="32">
        <v>45935</v>
      </c>
      <c r="C2386">
        <v>43</v>
      </c>
      <c r="D2386" t="s">
        <v>672</v>
      </c>
      <c r="E2386" t="s">
        <v>17</v>
      </c>
      <c r="F2386" t="s">
        <v>140</v>
      </c>
      <c r="G2386" t="s">
        <v>102</v>
      </c>
      <c r="H2386" t="s">
        <v>103</v>
      </c>
      <c r="I2386" t="s">
        <v>5683</v>
      </c>
      <c r="J2386" t="s">
        <v>5684</v>
      </c>
      <c r="K2386" s="32">
        <v>45942</v>
      </c>
      <c r="L2386" t="s">
        <v>675</v>
      </c>
      <c r="M2386" t="s">
        <v>676</v>
      </c>
      <c r="N2386" t="s">
        <v>2127</v>
      </c>
      <c r="O2386" s="32">
        <v>45954</v>
      </c>
      <c r="P2386" t="s">
        <v>99</v>
      </c>
      <c r="Q2386" t="s">
        <v>688</v>
      </c>
      <c r="R2386" t="s">
        <v>147</v>
      </c>
      <c r="S2386" t="s">
        <v>608</v>
      </c>
    </row>
    <row r="2387" spans="1:19" x14ac:dyDescent="0.25">
      <c r="A2387">
        <v>40</v>
      </c>
      <c r="B2387" s="32">
        <v>45933</v>
      </c>
      <c r="C2387">
        <v>43</v>
      </c>
      <c r="D2387" t="s">
        <v>150</v>
      </c>
      <c r="E2387" t="s">
        <v>8</v>
      </c>
      <c r="F2387" t="s">
        <v>140</v>
      </c>
      <c r="G2387" t="s">
        <v>102</v>
      </c>
      <c r="H2387" t="s">
        <v>103</v>
      </c>
      <c r="I2387" t="s">
        <v>2633</v>
      </c>
      <c r="J2387" t="s">
        <v>2114</v>
      </c>
      <c r="K2387" s="32">
        <v>45939</v>
      </c>
      <c r="L2387" t="s">
        <v>2275</v>
      </c>
      <c r="M2387" t="s">
        <v>191</v>
      </c>
      <c r="N2387" t="s">
        <v>2276</v>
      </c>
      <c r="O2387" s="32">
        <v>45950</v>
      </c>
      <c r="P2387" t="s">
        <v>99</v>
      </c>
      <c r="Q2387" t="s">
        <v>2012</v>
      </c>
      <c r="S2387" t="s">
        <v>135</v>
      </c>
    </row>
    <row r="2388" spans="1:19" x14ac:dyDescent="0.25">
      <c r="A2388">
        <v>46</v>
      </c>
      <c r="B2388" s="32">
        <v>45975</v>
      </c>
      <c r="C2388">
        <v>49</v>
      </c>
      <c r="D2388" t="s">
        <v>150</v>
      </c>
      <c r="E2388" t="s">
        <v>8</v>
      </c>
      <c r="F2388" t="s">
        <v>140</v>
      </c>
      <c r="G2388" t="s">
        <v>102</v>
      </c>
      <c r="H2388" t="s">
        <v>103</v>
      </c>
      <c r="I2388" t="s">
        <v>5685</v>
      </c>
      <c r="J2388" t="s">
        <v>5686</v>
      </c>
      <c r="K2388" s="32">
        <v>45979</v>
      </c>
      <c r="L2388" t="s">
        <v>186</v>
      </c>
      <c r="M2388" t="s">
        <v>154</v>
      </c>
      <c r="N2388" t="s">
        <v>2068</v>
      </c>
      <c r="O2388" s="32">
        <v>45992</v>
      </c>
      <c r="P2388" t="s">
        <v>99</v>
      </c>
      <c r="Q2388" t="s">
        <v>688</v>
      </c>
      <c r="R2388" t="s">
        <v>147</v>
      </c>
      <c r="S2388" t="s">
        <v>100</v>
      </c>
    </row>
    <row r="2389" spans="1:19" x14ac:dyDescent="0.25">
      <c r="A2389">
        <v>43</v>
      </c>
      <c r="B2389" s="32">
        <v>45951</v>
      </c>
      <c r="C2389">
        <v>46</v>
      </c>
      <c r="D2389" t="s">
        <v>672</v>
      </c>
      <c r="E2389" t="s">
        <v>17</v>
      </c>
      <c r="F2389" t="s">
        <v>140</v>
      </c>
      <c r="G2389" t="s">
        <v>102</v>
      </c>
      <c r="H2389" t="s">
        <v>103</v>
      </c>
      <c r="I2389" t="s">
        <v>3995</v>
      </c>
      <c r="J2389" t="s">
        <v>3996</v>
      </c>
      <c r="K2389" s="32">
        <v>45955</v>
      </c>
      <c r="L2389" t="s">
        <v>675</v>
      </c>
      <c r="M2389" t="s">
        <v>428</v>
      </c>
      <c r="N2389" t="s">
        <v>2224</v>
      </c>
      <c r="O2389" s="32">
        <v>45972</v>
      </c>
      <c r="P2389" t="s">
        <v>99</v>
      </c>
      <c r="Q2389" t="s">
        <v>913</v>
      </c>
      <c r="R2389" t="s">
        <v>428</v>
      </c>
      <c r="S2389" t="s">
        <v>100</v>
      </c>
    </row>
    <row r="2390" spans="1:19" x14ac:dyDescent="0.25">
      <c r="A2390">
        <v>32</v>
      </c>
      <c r="B2390" s="32">
        <v>45873</v>
      </c>
      <c r="C2390">
        <v>32</v>
      </c>
      <c r="D2390" t="s">
        <v>97</v>
      </c>
      <c r="E2390" t="s">
        <v>98</v>
      </c>
      <c r="F2390" t="s">
        <v>101</v>
      </c>
      <c r="G2390" t="s">
        <v>102</v>
      </c>
      <c r="H2390" t="s">
        <v>103</v>
      </c>
      <c r="I2390" t="s">
        <v>5687</v>
      </c>
      <c r="J2390" t="s">
        <v>5688</v>
      </c>
      <c r="K2390" s="32">
        <v>45876</v>
      </c>
      <c r="L2390" t="s">
        <v>106</v>
      </c>
      <c r="M2390" t="s">
        <v>107</v>
      </c>
      <c r="N2390" t="s">
        <v>118</v>
      </c>
      <c r="O2390" s="32">
        <v>45876</v>
      </c>
      <c r="P2390" t="s">
        <v>99</v>
      </c>
      <c r="Q2390" t="s">
        <v>123</v>
      </c>
      <c r="R2390" t="s">
        <v>109</v>
      </c>
      <c r="S2390" t="s">
        <v>100</v>
      </c>
    </row>
    <row r="2391" spans="1:19" x14ac:dyDescent="0.25">
      <c r="A2391">
        <v>41</v>
      </c>
      <c r="B2391" s="32">
        <v>45941</v>
      </c>
      <c r="C2391">
        <v>45</v>
      </c>
      <c r="D2391" t="s">
        <v>423</v>
      </c>
      <c r="E2391" t="s">
        <v>1265</v>
      </c>
      <c r="F2391" t="s">
        <v>140</v>
      </c>
      <c r="G2391" t="s">
        <v>102</v>
      </c>
      <c r="H2391" t="s">
        <v>103</v>
      </c>
      <c r="I2391" t="s">
        <v>5689</v>
      </c>
      <c r="J2391" t="s">
        <v>5690</v>
      </c>
      <c r="K2391" s="32">
        <v>45944</v>
      </c>
      <c r="L2391" t="s">
        <v>2217</v>
      </c>
      <c r="M2391" t="s">
        <v>428</v>
      </c>
      <c r="N2391" t="s">
        <v>3747</v>
      </c>
      <c r="O2391" s="32">
        <v>45965</v>
      </c>
      <c r="P2391" t="s">
        <v>99</v>
      </c>
      <c r="Q2391" t="s">
        <v>2218</v>
      </c>
      <c r="R2391" t="s">
        <v>428</v>
      </c>
      <c r="S2391" t="s">
        <v>100</v>
      </c>
    </row>
    <row r="2392" spans="1:19" x14ac:dyDescent="0.25">
      <c r="A2392">
        <v>38</v>
      </c>
      <c r="B2392" s="32">
        <v>45915</v>
      </c>
      <c r="C2392">
        <v>40</v>
      </c>
      <c r="D2392" t="s">
        <v>940</v>
      </c>
      <c r="E2392" t="s">
        <v>14</v>
      </c>
      <c r="F2392" t="s">
        <v>140</v>
      </c>
      <c r="G2392" t="s">
        <v>102</v>
      </c>
      <c r="H2392" t="s">
        <v>103</v>
      </c>
      <c r="I2392" t="s">
        <v>3983</v>
      </c>
      <c r="J2392" t="s">
        <v>3984</v>
      </c>
      <c r="K2392" s="32">
        <v>45925</v>
      </c>
      <c r="L2392" t="s">
        <v>943</v>
      </c>
      <c r="M2392" t="s">
        <v>154</v>
      </c>
      <c r="N2392" t="s">
        <v>2011</v>
      </c>
      <c r="O2392" s="32">
        <v>45932</v>
      </c>
      <c r="P2392" t="s">
        <v>99</v>
      </c>
      <c r="Q2392" t="s">
        <v>813</v>
      </c>
      <c r="R2392" t="s">
        <v>147</v>
      </c>
      <c r="S2392" t="s">
        <v>100</v>
      </c>
    </row>
    <row r="2393" spans="1:19" x14ac:dyDescent="0.25">
      <c r="A2393">
        <v>39</v>
      </c>
      <c r="B2393" s="32">
        <v>45927</v>
      </c>
      <c r="C2393">
        <v>43</v>
      </c>
      <c r="D2393" t="s">
        <v>423</v>
      </c>
      <c r="E2393" t="s">
        <v>1265</v>
      </c>
      <c r="F2393" t="s">
        <v>140</v>
      </c>
      <c r="G2393" t="s">
        <v>102</v>
      </c>
      <c r="H2393" t="s">
        <v>103</v>
      </c>
      <c r="I2393" t="s">
        <v>5691</v>
      </c>
      <c r="J2393" t="s">
        <v>5692</v>
      </c>
      <c r="K2393" s="32">
        <v>45930</v>
      </c>
      <c r="L2393" t="s">
        <v>2217</v>
      </c>
      <c r="M2393" t="s">
        <v>164</v>
      </c>
      <c r="N2393" t="s">
        <v>5693</v>
      </c>
      <c r="O2393" s="32">
        <v>45951</v>
      </c>
      <c r="P2393" t="s">
        <v>99</v>
      </c>
      <c r="Q2393" t="s">
        <v>2218</v>
      </c>
      <c r="R2393" t="s">
        <v>428</v>
      </c>
      <c r="S2393" t="s">
        <v>100</v>
      </c>
    </row>
    <row r="2394" spans="1:19" x14ac:dyDescent="0.25">
      <c r="A2394">
        <v>44</v>
      </c>
      <c r="B2394" s="32">
        <v>45962</v>
      </c>
      <c r="C2394">
        <v>45</v>
      </c>
      <c r="D2394" t="s">
        <v>321</v>
      </c>
      <c r="E2394" t="s">
        <v>2488</v>
      </c>
      <c r="F2394" t="s">
        <v>101</v>
      </c>
      <c r="G2394" t="s">
        <v>102</v>
      </c>
      <c r="H2394" t="s">
        <v>103</v>
      </c>
      <c r="I2394" t="s">
        <v>5694</v>
      </c>
      <c r="J2394" t="s">
        <v>5695</v>
      </c>
      <c r="K2394" s="32">
        <v>45962</v>
      </c>
      <c r="L2394" t="s">
        <v>1503</v>
      </c>
      <c r="M2394" t="s">
        <v>2500</v>
      </c>
      <c r="N2394" t="s">
        <v>118</v>
      </c>
      <c r="O2394" s="32">
        <v>45966</v>
      </c>
      <c r="P2394" t="s">
        <v>2134</v>
      </c>
      <c r="Q2394" t="s">
        <v>1504</v>
      </c>
      <c r="R2394" t="s">
        <v>2136</v>
      </c>
      <c r="S2394" t="s">
        <v>2137</v>
      </c>
    </row>
    <row r="2395" spans="1:19" x14ac:dyDescent="0.25">
      <c r="A2395">
        <v>44</v>
      </c>
      <c r="B2395" s="32">
        <v>45956</v>
      </c>
      <c r="C2395">
        <v>46</v>
      </c>
      <c r="D2395" t="s">
        <v>150</v>
      </c>
      <c r="E2395" t="s">
        <v>23</v>
      </c>
      <c r="F2395" t="s">
        <v>140</v>
      </c>
      <c r="G2395" t="s">
        <v>102</v>
      </c>
      <c r="H2395" t="s">
        <v>103</v>
      </c>
      <c r="I2395" t="s">
        <v>2433</v>
      </c>
      <c r="J2395" t="s">
        <v>2434</v>
      </c>
      <c r="K2395" s="32">
        <v>45960</v>
      </c>
      <c r="L2395" t="s">
        <v>186</v>
      </c>
      <c r="M2395" t="s">
        <v>154</v>
      </c>
      <c r="N2395" t="s">
        <v>2034</v>
      </c>
      <c r="O2395" s="32">
        <v>45972</v>
      </c>
      <c r="P2395" t="s">
        <v>99</v>
      </c>
      <c r="Q2395" t="s">
        <v>688</v>
      </c>
      <c r="R2395" t="s">
        <v>147</v>
      </c>
      <c r="S2395" t="s">
        <v>100</v>
      </c>
    </row>
    <row r="2396" spans="1:19" x14ac:dyDescent="0.25">
      <c r="A2396">
        <v>39</v>
      </c>
      <c r="B2396" s="32">
        <v>45923</v>
      </c>
      <c r="C2396">
        <v>41</v>
      </c>
      <c r="D2396" t="s">
        <v>150</v>
      </c>
      <c r="E2396" t="s">
        <v>8</v>
      </c>
      <c r="F2396" t="s">
        <v>140</v>
      </c>
      <c r="G2396" t="s">
        <v>102</v>
      </c>
      <c r="H2396" t="s">
        <v>103</v>
      </c>
      <c r="I2396" t="s">
        <v>2543</v>
      </c>
      <c r="J2396" t="s">
        <v>2544</v>
      </c>
      <c r="K2396" s="32">
        <v>45925</v>
      </c>
      <c r="L2396" t="s">
        <v>186</v>
      </c>
      <c r="M2396" t="s">
        <v>154</v>
      </c>
      <c r="N2396" t="s">
        <v>2011</v>
      </c>
      <c r="O2396" s="32">
        <v>45935</v>
      </c>
      <c r="P2396" t="s">
        <v>99</v>
      </c>
      <c r="Q2396" t="s">
        <v>2072</v>
      </c>
      <c r="R2396" t="s">
        <v>147</v>
      </c>
      <c r="S2396" t="s">
        <v>100</v>
      </c>
    </row>
    <row r="2397" spans="1:19" x14ac:dyDescent="0.25">
      <c r="A2397">
        <v>45</v>
      </c>
      <c r="B2397" s="32">
        <v>45963</v>
      </c>
      <c r="C2397">
        <v>47</v>
      </c>
      <c r="D2397" t="s">
        <v>150</v>
      </c>
      <c r="E2397" t="s">
        <v>8</v>
      </c>
      <c r="F2397" t="s">
        <v>140</v>
      </c>
      <c r="G2397" t="s">
        <v>102</v>
      </c>
      <c r="H2397" t="s">
        <v>103</v>
      </c>
      <c r="I2397" t="s">
        <v>5696</v>
      </c>
      <c r="J2397" t="s">
        <v>5697</v>
      </c>
      <c r="K2397" s="32">
        <v>45967</v>
      </c>
      <c r="L2397" t="s">
        <v>186</v>
      </c>
      <c r="M2397" t="s">
        <v>154</v>
      </c>
      <c r="N2397" t="s">
        <v>2046</v>
      </c>
      <c r="O2397" s="32">
        <v>45977</v>
      </c>
      <c r="P2397" t="s">
        <v>99</v>
      </c>
      <c r="Q2397" t="s">
        <v>2432</v>
      </c>
      <c r="R2397" t="s">
        <v>147</v>
      </c>
      <c r="S2397" t="s">
        <v>100</v>
      </c>
    </row>
    <row r="2398" spans="1:19" x14ac:dyDescent="0.25">
      <c r="A2398">
        <v>45</v>
      </c>
      <c r="B2398" s="32">
        <v>45963</v>
      </c>
      <c r="C2398">
        <v>47</v>
      </c>
      <c r="D2398" t="s">
        <v>672</v>
      </c>
      <c r="E2398" t="s">
        <v>17</v>
      </c>
      <c r="F2398" t="s">
        <v>140</v>
      </c>
      <c r="G2398" t="s">
        <v>102</v>
      </c>
      <c r="H2398" t="s">
        <v>103</v>
      </c>
      <c r="I2398" t="s">
        <v>5168</v>
      </c>
      <c r="J2398" t="s">
        <v>5169</v>
      </c>
      <c r="K2398" s="32">
        <v>45971</v>
      </c>
      <c r="L2398" t="s">
        <v>675</v>
      </c>
      <c r="M2398" t="s">
        <v>676</v>
      </c>
      <c r="N2398" t="s">
        <v>2481</v>
      </c>
      <c r="O2398" s="32">
        <v>45982</v>
      </c>
      <c r="P2398" t="s">
        <v>99</v>
      </c>
      <c r="Q2398" t="s">
        <v>688</v>
      </c>
      <c r="R2398" t="s">
        <v>147</v>
      </c>
      <c r="S2398" t="s">
        <v>100</v>
      </c>
    </row>
    <row r="2399" spans="1:19" x14ac:dyDescent="0.25">
      <c r="A2399">
        <v>41</v>
      </c>
      <c r="B2399" s="32">
        <v>45938</v>
      </c>
      <c r="C2399">
        <v>44</v>
      </c>
      <c r="D2399" t="s">
        <v>423</v>
      </c>
      <c r="E2399" t="s">
        <v>424</v>
      </c>
      <c r="F2399" t="s">
        <v>140</v>
      </c>
      <c r="G2399" t="s">
        <v>102</v>
      </c>
      <c r="H2399" t="s">
        <v>103</v>
      </c>
      <c r="I2399" t="s">
        <v>3658</v>
      </c>
      <c r="J2399" t="s">
        <v>3659</v>
      </c>
      <c r="K2399" s="32">
        <v>45941</v>
      </c>
      <c r="L2399" t="s">
        <v>427</v>
      </c>
      <c r="M2399" t="s">
        <v>428</v>
      </c>
      <c r="N2399" t="s">
        <v>3660</v>
      </c>
      <c r="O2399" s="32">
        <v>45959</v>
      </c>
      <c r="P2399" t="s">
        <v>99</v>
      </c>
      <c r="Q2399" t="s">
        <v>3172</v>
      </c>
      <c r="R2399" t="s">
        <v>428</v>
      </c>
      <c r="S2399" t="s">
        <v>100</v>
      </c>
    </row>
    <row r="2400" spans="1:19" x14ac:dyDescent="0.25">
      <c r="A2400">
        <v>41</v>
      </c>
      <c r="B2400" s="32">
        <v>45937</v>
      </c>
      <c r="C2400">
        <v>46</v>
      </c>
      <c r="D2400" t="s">
        <v>223</v>
      </c>
      <c r="E2400" t="s">
        <v>224</v>
      </c>
      <c r="F2400" t="s">
        <v>140</v>
      </c>
      <c r="G2400" t="s">
        <v>102</v>
      </c>
      <c r="H2400" t="s">
        <v>103</v>
      </c>
      <c r="I2400" t="s">
        <v>5698</v>
      </c>
      <c r="J2400" t="s">
        <v>5699</v>
      </c>
      <c r="K2400" s="32">
        <v>45940</v>
      </c>
      <c r="L2400" t="s">
        <v>329</v>
      </c>
      <c r="M2400" t="s">
        <v>338</v>
      </c>
      <c r="N2400" t="s">
        <v>2947</v>
      </c>
      <c r="O2400" s="32">
        <v>45971</v>
      </c>
      <c r="P2400" t="s">
        <v>99</v>
      </c>
      <c r="Q2400" t="s">
        <v>330</v>
      </c>
      <c r="R2400" t="s">
        <v>617</v>
      </c>
      <c r="S2400" t="s">
        <v>100</v>
      </c>
    </row>
    <row r="2401" spans="1:19" x14ac:dyDescent="0.25">
      <c r="A2401">
        <v>43</v>
      </c>
      <c r="B2401" s="32">
        <v>45950</v>
      </c>
      <c r="C2401">
        <v>45</v>
      </c>
      <c r="D2401" t="s">
        <v>223</v>
      </c>
      <c r="E2401" t="s">
        <v>2118</v>
      </c>
      <c r="F2401" t="s">
        <v>140</v>
      </c>
      <c r="G2401" t="s">
        <v>102</v>
      </c>
      <c r="H2401" t="s">
        <v>103</v>
      </c>
      <c r="I2401" t="s">
        <v>5700</v>
      </c>
      <c r="J2401" t="s">
        <v>5701</v>
      </c>
      <c r="K2401" s="32">
        <v>45955</v>
      </c>
      <c r="L2401" t="s">
        <v>227</v>
      </c>
      <c r="M2401" t="s">
        <v>869</v>
      </c>
      <c r="N2401" t="s">
        <v>2121</v>
      </c>
      <c r="O2401" s="32">
        <v>45968</v>
      </c>
      <c r="P2401" t="s">
        <v>99</v>
      </c>
      <c r="Q2401" t="s">
        <v>228</v>
      </c>
      <c r="R2401" t="s">
        <v>147</v>
      </c>
      <c r="S2401" t="s">
        <v>100</v>
      </c>
    </row>
    <row r="2402" spans="1:19" x14ac:dyDescent="0.25">
      <c r="A2402">
        <v>43</v>
      </c>
      <c r="B2402" s="32">
        <v>45950</v>
      </c>
      <c r="C2402">
        <v>46</v>
      </c>
      <c r="D2402" t="s">
        <v>940</v>
      </c>
      <c r="E2402" t="s">
        <v>14</v>
      </c>
      <c r="F2402" t="s">
        <v>140</v>
      </c>
      <c r="G2402" t="s">
        <v>102</v>
      </c>
      <c r="H2402" t="s">
        <v>103</v>
      </c>
      <c r="I2402" t="s">
        <v>5072</v>
      </c>
      <c r="J2402" t="s">
        <v>5073</v>
      </c>
      <c r="K2402" s="32">
        <v>45960</v>
      </c>
      <c r="L2402" t="s">
        <v>943</v>
      </c>
      <c r="M2402" t="s">
        <v>154</v>
      </c>
      <c r="N2402" t="s">
        <v>2034</v>
      </c>
      <c r="O2402" s="32">
        <v>45971</v>
      </c>
      <c r="P2402" t="s">
        <v>99</v>
      </c>
      <c r="Q2402" t="s">
        <v>913</v>
      </c>
      <c r="R2402" t="s">
        <v>147</v>
      </c>
      <c r="S2402" t="s">
        <v>100</v>
      </c>
    </row>
    <row r="2403" spans="1:19" x14ac:dyDescent="0.25">
      <c r="A2403">
        <v>41</v>
      </c>
      <c r="B2403" s="32">
        <v>45936</v>
      </c>
      <c r="C2403">
        <v>43</v>
      </c>
      <c r="D2403" t="s">
        <v>150</v>
      </c>
      <c r="E2403" t="s">
        <v>8</v>
      </c>
      <c r="F2403" t="s">
        <v>140</v>
      </c>
      <c r="G2403" t="s">
        <v>102</v>
      </c>
      <c r="H2403" t="s">
        <v>103</v>
      </c>
      <c r="I2403" t="s">
        <v>4210</v>
      </c>
      <c r="J2403" t="s">
        <v>4211</v>
      </c>
      <c r="K2403" s="32">
        <v>45939</v>
      </c>
      <c r="L2403" t="s">
        <v>186</v>
      </c>
      <c r="M2403" t="s">
        <v>154</v>
      </c>
      <c r="N2403" t="s">
        <v>2115</v>
      </c>
      <c r="O2403" s="32">
        <v>45949</v>
      </c>
      <c r="P2403" t="s">
        <v>99</v>
      </c>
      <c r="Q2403" t="s">
        <v>934</v>
      </c>
      <c r="R2403" t="s">
        <v>147</v>
      </c>
      <c r="S2403" t="s">
        <v>608</v>
      </c>
    </row>
    <row r="2404" spans="1:19" x14ac:dyDescent="0.25">
      <c r="A2404">
        <v>28</v>
      </c>
      <c r="B2404" s="32">
        <v>45845</v>
      </c>
      <c r="C2404">
        <v>28</v>
      </c>
      <c r="D2404" t="s">
        <v>97</v>
      </c>
      <c r="E2404" t="s">
        <v>98</v>
      </c>
      <c r="F2404" t="s">
        <v>101</v>
      </c>
      <c r="G2404" t="s">
        <v>102</v>
      </c>
      <c r="H2404" t="s">
        <v>103</v>
      </c>
      <c r="I2404" t="s">
        <v>5702</v>
      </c>
      <c r="J2404" t="s">
        <v>5703</v>
      </c>
      <c r="K2404" s="32">
        <v>45848</v>
      </c>
      <c r="L2404" t="s">
        <v>106</v>
      </c>
      <c r="M2404" t="s">
        <v>359</v>
      </c>
      <c r="N2404" t="s">
        <v>118</v>
      </c>
      <c r="O2404" s="32">
        <v>45848</v>
      </c>
      <c r="P2404" t="s">
        <v>99</v>
      </c>
      <c r="Q2404" t="s">
        <v>123</v>
      </c>
      <c r="R2404" t="s">
        <v>109</v>
      </c>
      <c r="S2404" t="s">
        <v>100</v>
      </c>
    </row>
    <row r="2405" spans="1:19" x14ac:dyDescent="0.25">
      <c r="A2405">
        <v>29</v>
      </c>
      <c r="B2405" s="32">
        <v>45852</v>
      </c>
      <c r="C2405">
        <v>29</v>
      </c>
      <c r="D2405" t="s">
        <v>97</v>
      </c>
      <c r="E2405" t="s">
        <v>98</v>
      </c>
      <c r="F2405" t="s">
        <v>101</v>
      </c>
      <c r="G2405" t="s">
        <v>102</v>
      </c>
      <c r="H2405" t="s">
        <v>103</v>
      </c>
      <c r="I2405" t="s">
        <v>5704</v>
      </c>
      <c r="J2405" t="s">
        <v>5705</v>
      </c>
      <c r="K2405" s="32">
        <v>45854</v>
      </c>
      <c r="L2405" t="s">
        <v>106</v>
      </c>
      <c r="M2405" t="s">
        <v>107</v>
      </c>
      <c r="N2405" t="s">
        <v>118</v>
      </c>
      <c r="O2405" s="32">
        <v>45854</v>
      </c>
      <c r="P2405" t="s">
        <v>99</v>
      </c>
      <c r="Q2405" t="s">
        <v>123</v>
      </c>
      <c r="R2405" t="s">
        <v>1964</v>
      </c>
      <c r="S2405" t="s">
        <v>100</v>
      </c>
    </row>
    <row r="2406" spans="1:19" x14ac:dyDescent="0.25">
      <c r="A2406">
        <v>38</v>
      </c>
      <c r="B2406" s="32">
        <v>45918</v>
      </c>
      <c r="C2406">
        <v>41</v>
      </c>
      <c r="D2406" t="s">
        <v>254</v>
      </c>
      <c r="E2406" t="s">
        <v>255</v>
      </c>
      <c r="F2406" t="s">
        <v>140</v>
      </c>
      <c r="G2406" t="s">
        <v>102</v>
      </c>
      <c r="H2406" t="s">
        <v>103</v>
      </c>
      <c r="I2406" t="s">
        <v>5706</v>
      </c>
      <c r="J2406" t="s">
        <v>5707</v>
      </c>
      <c r="K2406" s="32">
        <v>45921</v>
      </c>
      <c r="L2406" t="s">
        <v>1983</v>
      </c>
      <c r="M2406" t="s">
        <v>260</v>
      </c>
      <c r="N2406" t="s">
        <v>2109</v>
      </c>
      <c r="O2406" s="32">
        <v>45936</v>
      </c>
      <c r="P2406" t="s">
        <v>99</v>
      </c>
      <c r="Q2406" t="s">
        <v>2628</v>
      </c>
      <c r="R2406" t="s">
        <v>262</v>
      </c>
      <c r="S2406" t="s">
        <v>100</v>
      </c>
    </row>
    <row r="2407" spans="1:19" x14ac:dyDescent="0.25">
      <c r="A2407">
        <v>38</v>
      </c>
      <c r="B2407" s="32">
        <v>45920</v>
      </c>
      <c r="C2407">
        <v>43</v>
      </c>
      <c r="D2407" t="s">
        <v>423</v>
      </c>
      <c r="E2407" t="s">
        <v>1265</v>
      </c>
      <c r="F2407" t="s">
        <v>140</v>
      </c>
      <c r="G2407" t="s">
        <v>102</v>
      </c>
      <c r="H2407" t="s">
        <v>103</v>
      </c>
      <c r="I2407" t="s">
        <v>5708</v>
      </c>
      <c r="J2407" t="s">
        <v>5709</v>
      </c>
      <c r="K2407" s="32">
        <v>45924</v>
      </c>
      <c r="L2407" t="s">
        <v>2217</v>
      </c>
      <c r="M2407" t="s">
        <v>2172</v>
      </c>
      <c r="N2407" t="s">
        <v>4802</v>
      </c>
      <c r="O2407" s="32">
        <v>45950</v>
      </c>
      <c r="P2407" t="s">
        <v>99</v>
      </c>
      <c r="Q2407" t="s">
        <v>2218</v>
      </c>
      <c r="R2407" t="s">
        <v>428</v>
      </c>
      <c r="S2407" t="s">
        <v>100</v>
      </c>
    </row>
    <row r="2408" spans="1:19" x14ac:dyDescent="0.25">
      <c r="A2408">
        <v>42</v>
      </c>
      <c r="B2408" s="32">
        <v>45942</v>
      </c>
      <c r="C2408">
        <v>43</v>
      </c>
      <c r="D2408" t="s">
        <v>150</v>
      </c>
      <c r="E2408" t="s">
        <v>8</v>
      </c>
      <c r="F2408" t="s">
        <v>140</v>
      </c>
      <c r="G2408" t="s">
        <v>102</v>
      </c>
      <c r="H2408" t="s">
        <v>103</v>
      </c>
      <c r="I2408" t="s">
        <v>5710</v>
      </c>
      <c r="J2408" t="s">
        <v>5711</v>
      </c>
      <c r="K2408" s="32">
        <v>45946</v>
      </c>
      <c r="L2408" t="s">
        <v>1312</v>
      </c>
      <c r="M2408" t="s">
        <v>154</v>
      </c>
      <c r="N2408" t="s">
        <v>1988</v>
      </c>
      <c r="O2408" s="32">
        <v>45955</v>
      </c>
      <c r="P2408" t="s">
        <v>99</v>
      </c>
      <c r="Q2408" t="s">
        <v>2016</v>
      </c>
      <c r="R2408" t="s">
        <v>147</v>
      </c>
      <c r="S2408" t="s">
        <v>100</v>
      </c>
    </row>
    <row r="2409" spans="1:19" x14ac:dyDescent="0.25">
      <c r="A2409">
        <v>42</v>
      </c>
      <c r="B2409" s="32">
        <v>45948</v>
      </c>
      <c r="C2409">
        <v>45</v>
      </c>
      <c r="D2409" t="s">
        <v>150</v>
      </c>
      <c r="E2409" t="s">
        <v>8</v>
      </c>
      <c r="F2409" t="s">
        <v>140</v>
      </c>
      <c r="G2409" t="s">
        <v>102</v>
      </c>
      <c r="H2409" t="s">
        <v>103</v>
      </c>
      <c r="I2409" t="s">
        <v>3640</v>
      </c>
      <c r="J2409" t="s">
        <v>3641</v>
      </c>
      <c r="K2409" s="32">
        <v>45953</v>
      </c>
      <c r="L2409" t="s">
        <v>621</v>
      </c>
      <c r="M2409" t="s">
        <v>191</v>
      </c>
      <c r="N2409" t="s">
        <v>155</v>
      </c>
      <c r="O2409" s="32">
        <v>45964</v>
      </c>
      <c r="P2409" t="s">
        <v>99</v>
      </c>
      <c r="Q2409" t="s">
        <v>2006</v>
      </c>
      <c r="S2409" t="s">
        <v>135</v>
      </c>
    </row>
    <row r="2410" spans="1:19" x14ac:dyDescent="0.25">
      <c r="A2410">
        <v>43</v>
      </c>
      <c r="B2410" s="32">
        <v>45950</v>
      </c>
      <c r="C2410">
        <v>45</v>
      </c>
      <c r="D2410" t="s">
        <v>150</v>
      </c>
      <c r="E2410" t="s">
        <v>8</v>
      </c>
      <c r="F2410" t="s">
        <v>140</v>
      </c>
      <c r="G2410" t="s">
        <v>102</v>
      </c>
      <c r="H2410" t="s">
        <v>103</v>
      </c>
      <c r="I2410" t="s">
        <v>5712</v>
      </c>
      <c r="J2410" t="s">
        <v>5461</v>
      </c>
      <c r="K2410" s="32">
        <v>45953</v>
      </c>
      <c r="L2410" t="s">
        <v>186</v>
      </c>
      <c r="M2410" t="s">
        <v>154</v>
      </c>
      <c r="N2410" t="s">
        <v>2086</v>
      </c>
      <c r="O2410" s="32">
        <v>45963</v>
      </c>
      <c r="P2410" t="s">
        <v>99</v>
      </c>
      <c r="Q2410" t="s">
        <v>2072</v>
      </c>
      <c r="R2410" t="s">
        <v>147</v>
      </c>
      <c r="S2410" t="s">
        <v>100</v>
      </c>
    </row>
    <row r="2411" spans="1:19" x14ac:dyDescent="0.25">
      <c r="A2411">
        <v>43</v>
      </c>
      <c r="B2411" s="32">
        <v>45955</v>
      </c>
      <c r="C2411">
        <v>46</v>
      </c>
      <c r="D2411" t="s">
        <v>150</v>
      </c>
      <c r="E2411" t="s">
        <v>8</v>
      </c>
      <c r="F2411" t="s">
        <v>140</v>
      </c>
      <c r="G2411" t="s">
        <v>102</v>
      </c>
      <c r="H2411" t="s">
        <v>103</v>
      </c>
      <c r="I2411" t="s">
        <v>5713</v>
      </c>
      <c r="J2411" t="s">
        <v>5714</v>
      </c>
      <c r="K2411" s="32">
        <v>45958</v>
      </c>
      <c r="L2411" t="s">
        <v>186</v>
      </c>
      <c r="M2411" t="s">
        <v>428</v>
      </c>
      <c r="N2411" t="s">
        <v>1977</v>
      </c>
      <c r="O2411" s="32">
        <v>45971</v>
      </c>
      <c r="P2411" t="s">
        <v>99</v>
      </c>
      <c r="Q2411" t="s">
        <v>153</v>
      </c>
      <c r="R2411" t="s">
        <v>428</v>
      </c>
      <c r="S2411" t="s">
        <v>100</v>
      </c>
    </row>
    <row r="2412" spans="1:19" x14ac:dyDescent="0.25">
      <c r="A2412">
        <v>35</v>
      </c>
      <c r="B2412" s="32">
        <v>45896</v>
      </c>
      <c r="C2412">
        <v>42</v>
      </c>
      <c r="D2412" t="s">
        <v>321</v>
      </c>
      <c r="E2412" t="s">
        <v>322</v>
      </c>
      <c r="F2412" t="s">
        <v>140</v>
      </c>
      <c r="G2412" t="s">
        <v>102</v>
      </c>
      <c r="H2412" t="s">
        <v>103</v>
      </c>
      <c r="I2412" t="s">
        <v>5715</v>
      </c>
      <c r="J2412" t="s">
        <v>5716</v>
      </c>
      <c r="K2412" s="32">
        <v>45899</v>
      </c>
      <c r="L2412" t="s">
        <v>4516</v>
      </c>
      <c r="M2412" t="s">
        <v>145</v>
      </c>
      <c r="N2412" t="s">
        <v>4579</v>
      </c>
      <c r="O2412" s="32">
        <v>45943</v>
      </c>
      <c r="P2412" t="s">
        <v>99</v>
      </c>
      <c r="Q2412" t="s">
        <v>4517</v>
      </c>
      <c r="R2412" t="s">
        <v>147</v>
      </c>
      <c r="S2412" t="s">
        <v>100</v>
      </c>
    </row>
    <row r="2413" spans="1:19" x14ac:dyDescent="0.25">
      <c r="A2413">
        <v>46</v>
      </c>
      <c r="B2413" s="32">
        <v>45972</v>
      </c>
      <c r="C2413">
        <v>46</v>
      </c>
      <c r="D2413" t="s">
        <v>321</v>
      </c>
      <c r="E2413" t="s">
        <v>2488</v>
      </c>
      <c r="F2413" t="s">
        <v>101</v>
      </c>
      <c r="G2413" t="s">
        <v>2737</v>
      </c>
      <c r="H2413" t="s">
        <v>103</v>
      </c>
      <c r="I2413" t="s">
        <v>5717</v>
      </c>
      <c r="J2413" t="s">
        <v>5718</v>
      </c>
      <c r="K2413" s="32">
        <v>45972</v>
      </c>
      <c r="L2413" t="s">
        <v>4988</v>
      </c>
      <c r="M2413" t="s">
        <v>453</v>
      </c>
      <c r="N2413" t="s">
        <v>118</v>
      </c>
      <c r="O2413" s="32">
        <v>45975</v>
      </c>
      <c r="P2413" t="s">
        <v>2134</v>
      </c>
      <c r="Q2413" t="s">
        <v>4989</v>
      </c>
      <c r="R2413" t="s">
        <v>2136</v>
      </c>
      <c r="S2413" t="s">
        <v>2137</v>
      </c>
    </row>
    <row r="2414" spans="1:19" x14ac:dyDescent="0.25">
      <c r="A2414">
        <v>34</v>
      </c>
      <c r="B2414" s="32">
        <v>45886</v>
      </c>
      <c r="C2414">
        <v>36</v>
      </c>
      <c r="D2414" t="s">
        <v>672</v>
      </c>
      <c r="E2414" t="s">
        <v>17</v>
      </c>
      <c r="F2414" t="s">
        <v>140</v>
      </c>
      <c r="G2414" t="s">
        <v>102</v>
      </c>
      <c r="H2414" t="s">
        <v>103</v>
      </c>
      <c r="I2414" t="s">
        <v>3504</v>
      </c>
      <c r="J2414" t="s">
        <v>3505</v>
      </c>
      <c r="K2414" s="32">
        <v>45894</v>
      </c>
      <c r="L2414" t="s">
        <v>675</v>
      </c>
      <c r="M2414" t="s">
        <v>676</v>
      </c>
      <c r="N2414" t="s">
        <v>2854</v>
      </c>
      <c r="O2414" s="32">
        <v>45906</v>
      </c>
      <c r="P2414" t="s">
        <v>99</v>
      </c>
      <c r="Q2414" t="s">
        <v>934</v>
      </c>
      <c r="R2414" t="s">
        <v>147</v>
      </c>
      <c r="S2414" t="s">
        <v>100</v>
      </c>
    </row>
    <row r="2415" spans="1:19" x14ac:dyDescent="0.25">
      <c r="A2415">
        <v>27</v>
      </c>
      <c r="B2415" s="32">
        <v>45842</v>
      </c>
      <c r="C2415">
        <v>30</v>
      </c>
      <c r="D2415" t="s">
        <v>150</v>
      </c>
      <c r="E2415" t="s">
        <v>8</v>
      </c>
      <c r="F2415" t="s">
        <v>140</v>
      </c>
      <c r="G2415" t="s">
        <v>102</v>
      </c>
      <c r="H2415" t="s">
        <v>103</v>
      </c>
      <c r="I2415" t="s">
        <v>2174</v>
      </c>
      <c r="J2415" t="s">
        <v>2175</v>
      </c>
      <c r="K2415" s="32">
        <v>45848</v>
      </c>
      <c r="L2415" t="s">
        <v>621</v>
      </c>
      <c r="M2415" t="s">
        <v>191</v>
      </c>
      <c r="N2415" t="s">
        <v>2176</v>
      </c>
      <c r="O2415" s="32">
        <v>45859</v>
      </c>
      <c r="P2415" t="s">
        <v>99</v>
      </c>
      <c r="Q2415" t="s">
        <v>2402</v>
      </c>
      <c r="S2415" t="s">
        <v>2165</v>
      </c>
    </row>
    <row r="2416" spans="1:19" x14ac:dyDescent="0.25">
      <c r="A2416">
        <v>34</v>
      </c>
      <c r="B2416" s="32">
        <v>45889</v>
      </c>
      <c r="C2416">
        <v>38</v>
      </c>
      <c r="D2416" t="s">
        <v>223</v>
      </c>
      <c r="E2416" t="s">
        <v>277</v>
      </c>
      <c r="F2416" t="s">
        <v>140</v>
      </c>
      <c r="G2416" t="s">
        <v>102</v>
      </c>
      <c r="H2416" t="s">
        <v>103</v>
      </c>
      <c r="I2416" t="s">
        <v>5719</v>
      </c>
      <c r="J2416" t="s">
        <v>5720</v>
      </c>
      <c r="K2416" s="32">
        <v>45896</v>
      </c>
      <c r="L2416" t="s">
        <v>227</v>
      </c>
      <c r="M2416" t="s">
        <v>145</v>
      </c>
      <c r="N2416" t="s">
        <v>4882</v>
      </c>
      <c r="O2416" s="32">
        <v>45918</v>
      </c>
      <c r="P2416" t="s">
        <v>99</v>
      </c>
      <c r="Q2416" t="s">
        <v>228</v>
      </c>
      <c r="R2416" t="s">
        <v>147</v>
      </c>
      <c r="S2416" t="s">
        <v>100</v>
      </c>
    </row>
    <row r="2417" spans="1:19" x14ac:dyDescent="0.25">
      <c r="A2417">
        <v>42</v>
      </c>
      <c r="B2417" s="32">
        <v>45943</v>
      </c>
      <c r="C2417">
        <v>47</v>
      </c>
      <c r="D2417" t="s">
        <v>321</v>
      </c>
      <c r="E2417" t="s">
        <v>322</v>
      </c>
      <c r="F2417" t="s">
        <v>140</v>
      </c>
      <c r="G2417" t="s">
        <v>102</v>
      </c>
      <c r="H2417" t="s">
        <v>103</v>
      </c>
      <c r="I2417" t="s">
        <v>5721</v>
      </c>
      <c r="J2417" t="s">
        <v>5722</v>
      </c>
      <c r="K2417" s="32">
        <v>45947</v>
      </c>
      <c r="L2417" t="s">
        <v>411</v>
      </c>
      <c r="M2417" t="s">
        <v>229</v>
      </c>
      <c r="N2417" t="s">
        <v>3887</v>
      </c>
      <c r="O2417" s="32">
        <v>45983</v>
      </c>
      <c r="P2417" t="s">
        <v>99</v>
      </c>
      <c r="Q2417" t="s">
        <v>412</v>
      </c>
      <c r="R2417" t="s">
        <v>617</v>
      </c>
      <c r="S2417" t="s">
        <v>100</v>
      </c>
    </row>
    <row r="2418" spans="1:19" x14ac:dyDescent="0.25">
      <c r="A2418">
        <v>43</v>
      </c>
      <c r="B2418" s="32">
        <v>45950</v>
      </c>
      <c r="C2418">
        <v>46</v>
      </c>
      <c r="D2418" t="s">
        <v>672</v>
      </c>
      <c r="E2418" t="s">
        <v>17</v>
      </c>
      <c r="F2418" t="s">
        <v>140</v>
      </c>
      <c r="G2418" t="s">
        <v>102</v>
      </c>
      <c r="H2418" t="s">
        <v>103</v>
      </c>
      <c r="I2418" t="s">
        <v>5723</v>
      </c>
      <c r="J2418" t="s">
        <v>5724</v>
      </c>
      <c r="K2418" s="32">
        <v>45955</v>
      </c>
      <c r="L2418" t="s">
        <v>675</v>
      </c>
      <c r="M2418" t="s">
        <v>428</v>
      </c>
      <c r="N2418" t="s">
        <v>2224</v>
      </c>
      <c r="O2418" s="32">
        <v>45972</v>
      </c>
      <c r="P2418" t="s">
        <v>99</v>
      </c>
      <c r="Q2418" t="s">
        <v>153</v>
      </c>
      <c r="R2418" t="s">
        <v>428</v>
      </c>
      <c r="S2418" t="s">
        <v>100</v>
      </c>
    </row>
    <row r="2419" spans="1:19" x14ac:dyDescent="0.25">
      <c r="A2419">
        <v>39</v>
      </c>
      <c r="B2419" s="32">
        <v>45924</v>
      </c>
      <c r="C2419">
        <v>42</v>
      </c>
      <c r="D2419" t="s">
        <v>423</v>
      </c>
      <c r="E2419" t="s">
        <v>424</v>
      </c>
      <c r="F2419" t="s">
        <v>140</v>
      </c>
      <c r="G2419" t="s">
        <v>102</v>
      </c>
      <c r="H2419" t="s">
        <v>103</v>
      </c>
      <c r="I2419" t="s">
        <v>3999</v>
      </c>
      <c r="J2419" t="s">
        <v>4000</v>
      </c>
      <c r="K2419" s="32">
        <v>45927</v>
      </c>
      <c r="L2419" t="s">
        <v>427</v>
      </c>
      <c r="M2419" t="s">
        <v>428</v>
      </c>
      <c r="N2419" t="s">
        <v>2976</v>
      </c>
      <c r="O2419" s="32">
        <v>45946</v>
      </c>
      <c r="P2419" t="s">
        <v>99</v>
      </c>
      <c r="Q2419" t="s">
        <v>601</v>
      </c>
      <c r="R2419" t="s">
        <v>428</v>
      </c>
      <c r="S2419" t="s">
        <v>100</v>
      </c>
    </row>
    <row r="2420" spans="1:19" x14ac:dyDescent="0.25">
      <c r="A2420">
        <v>36</v>
      </c>
      <c r="B2420" s="32">
        <v>45900</v>
      </c>
      <c r="C2420">
        <v>39</v>
      </c>
      <c r="D2420" t="s">
        <v>672</v>
      </c>
      <c r="E2420" t="s">
        <v>17</v>
      </c>
      <c r="F2420" t="s">
        <v>140</v>
      </c>
      <c r="G2420" t="s">
        <v>102</v>
      </c>
      <c r="H2420" t="s">
        <v>103</v>
      </c>
      <c r="I2420" t="s">
        <v>5725</v>
      </c>
      <c r="J2420" t="s">
        <v>5726</v>
      </c>
      <c r="K2420" s="32">
        <v>45907</v>
      </c>
      <c r="L2420" t="s">
        <v>675</v>
      </c>
      <c r="M2420" t="s">
        <v>676</v>
      </c>
      <c r="N2420" t="s">
        <v>3220</v>
      </c>
      <c r="O2420" s="32">
        <v>45922</v>
      </c>
      <c r="P2420" t="s">
        <v>99</v>
      </c>
      <c r="Q2420" t="s">
        <v>153</v>
      </c>
      <c r="R2420" t="s">
        <v>147</v>
      </c>
      <c r="S2420" t="s">
        <v>100</v>
      </c>
    </row>
    <row r="2421" spans="1:19" x14ac:dyDescent="0.25">
      <c r="A2421">
        <v>32</v>
      </c>
      <c r="B2421" s="32">
        <v>45876</v>
      </c>
      <c r="C2421">
        <v>35</v>
      </c>
      <c r="D2421" t="s">
        <v>423</v>
      </c>
      <c r="E2421" t="s">
        <v>1067</v>
      </c>
      <c r="F2421" t="s">
        <v>140</v>
      </c>
      <c r="G2421" t="s">
        <v>102</v>
      </c>
      <c r="H2421" t="s">
        <v>103</v>
      </c>
      <c r="I2421" t="s">
        <v>3203</v>
      </c>
      <c r="J2421" t="s">
        <v>3204</v>
      </c>
      <c r="K2421" s="32">
        <v>45879</v>
      </c>
      <c r="L2421" t="s">
        <v>427</v>
      </c>
      <c r="M2421" t="s">
        <v>260</v>
      </c>
      <c r="N2421" t="s">
        <v>3205</v>
      </c>
      <c r="O2421" s="32">
        <v>45895</v>
      </c>
      <c r="P2421" t="s">
        <v>99</v>
      </c>
      <c r="Q2421" t="s">
        <v>2221</v>
      </c>
      <c r="R2421" t="s">
        <v>262</v>
      </c>
      <c r="S2421" t="s">
        <v>100</v>
      </c>
    </row>
    <row r="2422" spans="1:19" x14ac:dyDescent="0.25">
      <c r="A2422">
        <v>42</v>
      </c>
      <c r="B2422" s="32">
        <v>45945</v>
      </c>
      <c r="C2422">
        <v>45</v>
      </c>
      <c r="D2422" t="s">
        <v>423</v>
      </c>
      <c r="E2422" t="s">
        <v>424</v>
      </c>
      <c r="F2422" t="s">
        <v>140</v>
      </c>
      <c r="G2422" t="s">
        <v>102</v>
      </c>
      <c r="H2422" t="s">
        <v>103</v>
      </c>
      <c r="I2422" t="s">
        <v>5266</v>
      </c>
      <c r="J2422" t="s">
        <v>5267</v>
      </c>
      <c r="K2422" s="32">
        <v>45948</v>
      </c>
      <c r="L2422" t="s">
        <v>427</v>
      </c>
      <c r="M2422" t="s">
        <v>428</v>
      </c>
      <c r="N2422" t="s">
        <v>3229</v>
      </c>
      <c r="O2422" s="32">
        <v>45965</v>
      </c>
      <c r="P2422" t="s">
        <v>99</v>
      </c>
      <c r="Q2422" t="s">
        <v>2692</v>
      </c>
      <c r="R2422" t="s">
        <v>428</v>
      </c>
      <c r="S2422" t="s">
        <v>100</v>
      </c>
    </row>
    <row r="2423" spans="1:19" x14ac:dyDescent="0.25">
      <c r="A2423">
        <v>41</v>
      </c>
      <c r="B2423" s="32">
        <v>45935</v>
      </c>
      <c r="C2423">
        <v>43</v>
      </c>
      <c r="D2423" t="s">
        <v>672</v>
      </c>
      <c r="E2423" t="s">
        <v>17</v>
      </c>
      <c r="F2423" t="s">
        <v>140</v>
      </c>
      <c r="G2423" t="s">
        <v>102</v>
      </c>
      <c r="H2423" t="s">
        <v>103</v>
      </c>
      <c r="I2423" t="s">
        <v>4462</v>
      </c>
      <c r="J2423" t="s">
        <v>4463</v>
      </c>
      <c r="K2423" s="32">
        <v>45942</v>
      </c>
      <c r="L2423" t="s">
        <v>675</v>
      </c>
      <c r="M2423" t="s">
        <v>676</v>
      </c>
      <c r="N2423" t="s">
        <v>2127</v>
      </c>
      <c r="O2423" s="32">
        <v>45954</v>
      </c>
      <c r="P2423" t="s">
        <v>99</v>
      </c>
      <c r="Q2423" t="s">
        <v>972</v>
      </c>
      <c r="R2423" t="s">
        <v>147</v>
      </c>
      <c r="S2423" t="s">
        <v>100</v>
      </c>
    </row>
    <row r="2424" spans="1:19" x14ac:dyDescent="0.25">
      <c r="A2424">
        <v>46</v>
      </c>
      <c r="B2424" s="32">
        <v>45976</v>
      </c>
      <c r="C2424">
        <v>49</v>
      </c>
      <c r="D2424" t="s">
        <v>672</v>
      </c>
      <c r="E2424" t="s">
        <v>17</v>
      </c>
      <c r="F2424" t="s">
        <v>140</v>
      </c>
      <c r="G2424" t="s">
        <v>102</v>
      </c>
      <c r="H2424" t="s">
        <v>103</v>
      </c>
      <c r="I2424" t="s">
        <v>5727</v>
      </c>
      <c r="J2424" t="s">
        <v>5728</v>
      </c>
      <c r="K2424" s="32">
        <v>45985</v>
      </c>
      <c r="L2424" t="s">
        <v>675</v>
      </c>
      <c r="M2424" t="s">
        <v>676</v>
      </c>
      <c r="N2424" t="s">
        <v>2227</v>
      </c>
      <c r="O2424" s="32">
        <v>45995</v>
      </c>
      <c r="P2424" t="s">
        <v>99</v>
      </c>
      <c r="Q2424" t="s">
        <v>153</v>
      </c>
      <c r="R2424" t="s">
        <v>147</v>
      </c>
      <c r="S2424" t="s">
        <v>100</v>
      </c>
    </row>
    <row r="2425" spans="1:19" x14ac:dyDescent="0.25">
      <c r="A2425">
        <v>44</v>
      </c>
      <c r="B2425" s="32">
        <v>45961</v>
      </c>
      <c r="C2425">
        <v>47</v>
      </c>
      <c r="D2425" t="s">
        <v>150</v>
      </c>
      <c r="E2425" t="s">
        <v>8</v>
      </c>
      <c r="F2425" t="s">
        <v>140</v>
      </c>
      <c r="G2425" t="s">
        <v>102</v>
      </c>
      <c r="H2425" t="s">
        <v>103</v>
      </c>
      <c r="I2425" t="s">
        <v>3782</v>
      </c>
      <c r="J2425" t="s">
        <v>3783</v>
      </c>
      <c r="K2425" s="32">
        <v>45965</v>
      </c>
      <c r="L2425" t="s">
        <v>186</v>
      </c>
      <c r="M2425" t="s">
        <v>154</v>
      </c>
      <c r="N2425" t="s">
        <v>2046</v>
      </c>
      <c r="O2425" s="32">
        <v>45977</v>
      </c>
      <c r="P2425" t="s">
        <v>99</v>
      </c>
      <c r="Q2425" t="s">
        <v>1411</v>
      </c>
      <c r="R2425" t="s">
        <v>147</v>
      </c>
      <c r="S2425" t="s">
        <v>100</v>
      </c>
    </row>
    <row r="2426" spans="1:19" x14ac:dyDescent="0.25">
      <c r="A2426">
        <v>43</v>
      </c>
      <c r="B2426" s="32">
        <v>45952</v>
      </c>
      <c r="C2426">
        <v>46</v>
      </c>
      <c r="D2426" t="s">
        <v>423</v>
      </c>
      <c r="E2426" t="s">
        <v>424</v>
      </c>
      <c r="F2426" t="s">
        <v>140</v>
      </c>
      <c r="G2426" t="s">
        <v>102</v>
      </c>
      <c r="H2426" t="s">
        <v>103</v>
      </c>
      <c r="I2426" t="s">
        <v>2194</v>
      </c>
      <c r="J2426" t="s">
        <v>2195</v>
      </c>
      <c r="K2426" s="32">
        <v>45955</v>
      </c>
      <c r="L2426" t="s">
        <v>427</v>
      </c>
      <c r="M2426" t="s">
        <v>428</v>
      </c>
      <c r="N2426" t="s">
        <v>2196</v>
      </c>
      <c r="O2426" s="32">
        <v>45973</v>
      </c>
      <c r="P2426" t="s">
        <v>99</v>
      </c>
      <c r="Q2426" t="s">
        <v>601</v>
      </c>
      <c r="R2426" t="s">
        <v>428</v>
      </c>
      <c r="S2426" t="s">
        <v>100</v>
      </c>
    </row>
    <row r="2427" spans="1:19" x14ac:dyDescent="0.25">
      <c r="A2427">
        <v>37</v>
      </c>
      <c r="B2427" s="32">
        <v>45912</v>
      </c>
      <c r="C2427">
        <v>40</v>
      </c>
      <c r="D2427" t="s">
        <v>423</v>
      </c>
      <c r="E2427" t="s">
        <v>1067</v>
      </c>
      <c r="F2427" t="s">
        <v>140</v>
      </c>
      <c r="G2427" t="s">
        <v>102</v>
      </c>
      <c r="H2427" t="s">
        <v>103</v>
      </c>
      <c r="I2427" t="s">
        <v>2387</v>
      </c>
      <c r="J2427" t="s">
        <v>2388</v>
      </c>
      <c r="K2427" s="32">
        <v>45914</v>
      </c>
      <c r="L2427" t="s">
        <v>427</v>
      </c>
      <c r="M2427" t="s">
        <v>260</v>
      </c>
      <c r="N2427" t="s">
        <v>2206</v>
      </c>
      <c r="O2427" s="32">
        <v>45930</v>
      </c>
      <c r="P2427" t="s">
        <v>99</v>
      </c>
      <c r="Q2427" t="s">
        <v>2663</v>
      </c>
      <c r="R2427" t="s">
        <v>262</v>
      </c>
      <c r="S2427" t="s">
        <v>608</v>
      </c>
    </row>
    <row r="2428" spans="1:19" x14ac:dyDescent="0.25">
      <c r="A2428">
        <v>45</v>
      </c>
      <c r="B2428" s="32">
        <v>45969</v>
      </c>
      <c r="C2428">
        <v>48</v>
      </c>
      <c r="D2428" t="s">
        <v>150</v>
      </c>
      <c r="E2428" t="s">
        <v>8</v>
      </c>
      <c r="F2428" t="s">
        <v>140</v>
      </c>
      <c r="G2428" t="s">
        <v>102</v>
      </c>
      <c r="H2428" t="s">
        <v>103</v>
      </c>
      <c r="I2428" t="s">
        <v>4407</v>
      </c>
      <c r="J2428" t="s">
        <v>4408</v>
      </c>
      <c r="K2428" s="32">
        <v>45974</v>
      </c>
      <c r="L2428" t="s">
        <v>186</v>
      </c>
      <c r="M2428" t="s">
        <v>154</v>
      </c>
      <c r="N2428" t="s">
        <v>2193</v>
      </c>
      <c r="O2428" s="32">
        <v>45985</v>
      </c>
      <c r="P2428" t="s">
        <v>99</v>
      </c>
      <c r="Q2428" t="s">
        <v>934</v>
      </c>
      <c r="R2428" t="s">
        <v>147</v>
      </c>
      <c r="S2428" t="s">
        <v>100</v>
      </c>
    </row>
    <row r="2429" spans="1:19" x14ac:dyDescent="0.25">
      <c r="A2429">
        <v>39</v>
      </c>
      <c r="B2429" s="32">
        <v>45923</v>
      </c>
      <c r="C2429">
        <v>41</v>
      </c>
      <c r="D2429" t="s">
        <v>150</v>
      </c>
      <c r="E2429" t="s">
        <v>8</v>
      </c>
      <c r="F2429" t="s">
        <v>140</v>
      </c>
      <c r="G2429" t="s">
        <v>102</v>
      </c>
      <c r="H2429" t="s">
        <v>103</v>
      </c>
      <c r="I2429" t="s">
        <v>4269</v>
      </c>
      <c r="J2429" t="s">
        <v>4270</v>
      </c>
      <c r="K2429" s="32">
        <v>45925</v>
      </c>
      <c r="L2429" t="s">
        <v>186</v>
      </c>
      <c r="M2429" t="s">
        <v>154</v>
      </c>
      <c r="N2429" t="s">
        <v>2011</v>
      </c>
      <c r="O2429" s="32">
        <v>45935</v>
      </c>
      <c r="P2429" t="s">
        <v>99</v>
      </c>
      <c r="Q2429" t="s">
        <v>153</v>
      </c>
      <c r="R2429" t="s">
        <v>147</v>
      </c>
      <c r="S2429" t="s">
        <v>100</v>
      </c>
    </row>
    <row r="2430" spans="1:19" x14ac:dyDescent="0.25">
      <c r="A2430">
        <v>37</v>
      </c>
      <c r="B2430" s="32">
        <v>45907</v>
      </c>
      <c r="C2430">
        <v>39</v>
      </c>
      <c r="D2430" t="s">
        <v>672</v>
      </c>
      <c r="E2430" t="s">
        <v>17</v>
      </c>
      <c r="F2430" t="s">
        <v>140</v>
      </c>
      <c r="G2430" t="s">
        <v>102</v>
      </c>
      <c r="H2430" t="s">
        <v>103</v>
      </c>
      <c r="I2430" t="s">
        <v>5729</v>
      </c>
      <c r="J2430" t="s">
        <v>5730</v>
      </c>
      <c r="K2430" s="32">
        <v>45915</v>
      </c>
      <c r="L2430" t="s">
        <v>675</v>
      </c>
      <c r="M2430" t="s">
        <v>676</v>
      </c>
      <c r="N2430" t="s">
        <v>3548</v>
      </c>
      <c r="O2430" s="32">
        <v>45926</v>
      </c>
      <c r="P2430" t="s">
        <v>99</v>
      </c>
      <c r="Q2430" t="s">
        <v>688</v>
      </c>
      <c r="R2430" t="s">
        <v>147</v>
      </c>
      <c r="S2430" t="s">
        <v>100</v>
      </c>
    </row>
    <row r="2431" spans="1:19" x14ac:dyDescent="0.25">
      <c r="A2431">
        <v>42</v>
      </c>
      <c r="B2431" s="32">
        <v>45946</v>
      </c>
      <c r="C2431">
        <v>45</v>
      </c>
      <c r="D2431" t="s">
        <v>254</v>
      </c>
      <c r="E2431" t="s">
        <v>255</v>
      </c>
      <c r="F2431" t="s">
        <v>140</v>
      </c>
      <c r="G2431" t="s">
        <v>102</v>
      </c>
      <c r="H2431" t="s">
        <v>103</v>
      </c>
      <c r="I2431" t="s">
        <v>3975</v>
      </c>
      <c r="J2431" t="s">
        <v>3976</v>
      </c>
      <c r="K2431" s="32">
        <v>45949</v>
      </c>
      <c r="L2431" t="s">
        <v>258</v>
      </c>
      <c r="M2431" t="s">
        <v>260</v>
      </c>
      <c r="N2431" t="s">
        <v>1973</v>
      </c>
      <c r="O2431" s="32">
        <v>45964</v>
      </c>
      <c r="P2431" t="s">
        <v>99</v>
      </c>
      <c r="Q2431" t="s">
        <v>259</v>
      </c>
      <c r="R2431" t="s">
        <v>262</v>
      </c>
      <c r="S2431" t="s">
        <v>100</v>
      </c>
    </row>
    <row r="2432" spans="1:19" x14ac:dyDescent="0.25">
      <c r="A2432">
        <v>44</v>
      </c>
      <c r="B2432" s="32">
        <v>45962</v>
      </c>
      <c r="C2432">
        <v>47</v>
      </c>
      <c r="D2432" t="s">
        <v>150</v>
      </c>
      <c r="E2432" t="s">
        <v>8</v>
      </c>
      <c r="F2432" t="s">
        <v>140</v>
      </c>
      <c r="G2432" t="s">
        <v>102</v>
      </c>
      <c r="H2432" t="s">
        <v>103</v>
      </c>
      <c r="I2432" t="s">
        <v>5731</v>
      </c>
      <c r="J2432" t="s">
        <v>5732</v>
      </c>
      <c r="K2432" s="32">
        <v>45965</v>
      </c>
      <c r="L2432" t="s">
        <v>186</v>
      </c>
      <c r="M2432" t="s">
        <v>154</v>
      </c>
      <c r="N2432" t="s">
        <v>2046</v>
      </c>
      <c r="O2432" s="32">
        <v>45977</v>
      </c>
      <c r="P2432" t="s">
        <v>99</v>
      </c>
      <c r="Q2432" t="s">
        <v>913</v>
      </c>
      <c r="R2432" t="s">
        <v>147</v>
      </c>
      <c r="S2432" t="s">
        <v>100</v>
      </c>
    </row>
    <row r="2433" spans="1:19" x14ac:dyDescent="0.25">
      <c r="A2433">
        <v>37</v>
      </c>
      <c r="B2433" s="32">
        <v>45908</v>
      </c>
      <c r="C2433">
        <v>39</v>
      </c>
      <c r="D2433" t="s">
        <v>150</v>
      </c>
      <c r="E2433" t="s">
        <v>8</v>
      </c>
      <c r="F2433" t="s">
        <v>140</v>
      </c>
      <c r="G2433" t="s">
        <v>102</v>
      </c>
      <c r="H2433" t="s">
        <v>1585</v>
      </c>
      <c r="I2433" t="s">
        <v>3602</v>
      </c>
      <c r="J2433" t="s">
        <v>3603</v>
      </c>
      <c r="K2433" s="32">
        <v>45911</v>
      </c>
      <c r="L2433" t="s">
        <v>186</v>
      </c>
      <c r="M2433" t="s">
        <v>154</v>
      </c>
      <c r="N2433" t="s">
        <v>2022</v>
      </c>
      <c r="O2433" s="32">
        <v>45922</v>
      </c>
      <c r="P2433" t="s">
        <v>99</v>
      </c>
      <c r="Q2433" t="s">
        <v>934</v>
      </c>
      <c r="R2433" t="s">
        <v>147</v>
      </c>
      <c r="S2433" t="s">
        <v>608</v>
      </c>
    </row>
    <row r="2434" spans="1:19" x14ac:dyDescent="0.25">
      <c r="A2434">
        <v>40</v>
      </c>
      <c r="B2434" s="32">
        <v>45933</v>
      </c>
      <c r="C2434">
        <v>43</v>
      </c>
      <c r="D2434" t="s">
        <v>423</v>
      </c>
      <c r="E2434" t="s">
        <v>1067</v>
      </c>
      <c r="F2434" t="s">
        <v>140</v>
      </c>
      <c r="G2434" t="s">
        <v>102</v>
      </c>
      <c r="H2434" t="s">
        <v>1585</v>
      </c>
      <c r="I2434" t="s">
        <v>5436</v>
      </c>
      <c r="J2434" t="s">
        <v>5437</v>
      </c>
      <c r="K2434" s="32">
        <v>45935</v>
      </c>
      <c r="L2434" t="s">
        <v>427</v>
      </c>
      <c r="M2434" t="s">
        <v>260</v>
      </c>
      <c r="N2434" t="s">
        <v>2054</v>
      </c>
      <c r="O2434" s="32">
        <v>45951</v>
      </c>
      <c r="P2434" t="s">
        <v>99</v>
      </c>
      <c r="Q2434" t="s">
        <v>1587</v>
      </c>
      <c r="R2434" t="s">
        <v>262</v>
      </c>
      <c r="S2434" t="s">
        <v>608</v>
      </c>
    </row>
    <row r="2435" spans="1:19" x14ac:dyDescent="0.25">
      <c r="A2435">
        <v>34</v>
      </c>
      <c r="B2435" s="32">
        <v>45887</v>
      </c>
      <c r="C2435">
        <v>36</v>
      </c>
      <c r="D2435" t="s">
        <v>150</v>
      </c>
      <c r="E2435" t="s">
        <v>8</v>
      </c>
      <c r="F2435" t="s">
        <v>140</v>
      </c>
      <c r="G2435" t="s">
        <v>102</v>
      </c>
      <c r="H2435" t="s">
        <v>103</v>
      </c>
      <c r="I2435" t="s">
        <v>5733</v>
      </c>
      <c r="J2435" t="s">
        <v>5734</v>
      </c>
      <c r="K2435" s="32">
        <v>45890</v>
      </c>
      <c r="L2435" t="s">
        <v>186</v>
      </c>
      <c r="M2435" t="s">
        <v>154</v>
      </c>
      <c r="N2435" t="s">
        <v>2152</v>
      </c>
      <c r="O2435" s="32">
        <v>45900</v>
      </c>
      <c r="P2435" t="s">
        <v>99</v>
      </c>
      <c r="Q2435" t="s">
        <v>934</v>
      </c>
      <c r="R2435" t="s">
        <v>147</v>
      </c>
      <c r="S2435" t="s">
        <v>608</v>
      </c>
    </row>
    <row r="2436" spans="1:19" x14ac:dyDescent="0.25">
      <c r="A2436">
        <v>38</v>
      </c>
      <c r="B2436" s="32">
        <v>45914</v>
      </c>
      <c r="C2436">
        <v>40</v>
      </c>
      <c r="D2436" t="s">
        <v>150</v>
      </c>
      <c r="E2436" t="s">
        <v>8</v>
      </c>
      <c r="F2436" t="s">
        <v>140</v>
      </c>
      <c r="G2436" t="s">
        <v>102</v>
      </c>
      <c r="H2436" t="s">
        <v>103</v>
      </c>
      <c r="I2436" t="s">
        <v>2858</v>
      </c>
      <c r="J2436" t="s">
        <v>2859</v>
      </c>
      <c r="K2436" s="32">
        <v>45918</v>
      </c>
      <c r="L2436" t="s">
        <v>186</v>
      </c>
      <c r="M2436" t="s">
        <v>154</v>
      </c>
      <c r="N2436" t="s">
        <v>2146</v>
      </c>
      <c r="O2436" s="32">
        <v>45928</v>
      </c>
      <c r="P2436" t="s">
        <v>99</v>
      </c>
      <c r="Q2436" t="s">
        <v>934</v>
      </c>
      <c r="R2436" t="s">
        <v>147</v>
      </c>
      <c r="S2436" t="s">
        <v>100</v>
      </c>
    </row>
    <row r="2437" spans="1:19" x14ac:dyDescent="0.25">
      <c r="A2437">
        <v>30</v>
      </c>
      <c r="B2437" s="32">
        <v>45859</v>
      </c>
      <c r="C2437">
        <v>32</v>
      </c>
      <c r="D2437" t="s">
        <v>150</v>
      </c>
      <c r="E2437" t="s">
        <v>8</v>
      </c>
      <c r="F2437" t="s">
        <v>140</v>
      </c>
      <c r="G2437" t="s">
        <v>102</v>
      </c>
      <c r="H2437" t="s">
        <v>103</v>
      </c>
      <c r="I2437" t="s">
        <v>2789</v>
      </c>
      <c r="J2437" t="s">
        <v>2098</v>
      </c>
      <c r="K2437" s="32">
        <v>45862</v>
      </c>
      <c r="L2437" t="s">
        <v>186</v>
      </c>
      <c r="M2437" t="s">
        <v>154</v>
      </c>
      <c r="N2437" t="s">
        <v>2695</v>
      </c>
      <c r="O2437" s="32">
        <v>45872</v>
      </c>
      <c r="P2437" t="s">
        <v>99</v>
      </c>
      <c r="Q2437" t="s">
        <v>1411</v>
      </c>
      <c r="R2437" t="s">
        <v>147</v>
      </c>
      <c r="S2437" t="s">
        <v>100</v>
      </c>
    </row>
    <row r="2438" spans="1:19" x14ac:dyDescent="0.25">
      <c r="A2438">
        <v>44</v>
      </c>
      <c r="B2438" s="32">
        <v>45957</v>
      </c>
      <c r="C2438">
        <v>46</v>
      </c>
      <c r="D2438" t="s">
        <v>672</v>
      </c>
      <c r="E2438" t="s">
        <v>17</v>
      </c>
      <c r="F2438" t="s">
        <v>140</v>
      </c>
      <c r="G2438" t="s">
        <v>102</v>
      </c>
      <c r="H2438" t="s">
        <v>103</v>
      </c>
      <c r="I2438" t="s">
        <v>5735</v>
      </c>
      <c r="J2438" t="s">
        <v>5736</v>
      </c>
      <c r="K2438" s="32">
        <v>45964</v>
      </c>
      <c r="L2438" t="s">
        <v>675</v>
      </c>
      <c r="M2438" t="s">
        <v>676</v>
      </c>
      <c r="N2438" t="s">
        <v>2203</v>
      </c>
      <c r="O2438" s="32">
        <v>45974</v>
      </c>
      <c r="P2438" t="s">
        <v>99</v>
      </c>
      <c r="Q2438" t="s">
        <v>688</v>
      </c>
      <c r="R2438" t="s">
        <v>147</v>
      </c>
      <c r="S2438" t="s">
        <v>100</v>
      </c>
    </row>
    <row r="2439" spans="1:19" x14ac:dyDescent="0.25">
      <c r="A2439">
        <v>45</v>
      </c>
      <c r="B2439" s="32">
        <v>45967</v>
      </c>
      <c r="C2439">
        <v>48</v>
      </c>
      <c r="D2439" t="s">
        <v>423</v>
      </c>
      <c r="E2439" t="s">
        <v>1067</v>
      </c>
      <c r="F2439" t="s">
        <v>140</v>
      </c>
      <c r="G2439" t="s">
        <v>102</v>
      </c>
      <c r="H2439" t="s">
        <v>103</v>
      </c>
      <c r="I2439" t="s">
        <v>2184</v>
      </c>
      <c r="J2439" t="s">
        <v>2185</v>
      </c>
      <c r="K2439" s="32">
        <v>45970</v>
      </c>
      <c r="L2439" t="s">
        <v>427</v>
      </c>
      <c r="M2439" t="s">
        <v>260</v>
      </c>
      <c r="N2439" t="s">
        <v>1994</v>
      </c>
      <c r="O2439" s="32">
        <v>45986</v>
      </c>
      <c r="P2439" t="s">
        <v>99</v>
      </c>
      <c r="Q2439" t="s">
        <v>2592</v>
      </c>
      <c r="R2439" t="s">
        <v>262</v>
      </c>
      <c r="S2439" t="s">
        <v>608</v>
      </c>
    </row>
    <row r="2440" spans="1:19" x14ac:dyDescent="0.25">
      <c r="A2440">
        <v>44</v>
      </c>
      <c r="B2440" s="32">
        <v>45960</v>
      </c>
      <c r="C2440">
        <v>47</v>
      </c>
      <c r="D2440" t="s">
        <v>254</v>
      </c>
      <c r="E2440" t="s">
        <v>255</v>
      </c>
      <c r="F2440" t="s">
        <v>140</v>
      </c>
      <c r="G2440" t="s">
        <v>102</v>
      </c>
      <c r="H2440" t="s">
        <v>103</v>
      </c>
      <c r="I2440" t="s">
        <v>5737</v>
      </c>
      <c r="J2440" t="s">
        <v>5738</v>
      </c>
      <c r="K2440" s="32">
        <v>45963</v>
      </c>
      <c r="L2440" t="s">
        <v>288</v>
      </c>
      <c r="M2440" t="s">
        <v>260</v>
      </c>
      <c r="N2440" t="s">
        <v>2283</v>
      </c>
      <c r="O2440" s="32">
        <v>45979</v>
      </c>
      <c r="P2440" t="s">
        <v>99</v>
      </c>
      <c r="Q2440" t="s">
        <v>289</v>
      </c>
      <c r="R2440" t="s">
        <v>262</v>
      </c>
      <c r="S2440" t="s">
        <v>608</v>
      </c>
    </row>
    <row r="2441" spans="1:19" x14ac:dyDescent="0.25">
      <c r="A2441">
        <v>46</v>
      </c>
      <c r="B2441" s="32">
        <v>45970</v>
      </c>
      <c r="C2441">
        <v>48</v>
      </c>
      <c r="D2441" t="s">
        <v>672</v>
      </c>
      <c r="E2441" t="s">
        <v>17</v>
      </c>
      <c r="F2441" t="s">
        <v>140</v>
      </c>
      <c r="G2441" t="s">
        <v>102</v>
      </c>
      <c r="H2441" t="s">
        <v>103</v>
      </c>
      <c r="I2441" t="s">
        <v>5739</v>
      </c>
      <c r="J2441" t="s">
        <v>5740</v>
      </c>
      <c r="K2441" s="32">
        <v>45978</v>
      </c>
      <c r="L2441" t="s">
        <v>1362</v>
      </c>
      <c r="M2441" t="s">
        <v>676</v>
      </c>
      <c r="N2441" t="s">
        <v>2814</v>
      </c>
      <c r="O2441" s="32">
        <v>45988</v>
      </c>
      <c r="P2441" t="s">
        <v>99</v>
      </c>
      <c r="Q2441" t="s">
        <v>1313</v>
      </c>
      <c r="R2441" t="s">
        <v>147</v>
      </c>
      <c r="S2441" t="s">
        <v>100</v>
      </c>
    </row>
    <row r="2442" spans="1:19" x14ac:dyDescent="0.25">
      <c r="A2442">
        <v>34</v>
      </c>
      <c r="B2442" s="32">
        <v>45890</v>
      </c>
      <c r="C2442">
        <v>36</v>
      </c>
      <c r="D2442" t="s">
        <v>150</v>
      </c>
      <c r="E2442" t="s">
        <v>8</v>
      </c>
      <c r="F2442" t="s">
        <v>140</v>
      </c>
      <c r="G2442" t="s">
        <v>102</v>
      </c>
      <c r="H2442" t="s">
        <v>103</v>
      </c>
      <c r="I2442" t="s">
        <v>4749</v>
      </c>
      <c r="J2442" t="s">
        <v>4750</v>
      </c>
      <c r="K2442" s="32">
        <v>45893</v>
      </c>
      <c r="L2442" t="s">
        <v>186</v>
      </c>
      <c r="M2442" t="s">
        <v>869</v>
      </c>
      <c r="N2442" t="s">
        <v>2071</v>
      </c>
      <c r="O2442" s="32">
        <v>45905</v>
      </c>
      <c r="P2442" t="s">
        <v>99</v>
      </c>
      <c r="Q2442" t="s">
        <v>934</v>
      </c>
      <c r="R2442" t="s">
        <v>617</v>
      </c>
      <c r="S2442" t="s">
        <v>100</v>
      </c>
    </row>
    <row r="2443" spans="1:19" x14ac:dyDescent="0.25">
      <c r="A2443">
        <v>38</v>
      </c>
      <c r="B2443" s="32">
        <v>45915</v>
      </c>
      <c r="C2443">
        <v>40</v>
      </c>
      <c r="D2443" t="s">
        <v>672</v>
      </c>
      <c r="E2443" t="s">
        <v>17</v>
      </c>
      <c r="F2443" t="s">
        <v>140</v>
      </c>
      <c r="G2443" t="s">
        <v>102</v>
      </c>
      <c r="H2443" t="s">
        <v>103</v>
      </c>
      <c r="I2443" t="s">
        <v>3478</v>
      </c>
      <c r="J2443" t="s">
        <v>3479</v>
      </c>
      <c r="K2443" s="32">
        <v>45922</v>
      </c>
      <c r="L2443" t="s">
        <v>1362</v>
      </c>
      <c r="M2443" t="s">
        <v>676</v>
      </c>
      <c r="N2443" t="s">
        <v>1991</v>
      </c>
      <c r="O2443" s="32">
        <v>45933</v>
      </c>
      <c r="P2443" t="s">
        <v>99</v>
      </c>
      <c r="Q2443" t="s">
        <v>2012</v>
      </c>
      <c r="R2443" t="s">
        <v>147</v>
      </c>
      <c r="S2443" t="s">
        <v>100</v>
      </c>
    </row>
    <row r="2444" spans="1:19" x14ac:dyDescent="0.25">
      <c r="A2444">
        <v>45</v>
      </c>
      <c r="B2444" s="32">
        <v>45969</v>
      </c>
      <c r="C2444">
        <v>48</v>
      </c>
      <c r="D2444" t="s">
        <v>150</v>
      </c>
      <c r="E2444" t="s">
        <v>8</v>
      </c>
      <c r="F2444" t="s">
        <v>140</v>
      </c>
      <c r="G2444" t="s">
        <v>102</v>
      </c>
      <c r="H2444" t="s">
        <v>103</v>
      </c>
      <c r="I2444" t="s">
        <v>5741</v>
      </c>
      <c r="J2444" t="s">
        <v>5742</v>
      </c>
      <c r="K2444" s="32">
        <v>45974</v>
      </c>
      <c r="L2444" t="s">
        <v>186</v>
      </c>
      <c r="M2444" t="s">
        <v>154</v>
      </c>
      <c r="N2444" t="s">
        <v>2193</v>
      </c>
      <c r="O2444" s="32">
        <v>45985</v>
      </c>
      <c r="P2444" t="s">
        <v>99</v>
      </c>
      <c r="Q2444" t="s">
        <v>153</v>
      </c>
      <c r="R2444" t="s">
        <v>147</v>
      </c>
      <c r="S2444" t="s">
        <v>100</v>
      </c>
    </row>
    <row r="2445" spans="1:19" x14ac:dyDescent="0.25">
      <c r="A2445">
        <v>39</v>
      </c>
      <c r="B2445" s="32">
        <v>45927</v>
      </c>
      <c r="C2445">
        <v>42</v>
      </c>
      <c r="D2445" t="s">
        <v>150</v>
      </c>
      <c r="E2445" t="s">
        <v>8</v>
      </c>
      <c r="F2445" t="s">
        <v>140</v>
      </c>
      <c r="G2445" t="s">
        <v>102</v>
      </c>
      <c r="H2445" t="s">
        <v>1585</v>
      </c>
      <c r="I2445" t="s">
        <v>3221</v>
      </c>
      <c r="J2445" t="s">
        <v>3222</v>
      </c>
      <c r="K2445" s="32">
        <v>45932</v>
      </c>
      <c r="L2445" t="s">
        <v>186</v>
      </c>
      <c r="M2445" t="s">
        <v>154</v>
      </c>
      <c r="N2445" t="s">
        <v>2159</v>
      </c>
      <c r="O2445" s="32">
        <v>45942</v>
      </c>
      <c r="P2445" t="s">
        <v>99</v>
      </c>
      <c r="Q2445" t="s">
        <v>2012</v>
      </c>
      <c r="R2445" t="s">
        <v>147</v>
      </c>
      <c r="S2445" t="s">
        <v>608</v>
      </c>
    </row>
    <row r="2446" spans="1:19" x14ac:dyDescent="0.25">
      <c r="A2446">
        <v>36</v>
      </c>
      <c r="B2446" s="32">
        <v>45902</v>
      </c>
      <c r="C2446">
        <v>38</v>
      </c>
      <c r="D2446" t="s">
        <v>150</v>
      </c>
      <c r="E2446" t="s">
        <v>8</v>
      </c>
      <c r="F2446" t="s">
        <v>140</v>
      </c>
      <c r="G2446" t="s">
        <v>102</v>
      </c>
      <c r="H2446" t="s">
        <v>103</v>
      </c>
      <c r="I2446" t="s">
        <v>5743</v>
      </c>
      <c r="J2446" t="s">
        <v>5744</v>
      </c>
      <c r="K2446" s="32">
        <v>45904</v>
      </c>
      <c r="L2446" t="s">
        <v>186</v>
      </c>
      <c r="M2446" t="s">
        <v>154</v>
      </c>
      <c r="N2446" t="s">
        <v>2181</v>
      </c>
      <c r="O2446" s="32">
        <v>45914</v>
      </c>
      <c r="P2446" t="s">
        <v>99</v>
      </c>
      <c r="Q2446" t="s">
        <v>934</v>
      </c>
      <c r="R2446" t="s">
        <v>147</v>
      </c>
      <c r="S2446" t="s">
        <v>608</v>
      </c>
    </row>
    <row r="2447" spans="1:19" x14ac:dyDescent="0.25">
      <c r="A2447">
        <v>41</v>
      </c>
      <c r="B2447" s="32">
        <v>45941</v>
      </c>
      <c r="C2447">
        <v>44</v>
      </c>
      <c r="D2447" t="s">
        <v>672</v>
      </c>
      <c r="E2447" t="s">
        <v>17</v>
      </c>
      <c r="F2447" t="s">
        <v>140</v>
      </c>
      <c r="G2447" t="s">
        <v>102</v>
      </c>
      <c r="H2447" t="s">
        <v>103</v>
      </c>
      <c r="I2447" t="s">
        <v>3961</v>
      </c>
      <c r="J2447" t="s">
        <v>3962</v>
      </c>
      <c r="K2447" s="32">
        <v>45950</v>
      </c>
      <c r="L2447" t="s">
        <v>675</v>
      </c>
      <c r="M2447" t="s">
        <v>676</v>
      </c>
      <c r="N2447" t="s">
        <v>2380</v>
      </c>
      <c r="O2447" s="32">
        <v>45961</v>
      </c>
      <c r="P2447" t="s">
        <v>99</v>
      </c>
      <c r="Q2447" t="s">
        <v>913</v>
      </c>
      <c r="R2447" t="s">
        <v>147</v>
      </c>
      <c r="S2447" t="s">
        <v>100</v>
      </c>
    </row>
    <row r="2448" spans="1:19" x14ac:dyDescent="0.25">
      <c r="A2448">
        <v>40</v>
      </c>
      <c r="B2448" s="32">
        <v>45929</v>
      </c>
      <c r="C2448">
        <v>43</v>
      </c>
      <c r="D2448" t="s">
        <v>150</v>
      </c>
      <c r="E2448" t="s">
        <v>8</v>
      </c>
      <c r="F2448" t="s">
        <v>140</v>
      </c>
      <c r="G2448" t="s">
        <v>102</v>
      </c>
      <c r="H2448" t="s">
        <v>103</v>
      </c>
      <c r="I2448" t="s">
        <v>5745</v>
      </c>
      <c r="J2448" t="s">
        <v>5746</v>
      </c>
      <c r="K2448" s="32">
        <v>45939</v>
      </c>
      <c r="L2448" t="s">
        <v>186</v>
      </c>
      <c r="M2448" t="s">
        <v>154</v>
      </c>
      <c r="N2448" t="s">
        <v>2212</v>
      </c>
      <c r="O2448" s="32">
        <v>45949</v>
      </c>
      <c r="P2448" t="s">
        <v>99</v>
      </c>
      <c r="Q2448" t="s">
        <v>153</v>
      </c>
      <c r="R2448" t="s">
        <v>147</v>
      </c>
      <c r="S2448" t="s">
        <v>100</v>
      </c>
    </row>
    <row r="2449" spans="1:19" x14ac:dyDescent="0.25">
      <c r="A2449">
        <v>38</v>
      </c>
      <c r="B2449" s="32">
        <v>45915</v>
      </c>
      <c r="C2449">
        <v>38</v>
      </c>
      <c r="D2449" t="s">
        <v>423</v>
      </c>
      <c r="E2449" t="s">
        <v>3412</v>
      </c>
      <c r="F2449" t="s">
        <v>101</v>
      </c>
      <c r="G2449" t="s">
        <v>102</v>
      </c>
      <c r="H2449" t="s">
        <v>1585</v>
      </c>
      <c r="I2449" t="s">
        <v>5747</v>
      </c>
      <c r="J2449" t="s">
        <v>5748</v>
      </c>
      <c r="K2449" s="32">
        <v>45917</v>
      </c>
      <c r="L2449" t="s">
        <v>1775</v>
      </c>
      <c r="M2449" t="s">
        <v>298</v>
      </c>
      <c r="N2449" t="s">
        <v>118</v>
      </c>
      <c r="O2449" s="32">
        <v>45919</v>
      </c>
      <c r="P2449" t="s">
        <v>99</v>
      </c>
      <c r="Q2449" t="s">
        <v>1776</v>
      </c>
      <c r="R2449" t="s">
        <v>1964</v>
      </c>
      <c r="S2449" t="s">
        <v>608</v>
      </c>
    </row>
    <row r="2450" spans="1:19" x14ac:dyDescent="0.25">
      <c r="A2450">
        <v>41</v>
      </c>
      <c r="B2450" s="32">
        <v>45936</v>
      </c>
      <c r="C2450">
        <v>46</v>
      </c>
      <c r="D2450" t="s">
        <v>223</v>
      </c>
      <c r="E2450" t="s">
        <v>224</v>
      </c>
      <c r="F2450" t="s">
        <v>140</v>
      </c>
      <c r="G2450" t="s">
        <v>102</v>
      </c>
      <c r="H2450" t="s">
        <v>103</v>
      </c>
      <c r="I2450" t="s">
        <v>5749</v>
      </c>
      <c r="J2450" t="s">
        <v>5750</v>
      </c>
      <c r="K2450" s="32">
        <v>45940</v>
      </c>
      <c r="L2450" t="s">
        <v>227</v>
      </c>
      <c r="M2450" t="s">
        <v>229</v>
      </c>
      <c r="N2450" t="s">
        <v>2947</v>
      </c>
      <c r="O2450" s="32">
        <v>45971</v>
      </c>
      <c r="P2450" t="s">
        <v>99</v>
      </c>
      <c r="Q2450" t="s">
        <v>228</v>
      </c>
      <c r="R2450" t="s">
        <v>617</v>
      </c>
      <c r="S2450" t="s">
        <v>100</v>
      </c>
    </row>
    <row r="2451" spans="1:19" x14ac:dyDescent="0.25">
      <c r="A2451">
        <v>41</v>
      </c>
      <c r="B2451" s="32">
        <v>45936</v>
      </c>
      <c r="C2451">
        <v>43</v>
      </c>
      <c r="D2451" t="s">
        <v>940</v>
      </c>
      <c r="E2451" t="s">
        <v>14</v>
      </c>
      <c r="F2451" t="s">
        <v>140</v>
      </c>
      <c r="G2451" t="s">
        <v>102</v>
      </c>
      <c r="H2451" t="s">
        <v>103</v>
      </c>
      <c r="I2451" t="s">
        <v>4833</v>
      </c>
      <c r="J2451" t="s">
        <v>4834</v>
      </c>
      <c r="K2451" s="32">
        <v>45946</v>
      </c>
      <c r="L2451" t="s">
        <v>943</v>
      </c>
      <c r="M2451" t="s">
        <v>154</v>
      </c>
      <c r="N2451" t="s">
        <v>2365</v>
      </c>
      <c r="O2451" s="32">
        <v>45953</v>
      </c>
      <c r="P2451" t="s">
        <v>99</v>
      </c>
      <c r="Q2451" t="s">
        <v>153</v>
      </c>
      <c r="R2451" t="s">
        <v>147</v>
      </c>
      <c r="S2451" t="s">
        <v>100</v>
      </c>
    </row>
    <row r="2452" spans="1:19" x14ac:dyDescent="0.25">
      <c r="A2452">
        <v>47</v>
      </c>
      <c r="B2452" s="32">
        <v>45979</v>
      </c>
      <c r="C2452">
        <v>47</v>
      </c>
      <c r="D2452" t="s">
        <v>97</v>
      </c>
      <c r="E2452" t="s">
        <v>98</v>
      </c>
      <c r="F2452" t="s">
        <v>101</v>
      </c>
      <c r="G2452" t="s">
        <v>102</v>
      </c>
      <c r="H2452" t="s">
        <v>103</v>
      </c>
      <c r="I2452" t="s">
        <v>5751</v>
      </c>
      <c r="J2452" t="s">
        <v>5752</v>
      </c>
      <c r="K2452" s="32">
        <v>45982</v>
      </c>
      <c r="L2452" t="s">
        <v>106</v>
      </c>
      <c r="M2452" t="s">
        <v>107</v>
      </c>
      <c r="N2452" t="s">
        <v>118</v>
      </c>
      <c r="O2452" s="32">
        <v>45982</v>
      </c>
      <c r="P2452" t="s">
        <v>99</v>
      </c>
      <c r="Q2452" t="s">
        <v>123</v>
      </c>
      <c r="R2452" t="s">
        <v>1964</v>
      </c>
      <c r="S2452" t="s">
        <v>100</v>
      </c>
    </row>
    <row r="2453" spans="1:19" x14ac:dyDescent="0.25">
      <c r="A2453">
        <v>44</v>
      </c>
      <c r="B2453" s="32">
        <v>45956</v>
      </c>
      <c r="C2453">
        <v>46</v>
      </c>
      <c r="D2453" t="s">
        <v>150</v>
      </c>
      <c r="E2453" t="s">
        <v>8</v>
      </c>
      <c r="F2453" t="s">
        <v>140</v>
      </c>
      <c r="G2453" t="s">
        <v>102</v>
      </c>
      <c r="H2453" t="s">
        <v>103</v>
      </c>
      <c r="I2453" t="s">
        <v>5753</v>
      </c>
      <c r="J2453" t="s">
        <v>5754</v>
      </c>
      <c r="K2453" s="32">
        <v>45960</v>
      </c>
      <c r="L2453" t="s">
        <v>186</v>
      </c>
      <c r="M2453" t="s">
        <v>154</v>
      </c>
      <c r="N2453" t="s">
        <v>2034</v>
      </c>
      <c r="O2453" s="32">
        <v>45972</v>
      </c>
      <c r="P2453" t="s">
        <v>99</v>
      </c>
      <c r="Q2453" t="s">
        <v>934</v>
      </c>
      <c r="R2453" t="s">
        <v>147</v>
      </c>
      <c r="S2453" t="s">
        <v>100</v>
      </c>
    </row>
    <row r="2454" spans="1:19" x14ac:dyDescent="0.25">
      <c r="A2454">
        <v>42</v>
      </c>
      <c r="B2454" s="32">
        <v>45943</v>
      </c>
      <c r="C2454">
        <v>44</v>
      </c>
      <c r="D2454" t="s">
        <v>672</v>
      </c>
      <c r="E2454" t="s">
        <v>17</v>
      </c>
      <c r="F2454" t="s">
        <v>140</v>
      </c>
      <c r="G2454" t="s">
        <v>102</v>
      </c>
      <c r="H2454" t="s">
        <v>103</v>
      </c>
      <c r="I2454" t="s">
        <v>2378</v>
      </c>
      <c r="J2454" t="s">
        <v>2379</v>
      </c>
      <c r="K2454" s="32">
        <v>45950</v>
      </c>
      <c r="L2454" t="s">
        <v>675</v>
      </c>
      <c r="M2454" t="s">
        <v>676</v>
      </c>
      <c r="N2454" t="s">
        <v>2380</v>
      </c>
      <c r="O2454" s="32">
        <v>45961</v>
      </c>
      <c r="P2454" t="s">
        <v>99</v>
      </c>
      <c r="Q2454" t="s">
        <v>153</v>
      </c>
      <c r="R2454" t="s">
        <v>147</v>
      </c>
      <c r="S2454" t="s">
        <v>100</v>
      </c>
    </row>
    <row r="2455" spans="1:19" x14ac:dyDescent="0.25">
      <c r="A2455">
        <v>45</v>
      </c>
      <c r="B2455" s="32">
        <v>45963</v>
      </c>
      <c r="C2455">
        <v>47</v>
      </c>
      <c r="D2455" t="s">
        <v>672</v>
      </c>
      <c r="E2455" t="s">
        <v>17</v>
      </c>
      <c r="F2455" t="s">
        <v>140</v>
      </c>
      <c r="G2455" t="s">
        <v>102</v>
      </c>
      <c r="H2455" t="s">
        <v>103</v>
      </c>
      <c r="I2455" t="s">
        <v>5168</v>
      </c>
      <c r="J2455" t="s">
        <v>5169</v>
      </c>
      <c r="K2455" s="32">
        <v>45971</v>
      </c>
      <c r="L2455" t="s">
        <v>675</v>
      </c>
      <c r="M2455" t="s">
        <v>676</v>
      </c>
      <c r="N2455" t="s">
        <v>2481</v>
      </c>
      <c r="O2455" s="32">
        <v>45982</v>
      </c>
      <c r="P2455" t="s">
        <v>99</v>
      </c>
      <c r="Q2455" t="s">
        <v>153</v>
      </c>
      <c r="R2455" t="s">
        <v>147</v>
      </c>
      <c r="S2455" t="s">
        <v>100</v>
      </c>
    </row>
    <row r="2456" spans="1:19" x14ac:dyDescent="0.25">
      <c r="A2456">
        <v>41</v>
      </c>
      <c r="B2456" s="32">
        <v>45935</v>
      </c>
      <c r="C2456">
        <v>43</v>
      </c>
      <c r="D2456" t="s">
        <v>150</v>
      </c>
      <c r="E2456" t="s">
        <v>8</v>
      </c>
      <c r="F2456" t="s">
        <v>140</v>
      </c>
      <c r="G2456" t="s">
        <v>102</v>
      </c>
      <c r="H2456" t="s">
        <v>103</v>
      </c>
      <c r="I2456" t="s">
        <v>5755</v>
      </c>
      <c r="J2456" t="s">
        <v>2114</v>
      </c>
      <c r="K2456" s="32">
        <v>45939</v>
      </c>
      <c r="L2456" t="s">
        <v>2275</v>
      </c>
      <c r="M2456" t="s">
        <v>191</v>
      </c>
      <c r="N2456" t="s">
        <v>2276</v>
      </c>
      <c r="O2456" s="32">
        <v>45950</v>
      </c>
      <c r="P2456" t="s">
        <v>99</v>
      </c>
      <c r="Q2456" t="s">
        <v>972</v>
      </c>
      <c r="S2456" t="s">
        <v>2165</v>
      </c>
    </row>
    <row r="2457" spans="1:19" x14ac:dyDescent="0.25">
      <c r="A2457">
        <v>42</v>
      </c>
      <c r="B2457" s="32">
        <v>45946</v>
      </c>
      <c r="C2457">
        <v>45</v>
      </c>
      <c r="D2457" t="s">
        <v>423</v>
      </c>
      <c r="E2457" t="s">
        <v>1067</v>
      </c>
      <c r="F2457" t="s">
        <v>140</v>
      </c>
      <c r="G2457" t="s">
        <v>102</v>
      </c>
      <c r="H2457" t="s">
        <v>1585</v>
      </c>
      <c r="I2457" t="s">
        <v>3873</v>
      </c>
      <c r="J2457" t="s">
        <v>3874</v>
      </c>
      <c r="K2457" s="32">
        <v>45949</v>
      </c>
      <c r="L2457" t="s">
        <v>427</v>
      </c>
      <c r="M2457" t="s">
        <v>260</v>
      </c>
      <c r="N2457" t="s">
        <v>1973</v>
      </c>
      <c r="O2457" s="32">
        <v>45965</v>
      </c>
      <c r="P2457" t="s">
        <v>99</v>
      </c>
      <c r="Q2457" t="s">
        <v>2218</v>
      </c>
      <c r="R2457" t="s">
        <v>262</v>
      </c>
      <c r="S2457" t="s">
        <v>608</v>
      </c>
    </row>
    <row r="2458" spans="1:19" x14ac:dyDescent="0.25">
      <c r="A2458">
        <v>45</v>
      </c>
      <c r="B2458" s="32">
        <v>45968</v>
      </c>
      <c r="C2458">
        <v>49</v>
      </c>
      <c r="D2458" t="s">
        <v>423</v>
      </c>
      <c r="E2458" t="s">
        <v>1265</v>
      </c>
      <c r="F2458" t="s">
        <v>140</v>
      </c>
      <c r="G2458" t="s">
        <v>102</v>
      </c>
      <c r="H2458" t="s">
        <v>103</v>
      </c>
      <c r="I2458" t="s">
        <v>5756</v>
      </c>
      <c r="J2458" t="s">
        <v>5757</v>
      </c>
      <c r="K2458" s="32">
        <v>45972</v>
      </c>
      <c r="L2458" t="s">
        <v>2217</v>
      </c>
      <c r="M2458" t="s">
        <v>145</v>
      </c>
      <c r="N2458" t="s">
        <v>2979</v>
      </c>
      <c r="O2458" s="32">
        <v>45993</v>
      </c>
      <c r="P2458" t="s">
        <v>99</v>
      </c>
      <c r="Q2458" t="s">
        <v>2218</v>
      </c>
      <c r="R2458" t="s">
        <v>428</v>
      </c>
      <c r="S2458" t="s">
        <v>100</v>
      </c>
    </row>
    <row r="2459" spans="1:19" x14ac:dyDescent="0.25">
      <c r="A2459">
        <v>44</v>
      </c>
      <c r="B2459" s="32">
        <v>45956</v>
      </c>
      <c r="C2459">
        <v>46</v>
      </c>
      <c r="D2459" t="s">
        <v>150</v>
      </c>
      <c r="E2459" t="s">
        <v>8</v>
      </c>
      <c r="F2459" t="s">
        <v>140</v>
      </c>
      <c r="G2459" t="s">
        <v>102</v>
      </c>
      <c r="H2459" t="s">
        <v>103</v>
      </c>
      <c r="I2459" t="s">
        <v>4971</v>
      </c>
      <c r="J2459" t="s">
        <v>4972</v>
      </c>
      <c r="K2459" s="32">
        <v>45960</v>
      </c>
      <c r="L2459" t="s">
        <v>186</v>
      </c>
      <c r="M2459" t="s">
        <v>154</v>
      </c>
      <c r="N2459" t="s">
        <v>2034</v>
      </c>
      <c r="O2459" s="32">
        <v>45972</v>
      </c>
      <c r="P2459" t="s">
        <v>99</v>
      </c>
      <c r="Q2459" t="s">
        <v>1411</v>
      </c>
      <c r="R2459" t="s">
        <v>147</v>
      </c>
      <c r="S2459" t="s">
        <v>100</v>
      </c>
    </row>
    <row r="2460" spans="1:19" x14ac:dyDescent="0.25">
      <c r="A2460">
        <v>39</v>
      </c>
      <c r="B2460" s="32">
        <v>45923</v>
      </c>
      <c r="C2460">
        <v>42</v>
      </c>
      <c r="D2460" t="s">
        <v>150</v>
      </c>
      <c r="E2460" t="s">
        <v>8</v>
      </c>
      <c r="F2460" t="s">
        <v>140</v>
      </c>
      <c r="G2460" t="s">
        <v>102</v>
      </c>
      <c r="H2460" t="s">
        <v>103</v>
      </c>
      <c r="I2460" t="s">
        <v>2576</v>
      </c>
      <c r="J2460" t="s">
        <v>2577</v>
      </c>
      <c r="K2460" s="32">
        <v>45932</v>
      </c>
      <c r="L2460" t="s">
        <v>621</v>
      </c>
      <c r="M2460" t="s">
        <v>191</v>
      </c>
      <c r="N2460" t="s">
        <v>192</v>
      </c>
      <c r="O2460" s="32">
        <v>45943</v>
      </c>
      <c r="P2460" t="s">
        <v>99</v>
      </c>
      <c r="Q2460" t="s">
        <v>813</v>
      </c>
      <c r="S2460" t="s">
        <v>135</v>
      </c>
    </row>
    <row r="2461" spans="1:19" x14ac:dyDescent="0.25">
      <c r="A2461">
        <v>36</v>
      </c>
      <c r="B2461" s="32">
        <v>45901</v>
      </c>
      <c r="C2461">
        <v>38</v>
      </c>
      <c r="D2461" t="s">
        <v>150</v>
      </c>
      <c r="E2461" t="s">
        <v>8</v>
      </c>
      <c r="F2461" t="s">
        <v>140</v>
      </c>
      <c r="G2461" t="s">
        <v>102</v>
      </c>
      <c r="H2461" t="s">
        <v>103</v>
      </c>
      <c r="I2461" t="s">
        <v>2638</v>
      </c>
      <c r="J2461" t="s">
        <v>2639</v>
      </c>
      <c r="K2461" s="32">
        <v>45904</v>
      </c>
      <c r="L2461" t="s">
        <v>186</v>
      </c>
      <c r="M2461" t="s">
        <v>154</v>
      </c>
      <c r="N2461" t="s">
        <v>2181</v>
      </c>
      <c r="O2461" s="32">
        <v>45914</v>
      </c>
      <c r="P2461" t="s">
        <v>99</v>
      </c>
      <c r="Q2461" t="s">
        <v>934</v>
      </c>
      <c r="R2461" t="s">
        <v>147</v>
      </c>
      <c r="S2461" t="s">
        <v>100</v>
      </c>
    </row>
    <row r="2462" spans="1:19" x14ac:dyDescent="0.25">
      <c r="A2462">
        <v>45</v>
      </c>
      <c r="B2462" s="32">
        <v>45969</v>
      </c>
      <c r="C2462">
        <v>48</v>
      </c>
      <c r="D2462" t="s">
        <v>150</v>
      </c>
      <c r="E2462" t="s">
        <v>8</v>
      </c>
      <c r="F2462" t="s">
        <v>140</v>
      </c>
      <c r="G2462" t="s">
        <v>102</v>
      </c>
      <c r="H2462" t="s">
        <v>103</v>
      </c>
      <c r="I2462" t="s">
        <v>4407</v>
      </c>
      <c r="J2462" t="s">
        <v>4408</v>
      </c>
      <c r="K2462" s="32">
        <v>45974</v>
      </c>
      <c r="L2462" t="s">
        <v>186</v>
      </c>
      <c r="M2462" t="s">
        <v>154</v>
      </c>
      <c r="N2462" t="s">
        <v>2193</v>
      </c>
      <c r="O2462" s="32">
        <v>45985</v>
      </c>
      <c r="P2462" t="s">
        <v>99</v>
      </c>
      <c r="Q2462" t="s">
        <v>813</v>
      </c>
      <c r="R2462" t="s">
        <v>147</v>
      </c>
      <c r="S2462" t="s">
        <v>100</v>
      </c>
    </row>
    <row r="2463" spans="1:19" x14ac:dyDescent="0.25">
      <c r="A2463">
        <v>39</v>
      </c>
      <c r="B2463" s="32">
        <v>45927</v>
      </c>
      <c r="C2463">
        <v>43</v>
      </c>
      <c r="D2463" t="s">
        <v>423</v>
      </c>
      <c r="E2463" t="s">
        <v>1265</v>
      </c>
      <c r="F2463" t="s">
        <v>140</v>
      </c>
      <c r="G2463" t="s">
        <v>102</v>
      </c>
      <c r="H2463" t="s">
        <v>103</v>
      </c>
      <c r="I2463" t="s">
        <v>5758</v>
      </c>
      <c r="J2463" t="s">
        <v>5759</v>
      </c>
      <c r="K2463" s="32">
        <v>45930</v>
      </c>
      <c r="L2463" t="s">
        <v>427</v>
      </c>
      <c r="M2463" t="s">
        <v>164</v>
      </c>
      <c r="N2463" t="s">
        <v>5693</v>
      </c>
      <c r="O2463" s="32">
        <v>45951</v>
      </c>
      <c r="P2463" t="s">
        <v>99</v>
      </c>
      <c r="Q2463" t="s">
        <v>2221</v>
      </c>
      <c r="R2463" t="s">
        <v>428</v>
      </c>
      <c r="S2463" t="s">
        <v>100</v>
      </c>
    </row>
    <row r="2464" spans="1:19" x14ac:dyDescent="0.25">
      <c r="A2464">
        <v>43</v>
      </c>
      <c r="B2464" s="32">
        <v>45955</v>
      </c>
      <c r="C2464">
        <v>46</v>
      </c>
      <c r="D2464" t="s">
        <v>672</v>
      </c>
      <c r="E2464" t="s">
        <v>17</v>
      </c>
      <c r="F2464" t="s">
        <v>140</v>
      </c>
      <c r="G2464" t="s">
        <v>102</v>
      </c>
      <c r="H2464" t="s">
        <v>103</v>
      </c>
      <c r="I2464" t="s">
        <v>5760</v>
      </c>
      <c r="J2464" t="s">
        <v>5761</v>
      </c>
      <c r="K2464" s="32">
        <v>45964</v>
      </c>
      <c r="L2464" t="s">
        <v>675</v>
      </c>
      <c r="M2464" t="s">
        <v>676</v>
      </c>
      <c r="N2464" t="s">
        <v>2203</v>
      </c>
      <c r="O2464" s="32">
        <v>45974</v>
      </c>
      <c r="P2464" t="s">
        <v>99</v>
      </c>
      <c r="Q2464" t="s">
        <v>820</v>
      </c>
      <c r="R2464" t="s">
        <v>147</v>
      </c>
      <c r="S2464" t="s">
        <v>100</v>
      </c>
    </row>
    <row r="2465" spans="1:19" x14ac:dyDescent="0.25">
      <c r="A2465">
        <v>45</v>
      </c>
      <c r="B2465" s="32">
        <v>45968</v>
      </c>
      <c r="C2465">
        <v>48</v>
      </c>
      <c r="D2465" t="s">
        <v>150</v>
      </c>
      <c r="E2465" t="s">
        <v>8</v>
      </c>
      <c r="F2465" t="s">
        <v>140</v>
      </c>
      <c r="G2465" t="s">
        <v>102</v>
      </c>
      <c r="H2465" t="s">
        <v>103</v>
      </c>
      <c r="I2465" t="s">
        <v>5762</v>
      </c>
      <c r="J2465" t="s">
        <v>5763</v>
      </c>
      <c r="K2465" s="32">
        <v>45972</v>
      </c>
      <c r="L2465" t="s">
        <v>186</v>
      </c>
      <c r="M2465" t="s">
        <v>145</v>
      </c>
      <c r="N2465" t="s">
        <v>5764</v>
      </c>
      <c r="O2465" s="32">
        <v>45987</v>
      </c>
      <c r="P2465" t="s">
        <v>99</v>
      </c>
      <c r="Q2465" t="s">
        <v>813</v>
      </c>
      <c r="R2465" t="s">
        <v>428</v>
      </c>
      <c r="S2465" t="s">
        <v>100</v>
      </c>
    </row>
    <row r="2466" spans="1:19" x14ac:dyDescent="0.25">
      <c r="A2466">
        <v>43</v>
      </c>
      <c r="B2466" s="32">
        <v>45951</v>
      </c>
      <c r="C2466">
        <v>45</v>
      </c>
      <c r="D2466" t="s">
        <v>150</v>
      </c>
      <c r="E2466" t="s">
        <v>8</v>
      </c>
      <c r="F2466" t="s">
        <v>140</v>
      </c>
      <c r="G2466" t="s">
        <v>102</v>
      </c>
      <c r="H2466" t="s">
        <v>103</v>
      </c>
      <c r="I2466" t="s">
        <v>5765</v>
      </c>
      <c r="J2466" t="s">
        <v>5766</v>
      </c>
      <c r="K2466" s="32">
        <v>45953</v>
      </c>
      <c r="L2466" t="s">
        <v>186</v>
      </c>
      <c r="M2466" t="s">
        <v>154</v>
      </c>
      <c r="N2466" t="s">
        <v>1967</v>
      </c>
      <c r="O2466" s="32">
        <v>45963</v>
      </c>
      <c r="P2466" t="s">
        <v>99</v>
      </c>
      <c r="Q2466" t="s">
        <v>813</v>
      </c>
      <c r="R2466" t="s">
        <v>147</v>
      </c>
      <c r="S2466" t="s">
        <v>608</v>
      </c>
    </row>
    <row r="2467" spans="1:19" x14ac:dyDescent="0.25">
      <c r="A2467">
        <v>40</v>
      </c>
      <c r="B2467" s="32">
        <v>45933</v>
      </c>
      <c r="C2467">
        <v>43</v>
      </c>
      <c r="D2467" t="s">
        <v>254</v>
      </c>
      <c r="E2467" t="s">
        <v>255</v>
      </c>
      <c r="F2467" t="s">
        <v>140</v>
      </c>
      <c r="G2467" t="s">
        <v>102</v>
      </c>
      <c r="H2467" t="s">
        <v>1585</v>
      </c>
      <c r="I2467" t="s">
        <v>3162</v>
      </c>
      <c r="J2467" t="s">
        <v>3163</v>
      </c>
      <c r="K2467" s="32">
        <v>45935</v>
      </c>
      <c r="L2467" t="s">
        <v>1781</v>
      </c>
      <c r="M2467" t="s">
        <v>260</v>
      </c>
      <c r="N2467" t="s">
        <v>2054</v>
      </c>
      <c r="O2467" s="32">
        <v>45950</v>
      </c>
      <c r="P2467" t="s">
        <v>99</v>
      </c>
      <c r="Q2467" t="s">
        <v>2065</v>
      </c>
      <c r="R2467" t="s">
        <v>262</v>
      </c>
      <c r="S2467" t="s">
        <v>608</v>
      </c>
    </row>
    <row r="2468" spans="1:19" x14ac:dyDescent="0.25">
      <c r="A2468">
        <v>42</v>
      </c>
      <c r="B2468" s="32">
        <v>45946</v>
      </c>
      <c r="C2468">
        <v>45</v>
      </c>
      <c r="D2468" t="s">
        <v>254</v>
      </c>
      <c r="E2468" t="s">
        <v>255</v>
      </c>
      <c r="F2468" t="s">
        <v>140</v>
      </c>
      <c r="G2468" t="s">
        <v>102</v>
      </c>
      <c r="H2468" t="s">
        <v>103</v>
      </c>
      <c r="I2468" t="s">
        <v>5767</v>
      </c>
      <c r="J2468" t="s">
        <v>5768</v>
      </c>
      <c r="K2468" s="32">
        <v>45949</v>
      </c>
      <c r="L2468" t="s">
        <v>1983</v>
      </c>
      <c r="M2468" t="s">
        <v>260</v>
      </c>
      <c r="N2468" t="s">
        <v>1973</v>
      </c>
      <c r="O2468" s="32">
        <v>45964</v>
      </c>
      <c r="P2468" t="s">
        <v>99</v>
      </c>
      <c r="Q2468" t="s">
        <v>2628</v>
      </c>
      <c r="R2468" t="s">
        <v>262</v>
      </c>
      <c r="S2468" t="s">
        <v>100</v>
      </c>
    </row>
    <row r="2469" spans="1:19" x14ac:dyDescent="0.25">
      <c r="A2469">
        <v>37</v>
      </c>
      <c r="B2469" s="32">
        <v>45907</v>
      </c>
      <c r="C2469">
        <v>37</v>
      </c>
      <c r="D2469" t="s">
        <v>97</v>
      </c>
      <c r="E2469" t="s">
        <v>98</v>
      </c>
      <c r="F2469" t="s">
        <v>101</v>
      </c>
      <c r="G2469" t="s">
        <v>102</v>
      </c>
      <c r="H2469" t="s">
        <v>103</v>
      </c>
      <c r="I2469" t="s">
        <v>5769</v>
      </c>
      <c r="J2469" t="s">
        <v>5770</v>
      </c>
      <c r="K2469" s="32">
        <v>45909</v>
      </c>
      <c r="L2469" t="s">
        <v>106</v>
      </c>
      <c r="M2469" t="s">
        <v>107</v>
      </c>
      <c r="N2469" t="s">
        <v>118</v>
      </c>
      <c r="O2469" s="32">
        <v>45909</v>
      </c>
      <c r="P2469" t="s">
        <v>99</v>
      </c>
      <c r="Q2469" t="s">
        <v>123</v>
      </c>
      <c r="R2469" t="s">
        <v>109</v>
      </c>
      <c r="S2469" t="s">
        <v>100</v>
      </c>
    </row>
    <row r="2470" spans="1:19" x14ac:dyDescent="0.25">
      <c r="A2470">
        <v>46</v>
      </c>
      <c r="B2470" s="32">
        <v>45971</v>
      </c>
      <c r="C2470">
        <v>49</v>
      </c>
      <c r="D2470" t="s">
        <v>223</v>
      </c>
      <c r="E2470" t="s">
        <v>2736</v>
      </c>
      <c r="F2470" t="s">
        <v>140</v>
      </c>
      <c r="G2470" t="s">
        <v>2737</v>
      </c>
      <c r="H2470" t="s">
        <v>103</v>
      </c>
      <c r="I2470" t="s">
        <v>5771</v>
      </c>
      <c r="J2470" t="s">
        <v>5772</v>
      </c>
      <c r="K2470" s="32">
        <v>45972</v>
      </c>
      <c r="L2470" t="s">
        <v>645</v>
      </c>
      <c r="M2470" t="s">
        <v>5773</v>
      </c>
      <c r="N2470" t="s">
        <v>5774</v>
      </c>
      <c r="O2470" s="32">
        <v>45997</v>
      </c>
      <c r="P2470" t="s">
        <v>2134</v>
      </c>
      <c r="Q2470" t="s">
        <v>330</v>
      </c>
      <c r="R2470" t="s">
        <v>164</v>
      </c>
      <c r="S2470" t="s">
        <v>2137</v>
      </c>
    </row>
    <row r="2471" spans="1:19" x14ac:dyDescent="0.25">
      <c r="A2471">
        <v>39</v>
      </c>
      <c r="B2471" s="32">
        <v>45927</v>
      </c>
      <c r="C2471">
        <v>43</v>
      </c>
      <c r="D2471" t="s">
        <v>423</v>
      </c>
      <c r="E2471" t="s">
        <v>1265</v>
      </c>
      <c r="F2471" t="s">
        <v>140</v>
      </c>
      <c r="G2471" t="s">
        <v>102</v>
      </c>
      <c r="H2471" t="s">
        <v>103</v>
      </c>
      <c r="I2471" t="s">
        <v>5775</v>
      </c>
      <c r="J2471" t="s">
        <v>5776</v>
      </c>
      <c r="K2471" s="32">
        <v>45930</v>
      </c>
      <c r="L2471" t="s">
        <v>427</v>
      </c>
      <c r="M2471" t="s">
        <v>428</v>
      </c>
      <c r="N2471" t="s">
        <v>5777</v>
      </c>
      <c r="O2471" s="32">
        <v>45950</v>
      </c>
      <c r="P2471" t="s">
        <v>99</v>
      </c>
      <c r="Q2471" t="s">
        <v>3045</v>
      </c>
      <c r="R2471" t="s">
        <v>428</v>
      </c>
      <c r="S2471" t="s">
        <v>100</v>
      </c>
    </row>
    <row r="2472" spans="1:19" x14ac:dyDescent="0.25">
      <c r="A2472">
        <v>40</v>
      </c>
      <c r="B2472" s="32">
        <v>45929</v>
      </c>
      <c r="C2472">
        <v>42</v>
      </c>
      <c r="D2472" t="s">
        <v>940</v>
      </c>
      <c r="E2472" t="s">
        <v>14</v>
      </c>
      <c r="F2472" t="s">
        <v>140</v>
      </c>
      <c r="G2472" t="s">
        <v>102</v>
      </c>
      <c r="H2472" t="s">
        <v>103</v>
      </c>
      <c r="I2472" t="s">
        <v>3816</v>
      </c>
      <c r="J2472" t="s">
        <v>3817</v>
      </c>
      <c r="K2472" s="32">
        <v>45939</v>
      </c>
      <c r="L2472" t="s">
        <v>943</v>
      </c>
      <c r="M2472" t="s">
        <v>154</v>
      </c>
      <c r="N2472" t="s">
        <v>2115</v>
      </c>
      <c r="O2472" s="32">
        <v>45946</v>
      </c>
      <c r="P2472" t="s">
        <v>99</v>
      </c>
      <c r="Q2472" t="s">
        <v>2012</v>
      </c>
      <c r="R2472" t="s">
        <v>147</v>
      </c>
      <c r="S2472" t="s">
        <v>100</v>
      </c>
    </row>
    <row r="2473" spans="1:19" x14ac:dyDescent="0.25">
      <c r="A2473">
        <v>44</v>
      </c>
      <c r="B2473" s="32">
        <v>45956</v>
      </c>
      <c r="C2473">
        <v>46</v>
      </c>
      <c r="D2473" t="s">
        <v>150</v>
      </c>
      <c r="E2473" t="s">
        <v>23</v>
      </c>
      <c r="F2473" t="s">
        <v>140</v>
      </c>
      <c r="G2473" t="s">
        <v>102</v>
      </c>
      <c r="H2473" t="s">
        <v>103</v>
      </c>
      <c r="I2473" t="s">
        <v>4224</v>
      </c>
      <c r="J2473" t="s">
        <v>4225</v>
      </c>
      <c r="K2473" s="32">
        <v>45960</v>
      </c>
      <c r="L2473" t="s">
        <v>186</v>
      </c>
      <c r="M2473" t="s">
        <v>154</v>
      </c>
      <c r="N2473" t="s">
        <v>2034</v>
      </c>
      <c r="O2473" s="32">
        <v>45972</v>
      </c>
      <c r="P2473" t="s">
        <v>99</v>
      </c>
      <c r="Q2473" t="s">
        <v>153</v>
      </c>
      <c r="R2473" t="s">
        <v>147</v>
      </c>
      <c r="S2473" t="s">
        <v>100</v>
      </c>
    </row>
    <row r="2474" spans="1:19" x14ac:dyDescent="0.25">
      <c r="A2474">
        <v>38</v>
      </c>
      <c r="B2474" s="32">
        <v>45918</v>
      </c>
      <c r="C2474">
        <v>41</v>
      </c>
      <c r="D2474" t="s">
        <v>423</v>
      </c>
      <c r="E2474" t="s">
        <v>1067</v>
      </c>
      <c r="F2474" t="s">
        <v>140</v>
      </c>
      <c r="G2474" t="s">
        <v>102</v>
      </c>
      <c r="H2474" t="s">
        <v>103</v>
      </c>
      <c r="I2474" t="s">
        <v>2676</v>
      </c>
      <c r="J2474" t="s">
        <v>2677</v>
      </c>
      <c r="K2474" s="32">
        <v>45921</v>
      </c>
      <c r="L2474" t="s">
        <v>427</v>
      </c>
      <c r="M2474" t="s">
        <v>260</v>
      </c>
      <c r="N2474" t="s">
        <v>2109</v>
      </c>
      <c r="O2474" s="32">
        <v>45937</v>
      </c>
      <c r="P2474" t="s">
        <v>99</v>
      </c>
      <c r="Q2474" t="s">
        <v>2200</v>
      </c>
      <c r="R2474" t="s">
        <v>262</v>
      </c>
      <c r="S2474" t="s">
        <v>100</v>
      </c>
    </row>
    <row r="2475" spans="1:19" x14ac:dyDescent="0.25">
      <c r="A2475">
        <v>47</v>
      </c>
      <c r="B2475" s="32">
        <v>45978</v>
      </c>
      <c r="C2475">
        <v>49</v>
      </c>
      <c r="D2475" t="s">
        <v>150</v>
      </c>
      <c r="E2475" t="s">
        <v>8</v>
      </c>
      <c r="F2475" t="s">
        <v>140</v>
      </c>
      <c r="G2475" t="s">
        <v>102</v>
      </c>
      <c r="H2475" t="s">
        <v>103</v>
      </c>
      <c r="I2475" t="s">
        <v>4502</v>
      </c>
      <c r="J2475" t="s">
        <v>4503</v>
      </c>
      <c r="K2475" s="32">
        <v>45981</v>
      </c>
      <c r="L2475" t="s">
        <v>621</v>
      </c>
      <c r="M2475" t="s">
        <v>191</v>
      </c>
      <c r="N2475" t="s">
        <v>155</v>
      </c>
      <c r="O2475" s="32">
        <v>45992</v>
      </c>
      <c r="P2475" t="s">
        <v>99</v>
      </c>
      <c r="Q2475" t="s">
        <v>2432</v>
      </c>
      <c r="S2475" t="s">
        <v>2165</v>
      </c>
    </row>
    <row r="2476" spans="1:19" x14ac:dyDescent="0.25">
      <c r="A2476">
        <v>47</v>
      </c>
      <c r="B2476" s="32">
        <v>45979</v>
      </c>
      <c r="C2476">
        <v>49</v>
      </c>
      <c r="D2476" t="s">
        <v>150</v>
      </c>
      <c r="E2476" t="s">
        <v>8</v>
      </c>
      <c r="F2476" t="s">
        <v>140</v>
      </c>
      <c r="G2476" t="s">
        <v>102</v>
      </c>
      <c r="H2476" t="s">
        <v>103</v>
      </c>
      <c r="I2476" t="s">
        <v>2066</v>
      </c>
      <c r="J2476" t="s">
        <v>2067</v>
      </c>
      <c r="K2476" s="32">
        <v>45981</v>
      </c>
      <c r="L2476" t="s">
        <v>186</v>
      </c>
      <c r="M2476" t="s">
        <v>154</v>
      </c>
      <c r="N2476" t="s">
        <v>2068</v>
      </c>
      <c r="O2476" s="32">
        <v>45992</v>
      </c>
      <c r="P2476" t="s">
        <v>99</v>
      </c>
      <c r="Q2476" t="s">
        <v>934</v>
      </c>
      <c r="R2476" t="s">
        <v>147</v>
      </c>
      <c r="S2476" t="s">
        <v>100</v>
      </c>
    </row>
    <row r="2477" spans="1:19" x14ac:dyDescent="0.25">
      <c r="A2477">
        <v>31</v>
      </c>
      <c r="B2477" s="32">
        <v>45866</v>
      </c>
      <c r="C2477">
        <v>38</v>
      </c>
      <c r="D2477" t="s">
        <v>321</v>
      </c>
      <c r="E2477" t="s">
        <v>322</v>
      </c>
      <c r="F2477" t="s">
        <v>140</v>
      </c>
      <c r="G2477" t="s">
        <v>102</v>
      </c>
      <c r="H2477" t="s">
        <v>103</v>
      </c>
      <c r="I2477" t="s">
        <v>5778</v>
      </c>
      <c r="J2477" t="s">
        <v>5779</v>
      </c>
      <c r="K2477" s="32">
        <v>45876</v>
      </c>
      <c r="L2477" t="s">
        <v>325</v>
      </c>
      <c r="M2477" t="s">
        <v>229</v>
      </c>
      <c r="N2477" t="s">
        <v>4685</v>
      </c>
      <c r="O2477" s="32">
        <v>45914</v>
      </c>
      <c r="P2477" t="s">
        <v>99</v>
      </c>
      <c r="Q2477" t="s">
        <v>325</v>
      </c>
      <c r="R2477" t="s">
        <v>617</v>
      </c>
      <c r="S2477" t="s">
        <v>100</v>
      </c>
    </row>
    <row r="2478" spans="1:19" x14ac:dyDescent="0.25">
      <c r="A2478">
        <v>36</v>
      </c>
      <c r="B2478" s="32">
        <v>45904</v>
      </c>
      <c r="C2478">
        <v>38</v>
      </c>
      <c r="D2478" t="s">
        <v>150</v>
      </c>
      <c r="E2478" t="s">
        <v>8</v>
      </c>
      <c r="F2478" t="s">
        <v>140</v>
      </c>
      <c r="G2478" t="s">
        <v>102</v>
      </c>
      <c r="H2478" t="s">
        <v>103</v>
      </c>
      <c r="I2478" t="s">
        <v>4479</v>
      </c>
      <c r="J2478" t="s">
        <v>4480</v>
      </c>
      <c r="K2478" s="32">
        <v>45905</v>
      </c>
      <c r="L2478" t="s">
        <v>186</v>
      </c>
      <c r="M2478" t="s">
        <v>869</v>
      </c>
      <c r="N2478" t="s">
        <v>4214</v>
      </c>
      <c r="O2478" s="32">
        <v>45920</v>
      </c>
      <c r="P2478" t="s">
        <v>99</v>
      </c>
      <c r="Q2478" t="s">
        <v>688</v>
      </c>
      <c r="R2478" t="s">
        <v>147</v>
      </c>
      <c r="S2478" t="s">
        <v>100</v>
      </c>
    </row>
    <row r="2479" spans="1:19" x14ac:dyDescent="0.25">
      <c r="A2479">
        <v>39</v>
      </c>
      <c r="B2479" s="32">
        <v>45921</v>
      </c>
      <c r="C2479">
        <v>41</v>
      </c>
      <c r="D2479" t="s">
        <v>940</v>
      </c>
      <c r="E2479" t="s">
        <v>14</v>
      </c>
      <c r="F2479" t="s">
        <v>140</v>
      </c>
      <c r="G2479" t="s">
        <v>102</v>
      </c>
      <c r="H2479" t="s">
        <v>103</v>
      </c>
      <c r="I2479" t="s">
        <v>5780</v>
      </c>
      <c r="J2479" t="s">
        <v>5781</v>
      </c>
      <c r="K2479" s="32">
        <v>45932</v>
      </c>
      <c r="L2479" t="s">
        <v>943</v>
      </c>
      <c r="M2479" t="s">
        <v>154</v>
      </c>
      <c r="N2479" t="s">
        <v>2159</v>
      </c>
      <c r="O2479" s="32">
        <v>45939</v>
      </c>
      <c r="P2479" t="s">
        <v>99</v>
      </c>
      <c r="Q2479" t="s">
        <v>153</v>
      </c>
      <c r="R2479" t="s">
        <v>147</v>
      </c>
      <c r="S2479" t="s">
        <v>100</v>
      </c>
    </row>
    <row r="2480" spans="1:19" x14ac:dyDescent="0.25">
      <c r="A2480">
        <v>45</v>
      </c>
      <c r="B2480" s="32">
        <v>45966</v>
      </c>
      <c r="C2480">
        <v>45</v>
      </c>
      <c r="D2480" t="s">
        <v>223</v>
      </c>
      <c r="E2480" t="s">
        <v>3291</v>
      </c>
      <c r="F2480" t="s">
        <v>101</v>
      </c>
      <c r="G2480" t="s">
        <v>2737</v>
      </c>
      <c r="H2480" t="s">
        <v>103</v>
      </c>
      <c r="I2480" t="s">
        <v>5782</v>
      </c>
      <c r="J2480" t="s">
        <v>5783</v>
      </c>
      <c r="K2480" s="32">
        <v>45966</v>
      </c>
      <c r="L2480" t="s">
        <v>3294</v>
      </c>
      <c r="M2480" t="s">
        <v>3295</v>
      </c>
      <c r="N2480" t="s">
        <v>118</v>
      </c>
      <c r="O2480" s="32">
        <v>45967</v>
      </c>
      <c r="P2480" t="s">
        <v>2134</v>
      </c>
      <c r="Q2480" t="s">
        <v>3296</v>
      </c>
      <c r="R2480" t="s">
        <v>3297</v>
      </c>
      <c r="S2480" t="s">
        <v>2137</v>
      </c>
    </row>
    <row r="2481" spans="1:19" x14ac:dyDescent="0.25">
      <c r="A2481">
        <v>45</v>
      </c>
      <c r="B2481" s="32">
        <v>45966</v>
      </c>
      <c r="C2481">
        <v>48</v>
      </c>
      <c r="D2481" t="s">
        <v>423</v>
      </c>
      <c r="E2481" t="s">
        <v>424</v>
      </c>
      <c r="F2481" t="s">
        <v>140</v>
      </c>
      <c r="G2481" t="s">
        <v>102</v>
      </c>
      <c r="H2481" t="s">
        <v>103</v>
      </c>
      <c r="I2481" t="s">
        <v>3175</v>
      </c>
      <c r="J2481" t="s">
        <v>3176</v>
      </c>
      <c r="K2481" s="32">
        <v>45969</v>
      </c>
      <c r="L2481" t="s">
        <v>427</v>
      </c>
      <c r="M2481" t="s">
        <v>428</v>
      </c>
      <c r="N2481" t="s">
        <v>2155</v>
      </c>
      <c r="O2481" s="32">
        <v>45987</v>
      </c>
      <c r="P2481" t="s">
        <v>99</v>
      </c>
      <c r="Q2481" t="s">
        <v>3661</v>
      </c>
      <c r="R2481" t="s">
        <v>428</v>
      </c>
      <c r="S2481" t="s">
        <v>100</v>
      </c>
    </row>
    <row r="2482" spans="1:19" x14ac:dyDescent="0.25">
      <c r="A2482">
        <v>37</v>
      </c>
      <c r="B2482" s="32">
        <v>45912</v>
      </c>
      <c r="C2482">
        <v>40</v>
      </c>
      <c r="D2482" t="s">
        <v>423</v>
      </c>
      <c r="E2482" t="s">
        <v>1067</v>
      </c>
      <c r="F2482" t="s">
        <v>140</v>
      </c>
      <c r="G2482" t="s">
        <v>102</v>
      </c>
      <c r="H2482" t="s">
        <v>1585</v>
      </c>
      <c r="I2482" t="s">
        <v>2387</v>
      </c>
      <c r="J2482" t="s">
        <v>2388</v>
      </c>
      <c r="K2482" s="32">
        <v>45914</v>
      </c>
      <c r="L2482" t="s">
        <v>427</v>
      </c>
      <c r="M2482" t="s">
        <v>260</v>
      </c>
      <c r="N2482" t="s">
        <v>2206</v>
      </c>
      <c r="O2482" s="32">
        <v>45930</v>
      </c>
      <c r="P2482" t="s">
        <v>99</v>
      </c>
      <c r="Q2482" t="s">
        <v>4289</v>
      </c>
      <c r="R2482" t="s">
        <v>262</v>
      </c>
      <c r="S2482" t="s">
        <v>608</v>
      </c>
    </row>
    <row r="2483" spans="1:19" x14ac:dyDescent="0.25">
      <c r="A2483">
        <v>36</v>
      </c>
      <c r="B2483" s="32">
        <v>45904</v>
      </c>
      <c r="C2483">
        <v>39</v>
      </c>
      <c r="D2483" t="s">
        <v>423</v>
      </c>
      <c r="E2483" t="s">
        <v>1067</v>
      </c>
      <c r="F2483" t="s">
        <v>140</v>
      </c>
      <c r="G2483" t="s">
        <v>102</v>
      </c>
      <c r="H2483" t="s">
        <v>103</v>
      </c>
      <c r="I2483" t="s">
        <v>3206</v>
      </c>
      <c r="J2483" t="s">
        <v>3207</v>
      </c>
      <c r="K2483" s="32">
        <v>45907</v>
      </c>
      <c r="L2483" t="s">
        <v>427</v>
      </c>
      <c r="M2483" t="s">
        <v>260</v>
      </c>
      <c r="N2483" t="s">
        <v>2360</v>
      </c>
      <c r="O2483" s="32">
        <v>45923</v>
      </c>
      <c r="P2483" t="s">
        <v>99</v>
      </c>
      <c r="Q2483" t="s">
        <v>2221</v>
      </c>
      <c r="R2483" t="s">
        <v>262</v>
      </c>
      <c r="S2483" t="s">
        <v>100</v>
      </c>
    </row>
    <row r="2484" spans="1:19" x14ac:dyDescent="0.25">
      <c r="A2484">
        <v>44</v>
      </c>
      <c r="B2484" s="32">
        <v>45959</v>
      </c>
      <c r="C2484">
        <v>48</v>
      </c>
      <c r="D2484" t="s">
        <v>223</v>
      </c>
      <c r="E2484" t="s">
        <v>277</v>
      </c>
      <c r="F2484" t="s">
        <v>140</v>
      </c>
      <c r="G2484" t="s">
        <v>102</v>
      </c>
      <c r="H2484" t="s">
        <v>103</v>
      </c>
      <c r="I2484" t="s">
        <v>5784</v>
      </c>
      <c r="J2484" t="s">
        <v>5785</v>
      </c>
      <c r="K2484" s="32">
        <v>45963</v>
      </c>
      <c r="L2484" t="s">
        <v>227</v>
      </c>
      <c r="M2484" t="s">
        <v>145</v>
      </c>
      <c r="N2484" t="s">
        <v>5786</v>
      </c>
      <c r="O2484" s="32">
        <v>45986</v>
      </c>
      <c r="P2484" t="s">
        <v>99</v>
      </c>
      <c r="Q2484" t="s">
        <v>228</v>
      </c>
      <c r="R2484" t="s">
        <v>147</v>
      </c>
      <c r="S2484" t="s">
        <v>100</v>
      </c>
    </row>
    <row r="2485" spans="1:19" x14ac:dyDescent="0.25">
      <c r="A2485">
        <v>39</v>
      </c>
      <c r="B2485" s="32">
        <v>45924</v>
      </c>
      <c r="C2485">
        <v>42</v>
      </c>
      <c r="D2485" t="s">
        <v>423</v>
      </c>
      <c r="E2485" t="s">
        <v>424</v>
      </c>
      <c r="F2485" t="s">
        <v>140</v>
      </c>
      <c r="G2485" t="s">
        <v>102</v>
      </c>
      <c r="H2485" t="s">
        <v>103</v>
      </c>
      <c r="I2485" t="s">
        <v>3106</v>
      </c>
      <c r="J2485" t="s">
        <v>3107</v>
      </c>
      <c r="K2485" s="32">
        <v>45927</v>
      </c>
      <c r="L2485" t="s">
        <v>427</v>
      </c>
      <c r="M2485" t="s">
        <v>428</v>
      </c>
      <c r="N2485" t="s">
        <v>2976</v>
      </c>
      <c r="O2485" s="32">
        <v>45946</v>
      </c>
      <c r="P2485" t="s">
        <v>99</v>
      </c>
      <c r="Q2485" t="s">
        <v>2093</v>
      </c>
      <c r="R2485" t="s">
        <v>428</v>
      </c>
      <c r="S2485" t="s">
        <v>100</v>
      </c>
    </row>
    <row r="2486" spans="1:19" x14ac:dyDescent="0.25">
      <c r="A2486">
        <v>38</v>
      </c>
      <c r="B2486" s="32">
        <v>45918</v>
      </c>
      <c r="C2486">
        <v>41</v>
      </c>
      <c r="D2486" t="s">
        <v>254</v>
      </c>
      <c r="E2486" t="s">
        <v>255</v>
      </c>
      <c r="F2486" t="s">
        <v>140</v>
      </c>
      <c r="G2486" t="s">
        <v>102</v>
      </c>
      <c r="H2486" t="s">
        <v>1585</v>
      </c>
      <c r="I2486" t="s">
        <v>5787</v>
      </c>
      <c r="J2486" t="s">
        <v>5788</v>
      </c>
      <c r="K2486" s="32">
        <v>45921</v>
      </c>
      <c r="L2486" t="s">
        <v>1781</v>
      </c>
      <c r="M2486" t="s">
        <v>260</v>
      </c>
      <c r="N2486" t="s">
        <v>2109</v>
      </c>
      <c r="O2486" s="32">
        <v>45936</v>
      </c>
      <c r="P2486" t="s">
        <v>99</v>
      </c>
      <c r="Q2486" t="s">
        <v>1995</v>
      </c>
      <c r="R2486" t="s">
        <v>262</v>
      </c>
      <c r="S2486" t="s">
        <v>608</v>
      </c>
    </row>
    <row r="2487" spans="1:19" x14ac:dyDescent="0.25">
      <c r="A2487">
        <v>39</v>
      </c>
      <c r="B2487" s="32">
        <v>45921</v>
      </c>
      <c r="C2487">
        <v>41</v>
      </c>
      <c r="D2487" t="s">
        <v>150</v>
      </c>
      <c r="E2487" t="s">
        <v>8</v>
      </c>
      <c r="F2487" t="s">
        <v>140</v>
      </c>
      <c r="G2487" t="s">
        <v>102</v>
      </c>
      <c r="H2487" t="s">
        <v>103</v>
      </c>
      <c r="I2487" t="s">
        <v>5789</v>
      </c>
      <c r="J2487" t="s">
        <v>5370</v>
      </c>
      <c r="K2487" s="32">
        <v>45925</v>
      </c>
      <c r="L2487" t="s">
        <v>186</v>
      </c>
      <c r="M2487" t="s">
        <v>154</v>
      </c>
      <c r="N2487" t="s">
        <v>2011</v>
      </c>
      <c r="O2487" s="32">
        <v>45935</v>
      </c>
      <c r="P2487" t="s">
        <v>99</v>
      </c>
      <c r="Q2487" t="s">
        <v>2012</v>
      </c>
      <c r="R2487" t="s">
        <v>147</v>
      </c>
      <c r="S2487" t="s">
        <v>100</v>
      </c>
    </row>
    <row r="2488" spans="1:19" x14ac:dyDescent="0.25">
      <c r="A2488">
        <v>39</v>
      </c>
      <c r="B2488" s="32">
        <v>45923</v>
      </c>
      <c r="C2488">
        <v>41</v>
      </c>
      <c r="D2488" t="s">
        <v>150</v>
      </c>
      <c r="E2488" t="s">
        <v>8</v>
      </c>
      <c r="F2488" t="s">
        <v>140</v>
      </c>
      <c r="G2488" t="s">
        <v>102</v>
      </c>
      <c r="H2488" t="s">
        <v>103</v>
      </c>
      <c r="I2488" t="s">
        <v>4529</v>
      </c>
      <c r="J2488" t="s">
        <v>4530</v>
      </c>
      <c r="K2488" s="32">
        <v>45925</v>
      </c>
      <c r="L2488" t="s">
        <v>186</v>
      </c>
      <c r="M2488" t="s">
        <v>154</v>
      </c>
      <c r="N2488" t="s">
        <v>2011</v>
      </c>
      <c r="O2488" s="32">
        <v>45935</v>
      </c>
      <c r="P2488" t="s">
        <v>99</v>
      </c>
      <c r="Q2488" t="s">
        <v>153</v>
      </c>
      <c r="R2488" t="s">
        <v>147</v>
      </c>
      <c r="S2488" t="s">
        <v>608</v>
      </c>
    </row>
    <row r="2489" spans="1:19" x14ac:dyDescent="0.25">
      <c r="A2489">
        <v>44</v>
      </c>
      <c r="B2489" s="32">
        <v>45956</v>
      </c>
      <c r="C2489">
        <v>46</v>
      </c>
      <c r="D2489" t="s">
        <v>150</v>
      </c>
      <c r="E2489" t="s">
        <v>23</v>
      </c>
      <c r="F2489" t="s">
        <v>140</v>
      </c>
      <c r="G2489" t="s">
        <v>102</v>
      </c>
      <c r="H2489" t="s">
        <v>103</v>
      </c>
      <c r="I2489" t="s">
        <v>5790</v>
      </c>
      <c r="J2489" t="s">
        <v>5791</v>
      </c>
      <c r="K2489" s="32">
        <v>45960</v>
      </c>
      <c r="L2489" t="s">
        <v>186</v>
      </c>
      <c r="M2489" t="s">
        <v>154</v>
      </c>
      <c r="N2489" t="s">
        <v>2034</v>
      </c>
      <c r="O2489" s="32">
        <v>45972</v>
      </c>
      <c r="P2489" t="s">
        <v>99</v>
      </c>
      <c r="Q2489" t="s">
        <v>153</v>
      </c>
      <c r="R2489" t="s">
        <v>147</v>
      </c>
      <c r="S2489" t="s">
        <v>100</v>
      </c>
    </row>
    <row r="2490" spans="1:19" x14ac:dyDescent="0.25">
      <c r="A2490">
        <v>47</v>
      </c>
      <c r="B2490" s="32">
        <v>45978</v>
      </c>
      <c r="C2490">
        <v>49</v>
      </c>
      <c r="D2490" t="s">
        <v>150</v>
      </c>
      <c r="E2490" t="s">
        <v>8</v>
      </c>
      <c r="F2490" t="s">
        <v>140</v>
      </c>
      <c r="G2490" t="s">
        <v>102</v>
      </c>
      <c r="H2490" t="s">
        <v>103</v>
      </c>
      <c r="I2490" t="s">
        <v>4502</v>
      </c>
      <c r="J2490" t="s">
        <v>4503</v>
      </c>
      <c r="K2490" s="32">
        <v>45981</v>
      </c>
      <c r="L2490" t="s">
        <v>621</v>
      </c>
      <c r="M2490" t="s">
        <v>191</v>
      </c>
      <c r="N2490" t="s">
        <v>155</v>
      </c>
      <c r="O2490" s="32">
        <v>45992</v>
      </c>
      <c r="P2490" t="s">
        <v>99</v>
      </c>
      <c r="Q2490" t="s">
        <v>813</v>
      </c>
      <c r="S2490" t="s">
        <v>2165</v>
      </c>
    </row>
    <row r="2491" spans="1:19" x14ac:dyDescent="0.25">
      <c r="A2491">
        <v>43</v>
      </c>
      <c r="B2491" s="32">
        <v>45951</v>
      </c>
      <c r="C2491">
        <v>45</v>
      </c>
      <c r="D2491" t="s">
        <v>150</v>
      </c>
      <c r="E2491" t="s">
        <v>8</v>
      </c>
      <c r="F2491" t="s">
        <v>140</v>
      </c>
      <c r="G2491" t="s">
        <v>102</v>
      </c>
      <c r="H2491" t="s">
        <v>103</v>
      </c>
      <c r="I2491" t="s">
        <v>5765</v>
      </c>
      <c r="J2491" t="s">
        <v>5766</v>
      </c>
      <c r="K2491" s="32">
        <v>45953</v>
      </c>
      <c r="L2491" t="s">
        <v>186</v>
      </c>
      <c r="M2491" t="s">
        <v>154</v>
      </c>
      <c r="N2491" t="s">
        <v>1967</v>
      </c>
      <c r="O2491" s="32">
        <v>45963</v>
      </c>
      <c r="P2491" t="s">
        <v>99</v>
      </c>
      <c r="Q2491" t="s">
        <v>934</v>
      </c>
      <c r="R2491" t="s">
        <v>147</v>
      </c>
      <c r="S2491" t="s">
        <v>608</v>
      </c>
    </row>
    <row r="2492" spans="1:19" x14ac:dyDescent="0.25">
      <c r="A2492">
        <v>46</v>
      </c>
      <c r="B2492" s="32">
        <v>45971</v>
      </c>
      <c r="C2492">
        <v>48</v>
      </c>
      <c r="D2492" t="s">
        <v>940</v>
      </c>
      <c r="E2492" t="s">
        <v>14</v>
      </c>
      <c r="F2492" t="s">
        <v>140</v>
      </c>
      <c r="G2492" t="s">
        <v>102</v>
      </c>
      <c r="H2492" t="s">
        <v>103</v>
      </c>
      <c r="I2492" t="s">
        <v>5792</v>
      </c>
      <c r="J2492" t="s">
        <v>5793</v>
      </c>
      <c r="K2492" s="32">
        <v>45981</v>
      </c>
      <c r="L2492" t="s">
        <v>943</v>
      </c>
      <c r="M2492" t="s">
        <v>154</v>
      </c>
      <c r="N2492" t="s">
        <v>2124</v>
      </c>
      <c r="O2492" s="32">
        <v>45988</v>
      </c>
      <c r="P2492" t="s">
        <v>99</v>
      </c>
      <c r="Q2492" t="s">
        <v>813</v>
      </c>
      <c r="R2492" t="s">
        <v>147</v>
      </c>
      <c r="S2492" t="s">
        <v>100</v>
      </c>
    </row>
    <row r="2493" spans="1:19" x14ac:dyDescent="0.25">
      <c r="A2493">
        <v>39</v>
      </c>
      <c r="B2493" s="32">
        <v>45923</v>
      </c>
      <c r="C2493">
        <v>40</v>
      </c>
      <c r="D2493" t="s">
        <v>321</v>
      </c>
      <c r="E2493" t="s">
        <v>855</v>
      </c>
      <c r="F2493" t="s">
        <v>101</v>
      </c>
      <c r="G2493" t="s">
        <v>102</v>
      </c>
      <c r="H2493" t="s">
        <v>103</v>
      </c>
      <c r="I2493" t="s">
        <v>5794</v>
      </c>
      <c r="J2493" t="s">
        <v>5795</v>
      </c>
      <c r="K2493" s="32">
        <v>45926</v>
      </c>
      <c r="L2493" t="s">
        <v>858</v>
      </c>
      <c r="M2493" t="s">
        <v>3613</v>
      </c>
      <c r="N2493" t="s">
        <v>118</v>
      </c>
      <c r="O2493" s="32">
        <v>45929</v>
      </c>
      <c r="P2493" t="s">
        <v>99</v>
      </c>
      <c r="Q2493" t="s">
        <v>859</v>
      </c>
      <c r="R2493" t="s">
        <v>3614</v>
      </c>
      <c r="S2493" t="s">
        <v>100</v>
      </c>
    </row>
    <row r="2494" spans="1:19" x14ac:dyDescent="0.25">
      <c r="A2494">
        <v>33</v>
      </c>
      <c r="B2494" s="32">
        <v>45880</v>
      </c>
      <c r="C2494">
        <v>35</v>
      </c>
      <c r="D2494" t="s">
        <v>672</v>
      </c>
      <c r="E2494" t="s">
        <v>20</v>
      </c>
      <c r="F2494" t="s">
        <v>140</v>
      </c>
      <c r="G2494" t="s">
        <v>102</v>
      </c>
      <c r="H2494" t="s">
        <v>103</v>
      </c>
      <c r="I2494" t="s">
        <v>3770</v>
      </c>
      <c r="J2494" t="s">
        <v>3771</v>
      </c>
      <c r="K2494" s="32">
        <v>45886</v>
      </c>
      <c r="L2494" t="s">
        <v>675</v>
      </c>
      <c r="M2494" t="s">
        <v>676</v>
      </c>
      <c r="N2494" t="s">
        <v>2031</v>
      </c>
      <c r="O2494" s="32">
        <v>45897</v>
      </c>
      <c r="P2494" t="s">
        <v>99</v>
      </c>
      <c r="Q2494" t="s">
        <v>153</v>
      </c>
      <c r="R2494" t="s">
        <v>147</v>
      </c>
      <c r="S2494" t="s">
        <v>100</v>
      </c>
    </row>
    <row r="2495" spans="1:19" x14ac:dyDescent="0.25">
      <c r="A2495">
        <v>47</v>
      </c>
      <c r="B2495" s="32">
        <v>45978</v>
      </c>
      <c r="C2495">
        <v>49</v>
      </c>
      <c r="D2495" t="s">
        <v>672</v>
      </c>
      <c r="E2495" t="s">
        <v>17</v>
      </c>
      <c r="F2495" t="s">
        <v>140</v>
      </c>
      <c r="G2495" t="s">
        <v>102</v>
      </c>
      <c r="H2495" t="s">
        <v>103</v>
      </c>
      <c r="I2495" t="s">
        <v>4580</v>
      </c>
      <c r="J2495" t="s">
        <v>4581</v>
      </c>
      <c r="K2495" s="32">
        <v>45985</v>
      </c>
      <c r="L2495" t="s">
        <v>675</v>
      </c>
      <c r="M2495" t="s">
        <v>676</v>
      </c>
      <c r="N2495" t="s">
        <v>2227</v>
      </c>
      <c r="O2495" s="32">
        <v>45995</v>
      </c>
      <c r="P2495" t="s">
        <v>99</v>
      </c>
      <c r="Q2495" t="s">
        <v>688</v>
      </c>
      <c r="R2495" t="s">
        <v>147</v>
      </c>
      <c r="S2495" t="s">
        <v>608</v>
      </c>
    </row>
    <row r="2496" spans="1:19" x14ac:dyDescent="0.25">
      <c r="A2496">
        <v>40</v>
      </c>
      <c r="B2496" s="32">
        <v>45932</v>
      </c>
      <c r="C2496">
        <v>43</v>
      </c>
      <c r="D2496" t="s">
        <v>423</v>
      </c>
      <c r="E2496" t="s">
        <v>1067</v>
      </c>
      <c r="F2496" t="s">
        <v>140</v>
      </c>
      <c r="G2496" t="s">
        <v>102</v>
      </c>
      <c r="H2496" t="s">
        <v>103</v>
      </c>
      <c r="I2496" t="s">
        <v>5537</v>
      </c>
      <c r="J2496" t="s">
        <v>5538</v>
      </c>
      <c r="K2496" s="32">
        <v>45935</v>
      </c>
      <c r="L2496" t="s">
        <v>427</v>
      </c>
      <c r="M2496" t="s">
        <v>260</v>
      </c>
      <c r="N2496" t="s">
        <v>2054</v>
      </c>
      <c r="O2496" s="32">
        <v>45951</v>
      </c>
      <c r="P2496" t="s">
        <v>99</v>
      </c>
      <c r="Q2496" t="s">
        <v>3719</v>
      </c>
      <c r="R2496" t="s">
        <v>262</v>
      </c>
      <c r="S2496" t="s">
        <v>608</v>
      </c>
    </row>
    <row r="2497" spans="1:19" x14ac:dyDescent="0.25">
      <c r="A2497">
        <v>40</v>
      </c>
      <c r="B2497" s="32">
        <v>45929</v>
      </c>
      <c r="C2497">
        <v>43</v>
      </c>
      <c r="D2497" t="s">
        <v>672</v>
      </c>
      <c r="E2497" t="s">
        <v>17</v>
      </c>
      <c r="F2497" t="s">
        <v>140</v>
      </c>
      <c r="G2497" t="s">
        <v>102</v>
      </c>
      <c r="H2497" t="s">
        <v>103</v>
      </c>
      <c r="I2497" t="s">
        <v>4222</v>
      </c>
      <c r="J2497" t="s">
        <v>4223</v>
      </c>
      <c r="K2497" s="32">
        <v>45934</v>
      </c>
      <c r="L2497" t="s">
        <v>1362</v>
      </c>
      <c r="M2497" t="s">
        <v>428</v>
      </c>
      <c r="N2497" t="s">
        <v>2616</v>
      </c>
      <c r="O2497" s="32">
        <v>45950</v>
      </c>
      <c r="P2497" t="s">
        <v>99</v>
      </c>
      <c r="Q2497" t="s">
        <v>1313</v>
      </c>
      <c r="R2497" t="s">
        <v>428</v>
      </c>
      <c r="S2497" t="s">
        <v>100</v>
      </c>
    </row>
    <row r="2498" spans="1:19" x14ac:dyDescent="0.25">
      <c r="A2498">
        <v>40</v>
      </c>
      <c r="B2498" s="32">
        <v>45933</v>
      </c>
      <c r="C2498">
        <v>43</v>
      </c>
      <c r="D2498" t="s">
        <v>150</v>
      </c>
      <c r="E2498" t="s">
        <v>8</v>
      </c>
      <c r="F2498" t="s">
        <v>140</v>
      </c>
      <c r="G2498" t="s">
        <v>102</v>
      </c>
      <c r="H2498" t="s">
        <v>103</v>
      </c>
      <c r="I2498" t="s">
        <v>5672</v>
      </c>
      <c r="J2498" t="s">
        <v>2483</v>
      </c>
      <c r="K2498" s="32">
        <v>45939</v>
      </c>
      <c r="L2498" t="s">
        <v>2275</v>
      </c>
      <c r="M2498" t="s">
        <v>191</v>
      </c>
      <c r="N2498" t="s">
        <v>2276</v>
      </c>
      <c r="O2498" s="32">
        <v>45950</v>
      </c>
      <c r="P2498" t="s">
        <v>99</v>
      </c>
      <c r="Q2498" t="s">
        <v>2012</v>
      </c>
      <c r="S2498" t="s">
        <v>135</v>
      </c>
    </row>
    <row r="2499" spans="1:19" x14ac:dyDescent="0.25">
      <c r="A2499">
        <v>42</v>
      </c>
      <c r="B2499" s="32">
        <v>45948</v>
      </c>
      <c r="C2499">
        <v>48</v>
      </c>
      <c r="D2499" t="s">
        <v>223</v>
      </c>
      <c r="E2499" t="s">
        <v>224</v>
      </c>
      <c r="F2499" t="s">
        <v>140</v>
      </c>
      <c r="G2499" t="s">
        <v>102</v>
      </c>
      <c r="H2499" t="s">
        <v>103</v>
      </c>
      <c r="I2499" t="s">
        <v>5796</v>
      </c>
      <c r="J2499" t="s">
        <v>5797</v>
      </c>
      <c r="K2499" s="32">
        <v>45953</v>
      </c>
      <c r="L2499" t="s">
        <v>227</v>
      </c>
      <c r="M2499" t="s">
        <v>338</v>
      </c>
      <c r="N2499" t="s">
        <v>2809</v>
      </c>
      <c r="O2499" s="32">
        <v>45985</v>
      </c>
      <c r="P2499" t="s">
        <v>99</v>
      </c>
      <c r="Q2499" t="s">
        <v>228</v>
      </c>
      <c r="R2499" t="s">
        <v>617</v>
      </c>
      <c r="S2499" t="s">
        <v>100</v>
      </c>
    </row>
    <row r="2500" spans="1:19" x14ac:dyDescent="0.25">
      <c r="A2500">
        <v>34</v>
      </c>
      <c r="B2500" s="32">
        <v>45891</v>
      </c>
      <c r="C2500">
        <v>37</v>
      </c>
      <c r="D2500" t="s">
        <v>254</v>
      </c>
      <c r="E2500" t="s">
        <v>255</v>
      </c>
      <c r="F2500" t="s">
        <v>140</v>
      </c>
      <c r="G2500" t="s">
        <v>102</v>
      </c>
      <c r="H2500" t="s">
        <v>103</v>
      </c>
      <c r="I2500" t="s">
        <v>4279</v>
      </c>
      <c r="J2500" t="s">
        <v>4280</v>
      </c>
      <c r="K2500" s="32">
        <v>45894</v>
      </c>
      <c r="L2500" t="s">
        <v>258</v>
      </c>
      <c r="M2500" t="s">
        <v>260</v>
      </c>
      <c r="N2500" t="s">
        <v>3434</v>
      </c>
      <c r="O2500" s="32">
        <v>45909</v>
      </c>
      <c r="P2500" t="s">
        <v>99</v>
      </c>
      <c r="Q2500" t="s">
        <v>2065</v>
      </c>
      <c r="R2500" t="s">
        <v>262</v>
      </c>
      <c r="S2500" t="s">
        <v>100</v>
      </c>
    </row>
    <row r="2501" spans="1:19" x14ac:dyDescent="0.25">
      <c r="A2501">
        <v>35</v>
      </c>
      <c r="B2501" s="32">
        <v>45896</v>
      </c>
      <c r="C2501">
        <v>38</v>
      </c>
      <c r="D2501" t="s">
        <v>423</v>
      </c>
      <c r="E2501" t="s">
        <v>424</v>
      </c>
      <c r="F2501" t="s">
        <v>140</v>
      </c>
      <c r="G2501" t="s">
        <v>102</v>
      </c>
      <c r="H2501" t="s">
        <v>103</v>
      </c>
      <c r="I2501" t="s">
        <v>5798</v>
      </c>
      <c r="J2501" t="s">
        <v>5799</v>
      </c>
      <c r="K2501" s="32">
        <v>45899</v>
      </c>
      <c r="L2501" t="s">
        <v>258</v>
      </c>
      <c r="M2501" t="s">
        <v>428</v>
      </c>
      <c r="N2501" t="s">
        <v>4436</v>
      </c>
      <c r="O2501" s="32">
        <v>45917</v>
      </c>
      <c r="P2501" t="s">
        <v>99</v>
      </c>
      <c r="Q2501" t="s">
        <v>601</v>
      </c>
      <c r="R2501" t="s">
        <v>428</v>
      </c>
      <c r="S2501" t="s">
        <v>100</v>
      </c>
    </row>
    <row r="2502" spans="1:19" x14ac:dyDescent="0.25">
      <c r="A2502">
        <v>39</v>
      </c>
      <c r="B2502" s="32">
        <v>45922</v>
      </c>
      <c r="C2502">
        <v>41</v>
      </c>
      <c r="D2502" t="s">
        <v>672</v>
      </c>
      <c r="E2502" t="s">
        <v>17</v>
      </c>
      <c r="F2502" t="s">
        <v>140</v>
      </c>
      <c r="G2502" t="s">
        <v>102</v>
      </c>
      <c r="H2502" t="s">
        <v>103</v>
      </c>
      <c r="I2502" t="s">
        <v>5800</v>
      </c>
      <c r="J2502" t="s">
        <v>5801</v>
      </c>
      <c r="K2502" s="32">
        <v>45931</v>
      </c>
      <c r="L2502" t="s">
        <v>1362</v>
      </c>
      <c r="M2502" t="s">
        <v>676</v>
      </c>
      <c r="N2502" t="s">
        <v>2015</v>
      </c>
      <c r="O2502" s="32">
        <v>45941</v>
      </c>
      <c r="P2502" t="s">
        <v>99</v>
      </c>
      <c r="Q2502" t="s">
        <v>2016</v>
      </c>
      <c r="R2502" t="s">
        <v>147</v>
      </c>
      <c r="S2502" t="s">
        <v>100</v>
      </c>
    </row>
    <row r="2503" spans="1:19" x14ac:dyDescent="0.25">
      <c r="A2503">
        <v>42</v>
      </c>
      <c r="B2503" s="32">
        <v>45944</v>
      </c>
      <c r="C2503">
        <v>47</v>
      </c>
      <c r="D2503" t="s">
        <v>223</v>
      </c>
      <c r="E2503" t="s">
        <v>277</v>
      </c>
      <c r="F2503" t="s">
        <v>140</v>
      </c>
      <c r="G2503" t="s">
        <v>102</v>
      </c>
      <c r="H2503" t="s">
        <v>103</v>
      </c>
      <c r="I2503" t="s">
        <v>5802</v>
      </c>
      <c r="J2503" t="s">
        <v>5803</v>
      </c>
      <c r="K2503" s="32">
        <v>45951</v>
      </c>
      <c r="L2503" t="s">
        <v>227</v>
      </c>
      <c r="M2503" t="s">
        <v>145</v>
      </c>
      <c r="N2503" t="s">
        <v>5804</v>
      </c>
      <c r="O2503" s="32">
        <v>45980</v>
      </c>
      <c r="P2503" t="s">
        <v>99</v>
      </c>
      <c r="Q2503" t="s">
        <v>228</v>
      </c>
      <c r="R2503" t="s">
        <v>147</v>
      </c>
      <c r="S2503" t="s">
        <v>100</v>
      </c>
    </row>
    <row r="2504" spans="1:19" x14ac:dyDescent="0.25">
      <c r="A2504">
        <v>36</v>
      </c>
      <c r="B2504" s="32">
        <v>45901</v>
      </c>
      <c r="C2504">
        <v>39</v>
      </c>
      <c r="D2504" t="s">
        <v>672</v>
      </c>
      <c r="E2504" t="s">
        <v>17</v>
      </c>
      <c r="F2504" t="s">
        <v>140</v>
      </c>
      <c r="G2504" t="s">
        <v>102</v>
      </c>
      <c r="H2504" t="s">
        <v>103</v>
      </c>
      <c r="I2504" t="s">
        <v>5805</v>
      </c>
      <c r="J2504" t="s">
        <v>5806</v>
      </c>
      <c r="K2504" s="32">
        <v>45907</v>
      </c>
      <c r="L2504" t="s">
        <v>675</v>
      </c>
      <c r="M2504" t="s">
        <v>676</v>
      </c>
      <c r="N2504" t="s">
        <v>2354</v>
      </c>
      <c r="O2504" s="32">
        <v>45922</v>
      </c>
      <c r="P2504" t="s">
        <v>99</v>
      </c>
      <c r="Q2504" t="s">
        <v>820</v>
      </c>
      <c r="R2504" t="s">
        <v>147</v>
      </c>
      <c r="S2504" t="s">
        <v>100</v>
      </c>
    </row>
    <row r="2505" spans="1:19" x14ac:dyDescent="0.25">
      <c r="A2505">
        <v>41</v>
      </c>
      <c r="B2505" s="32">
        <v>45937</v>
      </c>
      <c r="C2505">
        <v>43</v>
      </c>
      <c r="D2505" t="s">
        <v>150</v>
      </c>
      <c r="E2505" t="s">
        <v>8</v>
      </c>
      <c r="F2505" t="s">
        <v>140</v>
      </c>
      <c r="G2505" t="s">
        <v>102</v>
      </c>
      <c r="H2505" t="s">
        <v>103</v>
      </c>
      <c r="I2505" t="s">
        <v>5807</v>
      </c>
      <c r="J2505" t="s">
        <v>5808</v>
      </c>
      <c r="K2505" s="32">
        <v>45939</v>
      </c>
      <c r="L2505" t="s">
        <v>186</v>
      </c>
      <c r="M2505" t="s">
        <v>154</v>
      </c>
      <c r="N2505" t="s">
        <v>2115</v>
      </c>
      <c r="O2505" s="32">
        <v>45949</v>
      </c>
      <c r="P2505" t="s">
        <v>99</v>
      </c>
      <c r="Q2505" t="s">
        <v>2012</v>
      </c>
      <c r="R2505" t="s">
        <v>147</v>
      </c>
      <c r="S2505" t="s">
        <v>608</v>
      </c>
    </row>
    <row r="2506" spans="1:19" x14ac:dyDescent="0.25">
      <c r="A2506">
        <v>44</v>
      </c>
      <c r="B2506" s="32">
        <v>45961</v>
      </c>
      <c r="C2506">
        <v>48</v>
      </c>
      <c r="D2506" t="s">
        <v>423</v>
      </c>
      <c r="E2506" t="s">
        <v>1265</v>
      </c>
      <c r="F2506" t="s">
        <v>140</v>
      </c>
      <c r="G2506" t="s">
        <v>102</v>
      </c>
      <c r="H2506" t="s">
        <v>103</v>
      </c>
      <c r="I2506" t="s">
        <v>5466</v>
      </c>
      <c r="J2506" t="s">
        <v>5467</v>
      </c>
      <c r="K2506" s="32">
        <v>45965</v>
      </c>
      <c r="L2506" t="s">
        <v>427</v>
      </c>
      <c r="M2506" t="s">
        <v>2172</v>
      </c>
      <c r="N2506" t="s">
        <v>2950</v>
      </c>
      <c r="O2506" s="32">
        <v>45986</v>
      </c>
      <c r="P2506" t="s">
        <v>99</v>
      </c>
      <c r="Q2506" t="s">
        <v>2592</v>
      </c>
      <c r="R2506" t="s">
        <v>617</v>
      </c>
      <c r="S2506" t="s">
        <v>100</v>
      </c>
    </row>
    <row r="2507" spans="1:19" x14ac:dyDescent="0.25">
      <c r="A2507">
        <v>35</v>
      </c>
      <c r="B2507" s="32">
        <v>45896</v>
      </c>
      <c r="C2507">
        <v>37</v>
      </c>
      <c r="D2507" t="s">
        <v>150</v>
      </c>
      <c r="E2507" t="s">
        <v>8</v>
      </c>
      <c r="F2507" t="s">
        <v>140</v>
      </c>
      <c r="G2507" t="s">
        <v>102</v>
      </c>
      <c r="H2507" t="s">
        <v>103</v>
      </c>
      <c r="I2507" t="s">
        <v>5809</v>
      </c>
      <c r="J2507" t="s">
        <v>5810</v>
      </c>
      <c r="K2507" s="32">
        <v>45898</v>
      </c>
      <c r="L2507" t="s">
        <v>186</v>
      </c>
      <c r="M2507" t="s">
        <v>154</v>
      </c>
      <c r="N2507" t="s">
        <v>3439</v>
      </c>
      <c r="O2507" s="32">
        <v>45907</v>
      </c>
      <c r="P2507" t="s">
        <v>580</v>
      </c>
      <c r="Q2507" t="s">
        <v>584</v>
      </c>
      <c r="R2507" t="s">
        <v>586</v>
      </c>
      <c r="S2507" t="s">
        <v>581</v>
      </c>
    </row>
    <row r="2508" spans="1:19" x14ac:dyDescent="0.25">
      <c r="A2508">
        <v>39</v>
      </c>
      <c r="B2508" s="32">
        <v>45922</v>
      </c>
      <c r="C2508">
        <v>41</v>
      </c>
      <c r="D2508" t="s">
        <v>150</v>
      </c>
      <c r="E2508" t="s">
        <v>8</v>
      </c>
      <c r="F2508" t="s">
        <v>140</v>
      </c>
      <c r="G2508" t="s">
        <v>102</v>
      </c>
      <c r="H2508" t="s">
        <v>103</v>
      </c>
      <c r="I2508" t="s">
        <v>2467</v>
      </c>
      <c r="J2508" t="s">
        <v>2468</v>
      </c>
      <c r="K2508" s="32">
        <v>45925</v>
      </c>
      <c r="L2508" t="s">
        <v>186</v>
      </c>
      <c r="M2508" t="s">
        <v>154</v>
      </c>
      <c r="N2508" t="s">
        <v>2011</v>
      </c>
      <c r="O2508" s="32">
        <v>45935</v>
      </c>
      <c r="P2508" t="s">
        <v>99</v>
      </c>
      <c r="Q2508" t="s">
        <v>153</v>
      </c>
      <c r="R2508" t="s">
        <v>147</v>
      </c>
      <c r="S2508" t="s">
        <v>608</v>
      </c>
    </row>
    <row r="2509" spans="1:19" x14ac:dyDescent="0.25">
      <c r="A2509">
        <v>46</v>
      </c>
      <c r="B2509" s="32">
        <v>45976</v>
      </c>
      <c r="C2509">
        <v>52</v>
      </c>
      <c r="D2509" t="s">
        <v>223</v>
      </c>
      <c r="E2509" t="s">
        <v>224</v>
      </c>
      <c r="F2509" t="s">
        <v>140</v>
      </c>
      <c r="G2509" t="s">
        <v>102</v>
      </c>
      <c r="H2509" t="s">
        <v>103</v>
      </c>
      <c r="I2509" t="s">
        <v>5811</v>
      </c>
      <c r="J2509" t="s">
        <v>5812</v>
      </c>
      <c r="K2509" s="32">
        <v>45981</v>
      </c>
      <c r="L2509" t="s">
        <v>227</v>
      </c>
      <c r="M2509" t="s">
        <v>338</v>
      </c>
      <c r="N2509" t="s">
        <v>2025</v>
      </c>
      <c r="O2509" s="32">
        <v>46013</v>
      </c>
      <c r="P2509" t="s">
        <v>99</v>
      </c>
      <c r="Q2509" t="s">
        <v>228</v>
      </c>
      <c r="R2509" t="s">
        <v>617</v>
      </c>
      <c r="S2509" t="s">
        <v>100</v>
      </c>
    </row>
    <row r="2510" spans="1:19" x14ac:dyDescent="0.25">
      <c r="A2510">
        <v>45</v>
      </c>
      <c r="B2510" s="32">
        <v>45969</v>
      </c>
      <c r="C2510">
        <v>48</v>
      </c>
      <c r="D2510" t="s">
        <v>150</v>
      </c>
      <c r="E2510" t="s">
        <v>8</v>
      </c>
      <c r="F2510" t="s">
        <v>140</v>
      </c>
      <c r="G2510" t="s">
        <v>102</v>
      </c>
      <c r="H2510" t="s">
        <v>103</v>
      </c>
      <c r="I2510" t="s">
        <v>3694</v>
      </c>
      <c r="J2510" t="s">
        <v>3695</v>
      </c>
      <c r="K2510" s="32">
        <v>45972</v>
      </c>
      <c r="L2510" t="s">
        <v>186</v>
      </c>
      <c r="M2510" t="s">
        <v>428</v>
      </c>
      <c r="N2510" t="s">
        <v>2969</v>
      </c>
      <c r="O2510" s="32">
        <v>45985</v>
      </c>
      <c r="P2510" t="s">
        <v>99</v>
      </c>
      <c r="Q2510" t="s">
        <v>153</v>
      </c>
      <c r="R2510" t="s">
        <v>428</v>
      </c>
      <c r="S2510" t="s">
        <v>100</v>
      </c>
    </row>
    <row r="2511" spans="1:19" x14ac:dyDescent="0.25">
      <c r="A2511">
        <v>43</v>
      </c>
      <c r="B2511" s="32">
        <v>45949</v>
      </c>
      <c r="C2511">
        <v>45</v>
      </c>
      <c r="D2511" t="s">
        <v>150</v>
      </c>
      <c r="E2511" t="s">
        <v>8</v>
      </c>
      <c r="F2511" t="s">
        <v>140</v>
      </c>
      <c r="G2511" t="s">
        <v>102</v>
      </c>
      <c r="H2511" t="s">
        <v>103</v>
      </c>
      <c r="I2511" t="s">
        <v>5813</v>
      </c>
      <c r="J2511" t="s">
        <v>5814</v>
      </c>
      <c r="K2511" s="32">
        <v>45953</v>
      </c>
      <c r="L2511" t="s">
        <v>1312</v>
      </c>
      <c r="M2511" t="s">
        <v>154</v>
      </c>
      <c r="N2511" t="s">
        <v>2086</v>
      </c>
      <c r="O2511" s="32">
        <v>45963</v>
      </c>
      <c r="P2511" t="s">
        <v>99</v>
      </c>
      <c r="Q2511" t="s">
        <v>972</v>
      </c>
      <c r="R2511" t="s">
        <v>147</v>
      </c>
      <c r="S2511" t="s">
        <v>100</v>
      </c>
    </row>
    <row r="2512" spans="1:19" x14ac:dyDescent="0.25">
      <c r="A2512">
        <v>42</v>
      </c>
      <c r="B2512" s="32">
        <v>45943</v>
      </c>
      <c r="C2512">
        <v>47</v>
      </c>
      <c r="D2512" t="s">
        <v>223</v>
      </c>
      <c r="E2512" t="s">
        <v>224</v>
      </c>
      <c r="F2512" t="s">
        <v>140</v>
      </c>
      <c r="G2512" t="s">
        <v>102</v>
      </c>
      <c r="H2512" t="s">
        <v>103</v>
      </c>
      <c r="I2512" t="s">
        <v>5815</v>
      </c>
      <c r="J2512" t="s">
        <v>5816</v>
      </c>
      <c r="K2512" s="32">
        <v>45947</v>
      </c>
      <c r="L2512" t="s">
        <v>227</v>
      </c>
      <c r="M2512" t="s">
        <v>229</v>
      </c>
      <c r="N2512" t="s">
        <v>2261</v>
      </c>
      <c r="O2512" s="32">
        <v>45978</v>
      </c>
      <c r="P2512" t="s">
        <v>99</v>
      </c>
      <c r="Q2512" t="s">
        <v>228</v>
      </c>
      <c r="R2512" t="s">
        <v>617</v>
      </c>
      <c r="S2512" t="s">
        <v>100</v>
      </c>
    </row>
    <row r="2513" spans="1:19" x14ac:dyDescent="0.25">
      <c r="A2513">
        <v>40</v>
      </c>
      <c r="B2513" s="32">
        <v>45932</v>
      </c>
      <c r="C2513">
        <v>43</v>
      </c>
      <c r="D2513" t="s">
        <v>423</v>
      </c>
      <c r="E2513" t="s">
        <v>1067</v>
      </c>
      <c r="F2513" t="s">
        <v>140</v>
      </c>
      <c r="G2513" t="s">
        <v>102</v>
      </c>
      <c r="H2513" t="s">
        <v>103</v>
      </c>
      <c r="I2513" t="s">
        <v>4056</v>
      </c>
      <c r="J2513" t="s">
        <v>4057</v>
      </c>
      <c r="K2513" s="32">
        <v>45935</v>
      </c>
      <c r="L2513" t="s">
        <v>427</v>
      </c>
      <c r="M2513" t="s">
        <v>260</v>
      </c>
      <c r="N2513" t="s">
        <v>2054</v>
      </c>
      <c r="O2513" s="32">
        <v>45952</v>
      </c>
      <c r="P2513" t="s">
        <v>99</v>
      </c>
      <c r="Q2513" t="s">
        <v>2678</v>
      </c>
      <c r="R2513" t="s">
        <v>262</v>
      </c>
      <c r="S2513" t="s">
        <v>100</v>
      </c>
    </row>
    <row r="2514" spans="1:19" x14ac:dyDescent="0.25">
      <c r="A2514">
        <v>40</v>
      </c>
      <c r="B2514" s="32">
        <v>45931</v>
      </c>
      <c r="C2514">
        <v>42</v>
      </c>
      <c r="D2514" t="s">
        <v>150</v>
      </c>
      <c r="E2514" t="s">
        <v>8</v>
      </c>
      <c r="F2514" t="s">
        <v>140</v>
      </c>
      <c r="G2514" t="s">
        <v>102</v>
      </c>
      <c r="H2514" t="s">
        <v>103</v>
      </c>
      <c r="I2514" t="s">
        <v>5056</v>
      </c>
      <c r="J2514" t="s">
        <v>5057</v>
      </c>
      <c r="K2514" s="32">
        <v>45934</v>
      </c>
      <c r="L2514" t="s">
        <v>186</v>
      </c>
      <c r="M2514" t="s">
        <v>869</v>
      </c>
      <c r="N2514" t="s">
        <v>3153</v>
      </c>
      <c r="O2514" s="32">
        <v>45947</v>
      </c>
      <c r="P2514" t="s">
        <v>99</v>
      </c>
      <c r="Q2514" t="s">
        <v>813</v>
      </c>
      <c r="R2514" t="s">
        <v>147</v>
      </c>
      <c r="S2514" t="s">
        <v>100</v>
      </c>
    </row>
    <row r="2515" spans="1:19" x14ac:dyDescent="0.25">
      <c r="A2515">
        <v>38</v>
      </c>
      <c r="B2515" s="32">
        <v>45915</v>
      </c>
      <c r="C2515">
        <v>40</v>
      </c>
      <c r="D2515" t="s">
        <v>940</v>
      </c>
      <c r="E2515" t="s">
        <v>14</v>
      </c>
      <c r="F2515" t="s">
        <v>140</v>
      </c>
      <c r="G2515" t="s">
        <v>102</v>
      </c>
      <c r="H2515" t="s">
        <v>103</v>
      </c>
      <c r="I2515" t="s">
        <v>5817</v>
      </c>
      <c r="J2515" t="s">
        <v>5818</v>
      </c>
      <c r="K2515" s="32">
        <v>45925</v>
      </c>
      <c r="L2515" t="s">
        <v>943</v>
      </c>
      <c r="M2515" t="s">
        <v>154</v>
      </c>
      <c r="N2515" t="s">
        <v>2011</v>
      </c>
      <c r="O2515" s="32">
        <v>45932</v>
      </c>
      <c r="P2515" t="s">
        <v>99</v>
      </c>
      <c r="Q2515" t="s">
        <v>2012</v>
      </c>
      <c r="R2515" t="s">
        <v>147</v>
      </c>
      <c r="S2515" t="s">
        <v>100</v>
      </c>
    </row>
    <row r="2516" spans="1:19" x14ac:dyDescent="0.25">
      <c r="A2516">
        <v>46</v>
      </c>
      <c r="B2516" s="32">
        <v>45970</v>
      </c>
      <c r="C2516">
        <v>48</v>
      </c>
      <c r="D2516" t="s">
        <v>150</v>
      </c>
      <c r="E2516" t="s">
        <v>8</v>
      </c>
      <c r="F2516" t="s">
        <v>140</v>
      </c>
      <c r="G2516" t="s">
        <v>102</v>
      </c>
      <c r="H2516" t="s">
        <v>103</v>
      </c>
      <c r="I2516" t="s">
        <v>5819</v>
      </c>
      <c r="J2516" t="s">
        <v>5820</v>
      </c>
      <c r="K2516" s="32">
        <v>45974</v>
      </c>
      <c r="L2516" t="s">
        <v>186</v>
      </c>
      <c r="M2516" t="s">
        <v>154</v>
      </c>
      <c r="N2516" t="s">
        <v>2193</v>
      </c>
      <c r="O2516" s="32">
        <v>45985</v>
      </c>
      <c r="P2516" t="s">
        <v>99</v>
      </c>
      <c r="Q2516" t="s">
        <v>1411</v>
      </c>
      <c r="R2516" t="s">
        <v>147</v>
      </c>
      <c r="S2516" t="s">
        <v>100</v>
      </c>
    </row>
    <row r="2517" spans="1:19" x14ac:dyDescent="0.25">
      <c r="A2517">
        <v>41</v>
      </c>
      <c r="B2517" s="32">
        <v>45936</v>
      </c>
      <c r="C2517">
        <v>46</v>
      </c>
      <c r="D2517" t="s">
        <v>223</v>
      </c>
      <c r="E2517" t="s">
        <v>224</v>
      </c>
      <c r="F2517" t="s">
        <v>140</v>
      </c>
      <c r="G2517" t="s">
        <v>102</v>
      </c>
      <c r="H2517" t="s">
        <v>103</v>
      </c>
      <c r="I2517" t="s">
        <v>5821</v>
      </c>
      <c r="J2517" t="s">
        <v>5822</v>
      </c>
      <c r="K2517" s="32">
        <v>45940</v>
      </c>
      <c r="L2517" t="s">
        <v>227</v>
      </c>
      <c r="M2517" t="s">
        <v>229</v>
      </c>
      <c r="N2517" t="s">
        <v>2947</v>
      </c>
      <c r="O2517" s="32">
        <v>45971</v>
      </c>
      <c r="P2517" t="s">
        <v>99</v>
      </c>
      <c r="Q2517" t="s">
        <v>228</v>
      </c>
      <c r="R2517" t="s">
        <v>617</v>
      </c>
      <c r="S2517" t="s">
        <v>100</v>
      </c>
    </row>
    <row r="2518" spans="1:19" x14ac:dyDescent="0.25">
      <c r="A2518">
        <v>36</v>
      </c>
      <c r="B2518" s="32">
        <v>45900</v>
      </c>
      <c r="C2518">
        <v>38</v>
      </c>
      <c r="D2518" t="s">
        <v>150</v>
      </c>
      <c r="E2518" t="s">
        <v>8</v>
      </c>
      <c r="F2518" t="s">
        <v>140</v>
      </c>
      <c r="G2518" t="s">
        <v>102</v>
      </c>
      <c r="H2518" t="s">
        <v>103</v>
      </c>
      <c r="I2518" t="s">
        <v>3139</v>
      </c>
      <c r="J2518" t="s">
        <v>3140</v>
      </c>
      <c r="K2518" s="32">
        <v>45904</v>
      </c>
      <c r="L2518" t="s">
        <v>1312</v>
      </c>
      <c r="M2518" t="s">
        <v>154</v>
      </c>
      <c r="N2518" t="s">
        <v>2181</v>
      </c>
      <c r="O2518" s="32">
        <v>45914</v>
      </c>
      <c r="P2518" t="s">
        <v>99</v>
      </c>
      <c r="Q2518" t="s">
        <v>972</v>
      </c>
      <c r="R2518" t="s">
        <v>147</v>
      </c>
      <c r="S2518" t="s">
        <v>100</v>
      </c>
    </row>
    <row r="2519" spans="1:19" x14ac:dyDescent="0.25">
      <c r="A2519">
        <v>46</v>
      </c>
      <c r="B2519" s="32">
        <v>45971</v>
      </c>
      <c r="C2519">
        <v>48</v>
      </c>
      <c r="D2519" t="s">
        <v>150</v>
      </c>
      <c r="E2519" t="s">
        <v>8</v>
      </c>
      <c r="F2519" t="s">
        <v>140</v>
      </c>
      <c r="G2519" t="s">
        <v>102</v>
      </c>
      <c r="H2519" t="s">
        <v>103</v>
      </c>
      <c r="I2519" t="s">
        <v>5823</v>
      </c>
      <c r="J2519" t="s">
        <v>5824</v>
      </c>
      <c r="K2519" s="32">
        <v>45974</v>
      </c>
      <c r="L2519" t="s">
        <v>186</v>
      </c>
      <c r="M2519" t="s">
        <v>154</v>
      </c>
      <c r="N2519" t="s">
        <v>2193</v>
      </c>
      <c r="O2519" s="32">
        <v>45985</v>
      </c>
      <c r="P2519" t="s">
        <v>99</v>
      </c>
      <c r="Q2519" t="s">
        <v>972</v>
      </c>
      <c r="R2519" t="s">
        <v>147</v>
      </c>
      <c r="S2519" t="s">
        <v>100</v>
      </c>
    </row>
    <row r="2520" spans="1:19" x14ac:dyDescent="0.25">
      <c r="A2520">
        <v>39</v>
      </c>
      <c r="B2520" s="32">
        <v>45922</v>
      </c>
      <c r="C2520">
        <v>41</v>
      </c>
      <c r="D2520" t="s">
        <v>940</v>
      </c>
      <c r="E2520" t="s">
        <v>14</v>
      </c>
      <c r="F2520" t="s">
        <v>140</v>
      </c>
      <c r="G2520" t="s">
        <v>102</v>
      </c>
      <c r="H2520" t="s">
        <v>103</v>
      </c>
      <c r="I2520" t="s">
        <v>4854</v>
      </c>
      <c r="J2520" t="s">
        <v>4855</v>
      </c>
      <c r="K2520" s="32">
        <v>45932</v>
      </c>
      <c r="L2520" t="s">
        <v>943</v>
      </c>
      <c r="M2520" t="s">
        <v>154</v>
      </c>
      <c r="N2520" t="s">
        <v>2159</v>
      </c>
      <c r="O2520" s="32">
        <v>45939</v>
      </c>
      <c r="P2520" t="s">
        <v>99</v>
      </c>
      <c r="Q2520" t="s">
        <v>572</v>
      </c>
      <c r="R2520" t="s">
        <v>147</v>
      </c>
      <c r="S2520" t="s">
        <v>100</v>
      </c>
    </row>
    <row r="2521" spans="1:19" x14ac:dyDescent="0.25">
      <c r="A2521">
        <v>33</v>
      </c>
      <c r="B2521" s="32">
        <v>45880</v>
      </c>
      <c r="C2521">
        <v>35</v>
      </c>
      <c r="D2521" t="s">
        <v>150</v>
      </c>
      <c r="E2521" t="s">
        <v>8</v>
      </c>
      <c r="F2521" t="s">
        <v>140</v>
      </c>
      <c r="G2521" t="s">
        <v>102</v>
      </c>
      <c r="H2521" t="s">
        <v>103</v>
      </c>
      <c r="I2521" t="s">
        <v>5562</v>
      </c>
      <c r="J2521" t="s">
        <v>5563</v>
      </c>
      <c r="K2521" s="32">
        <v>45883</v>
      </c>
      <c r="L2521" t="s">
        <v>186</v>
      </c>
      <c r="M2521" t="s">
        <v>154</v>
      </c>
      <c r="N2521" t="s">
        <v>2731</v>
      </c>
      <c r="O2521" s="32">
        <v>45893</v>
      </c>
      <c r="P2521" t="s">
        <v>99</v>
      </c>
      <c r="Q2521" t="s">
        <v>934</v>
      </c>
      <c r="R2521" t="s">
        <v>147</v>
      </c>
      <c r="S2521" t="s">
        <v>100</v>
      </c>
    </row>
    <row r="2522" spans="1:19" x14ac:dyDescent="0.25">
      <c r="A2522">
        <v>41</v>
      </c>
      <c r="B2522" s="32">
        <v>45941</v>
      </c>
      <c r="C2522">
        <v>44</v>
      </c>
      <c r="D2522" t="s">
        <v>321</v>
      </c>
      <c r="E2522" t="s">
        <v>855</v>
      </c>
      <c r="F2522" t="s">
        <v>101</v>
      </c>
      <c r="G2522" t="s">
        <v>102</v>
      </c>
      <c r="H2522" t="s">
        <v>103</v>
      </c>
      <c r="I2522" t="s">
        <v>5825</v>
      </c>
      <c r="J2522" t="s">
        <v>5826</v>
      </c>
      <c r="K2522" s="32">
        <v>45959</v>
      </c>
      <c r="L2522" t="s">
        <v>858</v>
      </c>
      <c r="M2522" t="s">
        <v>3613</v>
      </c>
      <c r="N2522" t="s">
        <v>118</v>
      </c>
      <c r="O2522" s="32">
        <v>45959</v>
      </c>
      <c r="P2522" t="s">
        <v>99</v>
      </c>
      <c r="Q2522" t="s">
        <v>859</v>
      </c>
      <c r="R2522" t="s">
        <v>291</v>
      </c>
      <c r="S2522" t="s">
        <v>100</v>
      </c>
    </row>
    <row r="2523" spans="1:19" x14ac:dyDescent="0.25">
      <c r="A2523">
        <v>40</v>
      </c>
      <c r="B2523" s="32">
        <v>45931</v>
      </c>
      <c r="C2523">
        <v>44</v>
      </c>
      <c r="D2523" t="s">
        <v>223</v>
      </c>
      <c r="E2523" t="s">
        <v>277</v>
      </c>
      <c r="F2523" t="s">
        <v>140</v>
      </c>
      <c r="G2523" t="s">
        <v>102</v>
      </c>
      <c r="H2523" t="s">
        <v>103</v>
      </c>
      <c r="I2523" t="s">
        <v>5827</v>
      </c>
      <c r="J2523" t="s">
        <v>5828</v>
      </c>
      <c r="K2523" s="32">
        <v>45935</v>
      </c>
      <c r="L2523" t="s">
        <v>227</v>
      </c>
      <c r="M2523" t="s">
        <v>145</v>
      </c>
      <c r="N2523" t="s">
        <v>2785</v>
      </c>
      <c r="O2523" s="32">
        <v>45962</v>
      </c>
      <c r="P2523" t="s">
        <v>99</v>
      </c>
      <c r="Q2523" t="s">
        <v>228</v>
      </c>
      <c r="R2523" t="s">
        <v>147</v>
      </c>
      <c r="S2523" t="s">
        <v>100</v>
      </c>
    </row>
    <row r="2524" spans="1:19" x14ac:dyDescent="0.25">
      <c r="A2524">
        <v>38</v>
      </c>
      <c r="B2524" s="32">
        <v>45915</v>
      </c>
      <c r="C2524">
        <v>42</v>
      </c>
      <c r="D2524" t="s">
        <v>223</v>
      </c>
      <c r="E2524" t="s">
        <v>224</v>
      </c>
      <c r="F2524" t="s">
        <v>140</v>
      </c>
      <c r="G2524" t="s">
        <v>102</v>
      </c>
      <c r="H2524" t="s">
        <v>103</v>
      </c>
      <c r="I2524" t="s">
        <v>5829</v>
      </c>
      <c r="J2524" t="s">
        <v>5830</v>
      </c>
      <c r="K2524" s="32">
        <v>45919</v>
      </c>
      <c r="L2524" t="s">
        <v>227</v>
      </c>
      <c r="M2524" t="s">
        <v>229</v>
      </c>
      <c r="N2524" t="s">
        <v>3623</v>
      </c>
      <c r="O2524" s="32">
        <v>45947</v>
      </c>
      <c r="P2524" t="s">
        <v>99</v>
      </c>
      <c r="Q2524" t="s">
        <v>228</v>
      </c>
      <c r="R2524" t="s">
        <v>617</v>
      </c>
      <c r="S2524" t="s">
        <v>100</v>
      </c>
    </row>
    <row r="2525" spans="1:19" x14ac:dyDescent="0.25">
      <c r="A2525">
        <v>44</v>
      </c>
      <c r="B2525" s="32">
        <v>45959</v>
      </c>
      <c r="C2525">
        <v>47</v>
      </c>
      <c r="D2525" t="s">
        <v>423</v>
      </c>
      <c r="E2525" t="s">
        <v>424</v>
      </c>
      <c r="F2525" t="s">
        <v>140</v>
      </c>
      <c r="G2525" t="s">
        <v>102</v>
      </c>
      <c r="H2525" t="s">
        <v>103</v>
      </c>
      <c r="I2525" t="s">
        <v>4706</v>
      </c>
      <c r="J2525" t="s">
        <v>4707</v>
      </c>
      <c r="K2525" s="32">
        <v>45961</v>
      </c>
      <c r="L2525" t="s">
        <v>427</v>
      </c>
      <c r="M2525" t="s">
        <v>428</v>
      </c>
      <c r="N2525" t="s">
        <v>3490</v>
      </c>
      <c r="O2525" s="32">
        <v>45980</v>
      </c>
      <c r="P2525" t="s">
        <v>99</v>
      </c>
      <c r="Q2525" t="s">
        <v>2197</v>
      </c>
      <c r="R2525" t="s">
        <v>428</v>
      </c>
      <c r="S2525" t="s">
        <v>100</v>
      </c>
    </row>
    <row r="2526" spans="1:19" x14ac:dyDescent="0.25">
      <c r="A2526">
        <v>43</v>
      </c>
      <c r="B2526" s="32">
        <v>45950</v>
      </c>
      <c r="C2526">
        <v>45</v>
      </c>
      <c r="D2526" t="s">
        <v>150</v>
      </c>
      <c r="E2526" t="s">
        <v>8</v>
      </c>
      <c r="F2526" t="s">
        <v>140</v>
      </c>
      <c r="G2526" t="s">
        <v>102</v>
      </c>
      <c r="H2526" t="s">
        <v>103</v>
      </c>
      <c r="I2526" t="s">
        <v>3841</v>
      </c>
      <c r="J2526" t="s">
        <v>3641</v>
      </c>
      <c r="K2526" s="32">
        <v>45953</v>
      </c>
      <c r="L2526" t="s">
        <v>621</v>
      </c>
      <c r="M2526" t="s">
        <v>191</v>
      </c>
      <c r="N2526" t="s">
        <v>155</v>
      </c>
      <c r="O2526" s="32">
        <v>45964</v>
      </c>
      <c r="P2526" t="s">
        <v>99</v>
      </c>
      <c r="Q2526" t="s">
        <v>813</v>
      </c>
      <c r="S2526" t="s">
        <v>2165</v>
      </c>
    </row>
    <row r="2527" spans="1:19" x14ac:dyDescent="0.25">
      <c r="A2527">
        <v>40</v>
      </c>
      <c r="B2527" s="32">
        <v>45928</v>
      </c>
      <c r="C2527">
        <v>42</v>
      </c>
      <c r="D2527" t="s">
        <v>150</v>
      </c>
      <c r="E2527" t="s">
        <v>8</v>
      </c>
      <c r="F2527" t="s">
        <v>140</v>
      </c>
      <c r="G2527" t="s">
        <v>102</v>
      </c>
      <c r="H2527" t="s">
        <v>103</v>
      </c>
      <c r="I2527" t="s">
        <v>5831</v>
      </c>
      <c r="J2527" t="s">
        <v>2386</v>
      </c>
      <c r="K2527" s="32">
        <v>45932</v>
      </c>
      <c r="L2527" t="s">
        <v>186</v>
      </c>
      <c r="M2527" t="s">
        <v>154</v>
      </c>
      <c r="N2527" t="s">
        <v>2159</v>
      </c>
      <c r="O2527" s="32">
        <v>45942</v>
      </c>
      <c r="P2527" t="s">
        <v>99</v>
      </c>
      <c r="Q2527" t="s">
        <v>153</v>
      </c>
      <c r="R2527" t="s">
        <v>147</v>
      </c>
      <c r="S2527" t="s">
        <v>100</v>
      </c>
    </row>
    <row r="2528" spans="1:19" x14ac:dyDescent="0.25">
      <c r="A2528">
        <v>42</v>
      </c>
      <c r="B2528" s="32">
        <v>45942</v>
      </c>
      <c r="C2528">
        <v>43</v>
      </c>
      <c r="D2528" t="s">
        <v>150</v>
      </c>
      <c r="E2528" t="s">
        <v>8</v>
      </c>
      <c r="F2528" t="s">
        <v>140</v>
      </c>
      <c r="G2528" t="s">
        <v>102</v>
      </c>
      <c r="H2528" t="s">
        <v>103</v>
      </c>
      <c r="I2528" t="s">
        <v>3141</v>
      </c>
      <c r="J2528" t="s">
        <v>3142</v>
      </c>
      <c r="K2528" s="32">
        <v>45946</v>
      </c>
      <c r="L2528" t="s">
        <v>186</v>
      </c>
      <c r="M2528" t="s">
        <v>154</v>
      </c>
      <c r="N2528" t="s">
        <v>1988</v>
      </c>
      <c r="O2528" s="32">
        <v>45955</v>
      </c>
      <c r="P2528" t="s">
        <v>99</v>
      </c>
      <c r="Q2528" t="s">
        <v>153</v>
      </c>
      <c r="R2528" t="s">
        <v>147</v>
      </c>
      <c r="S2528" t="s">
        <v>100</v>
      </c>
    </row>
    <row r="2529" spans="1:19" x14ac:dyDescent="0.25">
      <c r="A2529">
        <v>39</v>
      </c>
      <c r="B2529" s="32">
        <v>45926</v>
      </c>
      <c r="C2529">
        <v>42</v>
      </c>
      <c r="D2529" t="s">
        <v>423</v>
      </c>
      <c r="E2529" t="s">
        <v>1067</v>
      </c>
      <c r="F2529" t="s">
        <v>140</v>
      </c>
      <c r="G2529" t="s">
        <v>102</v>
      </c>
      <c r="H2529" t="s">
        <v>103</v>
      </c>
      <c r="I2529" t="s">
        <v>5664</v>
      </c>
      <c r="J2529" t="s">
        <v>5665</v>
      </c>
      <c r="K2529" s="32">
        <v>45928</v>
      </c>
      <c r="L2529" t="s">
        <v>427</v>
      </c>
      <c r="M2529" t="s">
        <v>260</v>
      </c>
      <c r="N2529" t="s">
        <v>2162</v>
      </c>
      <c r="O2529" s="32">
        <v>45944</v>
      </c>
      <c r="P2529" t="s">
        <v>99</v>
      </c>
      <c r="Q2529" t="s">
        <v>2678</v>
      </c>
      <c r="R2529" t="s">
        <v>262</v>
      </c>
      <c r="S2529" t="s">
        <v>100</v>
      </c>
    </row>
    <row r="2530" spans="1:19" x14ac:dyDescent="0.25">
      <c r="A2530">
        <v>39</v>
      </c>
      <c r="B2530" s="32">
        <v>45924</v>
      </c>
      <c r="C2530">
        <v>39</v>
      </c>
      <c r="D2530" t="s">
        <v>150</v>
      </c>
      <c r="E2530" t="s">
        <v>194</v>
      </c>
      <c r="F2530" t="s">
        <v>101</v>
      </c>
      <c r="G2530" t="s">
        <v>102</v>
      </c>
      <c r="H2530" t="s">
        <v>103</v>
      </c>
      <c r="I2530" t="s">
        <v>5832</v>
      </c>
      <c r="J2530" t="s">
        <v>5833</v>
      </c>
      <c r="K2530" s="32">
        <v>45927</v>
      </c>
      <c r="L2530" t="s">
        <v>186</v>
      </c>
      <c r="M2530" t="s">
        <v>2077</v>
      </c>
      <c r="N2530" t="s">
        <v>118</v>
      </c>
      <c r="O2530" s="32">
        <v>45927</v>
      </c>
      <c r="P2530" t="s">
        <v>99</v>
      </c>
      <c r="Q2530" t="s">
        <v>153</v>
      </c>
      <c r="R2530" t="s">
        <v>218</v>
      </c>
      <c r="S2530" t="s">
        <v>100</v>
      </c>
    </row>
    <row r="2531" spans="1:19" x14ac:dyDescent="0.25">
      <c r="A2531">
        <v>40</v>
      </c>
      <c r="B2531" s="32">
        <v>45932</v>
      </c>
      <c r="C2531">
        <v>43</v>
      </c>
      <c r="D2531" t="s">
        <v>254</v>
      </c>
      <c r="E2531" t="s">
        <v>255</v>
      </c>
      <c r="F2531" t="s">
        <v>140</v>
      </c>
      <c r="G2531" t="s">
        <v>102</v>
      </c>
      <c r="H2531" t="s">
        <v>103</v>
      </c>
      <c r="I2531" t="s">
        <v>5834</v>
      </c>
      <c r="J2531" t="s">
        <v>5835</v>
      </c>
      <c r="K2531" s="32">
        <v>45935</v>
      </c>
      <c r="L2531" t="s">
        <v>258</v>
      </c>
      <c r="M2531" t="s">
        <v>260</v>
      </c>
      <c r="N2531" t="s">
        <v>2054</v>
      </c>
      <c r="O2531" s="32">
        <v>45950</v>
      </c>
      <c r="P2531" t="s">
        <v>99</v>
      </c>
      <c r="Q2531" t="s">
        <v>259</v>
      </c>
      <c r="R2531" t="s">
        <v>262</v>
      </c>
      <c r="S2531" t="s">
        <v>100</v>
      </c>
    </row>
    <row r="2532" spans="1:19" x14ac:dyDescent="0.25">
      <c r="A2532">
        <v>35</v>
      </c>
      <c r="B2532" s="32">
        <v>45897</v>
      </c>
      <c r="C2532">
        <v>39</v>
      </c>
      <c r="D2532" t="s">
        <v>223</v>
      </c>
      <c r="E2532" t="s">
        <v>277</v>
      </c>
      <c r="F2532" t="s">
        <v>140</v>
      </c>
      <c r="G2532" t="s">
        <v>102</v>
      </c>
      <c r="H2532" t="s">
        <v>103</v>
      </c>
      <c r="I2532" t="s">
        <v>5836</v>
      </c>
      <c r="J2532" t="s">
        <v>5837</v>
      </c>
      <c r="K2532" s="32">
        <v>45899</v>
      </c>
      <c r="L2532" t="s">
        <v>227</v>
      </c>
      <c r="M2532" t="s">
        <v>145</v>
      </c>
      <c r="N2532" t="s">
        <v>4579</v>
      </c>
      <c r="O2532" s="32">
        <v>45924</v>
      </c>
      <c r="P2532" t="s">
        <v>99</v>
      </c>
      <c r="Q2532" t="s">
        <v>228</v>
      </c>
      <c r="R2532" t="s">
        <v>147</v>
      </c>
      <c r="S2532" t="s">
        <v>100</v>
      </c>
    </row>
    <row r="2533" spans="1:19" x14ac:dyDescent="0.25">
      <c r="A2533">
        <v>42</v>
      </c>
      <c r="B2533" s="32">
        <v>45942</v>
      </c>
      <c r="C2533">
        <v>43</v>
      </c>
      <c r="D2533" t="s">
        <v>150</v>
      </c>
      <c r="E2533" t="s">
        <v>8</v>
      </c>
      <c r="F2533" t="s">
        <v>140</v>
      </c>
      <c r="G2533" t="s">
        <v>102</v>
      </c>
      <c r="H2533" t="s">
        <v>103</v>
      </c>
      <c r="I2533" t="s">
        <v>3249</v>
      </c>
      <c r="J2533" t="s">
        <v>3250</v>
      </c>
      <c r="K2533" s="32">
        <v>45946</v>
      </c>
      <c r="L2533" t="s">
        <v>186</v>
      </c>
      <c r="M2533" t="s">
        <v>154</v>
      </c>
      <c r="N2533" t="s">
        <v>1988</v>
      </c>
      <c r="O2533" s="32">
        <v>45955</v>
      </c>
      <c r="P2533" t="s">
        <v>99</v>
      </c>
      <c r="Q2533" t="s">
        <v>2012</v>
      </c>
      <c r="R2533" t="s">
        <v>147</v>
      </c>
      <c r="S2533" t="s">
        <v>100</v>
      </c>
    </row>
    <row r="2534" spans="1:19" x14ac:dyDescent="0.25">
      <c r="A2534">
        <v>44</v>
      </c>
      <c r="B2534" s="32">
        <v>45958</v>
      </c>
      <c r="C2534">
        <v>46</v>
      </c>
      <c r="D2534" t="s">
        <v>150</v>
      </c>
      <c r="E2534" t="s">
        <v>23</v>
      </c>
      <c r="F2534" t="s">
        <v>140</v>
      </c>
      <c r="G2534" t="s">
        <v>102</v>
      </c>
      <c r="H2534" t="s">
        <v>103</v>
      </c>
      <c r="I2534" t="s">
        <v>2177</v>
      </c>
      <c r="J2534" t="s">
        <v>2178</v>
      </c>
      <c r="K2534" s="32">
        <v>45960</v>
      </c>
      <c r="L2534" t="s">
        <v>186</v>
      </c>
      <c r="M2534" t="s">
        <v>154</v>
      </c>
      <c r="N2534" t="s">
        <v>2034</v>
      </c>
      <c r="O2534" s="32">
        <v>45972</v>
      </c>
      <c r="P2534" t="s">
        <v>99</v>
      </c>
      <c r="Q2534" t="s">
        <v>1411</v>
      </c>
      <c r="R2534" t="s">
        <v>147</v>
      </c>
      <c r="S2534" t="s">
        <v>100</v>
      </c>
    </row>
    <row r="2535" spans="1:19" x14ac:dyDescent="0.25">
      <c r="A2535">
        <v>45</v>
      </c>
      <c r="B2535" s="32">
        <v>45965</v>
      </c>
      <c r="C2535">
        <v>47</v>
      </c>
      <c r="D2535" t="s">
        <v>150</v>
      </c>
      <c r="E2535" t="s">
        <v>8</v>
      </c>
      <c r="F2535" t="s">
        <v>140</v>
      </c>
      <c r="G2535" t="s">
        <v>102</v>
      </c>
      <c r="H2535" t="s">
        <v>103</v>
      </c>
      <c r="I2535" t="s">
        <v>5403</v>
      </c>
      <c r="J2535" t="s">
        <v>3074</v>
      </c>
      <c r="K2535" s="32">
        <v>45967</v>
      </c>
      <c r="L2535" t="s">
        <v>186</v>
      </c>
      <c r="M2535" t="s">
        <v>154</v>
      </c>
      <c r="N2535" t="s">
        <v>2046</v>
      </c>
      <c r="O2535" s="32">
        <v>45977</v>
      </c>
      <c r="P2535" t="s">
        <v>99</v>
      </c>
      <c r="Q2535" t="s">
        <v>913</v>
      </c>
      <c r="R2535" t="s">
        <v>147</v>
      </c>
      <c r="S2535" t="s">
        <v>100</v>
      </c>
    </row>
    <row r="2536" spans="1:19" x14ac:dyDescent="0.25">
      <c r="A2536">
        <v>41</v>
      </c>
      <c r="B2536" s="32">
        <v>45939</v>
      </c>
      <c r="C2536">
        <v>44</v>
      </c>
      <c r="D2536" t="s">
        <v>150</v>
      </c>
      <c r="E2536" t="s">
        <v>8</v>
      </c>
      <c r="F2536" t="s">
        <v>140</v>
      </c>
      <c r="G2536" t="s">
        <v>102</v>
      </c>
      <c r="H2536" t="s">
        <v>103</v>
      </c>
      <c r="I2536" t="s">
        <v>5034</v>
      </c>
      <c r="J2536" t="s">
        <v>4570</v>
      </c>
      <c r="K2536" s="32">
        <v>45946</v>
      </c>
      <c r="L2536" t="s">
        <v>2275</v>
      </c>
      <c r="M2536" t="s">
        <v>191</v>
      </c>
      <c r="N2536" t="s">
        <v>737</v>
      </c>
      <c r="O2536" s="32">
        <v>45957</v>
      </c>
      <c r="P2536" t="s">
        <v>99</v>
      </c>
      <c r="Q2536" t="s">
        <v>934</v>
      </c>
      <c r="S2536" t="s">
        <v>135</v>
      </c>
    </row>
    <row r="2537" spans="1:19" x14ac:dyDescent="0.25">
      <c r="A2537">
        <v>36</v>
      </c>
      <c r="B2537" s="32">
        <v>45902</v>
      </c>
      <c r="C2537">
        <v>38</v>
      </c>
      <c r="D2537" t="s">
        <v>150</v>
      </c>
      <c r="E2537" t="s">
        <v>8</v>
      </c>
      <c r="F2537" t="s">
        <v>140</v>
      </c>
      <c r="G2537" t="s">
        <v>102</v>
      </c>
      <c r="H2537" t="s">
        <v>103</v>
      </c>
      <c r="I2537" t="s">
        <v>5838</v>
      </c>
      <c r="J2537" t="s">
        <v>5069</v>
      </c>
      <c r="K2537" s="32">
        <v>45904</v>
      </c>
      <c r="L2537" t="s">
        <v>186</v>
      </c>
      <c r="M2537" t="s">
        <v>154</v>
      </c>
      <c r="N2537" t="s">
        <v>2181</v>
      </c>
      <c r="O2537" s="32">
        <v>45914</v>
      </c>
      <c r="P2537" t="s">
        <v>99</v>
      </c>
      <c r="Q2537" t="s">
        <v>688</v>
      </c>
      <c r="R2537" t="s">
        <v>147</v>
      </c>
      <c r="S2537" t="s">
        <v>100</v>
      </c>
    </row>
    <row r="2538" spans="1:19" x14ac:dyDescent="0.25">
      <c r="A2538">
        <v>43</v>
      </c>
      <c r="B2538" s="32">
        <v>45955</v>
      </c>
      <c r="C2538">
        <v>46</v>
      </c>
      <c r="D2538" t="s">
        <v>150</v>
      </c>
      <c r="E2538" t="s">
        <v>8</v>
      </c>
      <c r="F2538" t="s">
        <v>140</v>
      </c>
      <c r="G2538" t="s">
        <v>102</v>
      </c>
      <c r="H2538" t="s">
        <v>103</v>
      </c>
      <c r="I2538" t="s">
        <v>3931</v>
      </c>
      <c r="J2538" t="s">
        <v>3880</v>
      </c>
      <c r="K2538" s="32">
        <v>45960</v>
      </c>
      <c r="L2538" t="s">
        <v>621</v>
      </c>
      <c r="M2538" t="s">
        <v>191</v>
      </c>
      <c r="N2538" t="s">
        <v>192</v>
      </c>
      <c r="O2538" s="32">
        <v>45971</v>
      </c>
      <c r="P2538" t="s">
        <v>99</v>
      </c>
      <c r="Q2538" t="s">
        <v>2012</v>
      </c>
      <c r="S2538" t="s">
        <v>2165</v>
      </c>
    </row>
    <row r="2539" spans="1:19" x14ac:dyDescent="0.25">
      <c r="A2539">
        <v>47</v>
      </c>
      <c r="B2539" s="32">
        <v>45977</v>
      </c>
      <c r="C2539">
        <v>49</v>
      </c>
      <c r="D2539" t="s">
        <v>672</v>
      </c>
      <c r="E2539" t="s">
        <v>17</v>
      </c>
      <c r="F2539" t="s">
        <v>140</v>
      </c>
      <c r="G2539" t="s">
        <v>102</v>
      </c>
      <c r="H2539" t="s">
        <v>103</v>
      </c>
      <c r="I2539" t="s">
        <v>5275</v>
      </c>
      <c r="J2539" t="s">
        <v>5276</v>
      </c>
      <c r="K2539" s="32">
        <v>45985</v>
      </c>
      <c r="L2539" t="s">
        <v>1362</v>
      </c>
      <c r="M2539" t="s">
        <v>676</v>
      </c>
      <c r="N2539" t="s">
        <v>2227</v>
      </c>
      <c r="O2539" s="32">
        <v>45995</v>
      </c>
      <c r="P2539" t="s">
        <v>99</v>
      </c>
      <c r="Q2539" t="s">
        <v>153</v>
      </c>
      <c r="R2539" t="s">
        <v>147</v>
      </c>
      <c r="S2539" t="s">
        <v>100</v>
      </c>
    </row>
    <row r="2540" spans="1:19" x14ac:dyDescent="0.25">
      <c r="A2540">
        <v>44</v>
      </c>
      <c r="B2540" s="32">
        <v>45959</v>
      </c>
      <c r="C2540">
        <v>47</v>
      </c>
      <c r="D2540" t="s">
        <v>423</v>
      </c>
      <c r="E2540" t="s">
        <v>424</v>
      </c>
      <c r="F2540" t="s">
        <v>140</v>
      </c>
      <c r="G2540" t="s">
        <v>102</v>
      </c>
      <c r="H2540" t="s">
        <v>103</v>
      </c>
      <c r="I2540" t="s">
        <v>3966</v>
      </c>
      <c r="J2540" t="s">
        <v>3967</v>
      </c>
      <c r="K2540" s="32">
        <v>45961</v>
      </c>
      <c r="L2540" t="s">
        <v>427</v>
      </c>
      <c r="M2540" t="s">
        <v>428</v>
      </c>
      <c r="N2540" t="s">
        <v>3490</v>
      </c>
      <c r="O2540" s="32">
        <v>45980</v>
      </c>
      <c r="P2540" t="s">
        <v>99</v>
      </c>
      <c r="Q2540" t="s">
        <v>2110</v>
      </c>
      <c r="R2540" t="s">
        <v>428</v>
      </c>
      <c r="S2540" t="s">
        <v>100</v>
      </c>
    </row>
    <row r="2541" spans="1:19" x14ac:dyDescent="0.25">
      <c r="A2541">
        <v>32</v>
      </c>
      <c r="B2541" s="32">
        <v>45876</v>
      </c>
      <c r="C2541">
        <v>38</v>
      </c>
      <c r="D2541" t="s">
        <v>321</v>
      </c>
      <c r="E2541" t="s">
        <v>322</v>
      </c>
      <c r="F2541" t="s">
        <v>140</v>
      </c>
      <c r="G2541" t="s">
        <v>102</v>
      </c>
      <c r="H2541" t="s">
        <v>103</v>
      </c>
      <c r="I2541" t="s">
        <v>5839</v>
      </c>
      <c r="J2541" t="s">
        <v>5840</v>
      </c>
      <c r="K2541" s="32">
        <v>45882</v>
      </c>
      <c r="L2541" t="s">
        <v>411</v>
      </c>
      <c r="M2541" t="s">
        <v>145</v>
      </c>
      <c r="N2541" t="s">
        <v>3503</v>
      </c>
      <c r="O2541" s="32">
        <v>45916</v>
      </c>
      <c r="P2541" t="s">
        <v>99</v>
      </c>
      <c r="Q2541" t="s">
        <v>412</v>
      </c>
      <c r="R2541" t="s">
        <v>147</v>
      </c>
      <c r="S2541" t="s">
        <v>100</v>
      </c>
    </row>
    <row r="2542" spans="1:19" x14ac:dyDescent="0.25">
      <c r="A2542">
        <v>42</v>
      </c>
      <c r="B2542" s="32">
        <v>45948</v>
      </c>
      <c r="C2542">
        <v>46</v>
      </c>
      <c r="D2542" t="s">
        <v>423</v>
      </c>
      <c r="E2542" t="s">
        <v>1265</v>
      </c>
      <c r="F2542" t="s">
        <v>140</v>
      </c>
      <c r="G2542" t="s">
        <v>102</v>
      </c>
      <c r="H2542" t="s">
        <v>103</v>
      </c>
      <c r="I2542" t="s">
        <v>4588</v>
      </c>
      <c r="J2542" t="s">
        <v>4589</v>
      </c>
      <c r="K2542" s="32">
        <v>45951</v>
      </c>
      <c r="L2542" t="s">
        <v>427</v>
      </c>
      <c r="M2542" t="s">
        <v>428</v>
      </c>
      <c r="N2542" t="s">
        <v>4470</v>
      </c>
      <c r="O2542" s="32">
        <v>45971</v>
      </c>
      <c r="P2542" t="s">
        <v>99</v>
      </c>
      <c r="Q2542" t="s">
        <v>2221</v>
      </c>
      <c r="R2542" t="s">
        <v>428</v>
      </c>
      <c r="S2542" t="s">
        <v>100</v>
      </c>
    </row>
    <row r="2543" spans="1:19" x14ac:dyDescent="0.25">
      <c r="A2543">
        <v>37</v>
      </c>
      <c r="B2543" s="32">
        <v>45912</v>
      </c>
      <c r="C2543">
        <v>40</v>
      </c>
      <c r="D2543" t="s">
        <v>254</v>
      </c>
      <c r="E2543" t="s">
        <v>255</v>
      </c>
      <c r="F2543" t="s">
        <v>140</v>
      </c>
      <c r="G2543" t="s">
        <v>102</v>
      </c>
      <c r="H2543" t="s">
        <v>103</v>
      </c>
      <c r="I2543" t="s">
        <v>4038</v>
      </c>
      <c r="J2543" t="s">
        <v>4039</v>
      </c>
      <c r="K2543" s="32">
        <v>45914</v>
      </c>
      <c r="L2543" t="s">
        <v>258</v>
      </c>
      <c r="M2543" t="s">
        <v>260</v>
      </c>
      <c r="N2543" t="s">
        <v>2206</v>
      </c>
      <c r="O2543" s="32">
        <v>45929</v>
      </c>
      <c r="P2543" t="s">
        <v>99</v>
      </c>
      <c r="Q2543" t="s">
        <v>2065</v>
      </c>
      <c r="R2543" t="s">
        <v>262</v>
      </c>
      <c r="S2543" t="s">
        <v>100</v>
      </c>
    </row>
    <row r="2544" spans="1:19" x14ac:dyDescent="0.25">
      <c r="A2544">
        <v>40</v>
      </c>
      <c r="B2544" s="32">
        <v>45934</v>
      </c>
      <c r="C2544">
        <v>44</v>
      </c>
      <c r="D2544" t="s">
        <v>423</v>
      </c>
      <c r="E2544" t="s">
        <v>1265</v>
      </c>
      <c r="F2544" t="s">
        <v>140</v>
      </c>
      <c r="G2544" t="s">
        <v>102</v>
      </c>
      <c r="H2544" t="s">
        <v>103</v>
      </c>
      <c r="I2544" t="s">
        <v>5475</v>
      </c>
      <c r="J2544" t="s">
        <v>5476</v>
      </c>
      <c r="K2544" s="32">
        <v>45938</v>
      </c>
      <c r="L2544" t="s">
        <v>427</v>
      </c>
      <c r="M2544" t="s">
        <v>2172</v>
      </c>
      <c r="N2544" t="s">
        <v>4939</v>
      </c>
      <c r="O2544" s="32">
        <v>45959</v>
      </c>
      <c r="P2544" t="s">
        <v>99</v>
      </c>
      <c r="Q2544" t="s">
        <v>2156</v>
      </c>
      <c r="R2544" t="s">
        <v>428</v>
      </c>
      <c r="S2544" t="s">
        <v>100</v>
      </c>
    </row>
    <row r="2545" spans="1:19" x14ac:dyDescent="0.25">
      <c r="A2545">
        <v>42</v>
      </c>
      <c r="B2545" s="32">
        <v>45942</v>
      </c>
      <c r="C2545">
        <v>44</v>
      </c>
      <c r="D2545" t="s">
        <v>672</v>
      </c>
      <c r="E2545" t="s">
        <v>17</v>
      </c>
      <c r="F2545" t="s">
        <v>140</v>
      </c>
      <c r="G2545" t="s">
        <v>102</v>
      </c>
      <c r="H2545" t="s">
        <v>103</v>
      </c>
      <c r="I2545" t="s">
        <v>4147</v>
      </c>
      <c r="J2545" t="s">
        <v>4148</v>
      </c>
      <c r="K2545" s="32">
        <v>45950</v>
      </c>
      <c r="L2545" t="s">
        <v>675</v>
      </c>
      <c r="M2545" t="s">
        <v>676</v>
      </c>
      <c r="N2545" t="s">
        <v>2380</v>
      </c>
      <c r="O2545" s="32">
        <v>45961</v>
      </c>
      <c r="P2545" t="s">
        <v>99</v>
      </c>
      <c r="Q2545" t="s">
        <v>972</v>
      </c>
      <c r="R2545" t="s">
        <v>147</v>
      </c>
      <c r="S2545" t="s">
        <v>100</v>
      </c>
    </row>
    <row r="2546" spans="1:19" x14ac:dyDescent="0.25">
      <c r="A2546">
        <v>39</v>
      </c>
      <c r="B2546" s="32">
        <v>45922</v>
      </c>
      <c r="C2546">
        <v>41</v>
      </c>
      <c r="D2546" t="s">
        <v>672</v>
      </c>
      <c r="E2546" t="s">
        <v>17</v>
      </c>
      <c r="F2546" t="s">
        <v>140</v>
      </c>
      <c r="G2546" t="s">
        <v>102</v>
      </c>
      <c r="H2546" t="s">
        <v>103</v>
      </c>
      <c r="I2546" t="s">
        <v>5841</v>
      </c>
      <c r="J2546" t="s">
        <v>5842</v>
      </c>
      <c r="K2546" s="32">
        <v>45931</v>
      </c>
      <c r="L2546" t="s">
        <v>675</v>
      </c>
      <c r="M2546" t="s">
        <v>676</v>
      </c>
      <c r="N2546" t="s">
        <v>2015</v>
      </c>
      <c r="O2546" s="32">
        <v>45941</v>
      </c>
      <c r="P2546" t="s">
        <v>99</v>
      </c>
      <c r="Q2546" t="s">
        <v>688</v>
      </c>
      <c r="R2546" t="s">
        <v>147</v>
      </c>
      <c r="S2546" t="s">
        <v>100</v>
      </c>
    </row>
    <row r="2547" spans="1:19" x14ac:dyDescent="0.25">
      <c r="A2547">
        <v>45</v>
      </c>
      <c r="B2547" s="32">
        <v>45965</v>
      </c>
      <c r="C2547">
        <v>49</v>
      </c>
      <c r="D2547" t="s">
        <v>223</v>
      </c>
      <c r="E2547" t="s">
        <v>277</v>
      </c>
      <c r="F2547" t="s">
        <v>140</v>
      </c>
      <c r="G2547" t="s">
        <v>102</v>
      </c>
      <c r="H2547" t="s">
        <v>103</v>
      </c>
      <c r="I2547" t="s">
        <v>5843</v>
      </c>
      <c r="J2547" t="s">
        <v>5844</v>
      </c>
      <c r="K2547" s="32">
        <v>45970</v>
      </c>
      <c r="L2547" t="s">
        <v>227</v>
      </c>
      <c r="M2547" t="s">
        <v>145</v>
      </c>
      <c r="N2547" t="s">
        <v>5845</v>
      </c>
      <c r="O2547" s="32">
        <v>45995</v>
      </c>
      <c r="P2547" t="s">
        <v>99</v>
      </c>
      <c r="Q2547" t="s">
        <v>228</v>
      </c>
      <c r="R2547" t="s">
        <v>147</v>
      </c>
      <c r="S2547" t="s">
        <v>100</v>
      </c>
    </row>
    <row r="2548" spans="1:19" x14ac:dyDescent="0.25">
      <c r="A2548">
        <v>39</v>
      </c>
      <c r="B2548" s="32">
        <v>45921</v>
      </c>
      <c r="C2548">
        <v>41</v>
      </c>
      <c r="D2548" t="s">
        <v>672</v>
      </c>
      <c r="E2548" t="s">
        <v>17</v>
      </c>
      <c r="F2548" t="s">
        <v>140</v>
      </c>
      <c r="G2548" t="s">
        <v>102</v>
      </c>
      <c r="H2548" t="s">
        <v>103</v>
      </c>
      <c r="I2548" t="s">
        <v>3147</v>
      </c>
      <c r="J2548" t="s">
        <v>3148</v>
      </c>
      <c r="K2548" s="32">
        <v>45931</v>
      </c>
      <c r="L2548" t="s">
        <v>675</v>
      </c>
      <c r="M2548" t="s">
        <v>676</v>
      </c>
      <c r="N2548" t="s">
        <v>2015</v>
      </c>
      <c r="O2548" s="32">
        <v>45941</v>
      </c>
      <c r="P2548" t="s">
        <v>99</v>
      </c>
      <c r="Q2548" t="s">
        <v>2012</v>
      </c>
      <c r="R2548" t="s">
        <v>147</v>
      </c>
      <c r="S2548" t="s">
        <v>100</v>
      </c>
    </row>
    <row r="2549" spans="1:19" x14ac:dyDescent="0.25">
      <c r="A2549">
        <v>44</v>
      </c>
      <c r="B2549" s="32">
        <v>45956</v>
      </c>
      <c r="C2549">
        <v>46</v>
      </c>
      <c r="D2549" t="s">
        <v>672</v>
      </c>
      <c r="E2549" t="s">
        <v>17</v>
      </c>
      <c r="F2549" t="s">
        <v>140</v>
      </c>
      <c r="G2549" t="s">
        <v>102</v>
      </c>
      <c r="H2549" t="s">
        <v>103</v>
      </c>
      <c r="I2549" t="s">
        <v>4908</v>
      </c>
      <c r="J2549" t="s">
        <v>4909</v>
      </c>
      <c r="K2549" s="32">
        <v>45964</v>
      </c>
      <c r="L2549" t="s">
        <v>1362</v>
      </c>
      <c r="M2549" t="s">
        <v>676</v>
      </c>
      <c r="N2549" t="s">
        <v>2203</v>
      </c>
      <c r="O2549" s="32">
        <v>45974</v>
      </c>
      <c r="P2549" t="s">
        <v>99</v>
      </c>
      <c r="Q2549" t="s">
        <v>153</v>
      </c>
      <c r="R2549" t="s">
        <v>147</v>
      </c>
      <c r="S2549" t="s">
        <v>100</v>
      </c>
    </row>
    <row r="2550" spans="1:19" x14ac:dyDescent="0.25">
      <c r="A2550">
        <v>38</v>
      </c>
      <c r="B2550" s="32">
        <v>45914</v>
      </c>
      <c r="C2550">
        <v>40</v>
      </c>
      <c r="D2550" t="s">
        <v>150</v>
      </c>
      <c r="E2550" t="s">
        <v>8</v>
      </c>
      <c r="F2550" t="s">
        <v>140</v>
      </c>
      <c r="G2550" t="s">
        <v>102</v>
      </c>
      <c r="H2550" t="s">
        <v>103</v>
      </c>
      <c r="I2550" t="s">
        <v>2858</v>
      </c>
      <c r="J2550" t="s">
        <v>2859</v>
      </c>
      <c r="K2550" s="32">
        <v>45918</v>
      </c>
      <c r="L2550" t="s">
        <v>186</v>
      </c>
      <c r="M2550" t="s">
        <v>154</v>
      </c>
      <c r="N2550" t="s">
        <v>2146</v>
      </c>
      <c r="O2550" s="32">
        <v>45928</v>
      </c>
      <c r="P2550" t="s">
        <v>99</v>
      </c>
      <c r="Q2550" t="s">
        <v>1411</v>
      </c>
      <c r="R2550" t="s">
        <v>147</v>
      </c>
      <c r="S2550" t="s">
        <v>100</v>
      </c>
    </row>
    <row r="2551" spans="1:19" x14ac:dyDescent="0.25">
      <c r="A2551">
        <v>44</v>
      </c>
      <c r="B2551" s="32">
        <v>45962</v>
      </c>
      <c r="C2551">
        <v>48</v>
      </c>
      <c r="D2551" t="s">
        <v>423</v>
      </c>
      <c r="E2551" t="s">
        <v>1265</v>
      </c>
      <c r="F2551" t="s">
        <v>140</v>
      </c>
      <c r="G2551" t="s">
        <v>102</v>
      </c>
      <c r="H2551" t="s">
        <v>103</v>
      </c>
      <c r="I2551" t="s">
        <v>5846</v>
      </c>
      <c r="J2551" t="s">
        <v>5847</v>
      </c>
      <c r="K2551" s="32">
        <v>45965</v>
      </c>
      <c r="L2551" t="s">
        <v>526</v>
      </c>
      <c r="M2551" t="s">
        <v>2172</v>
      </c>
      <c r="N2551" t="s">
        <v>2950</v>
      </c>
      <c r="O2551" s="32">
        <v>45986</v>
      </c>
      <c r="P2551" t="s">
        <v>99</v>
      </c>
      <c r="Q2551" t="s">
        <v>527</v>
      </c>
      <c r="R2551" t="s">
        <v>428</v>
      </c>
      <c r="S2551" t="s">
        <v>100</v>
      </c>
    </row>
    <row r="2552" spans="1:19" x14ac:dyDescent="0.25">
      <c r="A2552">
        <v>44</v>
      </c>
      <c r="B2552" s="32">
        <v>45960</v>
      </c>
      <c r="C2552">
        <v>47</v>
      </c>
      <c r="D2552" t="s">
        <v>150</v>
      </c>
      <c r="E2552" t="s">
        <v>8</v>
      </c>
      <c r="F2552" t="s">
        <v>140</v>
      </c>
      <c r="G2552" t="s">
        <v>102</v>
      </c>
      <c r="H2552" t="s">
        <v>103</v>
      </c>
      <c r="I2552" t="s">
        <v>5848</v>
      </c>
      <c r="J2552" t="s">
        <v>4079</v>
      </c>
      <c r="K2552" s="32">
        <v>45967</v>
      </c>
      <c r="L2552" t="s">
        <v>2275</v>
      </c>
      <c r="M2552" t="s">
        <v>191</v>
      </c>
      <c r="N2552" t="s">
        <v>622</v>
      </c>
      <c r="O2552" s="32">
        <v>45978</v>
      </c>
      <c r="P2552" t="s">
        <v>99</v>
      </c>
      <c r="Q2552" t="s">
        <v>972</v>
      </c>
      <c r="S2552" t="s">
        <v>135</v>
      </c>
    </row>
    <row r="2553" spans="1:19" x14ac:dyDescent="0.25">
      <c r="A2553">
        <v>38</v>
      </c>
      <c r="B2553" s="32">
        <v>45915</v>
      </c>
      <c r="C2553">
        <v>40</v>
      </c>
      <c r="D2553" t="s">
        <v>672</v>
      </c>
      <c r="E2553" t="s">
        <v>17</v>
      </c>
      <c r="F2553" t="s">
        <v>140</v>
      </c>
      <c r="G2553" t="s">
        <v>102</v>
      </c>
      <c r="H2553" t="s">
        <v>1585</v>
      </c>
      <c r="I2553" t="s">
        <v>2920</v>
      </c>
      <c r="J2553" t="s">
        <v>2921</v>
      </c>
      <c r="K2553" s="32">
        <v>45922</v>
      </c>
      <c r="L2553" t="s">
        <v>675</v>
      </c>
      <c r="M2553" t="s">
        <v>676</v>
      </c>
      <c r="N2553" t="s">
        <v>1991</v>
      </c>
      <c r="O2553" s="32">
        <v>45933</v>
      </c>
      <c r="P2553" t="s">
        <v>99</v>
      </c>
      <c r="Q2553" t="s">
        <v>972</v>
      </c>
      <c r="R2553" t="s">
        <v>147</v>
      </c>
      <c r="S2553" t="s">
        <v>608</v>
      </c>
    </row>
    <row r="2554" spans="1:19" x14ac:dyDescent="0.25">
      <c r="A2554">
        <v>40</v>
      </c>
      <c r="B2554" s="32">
        <v>45934</v>
      </c>
      <c r="C2554">
        <v>44</v>
      </c>
      <c r="D2554" t="s">
        <v>423</v>
      </c>
      <c r="E2554" t="s">
        <v>1265</v>
      </c>
      <c r="F2554" t="s">
        <v>140</v>
      </c>
      <c r="G2554" t="s">
        <v>102</v>
      </c>
      <c r="H2554" t="s">
        <v>103</v>
      </c>
      <c r="I2554" t="s">
        <v>5475</v>
      </c>
      <c r="J2554" t="s">
        <v>5476</v>
      </c>
      <c r="K2554" s="32">
        <v>45938</v>
      </c>
      <c r="L2554" t="s">
        <v>427</v>
      </c>
      <c r="M2554" t="s">
        <v>2172</v>
      </c>
      <c r="N2554" t="s">
        <v>4939</v>
      </c>
      <c r="O2554" s="32">
        <v>45959</v>
      </c>
      <c r="P2554" t="s">
        <v>99</v>
      </c>
      <c r="Q2554" t="s">
        <v>4305</v>
      </c>
      <c r="R2554" t="s">
        <v>428</v>
      </c>
      <c r="S2554" t="s">
        <v>100</v>
      </c>
    </row>
    <row r="2555" spans="1:19" x14ac:dyDescent="0.25">
      <c r="A2555">
        <v>46</v>
      </c>
      <c r="B2555" s="32">
        <v>45975</v>
      </c>
      <c r="C2555">
        <v>47</v>
      </c>
      <c r="D2555" t="s">
        <v>97</v>
      </c>
      <c r="E2555" t="s">
        <v>125</v>
      </c>
      <c r="F2555" t="s">
        <v>101</v>
      </c>
      <c r="G2555" t="s">
        <v>102</v>
      </c>
      <c r="H2555" t="s">
        <v>103</v>
      </c>
      <c r="I2555" t="s">
        <v>5849</v>
      </c>
      <c r="J2555" t="s">
        <v>5850</v>
      </c>
      <c r="K2555" s="32">
        <v>45977</v>
      </c>
      <c r="L2555" t="s">
        <v>115</v>
      </c>
      <c r="M2555" t="s">
        <v>2003</v>
      </c>
      <c r="N2555" t="s">
        <v>118</v>
      </c>
      <c r="O2555" s="32">
        <v>45977</v>
      </c>
      <c r="P2555" t="s">
        <v>99</v>
      </c>
      <c r="Q2555" t="s">
        <v>116</v>
      </c>
      <c r="R2555" t="s">
        <v>1964</v>
      </c>
      <c r="S2555" t="s">
        <v>100</v>
      </c>
    </row>
    <row r="2556" spans="1:19" x14ac:dyDescent="0.25">
      <c r="A2556">
        <v>38</v>
      </c>
      <c r="B2556" s="32">
        <v>45918</v>
      </c>
      <c r="C2556">
        <v>41</v>
      </c>
      <c r="D2556" t="s">
        <v>254</v>
      </c>
      <c r="E2556" t="s">
        <v>255</v>
      </c>
      <c r="F2556" t="s">
        <v>140</v>
      </c>
      <c r="G2556" t="s">
        <v>102</v>
      </c>
      <c r="H2556" t="s">
        <v>103</v>
      </c>
      <c r="I2556" t="s">
        <v>5851</v>
      </c>
      <c r="J2556" t="s">
        <v>5852</v>
      </c>
      <c r="K2556" s="32">
        <v>45921</v>
      </c>
      <c r="L2556" t="s">
        <v>288</v>
      </c>
      <c r="M2556" t="s">
        <v>260</v>
      </c>
      <c r="N2556" t="s">
        <v>2109</v>
      </c>
      <c r="O2556" s="32">
        <v>45936</v>
      </c>
      <c r="P2556" t="s">
        <v>99</v>
      </c>
      <c r="Q2556" t="s">
        <v>289</v>
      </c>
      <c r="R2556" t="s">
        <v>262</v>
      </c>
      <c r="S2556" t="s">
        <v>100</v>
      </c>
    </row>
    <row r="2557" spans="1:19" x14ac:dyDescent="0.25">
      <c r="A2557">
        <v>42</v>
      </c>
      <c r="B2557" s="32">
        <v>45947</v>
      </c>
      <c r="C2557">
        <v>45</v>
      </c>
      <c r="D2557" t="s">
        <v>423</v>
      </c>
      <c r="E2557" t="s">
        <v>1067</v>
      </c>
      <c r="F2557" t="s">
        <v>140</v>
      </c>
      <c r="G2557" t="s">
        <v>102</v>
      </c>
      <c r="H2557" t="s">
        <v>103</v>
      </c>
      <c r="I2557" t="s">
        <v>3588</v>
      </c>
      <c r="J2557" t="s">
        <v>3589</v>
      </c>
      <c r="K2557" s="32">
        <v>45949</v>
      </c>
      <c r="L2557" t="s">
        <v>427</v>
      </c>
      <c r="M2557" t="s">
        <v>260</v>
      </c>
      <c r="N2557" t="s">
        <v>1973</v>
      </c>
      <c r="O2557" s="32">
        <v>45965</v>
      </c>
      <c r="P2557" t="s">
        <v>99</v>
      </c>
      <c r="Q2557" t="s">
        <v>2719</v>
      </c>
      <c r="R2557" t="s">
        <v>262</v>
      </c>
      <c r="S2557" t="s">
        <v>100</v>
      </c>
    </row>
    <row r="2558" spans="1:19" x14ac:dyDescent="0.25">
      <c r="A2558">
        <v>42</v>
      </c>
      <c r="B2558" s="32">
        <v>45946</v>
      </c>
      <c r="C2558">
        <v>43</v>
      </c>
      <c r="D2558" t="s">
        <v>321</v>
      </c>
      <c r="E2558" t="s">
        <v>2130</v>
      </c>
      <c r="F2558" t="s">
        <v>101</v>
      </c>
      <c r="G2558" t="s">
        <v>102</v>
      </c>
      <c r="H2558" t="s">
        <v>103</v>
      </c>
      <c r="I2558" t="s">
        <v>5853</v>
      </c>
      <c r="J2558" t="s">
        <v>5854</v>
      </c>
      <c r="K2558" s="32">
        <v>45946</v>
      </c>
      <c r="L2558" t="s">
        <v>2133</v>
      </c>
      <c r="M2558" t="s">
        <v>1761</v>
      </c>
      <c r="N2558" t="s">
        <v>118</v>
      </c>
      <c r="O2558" s="32">
        <v>45949</v>
      </c>
      <c r="P2558" t="s">
        <v>2134</v>
      </c>
      <c r="Q2558" t="s">
        <v>2135</v>
      </c>
      <c r="R2558" t="s">
        <v>2136</v>
      </c>
      <c r="S2558" t="s">
        <v>2137</v>
      </c>
    </row>
    <row r="2559" spans="1:19" x14ac:dyDescent="0.25">
      <c r="A2559">
        <v>46</v>
      </c>
      <c r="B2559" s="32">
        <v>45970</v>
      </c>
      <c r="C2559">
        <v>48</v>
      </c>
      <c r="D2559" t="s">
        <v>672</v>
      </c>
      <c r="E2559" t="s">
        <v>17</v>
      </c>
      <c r="F2559" t="s">
        <v>140</v>
      </c>
      <c r="G2559" t="s">
        <v>102</v>
      </c>
      <c r="H2559" t="s">
        <v>103</v>
      </c>
      <c r="I2559" t="s">
        <v>5855</v>
      </c>
      <c r="J2559" t="s">
        <v>5856</v>
      </c>
      <c r="K2559" s="32">
        <v>45978</v>
      </c>
      <c r="L2559" t="s">
        <v>675</v>
      </c>
      <c r="M2559" t="s">
        <v>676</v>
      </c>
      <c r="N2559" t="s">
        <v>2814</v>
      </c>
      <c r="O2559" s="32">
        <v>45988</v>
      </c>
      <c r="P2559" t="s">
        <v>99</v>
      </c>
      <c r="Q2559" t="s">
        <v>688</v>
      </c>
      <c r="R2559" t="s">
        <v>147</v>
      </c>
      <c r="S2559" t="s">
        <v>100</v>
      </c>
    </row>
    <row r="2560" spans="1:19" x14ac:dyDescent="0.25">
      <c r="A2560">
        <v>34</v>
      </c>
      <c r="B2560" s="32">
        <v>45892</v>
      </c>
      <c r="C2560">
        <v>37</v>
      </c>
      <c r="D2560" t="s">
        <v>150</v>
      </c>
      <c r="E2560" t="s">
        <v>8</v>
      </c>
      <c r="F2560" t="s">
        <v>140</v>
      </c>
      <c r="G2560" t="s">
        <v>102</v>
      </c>
      <c r="H2560" t="s">
        <v>103</v>
      </c>
      <c r="I2560" t="s">
        <v>4652</v>
      </c>
      <c r="J2560" t="s">
        <v>4653</v>
      </c>
      <c r="K2560" s="32">
        <v>45897</v>
      </c>
      <c r="L2560" t="s">
        <v>186</v>
      </c>
      <c r="M2560" t="s">
        <v>154</v>
      </c>
      <c r="N2560" t="s">
        <v>2445</v>
      </c>
      <c r="O2560" s="32">
        <v>45907</v>
      </c>
      <c r="P2560" t="s">
        <v>99</v>
      </c>
      <c r="Q2560" t="s">
        <v>934</v>
      </c>
      <c r="R2560" t="s">
        <v>147</v>
      </c>
      <c r="S2560" t="s">
        <v>100</v>
      </c>
    </row>
    <row r="2561" spans="1:19" x14ac:dyDescent="0.25">
      <c r="A2561">
        <v>41</v>
      </c>
      <c r="B2561" s="32">
        <v>45938</v>
      </c>
      <c r="C2561">
        <v>44</v>
      </c>
      <c r="D2561" t="s">
        <v>423</v>
      </c>
      <c r="E2561" t="s">
        <v>424</v>
      </c>
      <c r="F2561" t="s">
        <v>140</v>
      </c>
      <c r="G2561" t="s">
        <v>102</v>
      </c>
      <c r="H2561" t="s">
        <v>103</v>
      </c>
      <c r="I2561" t="s">
        <v>3658</v>
      </c>
      <c r="J2561" t="s">
        <v>3659</v>
      </c>
      <c r="K2561" s="32">
        <v>45941</v>
      </c>
      <c r="L2561" t="s">
        <v>427</v>
      </c>
      <c r="M2561" t="s">
        <v>428</v>
      </c>
      <c r="N2561" t="s">
        <v>3660</v>
      </c>
      <c r="O2561" s="32">
        <v>45959</v>
      </c>
      <c r="P2561" t="s">
        <v>99</v>
      </c>
      <c r="Q2561" t="s">
        <v>2795</v>
      </c>
      <c r="R2561" t="s">
        <v>428</v>
      </c>
      <c r="S2561" t="s">
        <v>100</v>
      </c>
    </row>
    <row r="2562" spans="1:19" x14ac:dyDescent="0.25">
      <c r="A2562">
        <v>42</v>
      </c>
      <c r="B2562" s="32">
        <v>45945</v>
      </c>
      <c r="C2562">
        <v>47</v>
      </c>
      <c r="D2562" t="s">
        <v>223</v>
      </c>
      <c r="E2562" t="s">
        <v>277</v>
      </c>
      <c r="F2562" t="s">
        <v>140</v>
      </c>
      <c r="G2562" t="s">
        <v>102</v>
      </c>
      <c r="H2562" t="s">
        <v>103</v>
      </c>
      <c r="I2562" t="s">
        <v>5857</v>
      </c>
      <c r="J2562" t="s">
        <v>5858</v>
      </c>
      <c r="K2562" s="32">
        <v>45951</v>
      </c>
      <c r="L2562" t="s">
        <v>227</v>
      </c>
      <c r="M2562" t="s">
        <v>145</v>
      </c>
      <c r="N2562" t="s">
        <v>5804</v>
      </c>
      <c r="O2562" s="32">
        <v>45980</v>
      </c>
      <c r="P2562" t="s">
        <v>99</v>
      </c>
      <c r="Q2562" t="s">
        <v>228</v>
      </c>
      <c r="R2562" t="s">
        <v>147</v>
      </c>
      <c r="S2562" t="s">
        <v>100</v>
      </c>
    </row>
    <row r="2563" spans="1:19" x14ac:dyDescent="0.25">
      <c r="A2563">
        <v>39</v>
      </c>
      <c r="B2563" s="32">
        <v>45922</v>
      </c>
      <c r="C2563">
        <v>41</v>
      </c>
      <c r="D2563" t="s">
        <v>150</v>
      </c>
      <c r="E2563" t="s">
        <v>8</v>
      </c>
      <c r="F2563" t="s">
        <v>140</v>
      </c>
      <c r="G2563" t="s">
        <v>102</v>
      </c>
      <c r="H2563" t="s">
        <v>103</v>
      </c>
      <c r="I2563" t="s">
        <v>5859</v>
      </c>
      <c r="J2563" t="s">
        <v>5860</v>
      </c>
      <c r="K2563" s="32">
        <v>45925</v>
      </c>
      <c r="L2563" t="s">
        <v>186</v>
      </c>
      <c r="M2563" t="s">
        <v>154</v>
      </c>
      <c r="N2563" t="s">
        <v>2011</v>
      </c>
      <c r="O2563" s="32">
        <v>45935</v>
      </c>
      <c r="P2563" t="s">
        <v>99</v>
      </c>
      <c r="Q2563" t="s">
        <v>153</v>
      </c>
      <c r="R2563" t="s">
        <v>147</v>
      </c>
      <c r="S2563" t="s">
        <v>608</v>
      </c>
    </row>
    <row r="2564" spans="1:19" x14ac:dyDescent="0.25">
      <c r="A2564">
        <v>40</v>
      </c>
      <c r="B2564" s="32">
        <v>45929</v>
      </c>
      <c r="C2564">
        <v>43</v>
      </c>
      <c r="D2564" t="s">
        <v>672</v>
      </c>
      <c r="E2564" t="s">
        <v>17</v>
      </c>
      <c r="F2564" t="s">
        <v>140</v>
      </c>
      <c r="G2564" t="s">
        <v>102</v>
      </c>
      <c r="H2564" t="s">
        <v>103</v>
      </c>
      <c r="I2564" t="s">
        <v>5195</v>
      </c>
      <c r="J2564" t="s">
        <v>5196</v>
      </c>
      <c r="K2564" s="32">
        <v>45934</v>
      </c>
      <c r="L2564" t="s">
        <v>675</v>
      </c>
      <c r="M2564" t="s">
        <v>428</v>
      </c>
      <c r="N2564" t="s">
        <v>2616</v>
      </c>
      <c r="O2564" s="32">
        <v>45950</v>
      </c>
      <c r="P2564" t="s">
        <v>99</v>
      </c>
      <c r="Q2564" t="s">
        <v>972</v>
      </c>
      <c r="R2564" t="s">
        <v>428</v>
      </c>
      <c r="S2564" t="s">
        <v>100</v>
      </c>
    </row>
    <row r="2565" spans="1:19" x14ac:dyDescent="0.25">
      <c r="A2565">
        <v>30</v>
      </c>
      <c r="B2565" s="32">
        <v>45863</v>
      </c>
      <c r="C2565">
        <v>33</v>
      </c>
      <c r="D2565" t="s">
        <v>254</v>
      </c>
      <c r="E2565" t="s">
        <v>255</v>
      </c>
      <c r="F2565" t="s">
        <v>140</v>
      </c>
      <c r="G2565" t="s">
        <v>102</v>
      </c>
      <c r="H2565" t="s">
        <v>103</v>
      </c>
      <c r="I2565" t="s">
        <v>5861</v>
      </c>
      <c r="J2565" t="s">
        <v>5862</v>
      </c>
      <c r="K2565" s="32">
        <v>45865</v>
      </c>
      <c r="L2565" t="s">
        <v>288</v>
      </c>
      <c r="M2565" t="s">
        <v>260</v>
      </c>
      <c r="N2565" t="s">
        <v>3036</v>
      </c>
      <c r="O2565" s="32">
        <v>45880</v>
      </c>
      <c r="P2565" t="s">
        <v>99</v>
      </c>
      <c r="Q2565" t="s">
        <v>289</v>
      </c>
      <c r="R2565" t="s">
        <v>262</v>
      </c>
      <c r="S2565" t="s">
        <v>100</v>
      </c>
    </row>
    <row r="2566" spans="1:19" x14ac:dyDescent="0.25">
      <c r="A2566">
        <v>39</v>
      </c>
      <c r="B2566" s="32">
        <v>45921</v>
      </c>
      <c r="C2566">
        <v>41</v>
      </c>
      <c r="D2566" t="s">
        <v>150</v>
      </c>
      <c r="E2566" t="s">
        <v>8</v>
      </c>
      <c r="F2566" t="s">
        <v>140</v>
      </c>
      <c r="G2566" t="s">
        <v>102</v>
      </c>
      <c r="H2566" t="s">
        <v>103</v>
      </c>
      <c r="I2566" t="s">
        <v>5653</v>
      </c>
      <c r="J2566" t="s">
        <v>5654</v>
      </c>
      <c r="K2566" s="32">
        <v>45925</v>
      </c>
      <c r="L2566" t="s">
        <v>186</v>
      </c>
      <c r="M2566" t="s">
        <v>154</v>
      </c>
      <c r="N2566" t="s">
        <v>2011</v>
      </c>
      <c r="O2566" s="32">
        <v>45935</v>
      </c>
      <c r="P2566" t="s">
        <v>99</v>
      </c>
      <c r="Q2566" t="s">
        <v>153</v>
      </c>
      <c r="R2566" t="s">
        <v>147</v>
      </c>
      <c r="S2566" t="s">
        <v>608</v>
      </c>
    </row>
    <row r="2567" spans="1:19" x14ac:dyDescent="0.25">
      <c r="A2567">
        <v>46</v>
      </c>
      <c r="B2567" s="32">
        <v>45975</v>
      </c>
      <c r="C2567">
        <v>49</v>
      </c>
      <c r="D2567" t="s">
        <v>254</v>
      </c>
      <c r="E2567" t="s">
        <v>255</v>
      </c>
      <c r="F2567" t="s">
        <v>140</v>
      </c>
      <c r="G2567" t="s">
        <v>102</v>
      </c>
      <c r="H2567" t="s">
        <v>103</v>
      </c>
      <c r="I2567" t="s">
        <v>5863</v>
      </c>
      <c r="J2567" t="s">
        <v>5864</v>
      </c>
      <c r="K2567" s="32">
        <v>45976</v>
      </c>
      <c r="L2567" t="s">
        <v>288</v>
      </c>
      <c r="M2567" t="s">
        <v>260</v>
      </c>
      <c r="N2567" t="s">
        <v>2103</v>
      </c>
      <c r="O2567" s="32">
        <v>45993</v>
      </c>
      <c r="P2567" t="s">
        <v>99</v>
      </c>
      <c r="Q2567" t="s">
        <v>289</v>
      </c>
      <c r="R2567" t="s">
        <v>262</v>
      </c>
      <c r="S2567" t="s">
        <v>100</v>
      </c>
    </row>
    <row r="2568" spans="1:19" x14ac:dyDescent="0.25">
      <c r="A2568">
        <v>43</v>
      </c>
      <c r="B2568" s="32">
        <v>45953</v>
      </c>
      <c r="C2568">
        <v>46</v>
      </c>
      <c r="D2568" t="s">
        <v>423</v>
      </c>
      <c r="E2568" t="s">
        <v>1067</v>
      </c>
      <c r="F2568" t="s">
        <v>140</v>
      </c>
      <c r="G2568" t="s">
        <v>102</v>
      </c>
      <c r="H2568" t="s">
        <v>103</v>
      </c>
      <c r="I2568" t="s">
        <v>2503</v>
      </c>
      <c r="J2568" t="s">
        <v>2504</v>
      </c>
      <c r="K2568" s="32">
        <v>45956</v>
      </c>
      <c r="L2568" t="s">
        <v>427</v>
      </c>
      <c r="M2568" t="s">
        <v>260</v>
      </c>
      <c r="N2568" t="s">
        <v>2083</v>
      </c>
      <c r="O2568" s="32">
        <v>45972</v>
      </c>
      <c r="P2568" t="s">
        <v>99</v>
      </c>
      <c r="Q2568" t="s">
        <v>2552</v>
      </c>
      <c r="R2568" t="s">
        <v>262</v>
      </c>
      <c r="S2568" t="s">
        <v>608</v>
      </c>
    </row>
    <row r="2569" spans="1:19" x14ac:dyDescent="0.25">
      <c r="A2569">
        <v>40</v>
      </c>
      <c r="B2569" s="32">
        <v>45929</v>
      </c>
      <c r="C2569">
        <v>43</v>
      </c>
      <c r="D2569" t="s">
        <v>672</v>
      </c>
      <c r="E2569" t="s">
        <v>17</v>
      </c>
      <c r="F2569" t="s">
        <v>140</v>
      </c>
      <c r="G2569" t="s">
        <v>102</v>
      </c>
      <c r="H2569" t="s">
        <v>103</v>
      </c>
      <c r="I2569" t="s">
        <v>2614</v>
      </c>
      <c r="J2569" t="s">
        <v>2615</v>
      </c>
      <c r="K2569" s="32">
        <v>45934</v>
      </c>
      <c r="L2569" t="s">
        <v>675</v>
      </c>
      <c r="M2569" t="s">
        <v>428</v>
      </c>
      <c r="N2569" t="s">
        <v>2616</v>
      </c>
      <c r="O2569" s="32">
        <v>45950</v>
      </c>
      <c r="P2569" t="s">
        <v>99</v>
      </c>
      <c r="Q2569" t="s">
        <v>153</v>
      </c>
      <c r="R2569" t="s">
        <v>428</v>
      </c>
      <c r="S2569" t="s">
        <v>608</v>
      </c>
    </row>
    <row r="2570" spans="1:19" x14ac:dyDescent="0.25">
      <c r="A2570">
        <v>25</v>
      </c>
      <c r="B2570" s="32">
        <v>45829</v>
      </c>
      <c r="C2570">
        <v>26</v>
      </c>
      <c r="D2570" t="s">
        <v>321</v>
      </c>
      <c r="E2570" t="s">
        <v>612</v>
      </c>
      <c r="F2570" t="s">
        <v>101</v>
      </c>
      <c r="G2570" t="s">
        <v>102</v>
      </c>
      <c r="H2570" t="s">
        <v>103</v>
      </c>
      <c r="I2570" t="s">
        <v>5865</v>
      </c>
      <c r="J2570" t="s">
        <v>5866</v>
      </c>
      <c r="K2570" s="32">
        <v>45832</v>
      </c>
      <c r="L2570" t="s">
        <v>2230</v>
      </c>
      <c r="M2570" t="s">
        <v>298</v>
      </c>
      <c r="N2570" t="s">
        <v>118</v>
      </c>
      <c r="O2570" s="32">
        <v>45834</v>
      </c>
      <c r="P2570" t="s">
        <v>99</v>
      </c>
      <c r="Q2570" t="s">
        <v>616</v>
      </c>
      <c r="R2570" t="s">
        <v>291</v>
      </c>
      <c r="S2570" t="s">
        <v>100</v>
      </c>
    </row>
    <row r="2571" spans="1:19" x14ac:dyDescent="0.25">
      <c r="A2571">
        <v>41</v>
      </c>
      <c r="B2571" s="32">
        <v>45941</v>
      </c>
      <c r="C2571">
        <v>44</v>
      </c>
      <c r="D2571" t="s">
        <v>672</v>
      </c>
      <c r="E2571" t="s">
        <v>17</v>
      </c>
      <c r="F2571" t="s">
        <v>140</v>
      </c>
      <c r="G2571" t="s">
        <v>102</v>
      </c>
      <c r="H2571" t="s">
        <v>103</v>
      </c>
      <c r="I2571" t="s">
        <v>5867</v>
      </c>
      <c r="J2571" t="s">
        <v>5868</v>
      </c>
      <c r="K2571" s="32">
        <v>45950</v>
      </c>
      <c r="L2571" t="s">
        <v>1362</v>
      </c>
      <c r="M2571" t="s">
        <v>676</v>
      </c>
      <c r="N2571" t="s">
        <v>2380</v>
      </c>
      <c r="O2571" s="32">
        <v>45961</v>
      </c>
      <c r="P2571" t="s">
        <v>99</v>
      </c>
      <c r="Q2571" t="s">
        <v>1313</v>
      </c>
      <c r="R2571" t="s">
        <v>147</v>
      </c>
      <c r="S2571" t="s">
        <v>100</v>
      </c>
    </row>
    <row r="2572" spans="1:19" x14ac:dyDescent="0.25">
      <c r="A2572">
        <v>36</v>
      </c>
      <c r="B2572" s="32">
        <v>45906</v>
      </c>
      <c r="C2572">
        <v>39</v>
      </c>
      <c r="D2572" t="s">
        <v>150</v>
      </c>
      <c r="E2572" t="s">
        <v>8</v>
      </c>
      <c r="F2572" t="s">
        <v>140</v>
      </c>
      <c r="G2572" t="s">
        <v>102</v>
      </c>
      <c r="H2572" t="s">
        <v>103</v>
      </c>
      <c r="I2572" t="s">
        <v>5869</v>
      </c>
      <c r="J2572" t="s">
        <v>5870</v>
      </c>
      <c r="K2572" s="32">
        <v>45909</v>
      </c>
      <c r="L2572" t="s">
        <v>186</v>
      </c>
      <c r="M2572" t="s">
        <v>428</v>
      </c>
      <c r="N2572" t="s">
        <v>3136</v>
      </c>
      <c r="O2572" s="32">
        <v>45922</v>
      </c>
      <c r="P2572" t="s">
        <v>99</v>
      </c>
      <c r="Q2572" t="s">
        <v>813</v>
      </c>
      <c r="R2572" t="s">
        <v>428</v>
      </c>
      <c r="S2572" t="s">
        <v>100</v>
      </c>
    </row>
    <row r="2573" spans="1:19" x14ac:dyDescent="0.25">
      <c r="A2573">
        <v>40</v>
      </c>
      <c r="B2573" s="32">
        <v>45931</v>
      </c>
      <c r="C2573">
        <v>44</v>
      </c>
      <c r="D2573" t="s">
        <v>223</v>
      </c>
      <c r="E2573" t="s">
        <v>277</v>
      </c>
      <c r="F2573" t="s">
        <v>140</v>
      </c>
      <c r="G2573" t="s">
        <v>102</v>
      </c>
      <c r="H2573" t="s">
        <v>103</v>
      </c>
      <c r="I2573" t="s">
        <v>5871</v>
      </c>
      <c r="J2573" t="s">
        <v>5872</v>
      </c>
      <c r="K2573" s="32">
        <v>45935</v>
      </c>
      <c r="L2573" t="s">
        <v>2324</v>
      </c>
      <c r="M2573" t="s">
        <v>145</v>
      </c>
      <c r="N2573" t="s">
        <v>2785</v>
      </c>
      <c r="O2573" s="32">
        <v>45962</v>
      </c>
      <c r="P2573" t="s">
        <v>99</v>
      </c>
      <c r="Q2573" t="s">
        <v>495</v>
      </c>
      <c r="R2573" t="s">
        <v>147</v>
      </c>
      <c r="S2573" t="s">
        <v>100</v>
      </c>
    </row>
    <row r="2574" spans="1:19" x14ac:dyDescent="0.25">
      <c r="A2574">
        <v>40</v>
      </c>
      <c r="B2574" s="32">
        <v>45928</v>
      </c>
      <c r="C2574">
        <v>42</v>
      </c>
      <c r="D2574" t="s">
        <v>150</v>
      </c>
      <c r="E2574" t="s">
        <v>8</v>
      </c>
      <c r="F2574" t="s">
        <v>140</v>
      </c>
      <c r="G2574" t="s">
        <v>102</v>
      </c>
      <c r="H2574" t="s">
        <v>103</v>
      </c>
      <c r="I2574" t="s">
        <v>3321</v>
      </c>
      <c r="J2574" t="s">
        <v>3322</v>
      </c>
      <c r="K2574" s="32">
        <v>45932</v>
      </c>
      <c r="L2574" t="s">
        <v>186</v>
      </c>
      <c r="M2574" t="s">
        <v>154</v>
      </c>
      <c r="N2574" t="s">
        <v>2159</v>
      </c>
      <c r="O2574" s="32">
        <v>45942</v>
      </c>
      <c r="P2574" t="s">
        <v>99</v>
      </c>
      <c r="Q2574" t="s">
        <v>153</v>
      </c>
      <c r="R2574" t="s">
        <v>147</v>
      </c>
      <c r="S2574" t="s">
        <v>100</v>
      </c>
    </row>
    <row r="2575" spans="1:19" x14ac:dyDescent="0.25">
      <c r="A2575">
        <v>35</v>
      </c>
      <c r="B2575" s="32">
        <v>45895</v>
      </c>
      <c r="C2575">
        <v>37</v>
      </c>
      <c r="D2575" t="s">
        <v>150</v>
      </c>
      <c r="E2575" t="s">
        <v>8</v>
      </c>
      <c r="F2575" t="s">
        <v>140</v>
      </c>
      <c r="G2575" t="s">
        <v>102</v>
      </c>
      <c r="H2575" t="s">
        <v>103</v>
      </c>
      <c r="I2575" t="s">
        <v>5873</v>
      </c>
      <c r="J2575" t="s">
        <v>5874</v>
      </c>
      <c r="K2575" s="32">
        <v>45897</v>
      </c>
      <c r="L2575" t="s">
        <v>186</v>
      </c>
      <c r="M2575" t="s">
        <v>154</v>
      </c>
      <c r="N2575" t="s">
        <v>2445</v>
      </c>
      <c r="O2575" s="32">
        <v>45907</v>
      </c>
      <c r="P2575" t="s">
        <v>99</v>
      </c>
      <c r="Q2575" t="s">
        <v>813</v>
      </c>
      <c r="R2575" t="s">
        <v>147</v>
      </c>
      <c r="S2575" t="s">
        <v>100</v>
      </c>
    </row>
    <row r="2576" spans="1:19" x14ac:dyDescent="0.25">
      <c r="A2576">
        <v>43</v>
      </c>
      <c r="B2576" s="32">
        <v>45954</v>
      </c>
      <c r="C2576">
        <v>47</v>
      </c>
      <c r="D2576" t="s">
        <v>423</v>
      </c>
      <c r="E2576" t="s">
        <v>1265</v>
      </c>
      <c r="F2576" t="s">
        <v>140</v>
      </c>
      <c r="G2576" t="s">
        <v>102</v>
      </c>
      <c r="H2576" t="s">
        <v>103</v>
      </c>
      <c r="I2576" t="s">
        <v>5875</v>
      </c>
      <c r="J2576" t="s">
        <v>5876</v>
      </c>
      <c r="K2576" s="32">
        <v>45958</v>
      </c>
      <c r="L2576" t="s">
        <v>1983</v>
      </c>
      <c r="M2576" t="s">
        <v>145</v>
      </c>
      <c r="N2576" t="s">
        <v>2642</v>
      </c>
      <c r="O2576" s="32">
        <v>45979</v>
      </c>
      <c r="P2576" t="s">
        <v>99</v>
      </c>
      <c r="Q2576" t="s">
        <v>1985</v>
      </c>
      <c r="R2576" t="s">
        <v>428</v>
      </c>
      <c r="S2576" t="s">
        <v>100</v>
      </c>
    </row>
    <row r="2577" spans="1:19" x14ac:dyDescent="0.25">
      <c r="A2577">
        <v>35</v>
      </c>
      <c r="B2577" s="32">
        <v>45894</v>
      </c>
      <c r="C2577">
        <v>37</v>
      </c>
      <c r="D2577" t="s">
        <v>672</v>
      </c>
      <c r="E2577" t="s">
        <v>17</v>
      </c>
      <c r="F2577" t="s">
        <v>140</v>
      </c>
      <c r="G2577" t="s">
        <v>102</v>
      </c>
      <c r="H2577" t="s">
        <v>103</v>
      </c>
      <c r="I2577" t="s">
        <v>2687</v>
      </c>
      <c r="J2577" t="s">
        <v>2688</v>
      </c>
      <c r="K2577" s="32">
        <v>45901</v>
      </c>
      <c r="L2577" t="s">
        <v>675</v>
      </c>
      <c r="M2577" t="s">
        <v>676</v>
      </c>
      <c r="N2577" t="s">
        <v>2689</v>
      </c>
      <c r="O2577" s="32">
        <v>45912</v>
      </c>
      <c r="P2577" t="s">
        <v>99</v>
      </c>
      <c r="Q2577" t="s">
        <v>153</v>
      </c>
      <c r="R2577" t="s">
        <v>147</v>
      </c>
      <c r="S2577" t="s">
        <v>608</v>
      </c>
    </row>
    <row r="2578" spans="1:19" x14ac:dyDescent="0.25">
      <c r="A2578">
        <v>43</v>
      </c>
      <c r="B2578" s="32">
        <v>45950</v>
      </c>
      <c r="C2578">
        <v>45</v>
      </c>
      <c r="D2578" t="s">
        <v>150</v>
      </c>
      <c r="E2578" t="s">
        <v>8</v>
      </c>
      <c r="F2578" t="s">
        <v>140</v>
      </c>
      <c r="G2578" t="s">
        <v>102</v>
      </c>
      <c r="H2578" t="s">
        <v>103</v>
      </c>
      <c r="I2578" t="s">
        <v>5877</v>
      </c>
      <c r="J2578" t="s">
        <v>5878</v>
      </c>
      <c r="K2578" s="32">
        <v>45953</v>
      </c>
      <c r="L2578" t="s">
        <v>1312</v>
      </c>
      <c r="M2578" t="s">
        <v>154</v>
      </c>
      <c r="N2578" t="s">
        <v>2086</v>
      </c>
      <c r="O2578" s="32">
        <v>45963</v>
      </c>
      <c r="P2578" t="s">
        <v>99</v>
      </c>
      <c r="Q2578" t="s">
        <v>972</v>
      </c>
      <c r="R2578" t="s">
        <v>147</v>
      </c>
      <c r="S2578" t="s">
        <v>100</v>
      </c>
    </row>
    <row r="2579" spans="1:19" x14ac:dyDescent="0.25">
      <c r="A2579">
        <v>46</v>
      </c>
      <c r="B2579" s="32">
        <v>45970</v>
      </c>
      <c r="C2579">
        <v>48</v>
      </c>
      <c r="D2579" t="s">
        <v>672</v>
      </c>
      <c r="E2579" t="s">
        <v>17</v>
      </c>
      <c r="F2579" t="s">
        <v>140</v>
      </c>
      <c r="G2579" t="s">
        <v>102</v>
      </c>
      <c r="H2579" t="s">
        <v>103</v>
      </c>
      <c r="I2579" t="s">
        <v>5739</v>
      </c>
      <c r="J2579" t="s">
        <v>5740</v>
      </c>
      <c r="K2579" s="32">
        <v>45978</v>
      </c>
      <c r="L2579" t="s">
        <v>1362</v>
      </c>
      <c r="M2579" t="s">
        <v>676</v>
      </c>
      <c r="N2579" t="s">
        <v>2814</v>
      </c>
      <c r="O2579" s="32">
        <v>45988</v>
      </c>
      <c r="P2579" t="s">
        <v>99</v>
      </c>
      <c r="Q2579" t="s">
        <v>153</v>
      </c>
      <c r="R2579" t="s">
        <v>147</v>
      </c>
      <c r="S2579" t="s">
        <v>100</v>
      </c>
    </row>
    <row r="2580" spans="1:19" x14ac:dyDescent="0.25">
      <c r="A2580">
        <v>33</v>
      </c>
      <c r="B2580" s="32">
        <v>45882</v>
      </c>
      <c r="C2580">
        <v>37</v>
      </c>
      <c r="D2580" t="s">
        <v>223</v>
      </c>
      <c r="E2580" t="s">
        <v>277</v>
      </c>
      <c r="F2580" t="s">
        <v>140</v>
      </c>
      <c r="G2580" t="s">
        <v>102</v>
      </c>
      <c r="H2580" t="s">
        <v>103</v>
      </c>
      <c r="I2580" t="s">
        <v>5879</v>
      </c>
      <c r="J2580" t="s">
        <v>5880</v>
      </c>
      <c r="K2580" s="32">
        <v>45888</v>
      </c>
      <c r="L2580" t="s">
        <v>227</v>
      </c>
      <c r="M2580" t="s">
        <v>145</v>
      </c>
      <c r="N2580" t="s">
        <v>3187</v>
      </c>
      <c r="O2580" s="32">
        <v>45910</v>
      </c>
      <c r="P2580" t="s">
        <v>99</v>
      </c>
      <c r="Q2580" t="s">
        <v>228</v>
      </c>
      <c r="R2580" t="s">
        <v>147</v>
      </c>
      <c r="S2580" t="s">
        <v>100</v>
      </c>
    </row>
    <row r="2581" spans="1:19" x14ac:dyDescent="0.25">
      <c r="A2581">
        <v>33</v>
      </c>
      <c r="B2581" s="32">
        <v>45880</v>
      </c>
      <c r="C2581">
        <v>35</v>
      </c>
      <c r="D2581" t="s">
        <v>672</v>
      </c>
      <c r="E2581" t="s">
        <v>17</v>
      </c>
      <c r="F2581" t="s">
        <v>140</v>
      </c>
      <c r="G2581" t="s">
        <v>102</v>
      </c>
      <c r="H2581" t="s">
        <v>1585</v>
      </c>
      <c r="I2581" t="s">
        <v>5881</v>
      </c>
      <c r="J2581" t="s">
        <v>5882</v>
      </c>
      <c r="K2581" s="32">
        <v>45886</v>
      </c>
      <c r="L2581" t="s">
        <v>675</v>
      </c>
      <c r="M2581" t="s">
        <v>676</v>
      </c>
      <c r="N2581" t="s">
        <v>2031</v>
      </c>
      <c r="O2581" s="32">
        <v>45897</v>
      </c>
      <c r="P2581" t="s">
        <v>99</v>
      </c>
      <c r="Q2581" t="s">
        <v>934</v>
      </c>
      <c r="R2581" t="s">
        <v>147</v>
      </c>
      <c r="S2581" t="s">
        <v>608</v>
      </c>
    </row>
    <row r="2582" spans="1:19" x14ac:dyDescent="0.25">
      <c r="A2582">
        <v>44</v>
      </c>
      <c r="B2582" s="32">
        <v>45960</v>
      </c>
      <c r="C2582">
        <v>47</v>
      </c>
      <c r="D2582" t="s">
        <v>423</v>
      </c>
      <c r="E2582" t="s">
        <v>1067</v>
      </c>
      <c r="F2582" t="s">
        <v>140</v>
      </c>
      <c r="G2582" t="s">
        <v>102</v>
      </c>
      <c r="H2582" t="s">
        <v>103</v>
      </c>
      <c r="I2582" t="s">
        <v>5883</v>
      </c>
      <c r="J2582" t="s">
        <v>5884</v>
      </c>
      <c r="K2582" s="32">
        <v>45963</v>
      </c>
      <c r="L2582" t="s">
        <v>427</v>
      </c>
      <c r="M2582" t="s">
        <v>260</v>
      </c>
      <c r="N2582" t="s">
        <v>2283</v>
      </c>
      <c r="O2582" s="32">
        <v>45980</v>
      </c>
      <c r="P2582" t="s">
        <v>99</v>
      </c>
      <c r="Q2582" t="s">
        <v>2505</v>
      </c>
      <c r="R2582" t="s">
        <v>262</v>
      </c>
      <c r="S2582" t="s">
        <v>608</v>
      </c>
    </row>
    <row r="2583" spans="1:19" x14ac:dyDescent="0.25">
      <c r="A2583">
        <v>43</v>
      </c>
      <c r="B2583" s="32">
        <v>45950</v>
      </c>
      <c r="C2583">
        <v>45</v>
      </c>
      <c r="D2583" t="s">
        <v>150</v>
      </c>
      <c r="E2583" t="s">
        <v>8</v>
      </c>
      <c r="F2583" t="s">
        <v>140</v>
      </c>
      <c r="G2583" t="s">
        <v>102</v>
      </c>
      <c r="H2583" t="s">
        <v>103</v>
      </c>
      <c r="I2583" t="s">
        <v>5442</v>
      </c>
      <c r="J2583" t="s">
        <v>5443</v>
      </c>
      <c r="K2583" s="32">
        <v>45953</v>
      </c>
      <c r="L2583" t="s">
        <v>1312</v>
      </c>
      <c r="M2583" t="s">
        <v>154</v>
      </c>
      <c r="N2583" t="s">
        <v>2086</v>
      </c>
      <c r="O2583" s="32">
        <v>45963</v>
      </c>
      <c r="P2583" t="s">
        <v>99</v>
      </c>
      <c r="Q2583" t="s">
        <v>153</v>
      </c>
      <c r="R2583" t="s">
        <v>147</v>
      </c>
      <c r="S2583" t="s">
        <v>100</v>
      </c>
    </row>
    <row r="2584" spans="1:19" x14ac:dyDescent="0.25">
      <c r="A2584">
        <v>45</v>
      </c>
      <c r="B2584" s="32">
        <v>45966</v>
      </c>
      <c r="C2584">
        <v>47</v>
      </c>
      <c r="D2584" t="s">
        <v>150</v>
      </c>
      <c r="E2584" t="s">
        <v>8</v>
      </c>
      <c r="F2584" t="s">
        <v>140</v>
      </c>
      <c r="G2584" t="s">
        <v>102</v>
      </c>
      <c r="H2584" t="s">
        <v>1585</v>
      </c>
      <c r="I2584" t="s">
        <v>5527</v>
      </c>
      <c r="J2584" t="s">
        <v>5528</v>
      </c>
      <c r="K2584" s="32">
        <v>45970</v>
      </c>
      <c r="L2584" t="s">
        <v>186</v>
      </c>
      <c r="M2584" t="s">
        <v>869</v>
      </c>
      <c r="N2584" t="s">
        <v>4958</v>
      </c>
      <c r="O2584" s="32">
        <v>45983</v>
      </c>
      <c r="P2584" t="s">
        <v>99</v>
      </c>
      <c r="Q2584" t="s">
        <v>934</v>
      </c>
      <c r="R2584" t="s">
        <v>147</v>
      </c>
      <c r="S2584" t="s">
        <v>608</v>
      </c>
    </row>
    <row r="2585" spans="1:19" x14ac:dyDescent="0.25">
      <c r="A2585">
        <v>43</v>
      </c>
      <c r="B2585" s="32">
        <v>45955</v>
      </c>
      <c r="C2585">
        <v>49</v>
      </c>
      <c r="D2585" t="s">
        <v>223</v>
      </c>
      <c r="E2585" t="s">
        <v>224</v>
      </c>
      <c r="F2585" t="s">
        <v>140</v>
      </c>
      <c r="G2585" t="s">
        <v>102</v>
      </c>
      <c r="H2585" t="s">
        <v>103</v>
      </c>
      <c r="I2585" t="s">
        <v>5885</v>
      </c>
      <c r="J2585" t="s">
        <v>5886</v>
      </c>
      <c r="K2585" s="32">
        <v>45960</v>
      </c>
      <c r="L2585" t="s">
        <v>227</v>
      </c>
      <c r="M2585" t="s">
        <v>229</v>
      </c>
      <c r="N2585" t="s">
        <v>3951</v>
      </c>
      <c r="O2585" s="32">
        <v>45992</v>
      </c>
      <c r="P2585" t="s">
        <v>99</v>
      </c>
      <c r="Q2585" t="s">
        <v>228</v>
      </c>
      <c r="R2585" t="s">
        <v>617</v>
      </c>
      <c r="S2585" t="s">
        <v>100</v>
      </c>
    </row>
    <row r="2586" spans="1:19" x14ac:dyDescent="0.25">
      <c r="A2586">
        <v>39</v>
      </c>
      <c r="B2586" s="32">
        <v>45922</v>
      </c>
      <c r="C2586">
        <v>44</v>
      </c>
      <c r="D2586" t="s">
        <v>223</v>
      </c>
      <c r="E2586" t="s">
        <v>800</v>
      </c>
      <c r="F2586" t="s">
        <v>140</v>
      </c>
      <c r="G2586" t="s">
        <v>102</v>
      </c>
      <c r="H2586" t="s">
        <v>103</v>
      </c>
      <c r="I2586" t="s">
        <v>5887</v>
      </c>
      <c r="J2586" t="s">
        <v>5888</v>
      </c>
      <c r="K2586" s="32">
        <v>45925</v>
      </c>
      <c r="L2586" t="s">
        <v>803</v>
      </c>
      <c r="M2586" t="s">
        <v>229</v>
      </c>
      <c r="N2586" t="s">
        <v>2313</v>
      </c>
      <c r="O2586" s="32">
        <v>45956</v>
      </c>
      <c r="P2586" t="s">
        <v>99</v>
      </c>
      <c r="Q2586" t="s">
        <v>804</v>
      </c>
      <c r="R2586" t="s">
        <v>617</v>
      </c>
      <c r="S2586" t="s">
        <v>100</v>
      </c>
    </row>
    <row r="2587" spans="1:19" x14ac:dyDescent="0.25">
      <c r="A2587">
        <v>40</v>
      </c>
      <c r="B2587" s="32">
        <v>45930</v>
      </c>
      <c r="C2587">
        <v>43</v>
      </c>
      <c r="D2587" t="s">
        <v>150</v>
      </c>
      <c r="E2587" t="s">
        <v>8</v>
      </c>
      <c r="F2587" t="s">
        <v>140</v>
      </c>
      <c r="G2587" t="s">
        <v>102</v>
      </c>
      <c r="H2587" t="s">
        <v>103</v>
      </c>
      <c r="I2587" t="s">
        <v>5322</v>
      </c>
      <c r="J2587" t="s">
        <v>5323</v>
      </c>
      <c r="K2587" s="32">
        <v>45939</v>
      </c>
      <c r="L2587" t="s">
        <v>1312</v>
      </c>
      <c r="M2587" t="s">
        <v>154</v>
      </c>
      <c r="N2587" t="s">
        <v>2212</v>
      </c>
      <c r="O2587" s="32">
        <v>45949</v>
      </c>
      <c r="P2587" t="s">
        <v>99</v>
      </c>
      <c r="Q2587" t="s">
        <v>2016</v>
      </c>
      <c r="R2587" t="s">
        <v>147</v>
      </c>
      <c r="S2587" t="s">
        <v>100</v>
      </c>
    </row>
    <row r="2588" spans="1:19" x14ac:dyDescent="0.25">
      <c r="A2588">
        <v>45</v>
      </c>
      <c r="B2588" s="32">
        <v>45969</v>
      </c>
      <c r="C2588">
        <v>48</v>
      </c>
      <c r="D2588" t="s">
        <v>150</v>
      </c>
      <c r="E2588" t="s">
        <v>8</v>
      </c>
      <c r="F2588" t="s">
        <v>140</v>
      </c>
      <c r="G2588" t="s">
        <v>102</v>
      </c>
      <c r="H2588" t="s">
        <v>103</v>
      </c>
      <c r="I2588" t="s">
        <v>5889</v>
      </c>
      <c r="J2588" t="s">
        <v>5890</v>
      </c>
      <c r="K2588" s="32">
        <v>45972</v>
      </c>
      <c r="L2588" t="s">
        <v>186</v>
      </c>
      <c r="M2588" t="s">
        <v>428</v>
      </c>
      <c r="N2588" t="s">
        <v>2969</v>
      </c>
      <c r="O2588" s="32">
        <v>45985</v>
      </c>
      <c r="P2588" t="s">
        <v>99</v>
      </c>
      <c r="Q2588" t="s">
        <v>688</v>
      </c>
      <c r="R2588" t="s">
        <v>428</v>
      </c>
      <c r="S2588" t="s">
        <v>100</v>
      </c>
    </row>
    <row r="2589" spans="1:19" x14ac:dyDescent="0.25">
      <c r="A2589">
        <v>44</v>
      </c>
      <c r="B2589" s="32">
        <v>45958</v>
      </c>
      <c r="C2589">
        <v>46</v>
      </c>
      <c r="D2589" t="s">
        <v>150</v>
      </c>
      <c r="E2589" t="s">
        <v>23</v>
      </c>
      <c r="F2589" t="s">
        <v>140</v>
      </c>
      <c r="G2589" t="s">
        <v>102</v>
      </c>
      <c r="H2589" t="s">
        <v>103</v>
      </c>
      <c r="I2589" t="s">
        <v>2032</v>
      </c>
      <c r="J2589" t="s">
        <v>2033</v>
      </c>
      <c r="K2589" s="32">
        <v>45960</v>
      </c>
      <c r="L2589" t="s">
        <v>186</v>
      </c>
      <c r="M2589" t="s">
        <v>154</v>
      </c>
      <c r="N2589" t="s">
        <v>2034</v>
      </c>
      <c r="O2589" s="32">
        <v>45972</v>
      </c>
      <c r="P2589" t="s">
        <v>99</v>
      </c>
      <c r="Q2589" t="s">
        <v>934</v>
      </c>
      <c r="R2589" t="s">
        <v>147</v>
      </c>
      <c r="S2589" t="s">
        <v>100</v>
      </c>
    </row>
    <row r="2590" spans="1:19" x14ac:dyDescent="0.25">
      <c r="A2590">
        <v>41</v>
      </c>
      <c r="B2590" s="32">
        <v>45941</v>
      </c>
      <c r="C2590">
        <v>47</v>
      </c>
      <c r="D2590" t="s">
        <v>223</v>
      </c>
      <c r="E2590" t="s">
        <v>224</v>
      </c>
      <c r="F2590" t="s">
        <v>140</v>
      </c>
      <c r="G2590" t="s">
        <v>102</v>
      </c>
      <c r="H2590" t="s">
        <v>103</v>
      </c>
      <c r="I2590" t="s">
        <v>5891</v>
      </c>
      <c r="J2590" t="s">
        <v>5892</v>
      </c>
      <c r="K2590" s="32">
        <v>45947</v>
      </c>
      <c r="L2590" t="s">
        <v>227</v>
      </c>
      <c r="M2590" t="s">
        <v>338</v>
      </c>
      <c r="N2590" t="s">
        <v>2261</v>
      </c>
      <c r="O2590" s="32">
        <v>45978</v>
      </c>
      <c r="P2590" t="s">
        <v>99</v>
      </c>
      <c r="Q2590" t="s">
        <v>228</v>
      </c>
      <c r="R2590" t="s">
        <v>617</v>
      </c>
      <c r="S2590" t="s">
        <v>100</v>
      </c>
    </row>
    <row r="2591" spans="1:19" x14ac:dyDescent="0.25">
      <c r="A2591">
        <v>43</v>
      </c>
      <c r="B2591" s="32">
        <v>45951</v>
      </c>
      <c r="C2591">
        <v>46</v>
      </c>
      <c r="D2591" t="s">
        <v>672</v>
      </c>
      <c r="E2591" t="s">
        <v>17</v>
      </c>
      <c r="F2591" t="s">
        <v>140</v>
      </c>
      <c r="G2591" t="s">
        <v>102</v>
      </c>
      <c r="H2591" t="s">
        <v>103</v>
      </c>
      <c r="I2591" t="s">
        <v>5893</v>
      </c>
      <c r="J2591" t="s">
        <v>5894</v>
      </c>
      <c r="K2591" s="32">
        <v>45955</v>
      </c>
      <c r="L2591" t="s">
        <v>675</v>
      </c>
      <c r="M2591" t="s">
        <v>428</v>
      </c>
      <c r="N2591" t="s">
        <v>2224</v>
      </c>
      <c r="O2591" s="32">
        <v>45972</v>
      </c>
      <c r="P2591" t="s">
        <v>99</v>
      </c>
      <c r="Q2591" t="s">
        <v>688</v>
      </c>
      <c r="R2591" t="s">
        <v>428</v>
      </c>
      <c r="S2591" t="s">
        <v>100</v>
      </c>
    </row>
    <row r="2592" spans="1:19" x14ac:dyDescent="0.25">
      <c r="A2592">
        <v>45</v>
      </c>
      <c r="B2592" s="32">
        <v>45969</v>
      </c>
      <c r="C2592">
        <v>48</v>
      </c>
      <c r="D2592" t="s">
        <v>150</v>
      </c>
      <c r="E2592" t="s">
        <v>8</v>
      </c>
      <c r="F2592" t="s">
        <v>140</v>
      </c>
      <c r="G2592" t="s">
        <v>102</v>
      </c>
      <c r="H2592" t="s">
        <v>103</v>
      </c>
      <c r="I2592" t="s">
        <v>5895</v>
      </c>
      <c r="J2592" t="s">
        <v>5896</v>
      </c>
      <c r="K2592" s="32">
        <v>45974</v>
      </c>
      <c r="L2592" t="s">
        <v>1312</v>
      </c>
      <c r="M2592" t="s">
        <v>154</v>
      </c>
      <c r="N2592" t="s">
        <v>2193</v>
      </c>
      <c r="O2592" s="32">
        <v>45985</v>
      </c>
      <c r="P2592" t="s">
        <v>99</v>
      </c>
      <c r="Q2592" t="s">
        <v>972</v>
      </c>
      <c r="R2592" t="s">
        <v>147</v>
      </c>
      <c r="S2592" t="s">
        <v>608</v>
      </c>
    </row>
    <row r="2593" spans="1:19" x14ac:dyDescent="0.25">
      <c r="A2593">
        <v>44</v>
      </c>
      <c r="B2593" s="32">
        <v>45960</v>
      </c>
      <c r="C2593">
        <v>47</v>
      </c>
      <c r="D2593" t="s">
        <v>254</v>
      </c>
      <c r="E2593" t="s">
        <v>255</v>
      </c>
      <c r="F2593" t="s">
        <v>140</v>
      </c>
      <c r="G2593" t="s">
        <v>102</v>
      </c>
      <c r="H2593" t="s">
        <v>103</v>
      </c>
      <c r="I2593" t="s">
        <v>5897</v>
      </c>
      <c r="J2593" t="s">
        <v>5898</v>
      </c>
      <c r="K2593" s="32">
        <v>45963</v>
      </c>
      <c r="L2593" t="s">
        <v>1983</v>
      </c>
      <c r="M2593" t="s">
        <v>260</v>
      </c>
      <c r="N2593" t="s">
        <v>2283</v>
      </c>
      <c r="O2593" s="32">
        <v>45979</v>
      </c>
      <c r="P2593" t="s">
        <v>99</v>
      </c>
      <c r="Q2593" t="s">
        <v>2628</v>
      </c>
      <c r="R2593" t="s">
        <v>262</v>
      </c>
      <c r="S2593" t="s">
        <v>100</v>
      </c>
    </row>
    <row r="2594" spans="1:19" x14ac:dyDescent="0.25">
      <c r="A2594">
        <v>45</v>
      </c>
      <c r="B2594" s="32">
        <v>45969</v>
      </c>
      <c r="C2594">
        <v>51</v>
      </c>
      <c r="D2594" t="s">
        <v>223</v>
      </c>
      <c r="E2594" t="s">
        <v>224</v>
      </c>
      <c r="F2594" t="s">
        <v>140</v>
      </c>
      <c r="G2594" t="s">
        <v>102</v>
      </c>
      <c r="H2594" t="s">
        <v>103</v>
      </c>
      <c r="I2594" t="s">
        <v>5899</v>
      </c>
      <c r="J2594" t="s">
        <v>5900</v>
      </c>
      <c r="K2594" s="32">
        <v>45974</v>
      </c>
      <c r="L2594" t="s">
        <v>227</v>
      </c>
      <c r="M2594" t="s">
        <v>229</v>
      </c>
      <c r="N2594" t="s">
        <v>2557</v>
      </c>
      <c r="O2594" s="32">
        <v>46006</v>
      </c>
      <c r="P2594" t="s">
        <v>99</v>
      </c>
      <c r="Q2594" t="s">
        <v>228</v>
      </c>
      <c r="R2594" t="s">
        <v>617</v>
      </c>
      <c r="S2594" t="s">
        <v>100</v>
      </c>
    </row>
    <row r="2595" spans="1:19" x14ac:dyDescent="0.25">
      <c r="A2595">
        <v>33</v>
      </c>
      <c r="B2595" s="32">
        <v>45881</v>
      </c>
      <c r="C2595">
        <v>35</v>
      </c>
      <c r="D2595" t="s">
        <v>150</v>
      </c>
      <c r="E2595" t="s">
        <v>8</v>
      </c>
      <c r="F2595" t="s">
        <v>140</v>
      </c>
      <c r="G2595" t="s">
        <v>102</v>
      </c>
      <c r="H2595" t="s">
        <v>103</v>
      </c>
      <c r="I2595" t="s">
        <v>5901</v>
      </c>
      <c r="J2595" t="s">
        <v>5902</v>
      </c>
      <c r="K2595" s="32">
        <v>45884</v>
      </c>
      <c r="L2595" t="s">
        <v>186</v>
      </c>
      <c r="M2595" t="s">
        <v>154</v>
      </c>
      <c r="N2595" t="s">
        <v>2731</v>
      </c>
      <c r="O2595" s="32">
        <v>45893</v>
      </c>
      <c r="P2595" t="s">
        <v>580</v>
      </c>
      <c r="Q2595" t="s">
        <v>584</v>
      </c>
      <c r="R2595" t="s">
        <v>586</v>
      </c>
      <c r="S2595" t="s">
        <v>581</v>
      </c>
    </row>
    <row r="2596" spans="1:19" x14ac:dyDescent="0.25">
      <c r="A2596">
        <v>46</v>
      </c>
      <c r="B2596" s="32">
        <v>45975</v>
      </c>
      <c r="C2596">
        <v>49</v>
      </c>
      <c r="D2596" t="s">
        <v>150</v>
      </c>
      <c r="E2596" t="s">
        <v>8</v>
      </c>
      <c r="F2596" t="s">
        <v>140</v>
      </c>
      <c r="G2596" t="s">
        <v>102</v>
      </c>
      <c r="H2596" t="s">
        <v>103</v>
      </c>
      <c r="I2596" t="s">
        <v>5685</v>
      </c>
      <c r="J2596" t="s">
        <v>5686</v>
      </c>
      <c r="K2596" s="32">
        <v>45979</v>
      </c>
      <c r="L2596" t="s">
        <v>186</v>
      </c>
      <c r="M2596" t="s">
        <v>154</v>
      </c>
      <c r="N2596" t="s">
        <v>2068</v>
      </c>
      <c r="O2596" s="32">
        <v>45992</v>
      </c>
      <c r="P2596" t="s">
        <v>99</v>
      </c>
      <c r="Q2596" t="s">
        <v>813</v>
      </c>
      <c r="R2596" t="s">
        <v>147</v>
      </c>
      <c r="S2596" t="s">
        <v>100</v>
      </c>
    </row>
    <row r="2597" spans="1:19" x14ac:dyDescent="0.25">
      <c r="A2597">
        <v>44</v>
      </c>
      <c r="B2597" s="32">
        <v>45959</v>
      </c>
      <c r="C2597">
        <v>47</v>
      </c>
      <c r="D2597" t="s">
        <v>423</v>
      </c>
      <c r="E2597" t="s">
        <v>424</v>
      </c>
      <c r="F2597" t="s">
        <v>140</v>
      </c>
      <c r="G2597" t="s">
        <v>102</v>
      </c>
      <c r="H2597" t="s">
        <v>103</v>
      </c>
      <c r="I2597" t="s">
        <v>3966</v>
      </c>
      <c r="J2597" t="s">
        <v>3967</v>
      </c>
      <c r="K2597" s="32">
        <v>45961</v>
      </c>
      <c r="L2597" t="s">
        <v>427</v>
      </c>
      <c r="M2597" t="s">
        <v>428</v>
      </c>
      <c r="N2597" t="s">
        <v>3490</v>
      </c>
      <c r="O2597" s="32">
        <v>45980</v>
      </c>
      <c r="P2597" t="s">
        <v>99</v>
      </c>
      <c r="Q2597" t="s">
        <v>2156</v>
      </c>
      <c r="R2597" t="s">
        <v>428</v>
      </c>
      <c r="S2597" t="s">
        <v>100</v>
      </c>
    </row>
    <row r="2598" spans="1:19" x14ac:dyDescent="0.25">
      <c r="A2598">
        <v>37</v>
      </c>
      <c r="B2598" s="32">
        <v>45909</v>
      </c>
      <c r="C2598">
        <v>39</v>
      </c>
      <c r="D2598" t="s">
        <v>150</v>
      </c>
      <c r="E2598" t="s">
        <v>8</v>
      </c>
      <c r="F2598" t="s">
        <v>140</v>
      </c>
      <c r="G2598" t="s">
        <v>102</v>
      </c>
      <c r="H2598" t="s">
        <v>103</v>
      </c>
      <c r="I2598" t="s">
        <v>5903</v>
      </c>
      <c r="J2598" t="s">
        <v>5904</v>
      </c>
      <c r="K2598" s="32">
        <v>45911</v>
      </c>
      <c r="L2598" t="s">
        <v>186</v>
      </c>
      <c r="M2598" t="s">
        <v>154</v>
      </c>
      <c r="N2598" t="s">
        <v>2022</v>
      </c>
      <c r="O2598" s="32">
        <v>45922</v>
      </c>
      <c r="P2598" t="s">
        <v>99</v>
      </c>
      <c r="Q2598" t="s">
        <v>688</v>
      </c>
      <c r="R2598" t="s">
        <v>147</v>
      </c>
      <c r="S2598" t="s">
        <v>100</v>
      </c>
    </row>
    <row r="2599" spans="1:19" x14ac:dyDescent="0.25">
      <c r="A2599">
        <v>39</v>
      </c>
      <c r="B2599" s="32">
        <v>45921</v>
      </c>
      <c r="C2599">
        <v>41</v>
      </c>
      <c r="D2599" t="s">
        <v>150</v>
      </c>
      <c r="E2599" t="s">
        <v>8</v>
      </c>
      <c r="F2599" t="s">
        <v>140</v>
      </c>
      <c r="G2599" t="s">
        <v>102</v>
      </c>
      <c r="H2599" t="s">
        <v>103</v>
      </c>
      <c r="I2599" t="s">
        <v>5905</v>
      </c>
      <c r="J2599" t="s">
        <v>3645</v>
      </c>
      <c r="K2599" s="32">
        <v>45925</v>
      </c>
      <c r="L2599" t="s">
        <v>186</v>
      </c>
      <c r="M2599" t="s">
        <v>154</v>
      </c>
      <c r="N2599" t="s">
        <v>2011</v>
      </c>
      <c r="O2599" s="32">
        <v>45935</v>
      </c>
      <c r="P2599" t="s">
        <v>99</v>
      </c>
      <c r="Q2599" t="s">
        <v>2012</v>
      </c>
      <c r="R2599" t="s">
        <v>147</v>
      </c>
      <c r="S2599" t="s">
        <v>100</v>
      </c>
    </row>
    <row r="2600" spans="1:19" x14ac:dyDescent="0.25">
      <c r="A2600">
        <v>44</v>
      </c>
      <c r="B2600" s="32">
        <v>45960</v>
      </c>
      <c r="C2600">
        <v>44</v>
      </c>
      <c r="D2600" t="s">
        <v>321</v>
      </c>
      <c r="E2600" t="s">
        <v>2130</v>
      </c>
      <c r="F2600" t="s">
        <v>101</v>
      </c>
      <c r="G2600" t="s">
        <v>102</v>
      </c>
      <c r="H2600" t="s">
        <v>103</v>
      </c>
      <c r="I2600" t="s">
        <v>5906</v>
      </c>
      <c r="J2600" t="s">
        <v>5907</v>
      </c>
      <c r="K2600" s="32">
        <v>45961</v>
      </c>
      <c r="L2600" t="s">
        <v>2133</v>
      </c>
      <c r="M2600" t="s">
        <v>1761</v>
      </c>
      <c r="N2600" t="s">
        <v>118</v>
      </c>
      <c r="O2600" s="32">
        <v>45962</v>
      </c>
      <c r="P2600" t="s">
        <v>2134</v>
      </c>
      <c r="Q2600" t="s">
        <v>2135</v>
      </c>
      <c r="R2600" t="s">
        <v>2136</v>
      </c>
      <c r="S2600" t="s">
        <v>2137</v>
      </c>
    </row>
    <row r="2601" spans="1:19" x14ac:dyDescent="0.25">
      <c r="A2601">
        <v>44</v>
      </c>
      <c r="B2601" s="32">
        <v>45956</v>
      </c>
      <c r="C2601">
        <v>49</v>
      </c>
      <c r="D2601" t="s">
        <v>321</v>
      </c>
      <c r="E2601" t="s">
        <v>322</v>
      </c>
      <c r="F2601" t="s">
        <v>140</v>
      </c>
      <c r="G2601" t="s">
        <v>102</v>
      </c>
      <c r="H2601" t="s">
        <v>103</v>
      </c>
      <c r="I2601" t="s">
        <v>5908</v>
      </c>
      <c r="J2601" t="s">
        <v>5909</v>
      </c>
      <c r="K2601" s="32">
        <v>45961</v>
      </c>
      <c r="L2601" t="s">
        <v>325</v>
      </c>
      <c r="M2601" t="s">
        <v>229</v>
      </c>
      <c r="N2601" t="s">
        <v>2304</v>
      </c>
      <c r="O2601" s="32">
        <v>45995</v>
      </c>
      <c r="P2601" t="s">
        <v>99</v>
      </c>
      <c r="Q2601" t="s">
        <v>325</v>
      </c>
      <c r="R2601" t="s">
        <v>617</v>
      </c>
      <c r="S2601" t="s">
        <v>100</v>
      </c>
    </row>
    <row r="2602" spans="1:19" x14ac:dyDescent="0.25">
      <c r="A2602">
        <v>45</v>
      </c>
      <c r="B2602" s="32">
        <v>45966</v>
      </c>
      <c r="C2602">
        <v>47</v>
      </c>
      <c r="D2602" t="s">
        <v>150</v>
      </c>
      <c r="E2602" t="s">
        <v>8</v>
      </c>
      <c r="F2602" t="s">
        <v>140</v>
      </c>
      <c r="G2602" t="s">
        <v>102</v>
      </c>
      <c r="H2602" t="s">
        <v>103</v>
      </c>
      <c r="I2602" t="s">
        <v>5910</v>
      </c>
      <c r="J2602" t="s">
        <v>5911</v>
      </c>
      <c r="K2602" s="32">
        <v>45970</v>
      </c>
      <c r="L2602" t="s">
        <v>186</v>
      </c>
      <c r="M2602" t="s">
        <v>869</v>
      </c>
      <c r="N2602" t="s">
        <v>4958</v>
      </c>
      <c r="O2602" s="32">
        <v>45983</v>
      </c>
      <c r="P2602" t="s">
        <v>99</v>
      </c>
      <c r="Q2602" t="s">
        <v>813</v>
      </c>
      <c r="R2602" t="s">
        <v>147</v>
      </c>
      <c r="S2602" t="s">
        <v>100</v>
      </c>
    </row>
    <row r="2603" spans="1:19" x14ac:dyDescent="0.25">
      <c r="A2603">
        <v>40</v>
      </c>
      <c r="B2603" s="32">
        <v>45931</v>
      </c>
      <c r="C2603">
        <v>42</v>
      </c>
      <c r="D2603" t="s">
        <v>150</v>
      </c>
      <c r="E2603" t="s">
        <v>8</v>
      </c>
      <c r="F2603" t="s">
        <v>140</v>
      </c>
      <c r="G2603" t="s">
        <v>102</v>
      </c>
      <c r="H2603" t="s">
        <v>103</v>
      </c>
      <c r="I2603" t="s">
        <v>5912</v>
      </c>
      <c r="J2603" t="s">
        <v>5913</v>
      </c>
      <c r="K2603" s="32">
        <v>45934</v>
      </c>
      <c r="L2603" t="s">
        <v>186</v>
      </c>
      <c r="M2603" t="s">
        <v>869</v>
      </c>
      <c r="N2603" t="s">
        <v>3153</v>
      </c>
      <c r="O2603" s="32">
        <v>45947</v>
      </c>
      <c r="P2603" t="s">
        <v>99</v>
      </c>
      <c r="Q2603" t="s">
        <v>934</v>
      </c>
      <c r="R2603" t="s">
        <v>147</v>
      </c>
      <c r="S2603" t="s">
        <v>100</v>
      </c>
    </row>
    <row r="2604" spans="1:19" x14ac:dyDescent="0.25">
      <c r="A2604">
        <v>44</v>
      </c>
      <c r="B2604" s="32">
        <v>45962</v>
      </c>
      <c r="C2604">
        <v>47</v>
      </c>
      <c r="D2604" t="s">
        <v>150</v>
      </c>
      <c r="E2604" t="s">
        <v>8</v>
      </c>
      <c r="F2604" t="s">
        <v>140</v>
      </c>
      <c r="G2604" t="s">
        <v>102</v>
      </c>
      <c r="H2604" t="s">
        <v>103</v>
      </c>
      <c r="I2604" t="s">
        <v>5400</v>
      </c>
      <c r="J2604" t="s">
        <v>5401</v>
      </c>
      <c r="K2604" s="32">
        <v>45965</v>
      </c>
      <c r="L2604" t="s">
        <v>186</v>
      </c>
      <c r="M2604" t="s">
        <v>428</v>
      </c>
      <c r="N2604" t="s">
        <v>2273</v>
      </c>
      <c r="O2604" s="32">
        <v>45978</v>
      </c>
      <c r="P2604" t="s">
        <v>99</v>
      </c>
      <c r="Q2604" t="s">
        <v>934</v>
      </c>
      <c r="R2604" t="s">
        <v>428</v>
      </c>
      <c r="S2604" t="s">
        <v>100</v>
      </c>
    </row>
    <row r="2605" spans="1:19" x14ac:dyDescent="0.25">
      <c r="A2605">
        <v>34</v>
      </c>
      <c r="B2605" s="32">
        <v>45889</v>
      </c>
      <c r="C2605">
        <v>38</v>
      </c>
      <c r="D2605" t="s">
        <v>223</v>
      </c>
      <c r="E2605" t="s">
        <v>277</v>
      </c>
      <c r="F2605" t="s">
        <v>140</v>
      </c>
      <c r="G2605" t="s">
        <v>102</v>
      </c>
      <c r="H2605" t="s">
        <v>103</v>
      </c>
      <c r="I2605" t="s">
        <v>5914</v>
      </c>
      <c r="J2605" t="s">
        <v>5915</v>
      </c>
      <c r="K2605" s="32">
        <v>45896</v>
      </c>
      <c r="L2605" t="s">
        <v>329</v>
      </c>
      <c r="M2605" t="s">
        <v>145</v>
      </c>
      <c r="N2605" t="s">
        <v>4882</v>
      </c>
      <c r="O2605" s="32">
        <v>45918</v>
      </c>
      <c r="P2605" t="s">
        <v>99</v>
      </c>
      <c r="Q2605" t="s">
        <v>330</v>
      </c>
      <c r="R2605" t="s">
        <v>147</v>
      </c>
      <c r="S2605" t="s">
        <v>100</v>
      </c>
    </row>
    <row r="2606" spans="1:19" x14ac:dyDescent="0.25">
      <c r="A2606">
        <v>41</v>
      </c>
      <c r="B2606" s="32">
        <v>45941</v>
      </c>
      <c r="C2606">
        <v>46</v>
      </c>
      <c r="D2606" t="s">
        <v>223</v>
      </c>
      <c r="E2606" t="s">
        <v>277</v>
      </c>
      <c r="F2606" t="s">
        <v>140</v>
      </c>
      <c r="G2606" t="s">
        <v>102</v>
      </c>
      <c r="H2606" t="s">
        <v>103</v>
      </c>
      <c r="I2606" t="s">
        <v>5916</v>
      </c>
      <c r="J2606" t="s">
        <v>5917</v>
      </c>
      <c r="K2606" s="32">
        <v>45951</v>
      </c>
      <c r="L2606" t="s">
        <v>638</v>
      </c>
      <c r="M2606" t="s">
        <v>3254</v>
      </c>
      <c r="N2606" t="s">
        <v>5918</v>
      </c>
      <c r="O2606" s="32">
        <v>45974</v>
      </c>
      <c r="P2606" t="s">
        <v>99</v>
      </c>
      <c r="Q2606" t="s">
        <v>228</v>
      </c>
      <c r="S2606" t="s">
        <v>135</v>
      </c>
    </row>
    <row r="2607" spans="1:19" x14ac:dyDescent="0.25">
      <c r="A2607">
        <v>40</v>
      </c>
      <c r="B2607" s="32">
        <v>45928</v>
      </c>
      <c r="C2607">
        <v>42</v>
      </c>
      <c r="D2607" t="s">
        <v>150</v>
      </c>
      <c r="E2607" t="s">
        <v>8</v>
      </c>
      <c r="F2607" t="s">
        <v>140</v>
      </c>
      <c r="G2607" t="s">
        <v>102</v>
      </c>
      <c r="H2607" t="s">
        <v>103</v>
      </c>
      <c r="I2607" t="s">
        <v>3321</v>
      </c>
      <c r="J2607" t="s">
        <v>3322</v>
      </c>
      <c r="K2607" s="32">
        <v>45932</v>
      </c>
      <c r="L2607" t="s">
        <v>186</v>
      </c>
      <c r="M2607" t="s">
        <v>154</v>
      </c>
      <c r="N2607" t="s">
        <v>2159</v>
      </c>
      <c r="O2607" s="32">
        <v>45942</v>
      </c>
      <c r="P2607" t="s">
        <v>99</v>
      </c>
      <c r="Q2607" t="s">
        <v>688</v>
      </c>
      <c r="R2607" t="s">
        <v>147</v>
      </c>
      <c r="S2607" t="s">
        <v>100</v>
      </c>
    </row>
    <row r="2608" spans="1:19" x14ac:dyDescent="0.25">
      <c r="A2608">
        <v>42</v>
      </c>
      <c r="B2608" s="32">
        <v>45946</v>
      </c>
      <c r="C2608">
        <v>45</v>
      </c>
      <c r="D2608" t="s">
        <v>254</v>
      </c>
      <c r="E2608" t="s">
        <v>255</v>
      </c>
      <c r="F2608" t="s">
        <v>140</v>
      </c>
      <c r="G2608" t="s">
        <v>102</v>
      </c>
      <c r="H2608" t="s">
        <v>103</v>
      </c>
      <c r="I2608" t="s">
        <v>5919</v>
      </c>
      <c r="J2608" t="s">
        <v>5920</v>
      </c>
      <c r="K2608" s="32">
        <v>45949</v>
      </c>
      <c r="L2608" t="s">
        <v>288</v>
      </c>
      <c r="M2608" t="s">
        <v>260</v>
      </c>
      <c r="N2608" t="s">
        <v>1973</v>
      </c>
      <c r="O2608" s="32">
        <v>45964</v>
      </c>
      <c r="P2608" t="s">
        <v>99</v>
      </c>
      <c r="Q2608" t="s">
        <v>289</v>
      </c>
      <c r="R2608" t="s">
        <v>262</v>
      </c>
      <c r="S2608" t="s">
        <v>608</v>
      </c>
    </row>
    <row r="2609" spans="1:19" x14ac:dyDescent="0.25">
      <c r="A2609">
        <v>36</v>
      </c>
      <c r="B2609" s="32">
        <v>45906</v>
      </c>
      <c r="C2609">
        <v>40</v>
      </c>
      <c r="D2609" t="s">
        <v>423</v>
      </c>
      <c r="E2609" t="s">
        <v>1265</v>
      </c>
      <c r="F2609" t="s">
        <v>140</v>
      </c>
      <c r="G2609" t="s">
        <v>102</v>
      </c>
      <c r="H2609" t="s">
        <v>103</v>
      </c>
      <c r="I2609" t="s">
        <v>5921</v>
      </c>
      <c r="J2609" t="s">
        <v>5922</v>
      </c>
      <c r="K2609" s="32">
        <v>45910</v>
      </c>
      <c r="L2609" t="s">
        <v>1983</v>
      </c>
      <c r="M2609" t="s">
        <v>2172</v>
      </c>
      <c r="N2609" t="s">
        <v>4790</v>
      </c>
      <c r="O2609" s="32">
        <v>45931</v>
      </c>
      <c r="P2609" t="s">
        <v>99</v>
      </c>
      <c r="Q2609" t="s">
        <v>1985</v>
      </c>
      <c r="R2609" t="s">
        <v>617</v>
      </c>
      <c r="S2609" t="s">
        <v>100</v>
      </c>
    </row>
    <row r="2610" spans="1:19" x14ac:dyDescent="0.25">
      <c r="A2610">
        <v>36</v>
      </c>
      <c r="B2610" s="32">
        <v>45905</v>
      </c>
      <c r="C2610">
        <v>39</v>
      </c>
      <c r="D2610" t="s">
        <v>423</v>
      </c>
      <c r="E2610" t="s">
        <v>1067</v>
      </c>
      <c r="F2610" t="s">
        <v>140</v>
      </c>
      <c r="G2610" t="s">
        <v>102</v>
      </c>
      <c r="H2610" t="s">
        <v>1585</v>
      </c>
      <c r="I2610" t="s">
        <v>3032</v>
      </c>
      <c r="J2610" t="s">
        <v>3033</v>
      </c>
      <c r="K2610" s="32">
        <v>45907</v>
      </c>
      <c r="L2610" t="s">
        <v>1775</v>
      </c>
      <c r="M2610" t="s">
        <v>260</v>
      </c>
      <c r="N2610" t="s">
        <v>2360</v>
      </c>
      <c r="O2610" s="32">
        <v>45923</v>
      </c>
      <c r="P2610" t="s">
        <v>99</v>
      </c>
      <c r="Q2610" t="s">
        <v>1776</v>
      </c>
      <c r="R2610" t="s">
        <v>262</v>
      </c>
      <c r="S2610" t="s">
        <v>608</v>
      </c>
    </row>
    <row r="2611" spans="1:19" x14ac:dyDescent="0.25">
      <c r="A2611">
        <v>40</v>
      </c>
      <c r="B2611" s="32">
        <v>45929</v>
      </c>
      <c r="C2611">
        <v>43</v>
      </c>
      <c r="D2611" t="s">
        <v>150</v>
      </c>
      <c r="E2611" t="s">
        <v>8</v>
      </c>
      <c r="F2611" t="s">
        <v>140</v>
      </c>
      <c r="G2611" t="s">
        <v>102</v>
      </c>
      <c r="H2611" t="s">
        <v>103</v>
      </c>
      <c r="I2611" t="s">
        <v>3364</v>
      </c>
      <c r="J2611" t="s">
        <v>3365</v>
      </c>
      <c r="K2611" s="32">
        <v>45939</v>
      </c>
      <c r="L2611" t="s">
        <v>186</v>
      </c>
      <c r="M2611" t="s">
        <v>154</v>
      </c>
      <c r="N2611" t="s">
        <v>2212</v>
      </c>
      <c r="O2611" s="32">
        <v>45949</v>
      </c>
      <c r="P2611" t="s">
        <v>99</v>
      </c>
      <c r="Q2611" t="s">
        <v>153</v>
      </c>
      <c r="R2611" t="s">
        <v>147</v>
      </c>
      <c r="S2611" t="s">
        <v>100</v>
      </c>
    </row>
    <row r="2612" spans="1:19" x14ac:dyDescent="0.25">
      <c r="A2612">
        <v>46</v>
      </c>
      <c r="B2612" s="32">
        <v>45974</v>
      </c>
      <c r="C2612">
        <v>46</v>
      </c>
      <c r="D2612" t="s">
        <v>321</v>
      </c>
      <c r="E2612" t="s">
        <v>2130</v>
      </c>
      <c r="F2612" t="s">
        <v>101</v>
      </c>
      <c r="G2612" t="s">
        <v>102</v>
      </c>
      <c r="H2612" t="s">
        <v>103</v>
      </c>
      <c r="I2612" t="s">
        <v>5923</v>
      </c>
      <c r="J2612" t="s">
        <v>5924</v>
      </c>
      <c r="K2612" s="32">
        <v>45975</v>
      </c>
      <c r="L2612" t="s">
        <v>2133</v>
      </c>
      <c r="M2612" t="s">
        <v>1761</v>
      </c>
      <c r="N2612" t="s">
        <v>118</v>
      </c>
      <c r="O2612" s="32">
        <v>45976</v>
      </c>
      <c r="P2612" t="s">
        <v>2134</v>
      </c>
      <c r="Q2612" t="s">
        <v>2135</v>
      </c>
      <c r="R2612" t="s">
        <v>2136</v>
      </c>
      <c r="S2612" t="s">
        <v>2137</v>
      </c>
    </row>
    <row r="2613" spans="1:19" x14ac:dyDescent="0.25">
      <c r="A2613">
        <v>41</v>
      </c>
      <c r="B2613" s="32">
        <v>45937</v>
      </c>
      <c r="C2613">
        <v>41</v>
      </c>
      <c r="D2613" t="s">
        <v>97</v>
      </c>
      <c r="E2613" t="s">
        <v>98</v>
      </c>
      <c r="F2613" t="s">
        <v>101</v>
      </c>
      <c r="G2613" t="s">
        <v>102</v>
      </c>
      <c r="H2613" t="s">
        <v>103</v>
      </c>
      <c r="I2613" t="s">
        <v>5925</v>
      </c>
      <c r="J2613" t="s">
        <v>5926</v>
      </c>
      <c r="K2613" s="32">
        <v>45940</v>
      </c>
      <c r="L2613" t="s">
        <v>106</v>
      </c>
      <c r="M2613" t="s">
        <v>107</v>
      </c>
      <c r="N2613" t="s">
        <v>118</v>
      </c>
      <c r="O2613" s="32">
        <v>45940</v>
      </c>
      <c r="P2613" t="s">
        <v>99</v>
      </c>
      <c r="Q2613" t="s">
        <v>123</v>
      </c>
      <c r="R2613" t="s">
        <v>1964</v>
      </c>
      <c r="S2613" t="s">
        <v>100</v>
      </c>
    </row>
    <row r="2614" spans="1:19" x14ac:dyDescent="0.25">
      <c r="A2614">
        <v>40</v>
      </c>
      <c r="B2614" s="32">
        <v>45931</v>
      </c>
      <c r="C2614">
        <v>46</v>
      </c>
      <c r="D2614" t="s">
        <v>321</v>
      </c>
      <c r="E2614" t="s">
        <v>2777</v>
      </c>
      <c r="F2614" t="s">
        <v>140</v>
      </c>
      <c r="G2614" t="s">
        <v>102</v>
      </c>
      <c r="H2614" t="s">
        <v>103</v>
      </c>
      <c r="I2614" t="s">
        <v>5927</v>
      </c>
      <c r="J2614" t="s">
        <v>5928</v>
      </c>
      <c r="K2614" s="32">
        <v>45935</v>
      </c>
      <c r="L2614" t="s">
        <v>350</v>
      </c>
      <c r="M2614" t="s">
        <v>145</v>
      </c>
      <c r="N2614" t="s">
        <v>2785</v>
      </c>
      <c r="O2614" s="32">
        <v>45974</v>
      </c>
      <c r="P2614" t="s">
        <v>99</v>
      </c>
      <c r="Q2614" t="s">
        <v>351</v>
      </c>
      <c r="R2614" t="s">
        <v>147</v>
      </c>
      <c r="S2614" t="s">
        <v>100</v>
      </c>
    </row>
    <row r="2615" spans="1:19" x14ac:dyDescent="0.25">
      <c r="A2615">
        <v>40</v>
      </c>
      <c r="B2615" s="32">
        <v>45933</v>
      </c>
      <c r="C2615">
        <v>43</v>
      </c>
      <c r="D2615" t="s">
        <v>423</v>
      </c>
      <c r="E2615" t="s">
        <v>1067</v>
      </c>
      <c r="F2615" t="s">
        <v>140</v>
      </c>
      <c r="G2615" t="s">
        <v>102</v>
      </c>
      <c r="H2615" t="s">
        <v>1585</v>
      </c>
      <c r="I2615" t="s">
        <v>5436</v>
      </c>
      <c r="J2615" t="s">
        <v>5437</v>
      </c>
      <c r="K2615" s="32">
        <v>45935</v>
      </c>
      <c r="L2615" t="s">
        <v>427</v>
      </c>
      <c r="M2615" t="s">
        <v>260</v>
      </c>
      <c r="N2615" t="s">
        <v>2054</v>
      </c>
      <c r="O2615" s="32">
        <v>45951</v>
      </c>
      <c r="P2615" t="s">
        <v>99</v>
      </c>
      <c r="Q2615" t="s">
        <v>1985</v>
      </c>
      <c r="R2615" t="s">
        <v>262</v>
      </c>
      <c r="S2615" t="s">
        <v>608</v>
      </c>
    </row>
    <row r="2616" spans="1:19" x14ac:dyDescent="0.25">
      <c r="A2616">
        <v>39</v>
      </c>
      <c r="B2616" s="32">
        <v>45927</v>
      </c>
      <c r="C2616">
        <v>40</v>
      </c>
      <c r="D2616" t="s">
        <v>97</v>
      </c>
      <c r="E2616" t="s">
        <v>98</v>
      </c>
      <c r="F2616" t="s">
        <v>101</v>
      </c>
      <c r="G2616" t="s">
        <v>102</v>
      </c>
      <c r="H2616" t="s">
        <v>103</v>
      </c>
      <c r="I2616" t="s">
        <v>5929</v>
      </c>
      <c r="J2616" t="s">
        <v>5930</v>
      </c>
      <c r="K2616" s="32">
        <v>45930</v>
      </c>
      <c r="L2616" t="s">
        <v>106</v>
      </c>
      <c r="M2616" t="s">
        <v>107</v>
      </c>
      <c r="N2616" t="s">
        <v>118</v>
      </c>
      <c r="O2616" s="32">
        <v>45930</v>
      </c>
      <c r="P2616" t="s">
        <v>99</v>
      </c>
      <c r="Q2616" t="s">
        <v>123</v>
      </c>
      <c r="R2616" t="s">
        <v>1964</v>
      </c>
      <c r="S2616" t="s">
        <v>100</v>
      </c>
    </row>
    <row r="2617" spans="1:19" x14ac:dyDescent="0.25">
      <c r="A2617">
        <v>33</v>
      </c>
      <c r="B2617" s="32">
        <v>45883</v>
      </c>
      <c r="C2617">
        <v>37</v>
      </c>
      <c r="D2617" t="s">
        <v>223</v>
      </c>
      <c r="E2617" t="s">
        <v>277</v>
      </c>
      <c r="F2617" t="s">
        <v>140</v>
      </c>
      <c r="G2617" t="s">
        <v>102</v>
      </c>
      <c r="H2617" t="s">
        <v>103</v>
      </c>
      <c r="I2617" t="s">
        <v>5931</v>
      </c>
      <c r="J2617" t="s">
        <v>5932</v>
      </c>
      <c r="K2617" s="32">
        <v>45888</v>
      </c>
      <c r="L2617" t="s">
        <v>227</v>
      </c>
      <c r="M2617" t="s">
        <v>145</v>
      </c>
      <c r="N2617" t="s">
        <v>5933</v>
      </c>
      <c r="O2617" s="32">
        <v>45910</v>
      </c>
      <c r="P2617" t="s">
        <v>99</v>
      </c>
      <c r="Q2617" t="s">
        <v>228</v>
      </c>
      <c r="R2617" t="s">
        <v>147</v>
      </c>
      <c r="S2617" t="s">
        <v>100</v>
      </c>
    </row>
    <row r="2618" spans="1:19" x14ac:dyDescent="0.25">
      <c r="A2618">
        <v>41</v>
      </c>
      <c r="B2618" s="32">
        <v>45935</v>
      </c>
      <c r="C2618">
        <v>43</v>
      </c>
      <c r="D2618" t="s">
        <v>672</v>
      </c>
      <c r="E2618" t="s">
        <v>17</v>
      </c>
      <c r="F2618" t="s">
        <v>140</v>
      </c>
      <c r="G2618" t="s">
        <v>102</v>
      </c>
      <c r="H2618" t="s">
        <v>103</v>
      </c>
      <c r="I2618" t="s">
        <v>5934</v>
      </c>
      <c r="J2618" t="s">
        <v>5935</v>
      </c>
      <c r="K2618" s="32">
        <v>45942</v>
      </c>
      <c r="L2618" t="s">
        <v>675</v>
      </c>
      <c r="M2618" t="s">
        <v>676</v>
      </c>
      <c r="N2618" t="s">
        <v>2127</v>
      </c>
      <c r="O2618" s="32">
        <v>45954</v>
      </c>
      <c r="P2618" t="s">
        <v>99</v>
      </c>
      <c r="Q2618" t="s">
        <v>972</v>
      </c>
      <c r="R2618" t="s">
        <v>147</v>
      </c>
      <c r="S2618" t="s">
        <v>100</v>
      </c>
    </row>
    <row r="2619" spans="1:19" x14ac:dyDescent="0.25">
      <c r="A2619">
        <v>39</v>
      </c>
      <c r="B2619" s="32">
        <v>45922</v>
      </c>
      <c r="C2619">
        <v>41</v>
      </c>
      <c r="D2619" t="s">
        <v>672</v>
      </c>
      <c r="E2619" t="s">
        <v>17</v>
      </c>
      <c r="F2619" t="s">
        <v>140</v>
      </c>
      <c r="G2619" t="s">
        <v>102</v>
      </c>
      <c r="H2619" t="s">
        <v>103</v>
      </c>
      <c r="I2619" t="s">
        <v>5841</v>
      </c>
      <c r="J2619" t="s">
        <v>5842</v>
      </c>
      <c r="K2619" s="32">
        <v>45931</v>
      </c>
      <c r="L2619" t="s">
        <v>675</v>
      </c>
      <c r="M2619" t="s">
        <v>676</v>
      </c>
      <c r="N2619" t="s">
        <v>2015</v>
      </c>
      <c r="O2619" s="32">
        <v>45941</v>
      </c>
      <c r="P2619" t="s">
        <v>99</v>
      </c>
      <c r="Q2619" t="s">
        <v>3276</v>
      </c>
      <c r="R2619" t="s">
        <v>147</v>
      </c>
      <c r="S2619" t="s">
        <v>100</v>
      </c>
    </row>
    <row r="2620" spans="1:19" x14ac:dyDescent="0.25">
      <c r="A2620">
        <v>46</v>
      </c>
      <c r="B2620" s="32">
        <v>45975</v>
      </c>
      <c r="C2620">
        <v>49</v>
      </c>
      <c r="D2620" t="s">
        <v>254</v>
      </c>
      <c r="E2620" t="s">
        <v>255</v>
      </c>
      <c r="F2620" t="s">
        <v>140</v>
      </c>
      <c r="G2620" t="s">
        <v>102</v>
      </c>
      <c r="H2620" t="s">
        <v>103</v>
      </c>
      <c r="I2620" t="s">
        <v>2609</v>
      </c>
      <c r="J2620" t="s">
        <v>2610</v>
      </c>
      <c r="K2620" s="32">
        <v>45976</v>
      </c>
      <c r="L2620" t="s">
        <v>258</v>
      </c>
      <c r="M2620" t="s">
        <v>260</v>
      </c>
      <c r="N2620" t="s">
        <v>2103</v>
      </c>
      <c r="O2620" s="32">
        <v>45993</v>
      </c>
      <c r="P2620" t="s">
        <v>99</v>
      </c>
      <c r="Q2620" t="s">
        <v>2207</v>
      </c>
      <c r="R2620" t="s">
        <v>262</v>
      </c>
      <c r="S2620" t="s">
        <v>100</v>
      </c>
    </row>
    <row r="2621" spans="1:19" x14ac:dyDescent="0.25">
      <c r="A2621">
        <v>45</v>
      </c>
      <c r="B2621" s="32">
        <v>45968</v>
      </c>
      <c r="C2621">
        <v>48</v>
      </c>
      <c r="D2621" t="s">
        <v>150</v>
      </c>
      <c r="E2621" t="s">
        <v>8</v>
      </c>
      <c r="F2621" t="s">
        <v>140</v>
      </c>
      <c r="G2621" t="s">
        <v>102</v>
      </c>
      <c r="H2621" t="s">
        <v>103</v>
      </c>
      <c r="I2621" t="s">
        <v>3865</v>
      </c>
      <c r="J2621" t="s">
        <v>2694</v>
      </c>
      <c r="K2621" s="32">
        <v>45971</v>
      </c>
      <c r="L2621" t="s">
        <v>186</v>
      </c>
      <c r="M2621" t="s">
        <v>154</v>
      </c>
      <c r="N2621" t="s">
        <v>2193</v>
      </c>
      <c r="O2621" s="32">
        <v>45985</v>
      </c>
      <c r="P2621" t="s">
        <v>99</v>
      </c>
      <c r="Q2621" t="s">
        <v>153</v>
      </c>
      <c r="R2621" t="s">
        <v>147</v>
      </c>
      <c r="S2621" t="s">
        <v>100</v>
      </c>
    </row>
    <row r="2622" spans="1:19" x14ac:dyDescent="0.25">
      <c r="A2622">
        <v>46</v>
      </c>
      <c r="B2622" s="32">
        <v>45976</v>
      </c>
      <c r="C2622">
        <v>49</v>
      </c>
      <c r="D2622" t="s">
        <v>150</v>
      </c>
      <c r="E2622" t="s">
        <v>8</v>
      </c>
      <c r="F2622" t="s">
        <v>140</v>
      </c>
      <c r="G2622" t="s">
        <v>102</v>
      </c>
      <c r="H2622" t="s">
        <v>103</v>
      </c>
      <c r="I2622" t="s">
        <v>3242</v>
      </c>
      <c r="J2622" t="s">
        <v>3243</v>
      </c>
      <c r="K2622" s="32">
        <v>45979</v>
      </c>
      <c r="L2622" t="s">
        <v>186</v>
      </c>
      <c r="M2622" t="s">
        <v>428</v>
      </c>
      <c r="N2622" t="s">
        <v>3244</v>
      </c>
      <c r="O2622" s="32">
        <v>45992</v>
      </c>
      <c r="P2622" t="s">
        <v>99</v>
      </c>
      <c r="Q2622" t="s">
        <v>153</v>
      </c>
      <c r="R2622" t="s">
        <v>428</v>
      </c>
      <c r="S2622" t="s">
        <v>100</v>
      </c>
    </row>
    <row r="2623" spans="1:19" x14ac:dyDescent="0.25">
      <c r="A2623">
        <v>42</v>
      </c>
      <c r="B2623" s="32">
        <v>45944</v>
      </c>
      <c r="C2623">
        <v>43</v>
      </c>
      <c r="D2623" t="s">
        <v>150</v>
      </c>
      <c r="E2623" t="s">
        <v>8</v>
      </c>
      <c r="F2623" t="s">
        <v>140</v>
      </c>
      <c r="G2623" t="s">
        <v>102</v>
      </c>
      <c r="H2623" t="s">
        <v>103</v>
      </c>
      <c r="I2623" t="s">
        <v>3586</v>
      </c>
      <c r="J2623" t="s">
        <v>3587</v>
      </c>
      <c r="K2623" s="32">
        <v>45946</v>
      </c>
      <c r="L2623" t="s">
        <v>186</v>
      </c>
      <c r="M2623" t="s">
        <v>154</v>
      </c>
      <c r="N2623" t="s">
        <v>1988</v>
      </c>
      <c r="O2623" s="32">
        <v>45955</v>
      </c>
      <c r="P2623" t="s">
        <v>99</v>
      </c>
      <c r="Q2623" t="s">
        <v>2006</v>
      </c>
      <c r="R2623" t="s">
        <v>147</v>
      </c>
      <c r="S2623" t="s">
        <v>100</v>
      </c>
    </row>
    <row r="2624" spans="1:19" x14ac:dyDescent="0.25">
      <c r="A2624">
        <v>40</v>
      </c>
      <c r="B2624" s="32">
        <v>45934</v>
      </c>
      <c r="C2624">
        <v>41</v>
      </c>
      <c r="D2624" t="s">
        <v>321</v>
      </c>
      <c r="E2624" t="s">
        <v>919</v>
      </c>
      <c r="F2624" t="s">
        <v>101</v>
      </c>
      <c r="G2624" t="s">
        <v>102</v>
      </c>
      <c r="H2624" t="s">
        <v>103</v>
      </c>
      <c r="I2624" t="s">
        <v>5936</v>
      </c>
      <c r="J2624" t="s">
        <v>5937</v>
      </c>
      <c r="K2624" s="32">
        <v>45936</v>
      </c>
      <c r="L2624" t="s">
        <v>2230</v>
      </c>
      <c r="M2624" t="s">
        <v>917</v>
      </c>
      <c r="N2624" t="s">
        <v>118</v>
      </c>
      <c r="O2624" s="32">
        <v>45938</v>
      </c>
      <c r="P2624" t="s">
        <v>99</v>
      </c>
      <c r="Q2624" t="s">
        <v>616</v>
      </c>
      <c r="R2624" t="s">
        <v>291</v>
      </c>
      <c r="S2624" t="s">
        <v>100</v>
      </c>
    </row>
    <row r="2625" spans="1:19" x14ac:dyDescent="0.25">
      <c r="A2625">
        <v>46</v>
      </c>
      <c r="B2625" s="32">
        <v>45971</v>
      </c>
      <c r="C2625">
        <v>51</v>
      </c>
      <c r="D2625" t="s">
        <v>223</v>
      </c>
      <c r="E2625" t="s">
        <v>224</v>
      </c>
      <c r="F2625" t="s">
        <v>140</v>
      </c>
      <c r="G2625" t="s">
        <v>102</v>
      </c>
      <c r="H2625" t="s">
        <v>103</v>
      </c>
      <c r="I2625" t="s">
        <v>5938</v>
      </c>
      <c r="J2625" t="s">
        <v>5939</v>
      </c>
      <c r="K2625" s="32">
        <v>45974</v>
      </c>
      <c r="L2625" t="s">
        <v>2324</v>
      </c>
      <c r="M2625" t="s">
        <v>229</v>
      </c>
      <c r="N2625" t="s">
        <v>2557</v>
      </c>
      <c r="O2625" s="32">
        <v>46006</v>
      </c>
      <c r="P2625" t="s">
        <v>99</v>
      </c>
      <c r="Q2625" t="s">
        <v>495</v>
      </c>
      <c r="R2625" t="s">
        <v>617</v>
      </c>
      <c r="S2625" t="s">
        <v>100</v>
      </c>
    </row>
    <row r="2626" spans="1:19" x14ac:dyDescent="0.25">
      <c r="A2626">
        <v>36</v>
      </c>
      <c r="B2626" s="32">
        <v>45901</v>
      </c>
      <c r="C2626">
        <v>38</v>
      </c>
      <c r="D2626" t="s">
        <v>150</v>
      </c>
      <c r="E2626" t="s">
        <v>8</v>
      </c>
      <c r="F2626" t="s">
        <v>140</v>
      </c>
      <c r="G2626" t="s">
        <v>102</v>
      </c>
      <c r="H2626" t="s">
        <v>103</v>
      </c>
      <c r="I2626" t="s">
        <v>2638</v>
      </c>
      <c r="J2626" t="s">
        <v>2639</v>
      </c>
      <c r="K2626" s="32">
        <v>45904</v>
      </c>
      <c r="L2626" t="s">
        <v>186</v>
      </c>
      <c r="M2626" t="s">
        <v>154</v>
      </c>
      <c r="N2626" t="s">
        <v>2181</v>
      </c>
      <c r="O2626" s="32">
        <v>45914</v>
      </c>
      <c r="P2626" t="s">
        <v>99</v>
      </c>
      <c r="Q2626" t="s">
        <v>1411</v>
      </c>
      <c r="R2626" t="s">
        <v>147</v>
      </c>
      <c r="S2626" t="s">
        <v>100</v>
      </c>
    </row>
    <row r="2627" spans="1:19" x14ac:dyDescent="0.25">
      <c r="A2627">
        <v>45</v>
      </c>
      <c r="B2627" s="32">
        <v>45968</v>
      </c>
      <c r="C2627">
        <v>48</v>
      </c>
      <c r="D2627" t="s">
        <v>423</v>
      </c>
      <c r="E2627" t="s">
        <v>1067</v>
      </c>
      <c r="F2627" t="s">
        <v>140</v>
      </c>
      <c r="G2627" t="s">
        <v>102</v>
      </c>
      <c r="H2627" t="s">
        <v>103</v>
      </c>
      <c r="I2627" t="s">
        <v>3837</v>
      </c>
      <c r="J2627" t="s">
        <v>3838</v>
      </c>
      <c r="K2627" s="32">
        <v>45970</v>
      </c>
      <c r="L2627" t="s">
        <v>427</v>
      </c>
      <c r="M2627" t="s">
        <v>260</v>
      </c>
      <c r="N2627" t="s">
        <v>1994</v>
      </c>
      <c r="O2627" s="32">
        <v>45986</v>
      </c>
      <c r="P2627" t="s">
        <v>99</v>
      </c>
      <c r="Q2627" t="s">
        <v>2221</v>
      </c>
      <c r="R2627" t="s">
        <v>262</v>
      </c>
      <c r="S2627" t="s">
        <v>100</v>
      </c>
    </row>
    <row r="2628" spans="1:19" x14ac:dyDescent="0.25">
      <c r="A2628">
        <v>46</v>
      </c>
      <c r="B2628" s="32">
        <v>45972</v>
      </c>
      <c r="C2628">
        <v>48</v>
      </c>
      <c r="D2628" t="s">
        <v>150</v>
      </c>
      <c r="E2628" t="s">
        <v>8</v>
      </c>
      <c r="F2628" t="s">
        <v>140</v>
      </c>
      <c r="G2628" t="s">
        <v>102</v>
      </c>
      <c r="H2628" t="s">
        <v>103</v>
      </c>
      <c r="I2628" t="s">
        <v>5012</v>
      </c>
      <c r="J2628" t="s">
        <v>5013</v>
      </c>
      <c r="K2628" s="32">
        <v>45974</v>
      </c>
      <c r="L2628" t="s">
        <v>186</v>
      </c>
      <c r="M2628" t="s">
        <v>154</v>
      </c>
      <c r="N2628" t="s">
        <v>2193</v>
      </c>
      <c r="O2628" s="32">
        <v>45985</v>
      </c>
      <c r="P2628" t="s">
        <v>99</v>
      </c>
      <c r="Q2628" t="s">
        <v>153</v>
      </c>
      <c r="R2628" t="s">
        <v>147</v>
      </c>
      <c r="S2628" t="s">
        <v>100</v>
      </c>
    </row>
    <row r="2629" spans="1:19" x14ac:dyDescent="0.25">
      <c r="A2629">
        <v>40</v>
      </c>
      <c r="B2629" s="32">
        <v>45934</v>
      </c>
      <c r="C2629">
        <v>43</v>
      </c>
      <c r="D2629" t="s">
        <v>150</v>
      </c>
      <c r="E2629" t="s">
        <v>8</v>
      </c>
      <c r="F2629" t="s">
        <v>140</v>
      </c>
      <c r="G2629" t="s">
        <v>102</v>
      </c>
      <c r="H2629" t="s">
        <v>103</v>
      </c>
      <c r="I2629" t="s">
        <v>4086</v>
      </c>
      <c r="J2629" t="s">
        <v>4087</v>
      </c>
      <c r="K2629" s="32">
        <v>45939</v>
      </c>
      <c r="L2629" t="s">
        <v>186</v>
      </c>
      <c r="M2629" t="s">
        <v>154</v>
      </c>
      <c r="N2629" t="s">
        <v>2115</v>
      </c>
      <c r="O2629" s="32">
        <v>45949</v>
      </c>
      <c r="P2629" t="s">
        <v>99</v>
      </c>
      <c r="Q2629" t="s">
        <v>813</v>
      </c>
      <c r="R2629" t="s">
        <v>147</v>
      </c>
      <c r="S2629" t="s">
        <v>100</v>
      </c>
    </row>
    <row r="2630" spans="1:19" x14ac:dyDescent="0.25">
      <c r="A2630">
        <v>46</v>
      </c>
      <c r="B2630" s="32">
        <v>45970</v>
      </c>
      <c r="C2630">
        <v>48</v>
      </c>
      <c r="D2630" t="s">
        <v>940</v>
      </c>
      <c r="E2630" t="s">
        <v>14</v>
      </c>
      <c r="F2630" t="s">
        <v>140</v>
      </c>
      <c r="G2630" t="s">
        <v>102</v>
      </c>
      <c r="H2630" t="s">
        <v>103</v>
      </c>
      <c r="I2630" t="s">
        <v>2122</v>
      </c>
      <c r="J2630" t="s">
        <v>2123</v>
      </c>
      <c r="K2630" s="32">
        <v>45981</v>
      </c>
      <c r="L2630" t="s">
        <v>943</v>
      </c>
      <c r="M2630" t="s">
        <v>154</v>
      </c>
      <c r="N2630" t="s">
        <v>2124</v>
      </c>
      <c r="O2630" s="32">
        <v>45988</v>
      </c>
      <c r="P2630" t="s">
        <v>99</v>
      </c>
      <c r="Q2630" t="s">
        <v>153</v>
      </c>
      <c r="R2630" t="s">
        <v>147</v>
      </c>
      <c r="S2630" t="s">
        <v>100</v>
      </c>
    </row>
    <row r="2631" spans="1:19" x14ac:dyDescent="0.25">
      <c r="A2631">
        <v>41</v>
      </c>
      <c r="B2631" s="32">
        <v>45939</v>
      </c>
      <c r="C2631">
        <v>44</v>
      </c>
      <c r="D2631" t="s">
        <v>254</v>
      </c>
      <c r="E2631" t="s">
        <v>255</v>
      </c>
      <c r="F2631" t="s">
        <v>140</v>
      </c>
      <c r="G2631" t="s">
        <v>102</v>
      </c>
      <c r="H2631" t="s">
        <v>103</v>
      </c>
      <c r="I2631" t="s">
        <v>4082</v>
      </c>
      <c r="J2631" t="s">
        <v>4083</v>
      </c>
      <c r="K2631" s="32">
        <v>45942</v>
      </c>
      <c r="L2631" t="s">
        <v>258</v>
      </c>
      <c r="M2631" t="s">
        <v>260</v>
      </c>
      <c r="N2631" t="s">
        <v>2064</v>
      </c>
      <c r="O2631" s="32">
        <v>45957</v>
      </c>
      <c r="P2631" t="s">
        <v>99</v>
      </c>
      <c r="Q2631" t="s">
        <v>259</v>
      </c>
      <c r="R2631" t="s">
        <v>262</v>
      </c>
      <c r="S2631" t="s">
        <v>100</v>
      </c>
    </row>
    <row r="2632" spans="1:19" x14ac:dyDescent="0.25">
      <c r="A2632">
        <v>45</v>
      </c>
      <c r="B2632" s="32">
        <v>45963</v>
      </c>
      <c r="C2632">
        <v>50</v>
      </c>
      <c r="D2632" t="s">
        <v>223</v>
      </c>
      <c r="E2632" t="s">
        <v>224</v>
      </c>
      <c r="F2632" t="s">
        <v>140</v>
      </c>
      <c r="G2632" t="s">
        <v>102</v>
      </c>
      <c r="H2632" t="s">
        <v>103</v>
      </c>
      <c r="I2632" t="s">
        <v>5940</v>
      </c>
      <c r="J2632" t="s">
        <v>5941</v>
      </c>
      <c r="K2632" s="32">
        <v>45968</v>
      </c>
      <c r="L2632" t="s">
        <v>227</v>
      </c>
      <c r="M2632" t="s">
        <v>229</v>
      </c>
      <c r="N2632" t="s">
        <v>2149</v>
      </c>
      <c r="O2632" s="32">
        <v>45999</v>
      </c>
      <c r="P2632" t="s">
        <v>99</v>
      </c>
      <c r="Q2632" t="s">
        <v>228</v>
      </c>
      <c r="R2632" t="s">
        <v>617</v>
      </c>
      <c r="S2632" t="s">
        <v>100</v>
      </c>
    </row>
    <row r="2633" spans="1:19" x14ac:dyDescent="0.25">
      <c r="A2633">
        <v>45</v>
      </c>
      <c r="B2633" s="32">
        <v>45965</v>
      </c>
      <c r="C2633">
        <v>47</v>
      </c>
      <c r="D2633" t="s">
        <v>150</v>
      </c>
      <c r="E2633" t="s">
        <v>8</v>
      </c>
      <c r="F2633" t="s">
        <v>140</v>
      </c>
      <c r="G2633" t="s">
        <v>102</v>
      </c>
      <c r="H2633" t="s">
        <v>103</v>
      </c>
      <c r="I2633" t="s">
        <v>5942</v>
      </c>
      <c r="J2633" t="s">
        <v>5943</v>
      </c>
      <c r="K2633" s="32">
        <v>45967</v>
      </c>
      <c r="L2633" t="s">
        <v>1312</v>
      </c>
      <c r="M2633" t="s">
        <v>154</v>
      </c>
      <c r="N2633" t="s">
        <v>2046</v>
      </c>
      <c r="O2633" s="32">
        <v>45977</v>
      </c>
      <c r="P2633" t="s">
        <v>99</v>
      </c>
      <c r="Q2633" t="s">
        <v>2016</v>
      </c>
      <c r="R2633" t="s">
        <v>147</v>
      </c>
      <c r="S2633" t="s">
        <v>100</v>
      </c>
    </row>
    <row r="2634" spans="1:19" x14ac:dyDescent="0.25">
      <c r="A2634">
        <v>46</v>
      </c>
      <c r="B2634" s="32">
        <v>45976</v>
      </c>
      <c r="C2634">
        <v>49</v>
      </c>
      <c r="D2634" t="s">
        <v>150</v>
      </c>
      <c r="E2634" t="s">
        <v>8</v>
      </c>
      <c r="F2634" t="s">
        <v>140</v>
      </c>
      <c r="G2634" t="s">
        <v>102</v>
      </c>
      <c r="H2634" t="s">
        <v>103</v>
      </c>
      <c r="I2634" t="s">
        <v>4784</v>
      </c>
      <c r="J2634" t="s">
        <v>4785</v>
      </c>
      <c r="K2634" s="32">
        <v>45981</v>
      </c>
      <c r="L2634" t="s">
        <v>621</v>
      </c>
      <c r="M2634" t="s">
        <v>191</v>
      </c>
      <c r="N2634" t="s">
        <v>155</v>
      </c>
      <c r="O2634" s="32">
        <v>45992</v>
      </c>
      <c r="P2634" t="s">
        <v>99</v>
      </c>
      <c r="Q2634" t="s">
        <v>2432</v>
      </c>
      <c r="S2634" t="s">
        <v>2165</v>
      </c>
    </row>
    <row r="2635" spans="1:19" x14ac:dyDescent="0.25">
      <c r="A2635">
        <v>45</v>
      </c>
      <c r="B2635" s="32">
        <v>45967</v>
      </c>
      <c r="C2635">
        <v>48</v>
      </c>
      <c r="D2635" t="s">
        <v>254</v>
      </c>
      <c r="E2635" t="s">
        <v>255</v>
      </c>
      <c r="F2635" t="s">
        <v>140</v>
      </c>
      <c r="G2635" t="s">
        <v>102</v>
      </c>
      <c r="H2635" t="s">
        <v>103</v>
      </c>
      <c r="I2635" t="s">
        <v>5944</v>
      </c>
      <c r="J2635" t="s">
        <v>5945</v>
      </c>
      <c r="K2635" s="32">
        <v>45970</v>
      </c>
      <c r="L2635" t="s">
        <v>258</v>
      </c>
      <c r="M2635" t="s">
        <v>260</v>
      </c>
      <c r="N2635" t="s">
        <v>1994</v>
      </c>
      <c r="O2635" s="32">
        <v>45984</v>
      </c>
      <c r="P2635" t="s">
        <v>99</v>
      </c>
      <c r="Q2635" t="s">
        <v>2207</v>
      </c>
      <c r="R2635" t="s">
        <v>262</v>
      </c>
      <c r="S2635" t="s">
        <v>100</v>
      </c>
    </row>
    <row r="2636" spans="1:19" x14ac:dyDescent="0.25">
      <c r="A2636">
        <v>46</v>
      </c>
      <c r="B2636" s="32">
        <v>45973</v>
      </c>
      <c r="C2636">
        <v>49</v>
      </c>
      <c r="D2636" t="s">
        <v>423</v>
      </c>
      <c r="E2636" t="s">
        <v>424</v>
      </c>
      <c r="F2636" t="s">
        <v>140</v>
      </c>
      <c r="G2636" t="s">
        <v>102</v>
      </c>
      <c r="H2636" t="s">
        <v>103</v>
      </c>
      <c r="I2636" t="s">
        <v>3956</v>
      </c>
      <c r="J2636" t="s">
        <v>3738</v>
      </c>
      <c r="K2636" s="32">
        <v>45976</v>
      </c>
      <c r="L2636" t="s">
        <v>427</v>
      </c>
      <c r="M2636" t="s">
        <v>428</v>
      </c>
      <c r="N2636" t="s">
        <v>2958</v>
      </c>
      <c r="O2636" s="32">
        <v>45994</v>
      </c>
      <c r="P2636" t="s">
        <v>99</v>
      </c>
      <c r="Q2636" t="s">
        <v>2093</v>
      </c>
      <c r="R2636" t="s">
        <v>428</v>
      </c>
      <c r="S2636" t="s">
        <v>100</v>
      </c>
    </row>
    <row r="2637" spans="1:19" x14ac:dyDescent="0.25">
      <c r="A2637">
        <v>40</v>
      </c>
      <c r="B2637" s="32">
        <v>45934</v>
      </c>
      <c r="C2637">
        <v>46</v>
      </c>
      <c r="D2637" t="s">
        <v>223</v>
      </c>
      <c r="E2637" t="s">
        <v>224</v>
      </c>
      <c r="F2637" t="s">
        <v>140</v>
      </c>
      <c r="G2637" t="s">
        <v>102</v>
      </c>
      <c r="H2637" t="s">
        <v>103</v>
      </c>
      <c r="I2637" t="s">
        <v>5946</v>
      </c>
      <c r="J2637" t="s">
        <v>5947</v>
      </c>
      <c r="K2637" s="32">
        <v>45940</v>
      </c>
      <c r="L2637" t="s">
        <v>227</v>
      </c>
      <c r="M2637" t="s">
        <v>229</v>
      </c>
      <c r="N2637" t="s">
        <v>2947</v>
      </c>
      <c r="O2637" s="32">
        <v>45971</v>
      </c>
      <c r="P2637" t="s">
        <v>99</v>
      </c>
      <c r="Q2637" t="s">
        <v>228</v>
      </c>
      <c r="R2637" t="s">
        <v>617</v>
      </c>
      <c r="S2637" t="s">
        <v>100</v>
      </c>
    </row>
    <row r="2638" spans="1:19" x14ac:dyDescent="0.25">
      <c r="A2638">
        <v>40</v>
      </c>
      <c r="B2638" s="32">
        <v>45930</v>
      </c>
      <c r="C2638">
        <v>43</v>
      </c>
      <c r="D2638" t="s">
        <v>150</v>
      </c>
      <c r="E2638" t="s">
        <v>8</v>
      </c>
      <c r="F2638" t="s">
        <v>140</v>
      </c>
      <c r="G2638" t="s">
        <v>102</v>
      </c>
      <c r="H2638" t="s">
        <v>103</v>
      </c>
      <c r="I2638" t="s">
        <v>2724</v>
      </c>
      <c r="J2638" t="s">
        <v>2725</v>
      </c>
      <c r="K2638" s="32">
        <v>45939</v>
      </c>
      <c r="L2638" t="s">
        <v>186</v>
      </c>
      <c r="M2638" t="s">
        <v>154</v>
      </c>
      <c r="N2638" t="s">
        <v>2212</v>
      </c>
      <c r="O2638" s="32">
        <v>45949</v>
      </c>
      <c r="P2638" t="s">
        <v>99</v>
      </c>
      <c r="Q2638" t="s">
        <v>972</v>
      </c>
      <c r="R2638" t="s">
        <v>147</v>
      </c>
      <c r="S2638" t="s">
        <v>100</v>
      </c>
    </row>
    <row r="2639" spans="1:19" x14ac:dyDescent="0.25">
      <c r="A2639">
        <v>39</v>
      </c>
      <c r="B2639" s="32">
        <v>45925</v>
      </c>
      <c r="C2639">
        <v>42</v>
      </c>
      <c r="D2639" t="s">
        <v>254</v>
      </c>
      <c r="E2639" t="s">
        <v>255</v>
      </c>
      <c r="F2639" t="s">
        <v>140</v>
      </c>
      <c r="G2639" t="s">
        <v>102</v>
      </c>
      <c r="H2639" t="s">
        <v>1585</v>
      </c>
      <c r="I2639" t="s">
        <v>5948</v>
      </c>
      <c r="J2639" t="s">
        <v>4268</v>
      </c>
      <c r="K2639" s="32">
        <v>45928</v>
      </c>
      <c r="L2639" t="s">
        <v>1781</v>
      </c>
      <c r="M2639" t="s">
        <v>260</v>
      </c>
      <c r="N2639" t="s">
        <v>2162</v>
      </c>
      <c r="O2639" s="32">
        <v>45943</v>
      </c>
      <c r="P2639" t="s">
        <v>99</v>
      </c>
      <c r="Q2639" t="s">
        <v>1995</v>
      </c>
      <c r="R2639" t="s">
        <v>262</v>
      </c>
      <c r="S2639" t="s">
        <v>608</v>
      </c>
    </row>
    <row r="2640" spans="1:19" x14ac:dyDescent="0.25">
      <c r="A2640">
        <v>41</v>
      </c>
      <c r="B2640" s="32">
        <v>45941</v>
      </c>
      <c r="C2640">
        <v>43</v>
      </c>
      <c r="D2640" t="s">
        <v>150</v>
      </c>
      <c r="E2640" t="s">
        <v>8</v>
      </c>
      <c r="F2640" t="s">
        <v>140</v>
      </c>
      <c r="G2640" t="s">
        <v>102</v>
      </c>
      <c r="H2640" t="s">
        <v>103</v>
      </c>
      <c r="I2640" t="s">
        <v>5949</v>
      </c>
      <c r="J2640" t="s">
        <v>5950</v>
      </c>
      <c r="K2640" s="32">
        <v>45946</v>
      </c>
      <c r="L2640" t="s">
        <v>186</v>
      </c>
      <c r="M2640" t="s">
        <v>154</v>
      </c>
      <c r="N2640" t="s">
        <v>1988</v>
      </c>
      <c r="O2640" s="32">
        <v>45955</v>
      </c>
      <c r="P2640" t="s">
        <v>99</v>
      </c>
      <c r="Q2640" t="s">
        <v>1411</v>
      </c>
      <c r="R2640" t="s">
        <v>147</v>
      </c>
      <c r="S2640" t="s">
        <v>100</v>
      </c>
    </row>
    <row r="2641" spans="1:19" x14ac:dyDescent="0.25">
      <c r="A2641">
        <v>42</v>
      </c>
      <c r="B2641" s="32">
        <v>45948</v>
      </c>
      <c r="C2641">
        <v>45</v>
      </c>
      <c r="D2641" t="s">
        <v>150</v>
      </c>
      <c r="E2641" t="s">
        <v>8</v>
      </c>
      <c r="F2641" t="s">
        <v>140</v>
      </c>
      <c r="G2641" t="s">
        <v>102</v>
      </c>
      <c r="H2641" t="s">
        <v>103</v>
      </c>
      <c r="I2641" t="s">
        <v>5000</v>
      </c>
      <c r="J2641" t="s">
        <v>5001</v>
      </c>
      <c r="K2641" s="32">
        <v>45953</v>
      </c>
      <c r="L2641" t="s">
        <v>186</v>
      </c>
      <c r="M2641" t="s">
        <v>154</v>
      </c>
      <c r="N2641" t="s">
        <v>1967</v>
      </c>
      <c r="O2641" s="32">
        <v>45963</v>
      </c>
      <c r="P2641" t="s">
        <v>99</v>
      </c>
      <c r="Q2641" t="s">
        <v>2432</v>
      </c>
      <c r="R2641" t="s">
        <v>147</v>
      </c>
      <c r="S2641" t="s">
        <v>100</v>
      </c>
    </row>
    <row r="2642" spans="1:19" x14ac:dyDescent="0.25">
      <c r="A2642">
        <v>41</v>
      </c>
      <c r="B2642" s="32">
        <v>45935</v>
      </c>
      <c r="C2642">
        <v>43</v>
      </c>
      <c r="D2642" t="s">
        <v>150</v>
      </c>
      <c r="E2642" t="s">
        <v>8</v>
      </c>
      <c r="F2642" t="s">
        <v>140</v>
      </c>
      <c r="G2642" t="s">
        <v>102</v>
      </c>
      <c r="H2642" t="s">
        <v>103</v>
      </c>
      <c r="I2642" t="s">
        <v>5951</v>
      </c>
      <c r="J2642" t="s">
        <v>3531</v>
      </c>
      <c r="K2642" s="32">
        <v>45939</v>
      </c>
      <c r="L2642" t="s">
        <v>186</v>
      </c>
      <c r="M2642" t="s">
        <v>154</v>
      </c>
      <c r="N2642" t="s">
        <v>2115</v>
      </c>
      <c r="O2642" s="32">
        <v>45949</v>
      </c>
      <c r="P2642" t="s">
        <v>99</v>
      </c>
      <c r="Q2642" t="s">
        <v>813</v>
      </c>
      <c r="R2642" t="s">
        <v>147</v>
      </c>
      <c r="S2642" t="s">
        <v>100</v>
      </c>
    </row>
    <row r="2643" spans="1:19" x14ac:dyDescent="0.25">
      <c r="A2643">
        <v>39</v>
      </c>
      <c r="B2643" s="32">
        <v>45925</v>
      </c>
      <c r="C2643">
        <v>42</v>
      </c>
      <c r="D2643" t="s">
        <v>254</v>
      </c>
      <c r="E2643" t="s">
        <v>255</v>
      </c>
      <c r="F2643" t="s">
        <v>140</v>
      </c>
      <c r="G2643" t="s">
        <v>102</v>
      </c>
      <c r="H2643" t="s">
        <v>103</v>
      </c>
      <c r="I2643" t="s">
        <v>4105</v>
      </c>
      <c r="J2643" t="s">
        <v>4106</v>
      </c>
      <c r="K2643" s="32">
        <v>45928</v>
      </c>
      <c r="L2643" t="s">
        <v>258</v>
      </c>
      <c r="M2643" t="s">
        <v>260</v>
      </c>
      <c r="N2643" t="s">
        <v>2162</v>
      </c>
      <c r="O2643" s="32">
        <v>45943</v>
      </c>
      <c r="P2643" t="s">
        <v>99</v>
      </c>
      <c r="Q2643" t="s">
        <v>259</v>
      </c>
      <c r="R2643" t="s">
        <v>262</v>
      </c>
      <c r="S2643" t="s">
        <v>100</v>
      </c>
    </row>
    <row r="2644" spans="1:19" x14ac:dyDescent="0.25">
      <c r="A2644">
        <v>40</v>
      </c>
      <c r="B2644" s="32">
        <v>45933</v>
      </c>
      <c r="C2644">
        <v>43</v>
      </c>
      <c r="D2644" t="s">
        <v>423</v>
      </c>
      <c r="E2644" t="s">
        <v>1067</v>
      </c>
      <c r="F2644" t="s">
        <v>140</v>
      </c>
      <c r="G2644" t="s">
        <v>102</v>
      </c>
      <c r="H2644" t="s">
        <v>103</v>
      </c>
      <c r="I2644" t="s">
        <v>2550</v>
      </c>
      <c r="J2644" t="s">
        <v>2551</v>
      </c>
      <c r="K2644" s="32">
        <v>45935</v>
      </c>
      <c r="L2644" t="s">
        <v>427</v>
      </c>
      <c r="M2644" t="s">
        <v>260</v>
      </c>
      <c r="N2644" t="s">
        <v>2054</v>
      </c>
      <c r="O2644" s="32">
        <v>45951</v>
      </c>
      <c r="P2644" t="s">
        <v>99</v>
      </c>
      <c r="Q2644" t="s">
        <v>2197</v>
      </c>
      <c r="R2644" t="s">
        <v>262</v>
      </c>
      <c r="S2644" t="s">
        <v>100</v>
      </c>
    </row>
    <row r="2645" spans="1:19" x14ac:dyDescent="0.25">
      <c r="A2645">
        <v>40</v>
      </c>
      <c r="B2645" s="32">
        <v>45928</v>
      </c>
      <c r="C2645">
        <v>42</v>
      </c>
      <c r="D2645" t="s">
        <v>940</v>
      </c>
      <c r="E2645" t="s">
        <v>14</v>
      </c>
      <c r="F2645" t="s">
        <v>140</v>
      </c>
      <c r="G2645" t="s">
        <v>102</v>
      </c>
      <c r="H2645" t="s">
        <v>103</v>
      </c>
      <c r="I2645" t="s">
        <v>4552</v>
      </c>
      <c r="J2645" t="s">
        <v>4553</v>
      </c>
      <c r="K2645" s="32">
        <v>45939</v>
      </c>
      <c r="L2645" t="s">
        <v>943</v>
      </c>
      <c r="M2645" t="s">
        <v>154</v>
      </c>
      <c r="N2645" t="s">
        <v>2115</v>
      </c>
      <c r="O2645" s="32">
        <v>45946</v>
      </c>
      <c r="P2645" t="s">
        <v>99</v>
      </c>
      <c r="Q2645" t="s">
        <v>2012</v>
      </c>
      <c r="R2645" t="s">
        <v>147</v>
      </c>
      <c r="S2645" t="s">
        <v>100</v>
      </c>
    </row>
    <row r="2646" spans="1:19" x14ac:dyDescent="0.25">
      <c r="A2646">
        <v>33</v>
      </c>
      <c r="B2646" s="32">
        <v>45880</v>
      </c>
      <c r="C2646">
        <v>38</v>
      </c>
      <c r="D2646" t="s">
        <v>223</v>
      </c>
      <c r="E2646" t="s">
        <v>224</v>
      </c>
      <c r="F2646" t="s">
        <v>140</v>
      </c>
      <c r="G2646" t="s">
        <v>102</v>
      </c>
      <c r="H2646" t="s">
        <v>103</v>
      </c>
      <c r="I2646" t="s">
        <v>5952</v>
      </c>
      <c r="J2646" t="s">
        <v>5953</v>
      </c>
      <c r="K2646" s="32">
        <v>45884</v>
      </c>
      <c r="L2646" t="s">
        <v>329</v>
      </c>
      <c r="M2646" t="s">
        <v>229</v>
      </c>
      <c r="N2646" t="s">
        <v>5954</v>
      </c>
      <c r="O2646" s="32">
        <v>45917</v>
      </c>
      <c r="P2646" t="s">
        <v>99</v>
      </c>
      <c r="Q2646" t="s">
        <v>330</v>
      </c>
      <c r="R2646" t="s">
        <v>617</v>
      </c>
      <c r="S2646" t="s">
        <v>100</v>
      </c>
    </row>
    <row r="2647" spans="1:19" x14ac:dyDescent="0.25">
      <c r="A2647">
        <v>45</v>
      </c>
      <c r="B2647" s="32">
        <v>45968</v>
      </c>
      <c r="C2647">
        <v>48</v>
      </c>
      <c r="D2647" t="s">
        <v>423</v>
      </c>
      <c r="E2647" t="s">
        <v>1067</v>
      </c>
      <c r="F2647" t="s">
        <v>140</v>
      </c>
      <c r="G2647" t="s">
        <v>102</v>
      </c>
      <c r="H2647" t="s">
        <v>103</v>
      </c>
      <c r="I2647" t="s">
        <v>3837</v>
      </c>
      <c r="J2647" t="s">
        <v>3838</v>
      </c>
      <c r="K2647" s="32">
        <v>45970</v>
      </c>
      <c r="L2647" t="s">
        <v>427</v>
      </c>
      <c r="M2647" t="s">
        <v>260</v>
      </c>
      <c r="N2647" t="s">
        <v>1994</v>
      </c>
      <c r="O2647" s="32">
        <v>45986</v>
      </c>
      <c r="P2647" t="s">
        <v>99</v>
      </c>
      <c r="Q2647" t="s">
        <v>2713</v>
      </c>
      <c r="R2647" t="s">
        <v>262</v>
      </c>
      <c r="S2647" t="s">
        <v>100</v>
      </c>
    </row>
    <row r="2648" spans="1:19" x14ac:dyDescent="0.25">
      <c r="A2648">
        <v>44</v>
      </c>
      <c r="B2648" s="32">
        <v>45959</v>
      </c>
      <c r="C2648">
        <v>48</v>
      </c>
      <c r="D2648" t="s">
        <v>223</v>
      </c>
      <c r="E2648" t="s">
        <v>277</v>
      </c>
      <c r="F2648" t="s">
        <v>140</v>
      </c>
      <c r="G2648" t="s">
        <v>102</v>
      </c>
      <c r="H2648" t="s">
        <v>103</v>
      </c>
      <c r="I2648" t="s">
        <v>5955</v>
      </c>
      <c r="J2648" t="s">
        <v>5956</v>
      </c>
      <c r="K2648" s="32">
        <v>45963</v>
      </c>
      <c r="L2648" t="s">
        <v>227</v>
      </c>
      <c r="M2648" t="s">
        <v>145</v>
      </c>
      <c r="N2648" t="s">
        <v>5786</v>
      </c>
      <c r="O2648" s="32">
        <v>45986</v>
      </c>
      <c r="P2648" t="s">
        <v>99</v>
      </c>
      <c r="Q2648" t="s">
        <v>228</v>
      </c>
      <c r="R2648" t="s">
        <v>147</v>
      </c>
      <c r="S2648" t="s">
        <v>100</v>
      </c>
    </row>
    <row r="2649" spans="1:19" x14ac:dyDescent="0.25">
      <c r="A2649">
        <v>35</v>
      </c>
      <c r="B2649" s="32">
        <v>45895</v>
      </c>
      <c r="C2649">
        <v>35</v>
      </c>
      <c r="D2649" t="s">
        <v>321</v>
      </c>
      <c r="E2649" t="s">
        <v>855</v>
      </c>
      <c r="F2649" t="s">
        <v>101</v>
      </c>
      <c r="G2649" t="s">
        <v>102</v>
      </c>
      <c r="H2649" t="s">
        <v>103</v>
      </c>
      <c r="I2649" t="s">
        <v>5957</v>
      </c>
      <c r="J2649" t="s">
        <v>5958</v>
      </c>
      <c r="K2649" s="32">
        <v>45897</v>
      </c>
      <c r="L2649" t="s">
        <v>858</v>
      </c>
      <c r="M2649" t="s">
        <v>1336</v>
      </c>
      <c r="N2649" t="s">
        <v>118</v>
      </c>
      <c r="O2649" s="32">
        <v>45899</v>
      </c>
      <c r="P2649" t="s">
        <v>99</v>
      </c>
      <c r="Q2649" t="s">
        <v>859</v>
      </c>
      <c r="R2649" t="s">
        <v>291</v>
      </c>
      <c r="S2649" t="s">
        <v>100</v>
      </c>
    </row>
    <row r="2650" spans="1:19" x14ac:dyDescent="0.25">
      <c r="A2650">
        <v>44</v>
      </c>
      <c r="B2650" s="32">
        <v>45962</v>
      </c>
      <c r="C2650">
        <v>47</v>
      </c>
      <c r="D2650" t="s">
        <v>150</v>
      </c>
      <c r="E2650" t="s">
        <v>8</v>
      </c>
      <c r="F2650" t="s">
        <v>140</v>
      </c>
      <c r="G2650" t="s">
        <v>102</v>
      </c>
      <c r="H2650" t="s">
        <v>103</v>
      </c>
      <c r="I2650" t="s">
        <v>5959</v>
      </c>
      <c r="J2650" t="s">
        <v>5960</v>
      </c>
      <c r="K2650" s="32">
        <v>45967</v>
      </c>
      <c r="L2650" t="s">
        <v>186</v>
      </c>
      <c r="M2650" t="s">
        <v>154</v>
      </c>
      <c r="N2650" t="s">
        <v>2046</v>
      </c>
      <c r="O2650" s="32">
        <v>45977</v>
      </c>
      <c r="P2650" t="s">
        <v>99</v>
      </c>
      <c r="Q2650" t="s">
        <v>972</v>
      </c>
      <c r="R2650" t="s">
        <v>147</v>
      </c>
      <c r="S2650" t="s">
        <v>608</v>
      </c>
    </row>
    <row r="2651" spans="1:19" x14ac:dyDescent="0.25">
      <c r="A2651">
        <v>31</v>
      </c>
      <c r="B2651" s="32">
        <v>45870</v>
      </c>
      <c r="C2651">
        <v>34</v>
      </c>
      <c r="D2651" t="s">
        <v>254</v>
      </c>
      <c r="E2651" t="s">
        <v>255</v>
      </c>
      <c r="F2651" t="s">
        <v>140</v>
      </c>
      <c r="G2651" t="s">
        <v>102</v>
      </c>
      <c r="H2651" t="s">
        <v>103</v>
      </c>
      <c r="I2651" t="s">
        <v>5961</v>
      </c>
      <c r="J2651" t="s">
        <v>5962</v>
      </c>
      <c r="K2651" s="32">
        <v>45872</v>
      </c>
      <c r="L2651" t="s">
        <v>288</v>
      </c>
      <c r="M2651" t="s">
        <v>260</v>
      </c>
      <c r="N2651" t="s">
        <v>3522</v>
      </c>
      <c r="O2651" s="32">
        <v>45887</v>
      </c>
      <c r="P2651" t="s">
        <v>99</v>
      </c>
      <c r="Q2651" t="s">
        <v>289</v>
      </c>
      <c r="R2651" t="s">
        <v>262</v>
      </c>
      <c r="S2651" t="s">
        <v>100</v>
      </c>
    </row>
    <row r="2652" spans="1:19" x14ac:dyDescent="0.25">
      <c r="A2652">
        <v>27</v>
      </c>
      <c r="B2652" s="32">
        <v>45842</v>
      </c>
      <c r="C2652">
        <v>30</v>
      </c>
      <c r="D2652" t="s">
        <v>150</v>
      </c>
      <c r="E2652" t="s">
        <v>8</v>
      </c>
      <c r="F2652" t="s">
        <v>140</v>
      </c>
      <c r="G2652" t="s">
        <v>102</v>
      </c>
      <c r="H2652" t="s">
        <v>103</v>
      </c>
      <c r="I2652" t="s">
        <v>5052</v>
      </c>
      <c r="J2652" t="s">
        <v>2175</v>
      </c>
      <c r="K2652" s="32">
        <v>45848</v>
      </c>
      <c r="L2652" t="s">
        <v>621</v>
      </c>
      <c r="M2652" t="s">
        <v>191</v>
      </c>
      <c r="N2652" t="s">
        <v>2176</v>
      </c>
      <c r="O2652" s="32">
        <v>45859</v>
      </c>
      <c r="P2652" t="s">
        <v>99</v>
      </c>
      <c r="Q2652" t="s">
        <v>934</v>
      </c>
      <c r="S2652" t="s">
        <v>135</v>
      </c>
    </row>
    <row r="2653" spans="1:19" x14ac:dyDescent="0.25">
      <c r="A2653">
        <v>33</v>
      </c>
      <c r="B2653" s="32">
        <v>45884</v>
      </c>
      <c r="C2653">
        <v>36</v>
      </c>
      <c r="D2653" t="s">
        <v>423</v>
      </c>
      <c r="E2653" t="s">
        <v>1067</v>
      </c>
      <c r="F2653" t="s">
        <v>140</v>
      </c>
      <c r="G2653" t="s">
        <v>102</v>
      </c>
      <c r="H2653" t="s">
        <v>103</v>
      </c>
      <c r="I2653" t="s">
        <v>3410</v>
      </c>
      <c r="J2653" t="s">
        <v>3411</v>
      </c>
      <c r="K2653" s="32">
        <v>45886</v>
      </c>
      <c r="L2653" t="s">
        <v>427</v>
      </c>
      <c r="M2653" t="s">
        <v>260</v>
      </c>
      <c r="N2653" t="s">
        <v>2518</v>
      </c>
      <c r="O2653" s="32">
        <v>45902</v>
      </c>
      <c r="P2653" t="s">
        <v>99</v>
      </c>
      <c r="Q2653" t="s">
        <v>2663</v>
      </c>
      <c r="R2653" t="s">
        <v>262</v>
      </c>
      <c r="S2653" t="s">
        <v>100</v>
      </c>
    </row>
    <row r="2654" spans="1:19" x14ac:dyDescent="0.25">
      <c r="A2654">
        <v>38</v>
      </c>
      <c r="B2654" s="32">
        <v>45916</v>
      </c>
      <c r="C2654">
        <v>40</v>
      </c>
      <c r="D2654" t="s">
        <v>150</v>
      </c>
      <c r="E2654" t="s">
        <v>8</v>
      </c>
      <c r="F2654" t="s">
        <v>140</v>
      </c>
      <c r="G2654" t="s">
        <v>102</v>
      </c>
      <c r="H2654" t="s">
        <v>103</v>
      </c>
      <c r="I2654" t="s">
        <v>2428</v>
      </c>
      <c r="J2654" t="s">
        <v>2429</v>
      </c>
      <c r="K2654" s="32">
        <v>45918</v>
      </c>
      <c r="L2654" t="s">
        <v>186</v>
      </c>
      <c r="M2654" t="s">
        <v>154</v>
      </c>
      <c r="N2654" t="s">
        <v>2146</v>
      </c>
      <c r="O2654" s="32">
        <v>45928</v>
      </c>
      <c r="P2654" t="s">
        <v>99</v>
      </c>
      <c r="Q2654" t="s">
        <v>688</v>
      </c>
      <c r="R2654" t="s">
        <v>147</v>
      </c>
      <c r="S2654" t="s">
        <v>100</v>
      </c>
    </row>
    <row r="2655" spans="1:19" x14ac:dyDescent="0.25">
      <c r="A2655">
        <v>43</v>
      </c>
      <c r="B2655" s="32">
        <v>45951</v>
      </c>
      <c r="C2655">
        <v>48</v>
      </c>
      <c r="D2655" t="s">
        <v>672</v>
      </c>
      <c r="E2655" t="s">
        <v>17</v>
      </c>
      <c r="F2655" t="s">
        <v>140</v>
      </c>
      <c r="G2655" t="s">
        <v>102</v>
      </c>
      <c r="H2655" t="s">
        <v>103</v>
      </c>
      <c r="I2655" t="s">
        <v>2996</v>
      </c>
      <c r="J2655" t="s">
        <v>2997</v>
      </c>
      <c r="K2655" s="32">
        <v>45955</v>
      </c>
      <c r="L2655" t="s">
        <v>675</v>
      </c>
      <c r="M2655" t="s">
        <v>428</v>
      </c>
      <c r="N2655" t="s">
        <v>2224</v>
      </c>
      <c r="O2655" s="32">
        <v>45986</v>
      </c>
      <c r="P2655" t="s">
        <v>99</v>
      </c>
      <c r="Q2655" t="s">
        <v>688</v>
      </c>
      <c r="R2655" t="s">
        <v>428</v>
      </c>
      <c r="S2655" t="s">
        <v>100</v>
      </c>
    </row>
    <row r="2656" spans="1:19" x14ac:dyDescent="0.25">
      <c r="A2656">
        <v>38</v>
      </c>
      <c r="B2656" s="32">
        <v>45915</v>
      </c>
      <c r="C2656">
        <v>38</v>
      </c>
      <c r="D2656" t="s">
        <v>423</v>
      </c>
      <c r="E2656" t="s">
        <v>3412</v>
      </c>
      <c r="F2656" t="s">
        <v>101</v>
      </c>
      <c r="G2656" t="s">
        <v>102</v>
      </c>
      <c r="H2656" t="s">
        <v>1585</v>
      </c>
      <c r="I2656" t="s">
        <v>5963</v>
      </c>
      <c r="J2656" t="s">
        <v>5964</v>
      </c>
      <c r="K2656" s="32">
        <v>45917</v>
      </c>
      <c r="L2656" t="s">
        <v>1775</v>
      </c>
      <c r="M2656" t="s">
        <v>917</v>
      </c>
      <c r="N2656" t="s">
        <v>118</v>
      </c>
      <c r="O2656" s="32">
        <v>45918</v>
      </c>
      <c r="P2656" t="s">
        <v>99</v>
      </c>
      <c r="Q2656" t="s">
        <v>1776</v>
      </c>
      <c r="R2656" t="s">
        <v>109</v>
      </c>
      <c r="S2656" t="s">
        <v>608</v>
      </c>
    </row>
    <row r="2657" spans="1:19" x14ac:dyDescent="0.25">
      <c r="A2657">
        <v>37</v>
      </c>
      <c r="B2657" s="32">
        <v>45908</v>
      </c>
      <c r="C2657">
        <v>39</v>
      </c>
      <c r="D2657" t="s">
        <v>672</v>
      </c>
      <c r="E2657" t="s">
        <v>17</v>
      </c>
      <c r="F2657" t="s">
        <v>140</v>
      </c>
      <c r="G2657" t="s">
        <v>102</v>
      </c>
      <c r="H2657" t="s">
        <v>103</v>
      </c>
      <c r="I2657" t="s">
        <v>5965</v>
      </c>
      <c r="J2657" t="s">
        <v>5966</v>
      </c>
      <c r="K2657" s="32">
        <v>45915</v>
      </c>
      <c r="L2657" t="s">
        <v>675</v>
      </c>
      <c r="M2657" t="s">
        <v>676</v>
      </c>
      <c r="N2657" t="s">
        <v>3548</v>
      </c>
      <c r="O2657" s="32">
        <v>45926</v>
      </c>
      <c r="P2657" t="s">
        <v>99</v>
      </c>
      <c r="Q2657" t="s">
        <v>820</v>
      </c>
      <c r="R2657" t="s">
        <v>147</v>
      </c>
      <c r="S2657" t="s">
        <v>100</v>
      </c>
    </row>
    <row r="2658" spans="1:19" x14ac:dyDescent="0.25">
      <c r="A2658">
        <v>42</v>
      </c>
      <c r="B2658" s="32">
        <v>45944</v>
      </c>
      <c r="C2658">
        <v>47</v>
      </c>
      <c r="D2658" t="s">
        <v>223</v>
      </c>
      <c r="E2658" t="s">
        <v>277</v>
      </c>
      <c r="F2658" t="s">
        <v>140</v>
      </c>
      <c r="G2658" t="s">
        <v>102</v>
      </c>
      <c r="H2658" t="s">
        <v>103</v>
      </c>
      <c r="I2658" t="s">
        <v>5967</v>
      </c>
      <c r="J2658" t="s">
        <v>5968</v>
      </c>
      <c r="K2658" s="32">
        <v>45951</v>
      </c>
      <c r="L2658" t="s">
        <v>227</v>
      </c>
      <c r="M2658" t="s">
        <v>145</v>
      </c>
      <c r="N2658" t="s">
        <v>2080</v>
      </c>
      <c r="O2658" s="32">
        <v>45980</v>
      </c>
      <c r="P2658" t="s">
        <v>99</v>
      </c>
      <c r="Q2658" t="s">
        <v>228</v>
      </c>
      <c r="R2658" t="s">
        <v>147</v>
      </c>
      <c r="S2658" t="s">
        <v>100</v>
      </c>
    </row>
    <row r="2659" spans="1:19" x14ac:dyDescent="0.25">
      <c r="A2659">
        <v>42</v>
      </c>
      <c r="B2659" s="32">
        <v>45943</v>
      </c>
      <c r="C2659">
        <v>44</v>
      </c>
      <c r="D2659" t="s">
        <v>672</v>
      </c>
      <c r="E2659" t="s">
        <v>17</v>
      </c>
      <c r="F2659" t="s">
        <v>140</v>
      </c>
      <c r="G2659" t="s">
        <v>102</v>
      </c>
      <c r="H2659" t="s">
        <v>103</v>
      </c>
      <c r="I2659" t="s">
        <v>5969</v>
      </c>
      <c r="J2659" t="s">
        <v>5970</v>
      </c>
      <c r="K2659" s="32">
        <v>45950</v>
      </c>
      <c r="L2659" t="s">
        <v>675</v>
      </c>
      <c r="M2659" t="s">
        <v>676</v>
      </c>
      <c r="N2659" t="s">
        <v>2380</v>
      </c>
      <c r="O2659" s="32">
        <v>45961</v>
      </c>
      <c r="P2659" t="s">
        <v>99</v>
      </c>
      <c r="Q2659" t="s">
        <v>688</v>
      </c>
      <c r="R2659" t="s">
        <v>147</v>
      </c>
      <c r="S2659" t="s">
        <v>100</v>
      </c>
    </row>
    <row r="2660" spans="1:19" x14ac:dyDescent="0.25">
      <c r="A2660">
        <v>33</v>
      </c>
      <c r="B2660" s="32">
        <v>45885</v>
      </c>
      <c r="C2660">
        <v>34</v>
      </c>
      <c r="D2660" t="s">
        <v>97</v>
      </c>
      <c r="E2660" t="s">
        <v>98</v>
      </c>
      <c r="F2660" t="s">
        <v>101</v>
      </c>
      <c r="G2660" t="s">
        <v>102</v>
      </c>
      <c r="H2660" t="s">
        <v>103</v>
      </c>
      <c r="I2660" t="s">
        <v>5971</v>
      </c>
      <c r="J2660" t="s">
        <v>5972</v>
      </c>
      <c r="K2660" s="32">
        <v>45888</v>
      </c>
      <c r="L2660" t="s">
        <v>106</v>
      </c>
      <c r="M2660" t="s">
        <v>107</v>
      </c>
      <c r="N2660" t="s">
        <v>118</v>
      </c>
      <c r="O2660" s="32">
        <v>45889</v>
      </c>
      <c r="P2660" t="s">
        <v>99</v>
      </c>
      <c r="Q2660" t="s">
        <v>123</v>
      </c>
      <c r="R2660" t="s">
        <v>1964</v>
      </c>
      <c r="S2660" t="s">
        <v>100</v>
      </c>
    </row>
    <row r="2661" spans="1:19" x14ac:dyDescent="0.25">
      <c r="A2661">
        <v>45</v>
      </c>
      <c r="B2661" s="32">
        <v>45963</v>
      </c>
      <c r="C2661">
        <v>47</v>
      </c>
      <c r="D2661" t="s">
        <v>940</v>
      </c>
      <c r="E2661" t="s">
        <v>14</v>
      </c>
      <c r="F2661" t="s">
        <v>140</v>
      </c>
      <c r="G2661" t="s">
        <v>102</v>
      </c>
      <c r="H2661" t="s">
        <v>103</v>
      </c>
      <c r="I2661" t="s">
        <v>5973</v>
      </c>
      <c r="J2661" t="s">
        <v>5974</v>
      </c>
      <c r="K2661" s="32">
        <v>45974</v>
      </c>
      <c r="L2661" t="s">
        <v>943</v>
      </c>
      <c r="M2661" t="s">
        <v>154</v>
      </c>
      <c r="N2661" t="s">
        <v>2193</v>
      </c>
      <c r="O2661" s="32">
        <v>45981</v>
      </c>
      <c r="P2661" t="s">
        <v>99</v>
      </c>
      <c r="Q2661" t="s">
        <v>572</v>
      </c>
      <c r="R2661" t="s">
        <v>147</v>
      </c>
      <c r="S2661" t="s">
        <v>100</v>
      </c>
    </row>
    <row r="2662" spans="1:19" x14ac:dyDescent="0.25">
      <c r="A2662">
        <v>45</v>
      </c>
      <c r="B2662" s="32">
        <v>45967</v>
      </c>
      <c r="C2662">
        <v>48</v>
      </c>
      <c r="D2662" t="s">
        <v>150</v>
      </c>
      <c r="E2662" t="s">
        <v>8</v>
      </c>
      <c r="F2662" t="s">
        <v>140</v>
      </c>
      <c r="G2662" t="s">
        <v>102</v>
      </c>
      <c r="H2662" t="s">
        <v>103</v>
      </c>
      <c r="I2662" t="s">
        <v>5975</v>
      </c>
      <c r="J2662" t="s">
        <v>5820</v>
      </c>
      <c r="K2662" s="32">
        <v>45974</v>
      </c>
      <c r="L2662" t="s">
        <v>621</v>
      </c>
      <c r="M2662" t="s">
        <v>191</v>
      </c>
      <c r="N2662" t="s">
        <v>737</v>
      </c>
      <c r="O2662" s="32">
        <v>45985</v>
      </c>
      <c r="P2662" t="s">
        <v>99</v>
      </c>
      <c r="Q2662" t="s">
        <v>972</v>
      </c>
      <c r="S2662" t="s">
        <v>135</v>
      </c>
    </row>
    <row r="2663" spans="1:19" x14ac:dyDescent="0.25">
      <c r="A2663">
        <v>42</v>
      </c>
      <c r="B2663" s="32">
        <v>45944</v>
      </c>
      <c r="C2663">
        <v>43</v>
      </c>
      <c r="D2663" t="s">
        <v>150</v>
      </c>
      <c r="E2663" t="s">
        <v>8</v>
      </c>
      <c r="F2663" t="s">
        <v>140</v>
      </c>
      <c r="G2663" t="s">
        <v>102</v>
      </c>
      <c r="H2663" t="s">
        <v>103</v>
      </c>
      <c r="I2663" t="s">
        <v>3421</v>
      </c>
      <c r="J2663" t="s">
        <v>3422</v>
      </c>
      <c r="K2663" s="32">
        <v>45946</v>
      </c>
      <c r="L2663" t="s">
        <v>186</v>
      </c>
      <c r="M2663" t="s">
        <v>154</v>
      </c>
      <c r="N2663" t="s">
        <v>1988</v>
      </c>
      <c r="O2663" s="32">
        <v>45955</v>
      </c>
      <c r="P2663" t="s">
        <v>99</v>
      </c>
      <c r="Q2663" t="s">
        <v>2432</v>
      </c>
      <c r="R2663" t="s">
        <v>147</v>
      </c>
      <c r="S2663" t="s">
        <v>100</v>
      </c>
    </row>
    <row r="2664" spans="1:19" x14ac:dyDescent="0.25">
      <c r="A2664">
        <v>40</v>
      </c>
      <c r="B2664" s="32">
        <v>45932</v>
      </c>
      <c r="C2664">
        <v>44</v>
      </c>
      <c r="D2664" t="s">
        <v>672</v>
      </c>
      <c r="E2664" t="s">
        <v>17</v>
      </c>
      <c r="F2664" t="s">
        <v>140</v>
      </c>
      <c r="G2664" t="s">
        <v>102</v>
      </c>
      <c r="H2664" t="s">
        <v>103</v>
      </c>
      <c r="I2664" t="s">
        <v>5135</v>
      </c>
      <c r="J2664" t="s">
        <v>5136</v>
      </c>
      <c r="K2664" s="32">
        <v>45937</v>
      </c>
      <c r="L2664" t="s">
        <v>1362</v>
      </c>
      <c r="M2664" t="s">
        <v>428</v>
      </c>
      <c r="N2664" t="s">
        <v>2616</v>
      </c>
      <c r="O2664" s="32">
        <v>45957</v>
      </c>
      <c r="P2664" t="s">
        <v>99</v>
      </c>
      <c r="Q2664" t="s">
        <v>2012</v>
      </c>
      <c r="R2664" t="s">
        <v>428</v>
      </c>
      <c r="S2664" t="s">
        <v>100</v>
      </c>
    </row>
    <row r="2665" spans="1:19" x14ac:dyDescent="0.25">
      <c r="A2665">
        <v>45</v>
      </c>
      <c r="B2665" s="32">
        <v>45967</v>
      </c>
      <c r="C2665">
        <v>48</v>
      </c>
      <c r="D2665" t="s">
        <v>254</v>
      </c>
      <c r="E2665" t="s">
        <v>255</v>
      </c>
      <c r="F2665" t="s">
        <v>140</v>
      </c>
      <c r="G2665" t="s">
        <v>102</v>
      </c>
      <c r="H2665" t="s">
        <v>103</v>
      </c>
      <c r="I2665" t="s">
        <v>1996</v>
      </c>
      <c r="J2665" t="s">
        <v>1997</v>
      </c>
      <c r="K2665" s="32">
        <v>45970</v>
      </c>
      <c r="L2665" t="s">
        <v>258</v>
      </c>
      <c r="M2665" t="s">
        <v>260</v>
      </c>
      <c r="N2665" t="s">
        <v>1994</v>
      </c>
      <c r="O2665" s="32">
        <v>45984</v>
      </c>
      <c r="P2665" t="s">
        <v>99</v>
      </c>
      <c r="Q2665" t="s">
        <v>2065</v>
      </c>
      <c r="R2665" t="s">
        <v>262</v>
      </c>
      <c r="S2665" t="s">
        <v>100</v>
      </c>
    </row>
    <row r="2666" spans="1:19" x14ac:dyDescent="0.25">
      <c r="A2666">
        <v>35</v>
      </c>
      <c r="B2666" s="32">
        <v>45895</v>
      </c>
      <c r="C2666">
        <v>36</v>
      </c>
      <c r="D2666" t="s">
        <v>321</v>
      </c>
      <c r="E2666" t="s">
        <v>855</v>
      </c>
      <c r="F2666" t="s">
        <v>101</v>
      </c>
      <c r="G2666" t="s">
        <v>102</v>
      </c>
      <c r="H2666" t="s">
        <v>103</v>
      </c>
      <c r="I2666" t="s">
        <v>5976</v>
      </c>
      <c r="J2666" t="s">
        <v>5977</v>
      </c>
      <c r="K2666" s="32">
        <v>45898</v>
      </c>
      <c r="L2666" t="s">
        <v>864</v>
      </c>
      <c r="M2666" t="s">
        <v>5978</v>
      </c>
      <c r="N2666" t="s">
        <v>118</v>
      </c>
      <c r="O2666" s="32">
        <v>45901</v>
      </c>
      <c r="P2666" t="s">
        <v>99</v>
      </c>
      <c r="Q2666" t="s">
        <v>865</v>
      </c>
      <c r="R2666" t="s">
        <v>3614</v>
      </c>
      <c r="S2666" t="s">
        <v>100</v>
      </c>
    </row>
    <row r="2667" spans="1:19" x14ac:dyDescent="0.25">
      <c r="A2667">
        <v>43</v>
      </c>
      <c r="B2667" s="32">
        <v>45951</v>
      </c>
      <c r="C2667">
        <v>46</v>
      </c>
      <c r="D2667" t="s">
        <v>672</v>
      </c>
      <c r="E2667" t="s">
        <v>17</v>
      </c>
      <c r="F2667" t="s">
        <v>140</v>
      </c>
      <c r="G2667" t="s">
        <v>102</v>
      </c>
      <c r="H2667" t="s">
        <v>103</v>
      </c>
      <c r="I2667" t="s">
        <v>5893</v>
      </c>
      <c r="J2667" t="s">
        <v>5894</v>
      </c>
      <c r="K2667" s="32">
        <v>45955</v>
      </c>
      <c r="L2667" t="s">
        <v>675</v>
      </c>
      <c r="M2667" t="s">
        <v>428</v>
      </c>
      <c r="N2667" t="s">
        <v>2224</v>
      </c>
      <c r="O2667" s="32">
        <v>45972</v>
      </c>
      <c r="P2667" t="s">
        <v>99</v>
      </c>
      <c r="Q2667" t="s">
        <v>153</v>
      </c>
      <c r="R2667" t="s">
        <v>428</v>
      </c>
      <c r="S2667" t="s">
        <v>100</v>
      </c>
    </row>
    <row r="2668" spans="1:19" x14ac:dyDescent="0.25">
      <c r="A2668">
        <v>45</v>
      </c>
      <c r="B2668" s="32">
        <v>45967</v>
      </c>
      <c r="C2668">
        <v>48</v>
      </c>
      <c r="D2668" t="s">
        <v>254</v>
      </c>
      <c r="E2668" t="s">
        <v>255</v>
      </c>
      <c r="F2668" t="s">
        <v>140</v>
      </c>
      <c r="G2668" t="s">
        <v>102</v>
      </c>
      <c r="H2668" t="s">
        <v>1585</v>
      </c>
      <c r="I2668" t="s">
        <v>3698</v>
      </c>
      <c r="J2668" t="s">
        <v>3699</v>
      </c>
      <c r="K2668" s="32">
        <v>45970</v>
      </c>
      <c r="L2668" t="s">
        <v>1781</v>
      </c>
      <c r="M2668" t="s">
        <v>260</v>
      </c>
      <c r="N2668" t="s">
        <v>1994</v>
      </c>
      <c r="O2668" s="32">
        <v>45984</v>
      </c>
      <c r="P2668" t="s">
        <v>99</v>
      </c>
      <c r="Q2668" t="s">
        <v>1995</v>
      </c>
      <c r="R2668" t="s">
        <v>262</v>
      </c>
      <c r="S2668" t="s">
        <v>608</v>
      </c>
    </row>
    <row r="2669" spans="1:19" x14ac:dyDescent="0.25">
      <c r="A2669">
        <v>42</v>
      </c>
      <c r="B2669" s="32">
        <v>45946</v>
      </c>
      <c r="C2669">
        <v>45</v>
      </c>
      <c r="D2669" t="s">
        <v>423</v>
      </c>
      <c r="E2669" t="s">
        <v>1067</v>
      </c>
      <c r="F2669" t="s">
        <v>140</v>
      </c>
      <c r="G2669" t="s">
        <v>102</v>
      </c>
      <c r="H2669" t="s">
        <v>103</v>
      </c>
      <c r="I2669" t="s">
        <v>5979</v>
      </c>
      <c r="J2669" t="s">
        <v>5980</v>
      </c>
      <c r="K2669" s="32">
        <v>45949</v>
      </c>
      <c r="L2669" t="s">
        <v>427</v>
      </c>
      <c r="M2669" t="s">
        <v>260</v>
      </c>
      <c r="N2669" t="s">
        <v>1973</v>
      </c>
      <c r="O2669" s="32">
        <v>45965</v>
      </c>
      <c r="P2669" t="s">
        <v>99</v>
      </c>
      <c r="Q2669" t="s">
        <v>2200</v>
      </c>
      <c r="R2669" t="s">
        <v>262</v>
      </c>
      <c r="S2669" t="s">
        <v>100</v>
      </c>
    </row>
    <row r="2670" spans="1:19" x14ac:dyDescent="0.25">
      <c r="A2670">
        <v>46</v>
      </c>
      <c r="B2670" s="32">
        <v>45971</v>
      </c>
      <c r="C2670">
        <v>48</v>
      </c>
      <c r="D2670" t="s">
        <v>150</v>
      </c>
      <c r="E2670" t="s">
        <v>8</v>
      </c>
      <c r="F2670" t="s">
        <v>140</v>
      </c>
      <c r="G2670" t="s">
        <v>102</v>
      </c>
      <c r="H2670" t="s">
        <v>103</v>
      </c>
      <c r="I2670" t="s">
        <v>5324</v>
      </c>
      <c r="J2670" t="s">
        <v>5325</v>
      </c>
      <c r="K2670" s="32">
        <v>45974</v>
      </c>
      <c r="L2670" t="s">
        <v>186</v>
      </c>
      <c r="M2670" t="s">
        <v>154</v>
      </c>
      <c r="N2670" t="s">
        <v>2193</v>
      </c>
      <c r="O2670" s="32">
        <v>45985</v>
      </c>
      <c r="P2670" t="s">
        <v>99</v>
      </c>
      <c r="Q2670" t="s">
        <v>972</v>
      </c>
      <c r="R2670" t="s">
        <v>147</v>
      </c>
      <c r="S2670" t="s">
        <v>100</v>
      </c>
    </row>
    <row r="2671" spans="1:19" x14ac:dyDescent="0.25">
      <c r="A2671">
        <v>37</v>
      </c>
      <c r="B2671" s="32">
        <v>45911</v>
      </c>
      <c r="C2671">
        <v>40</v>
      </c>
      <c r="D2671" t="s">
        <v>423</v>
      </c>
      <c r="E2671" t="s">
        <v>1067</v>
      </c>
      <c r="F2671" t="s">
        <v>140</v>
      </c>
      <c r="G2671" t="s">
        <v>102</v>
      </c>
      <c r="H2671" t="s">
        <v>103</v>
      </c>
      <c r="I2671" t="s">
        <v>5981</v>
      </c>
      <c r="J2671" t="s">
        <v>5982</v>
      </c>
      <c r="K2671" s="32">
        <v>45914</v>
      </c>
      <c r="L2671" t="s">
        <v>427</v>
      </c>
      <c r="M2671" t="s">
        <v>260</v>
      </c>
      <c r="N2671" t="s">
        <v>2206</v>
      </c>
      <c r="O2671" s="32">
        <v>45930</v>
      </c>
      <c r="P2671" t="s">
        <v>99</v>
      </c>
      <c r="Q2671" t="s">
        <v>2663</v>
      </c>
      <c r="R2671" t="s">
        <v>262</v>
      </c>
      <c r="S2671" t="s">
        <v>100</v>
      </c>
    </row>
    <row r="2672" spans="1:19" x14ac:dyDescent="0.25">
      <c r="A2672">
        <v>39</v>
      </c>
      <c r="B2672" s="32">
        <v>45924</v>
      </c>
      <c r="C2672">
        <v>42</v>
      </c>
      <c r="D2672" t="s">
        <v>423</v>
      </c>
      <c r="E2672" t="s">
        <v>424</v>
      </c>
      <c r="F2672" t="s">
        <v>140</v>
      </c>
      <c r="G2672" t="s">
        <v>102</v>
      </c>
      <c r="H2672" t="s">
        <v>103</v>
      </c>
      <c r="I2672" t="s">
        <v>3106</v>
      </c>
      <c r="J2672" t="s">
        <v>3107</v>
      </c>
      <c r="K2672" s="32">
        <v>45927</v>
      </c>
      <c r="L2672" t="s">
        <v>427</v>
      </c>
      <c r="M2672" t="s">
        <v>428</v>
      </c>
      <c r="N2672" t="s">
        <v>2976</v>
      </c>
      <c r="O2672" s="32">
        <v>45946</v>
      </c>
      <c r="P2672" t="s">
        <v>99</v>
      </c>
      <c r="Q2672" t="s">
        <v>2197</v>
      </c>
      <c r="R2672" t="s">
        <v>428</v>
      </c>
      <c r="S2672" t="s">
        <v>100</v>
      </c>
    </row>
    <row r="2673" spans="1:19" x14ac:dyDescent="0.25">
      <c r="A2673">
        <v>29</v>
      </c>
      <c r="B2673" s="32">
        <v>45857</v>
      </c>
      <c r="C2673">
        <v>30</v>
      </c>
      <c r="D2673" t="s">
        <v>97</v>
      </c>
      <c r="E2673" t="s">
        <v>98</v>
      </c>
      <c r="F2673" t="s">
        <v>101</v>
      </c>
      <c r="G2673" t="s">
        <v>102</v>
      </c>
      <c r="H2673" t="s">
        <v>103</v>
      </c>
      <c r="I2673" t="s">
        <v>5983</v>
      </c>
      <c r="J2673" t="s">
        <v>5984</v>
      </c>
      <c r="K2673" s="32">
        <v>45862</v>
      </c>
      <c r="L2673" t="s">
        <v>106</v>
      </c>
      <c r="M2673" t="s">
        <v>107</v>
      </c>
      <c r="N2673" t="s">
        <v>118</v>
      </c>
      <c r="O2673" s="32">
        <v>45862</v>
      </c>
      <c r="P2673" t="s">
        <v>99</v>
      </c>
      <c r="Q2673" t="s">
        <v>123</v>
      </c>
      <c r="R2673" t="s">
        <v>109</v>
      </c>
      <c r="S2673" t="s">
        <v>100</v>
      </c>
    </row>
    <row r="2674" spans="1:19" x14ac:dyDescent="0.25">
      <c r="A2674">
        <v>35</v>
      </c>
      <c r="B2674" s="32">
        <v>45893</v>
      </c>
      <c r="C2674">
        <v>37</v>
      </c>
      <c r="D2674" t="s">
        <v>150</v>
      </c>
      <c r="E2674" t="s">
        <v>8</v>
      </c>
      <c r="F2674" t="s">
        <v>140</v>
      </c>
      <c r="G2674" t="s">
        <v>102</v>
      </c>
      <c r="H2674" t="s">
        <v>103</v>
      </c>
      <c r="I2674" t="s">
        <v>3149</v>
      </c>
      <c r="J2674" t="s">
        <v>3150</v>
      </c>
      <c r="K2674" s="32">
        <v>45897</v>
      </c>
      <c r="L2674" t="s">
        <v>186</v>
      </c>
      <c r="M2674" t="s">
        <v>154</v>
      </c>
      <c r="N2674" t="s">
        <v>2445</v>
      </c>
      <c r="O2674" s="32">
        <v>45907</v>
      </c>
      <c r="P2674" t="s">
        <v>99</v>
      </c>
      <c r="Q2674" t="s">
        <v>934</v>
      </c>
      <c r="R2674" t="s">
        <v>147</v>
      </c>
      <c r="S2674" t="s">
        <v>100</v>
      </c>
    </row>
    <row r="2675" spans="1:19" x14ac:dyDescent="0.25">
      <c r="A2675">
        <v>45</v>
      </c>
      <c r="B2675" s="32">
        <v>45968</v>
      </c>
      <c r="C2675">
        <v>46</v>
      </c>
      <c r="D2675" t="s">
        <v>321</v>
      </c>
      <c r="E2675" t="s">
        <v>2130</v>
      </c>
      <c r="F2675" t="s">
        <v>101</v>
      </c>
      <c r="G2675" t="s">
        <v>102</v>
      </c>
      <c r="H2675" t="s">
        <v>103</v>
      </c>
      <c r="I2675" t="s">
        <v>5985</v>
      </c>
      <c r="J2675" t="s">
        <v>5986</v>
      </c>
      <c r="K2675" s="32">
        <v>45968</v>
      </c>
      <c r="L2675" t="s">
        <v>2133</v>
      </c>
      <c r="M2675" t="s">
        <v>1980</v>
      </c>
      <c r="N2675" t="s">
        <v>118</v>
      </c>
      <c r="O2675" s="32">
        <v>45971</v>
      </c>
      <c r="P2675" t="s">
        <v>2134</v>
      </c>
      <c r="Q2675" t="s">
        <v>2135</v>
      </c>
      <c r="R2675" t="s">
        <v>2136</v>
      </c>
      <c r="S2675" t="s">
        <v>2137</v>
      </c>
    </row>
    <row r="2676" spans="1:19" x14ac:dyDescent="0.25">
      <c r="A2676">
        <v>30</v>
      </c>
      <c r="B2676" s="32">
        <v>45863</v>
      </c>
      <c r="C2676">
        <v>34</v>
      </c>
      <c r="D2676" t="s">
        <v>423</v>
      </c>
      <c r="E2676" t="s">
        <v>1265</v>
      </c>
      <c r="F2676" t="s">
        <v>140</v>
      </c>
      <c r="G2676" t="s">
        <v>102</v>
      </c>
      <c r="H2676" t="s">
        <v>103</v>
      </c>
      <c r="I2676" t="s">
        <v>5987</v>
      </c>
      <c r="J2676" t="s">
        <v>5988</v>
      </c>
      <c r="K2676" s="32">
        <v>45868</v>
      </c>
      <c r="L2676" t="s">
        <v>1983</v>
      </c>
      <c r="M2676" t="s">
        <v>2172</v>
      </c>
      <c r="N2676" t="s">
        <v>5989</v>
      </c>
      <c r="O2676" s="32">
        <v>45888</v>
      </c>
      <c r="P2676" t="s">
        <v>99</v>
      </c>
      <c r="Q2676" t="s">
        <v>1985</v>
      </c>
      <c r="R2676" t="s">
        <v>617</v>
      </c>
      <c r="S2676" t="s">
        <v>100</v>
      </c>
    </row>
    <row r="2677" spans="1:19" x14ac:dyDescent="0.25">
      <c r="A2677">
        <v>36</v>
      </c>
      <c r="B2677" s="32">
        <v>45901</v>
      </c>
      <c r="C2677">
        <v>38</v>
      </c>
      <c r="D2677" t="s">
        <v>150</v>
      </c>
      <c r="E2677" t="s">
        <v>8</v>
      </c>
      <c r="F2677" t="s">
        <v>140</v>
      </c>
      <c r="G2677" t="s">
        <v>102</v>
      </c>
      <c r="H2677" t="s">
        <v>103</v>
      </c>
      <c r="I2677" t="s">
        <v>5990</v>
      </c>
      <c r="J2677" t="s">
        <v>2164</v>
      </c>
      <c r="K2677" s="32">
        <v>45904</v>
      </c>
      <c r="L2677" t="s">
        <v>186</v>
      </c>
      <c r="M2677" t="s">
        <v>154</v>
      </c>
      <c r="N2677" t="s">
        <v>2181</v>
      </c>
      <c r="O2677" s="32">
        <v>45914</v>
      </c>
      <c r="P2677" t="s">
        <v>99</v>
      </c>
      <c r="Q2677" t="s">
        <v>2012</v>
      </c>
      <c r="R2677" t="s">
        <v>147</v>
      </c>
      <c r="S2677" t="s">
        <v>100</v>
      </c>
    </row>
    <row r="2678" spans="1:19" x14ac:dyDescent="0.25">
      <c r="A2678">
        <v>41</v>
      </c>
      <c r="B2678" s="32">
        <v>45939</v>
      </c>
      <c r="C2678">
        <v>44</v>
      </c>
      <c r="D2678" t="s">
        <v>254</v>
      </c>
      <c r="E2678" t="s">
        <v>255</v>
      </c>
      <c r="F2678" t="s">
        <v>140</v>
      </c>
      <c r="G2678" t="s">
        <v>102</v>
      </c>
      <c r="H2678" t="s">
        <v>103</v>
      </c>
      <c r="I2678" t="s">
        <v>5991</v>
      </c>
      <c r="J2678" t="s">
        <v>5992</v>
      </c>
      <c r="K2678" s="32">
        <v>45942</v>
      </c>
      <c r="L2678" t="s">
        <v>258</v>
      </c>
      <c r="M2678" t="s">
        <v>260</v>
      </c>
      <c r="N2678" t="s">
        <v>2064</v>
      </c>
      <c r="O2678" s="32">
        <v>45957</v>
      </c>
      <c r="P2678" t="s">
        <v>99</v>
      </c>
      <c r="Q2678" t="s">
        <v>259</v>
      </c>
      <c r="R2678" t="s">
        <v>262</v>
      </c>
      <c r="S2678" t="s">
        <v>100</v>
      </c>
    </row>
    <row r="2679" spans="1:19" x14ac:dyDescent="0.25">
      <c r="A2679">
        <v>41</v>
      </c>
      <c r="B2679" s="32">
        <v>45935</v>
      </c>
      <c r="C2679">
        <v>43</v>
      </c>
      <c r="D2679" t="s">
        <v>672</v>
      </c>
      <c r="E2679" t="s">
        <v>17</v>
      </c>
      <c r="F2679" t="s">
        <v>140</v>
      </c>
      <c r="G2679" t="s">
        <v>102</v>
      </c>
      <c r="H2679" t="s">
        <v>103</v>
      </c>
      <c r="I2679" t="s">
        <v>5993</v>
      </c>
      <c r="J2679" t="s">
        <v>5994</v>
      </c>
      <c r="K2679" s="32">
        <v>45942</v>
      </c>
      <c r="L2679" t="s">
        <v>675</v>
      </c>
      <c r="M2679" t="s">
        <v>676</v>
      </c>
      <c r="N2679" t="s">
        <v>2127</v>
      </c>
      <c r="O2679" s="32">
        <v>45954</v>
      </c>
      <c r="P2679" t="s">
        <v>99</v>
      </c>
      <c r="Q2679" t="s">
        <v>820</v>
      </c>
      <c r="R2679" t="s">
        <v>147</v>
      </c>
      <c r="S2679" t="s">
        <v>100</v>
      </c>
    </row>
    <row r="2680" spans="1:19" x14ac:dyDescent="0.25">
      <c r="A2680">
        <v>38</v>
      </c>
      <c r="B2680" s="32">
        <v>45919</v>
      </c>
      <c r="C2680">
        <v>41</v>
      </c>
      <c r="D2680" t="s">
        <v>423</v>
      </c>
      <c r="E2680" t="s">
        <v>1067</v>
      </c>
      <c r="F2680" t="s">
        <v>140</v>
      </c>
      <c r="G2680" t="s">
        <v>102</v>
      </c>
      <c r="H2680" t="s">
        <v>1585</v>
      </c>
      <c r="I2680" t="s">
        <v>4287</v>
      </c>
      <c r="J2680" t="s">
        <v>4288</v>
      </c>
      <c r="K2680" s="32">
        <v>45921</v>
      </c>
      <c r="L2680" t="s">
        <v>427</v>
      </c>
      <c r="M2680" t="s">
        <v>260</v>
      </c>
      <c r="N2680" t="s">
        <v>2109</v>
      </c>
      <c r="O2680" s="32">
        <v>45937</v>
      </c>
      <c r="P2680" t="s">
        <v>99</v>
      </c>
      <c r="Q2680" t="s">
        <v>1587</v>
      </c>
      <c r="R2680" t="s">
        <v>262</v>
      </c>
      <c r="S2680" t="s">
        <v>608</v>
      </c>
    </row>
    <row r="2681" spans="1:19" x14ac:dyDescent="0.25">
      <c r="A2681">
        <v>43</v>
      </c>
      <c r="B2681" s="32">
        <v>45954</v>
      </c>
      <c r="C2681">
        <v>44</v>
      </c>
      <c r="D2681" t="s">
        <v>321</v>
      </c>
      <c r="E2681" t="s">
        <v>2130</v>
      </c>
      <c r="F2681" t="s">
        <v>101</v>
      </c>
      <c r="G2681" t="s">
        <v>102</v>
      </c>
      <c r="H2681" t="s">
        <v>103</v>
      </c>
      <c r="I2681" t="s">
        <v>5995</v>
      </c>
      <c r="J2681" t="s">
        <v>5996</v>
      </c>
      <c r="K2681" s="32">
        <v>45955</v>
      </c>
      <c r="L2681" t="s">
        <v>2133</v>
      </c>
      <c r="M2681" t="s">
        <v>2266</v>
      </c>
      <c r="N2681" t="s">
        <v>118</v>
      </c>
      <c r="O2681" s="32">
        <v>45957</v>
      </c>
      <c r="P2681" t="s">
        <v>2134</v>
      </c>
      <c r="Q2681" t="s">
        <v>2135</v>
      </c>
      <c r="R2681" t="s">
        <v>2136</v>
      </c>
      <c r="S2681" t="s">
        <v>2137</v>
      </c>
    </row>
    <row r="2682" spans="1:19" x14ac:dyDescent="0.25">
      <c r="A2682">
        <v>46</v>
      </c>
      <c r="B2682" s="32">
        <v>45974</v>
      </c>
      <c r="C2682">
        <v>49</v>
      </c>
      <c r="D2682" t="s">
        <v>254</v>
      </c>
      <c r="E2682" t="s">
        <v>255</v>
      </c>
      <c r="F2682" t="s">
        <v>140</v>
      </c>
      <c r="G2682" t="s">
        <v>102</v>
      </c>
      <c r="H2682" t="s">
        <v>103</v>
      </c>
      <c r="I2682" t="s">
        <v>5997</v>
      </c>
      <c r="J2682" t="s">
        <v>5998</v>
      </c>
      <c r="K2682" s="32">
        <v>45976</v>
      </c>
      <c r="L2682" t="s">
        <v>288</v>
      </c>
      <c r="M2682" t="s">
        <v>260</v>
      </c>
      <c r="N2682" t="s">
        <v>2103</v>
      </c>
      <c r="O2682" s="32">
        <v>45991</v>
      </c>
      <c r="P2682" t="s">
        <v>99</v>
      </c>
      <c r="Q2682" t="s">
        <v>289</v>
      </c>
      <c r="R2682" t="s">
        <v>262</v>
      </c>
      <c r="S2682" t="s">
        <v>100</v>
      </c>
    </row>
    <row r="2683" spans="1:19" x14ac:dyDescent="0.25">
      <c r="A2683">
        <v>44</v>
      </c>
      <c r="B2683" s="32">
        <v>45961</v>
      </c>
      <c r="C2683">
        <v>47</v>
      </c>
      <c r="D2683" t="s">
        <v>150</v>
      </c>
      <c r="E2683" t="s">
        <v>8</v>
      </c>
      <c r="F2683" t="s">
        <v>140</v>
      </c>
      <c r="G2683" t="s">
        <v>102</v>
      </c>
      <c r="H2683" t="s">
        <v>103</v>
      </c>
      <c r="I2683" t="s">
        <v>4978</v>
      </c>
      <c r="J2683" t="s">
        <v>4979</v>
      </c>
      <c r="K2683" s="32">
        <v>45965</v>
      </c>
      <c r="L2683" t="s">
        <v>186</v>
      </c>
      <c r="M2683" t="s">
        <v>428</v>
      </c>
      <c r="N2683" t="s">
        <v>2273</v>
      </c>
      <c r="O2683" s="32">
        <v>45978</v>
      </c>
      <c r="P2683" t="s">
        <v>99</v>
      </c>
      <c r="Q2683" t="s">
        <v>972</v>
      </c>
      <c r="R2683" t="s">
        <v>428</v>
      </c>
      <c r="S2683" t="s">
        <v>100</v>
      </c>
    </row>
    <row r="2684" spans="1:19" x14ac:dyDescent="0.25">
      <c r="A2684">
        <v>43</v>
      </c>
      <c r="B2684" s="32">
        <v>45951</v>
      </c>
      <c r="C2684">
        <v>45</v>
      </c>
      <c r="D2684" t="s">
        <v>150</v>
      </c>
      <c r="E2684" t="s">
        <v>8</v>
      </c>
      <c r="F2684" t="s">
        <v>140</v>
      </c>
      <c r="G2684" t="s">
        <v>102</v>
      </c>
      <c r="H2684" t="s">
        <v>1585</v>
      </c>
      <c r="I2684" t="s">
        <v>5999</v>
      </c>
      <c r="J2684" t="s">
        <v>6000</v>
      </c>
      <c r="K2684" s="32">
        <v>45953</v>
      </c>
      <c r="L2684" t="s">
        <v>186</v>
      </c>
      <c r="M2684" t="s">
        <v>154</v>
      </c>
      <c r="N2684" t="s">
        <v>1967</v>
      </c>
      <c r="O2684" s="32">
        <v>45963</v>
      </c>
      <c r="P2684" t="s">
        <v>99</v>
      </c>
      <c r="Q2684" t="s">
        <v>153</v>
      </c>
      <c r="R2684" t="s">
        <v>147</v>
      </c>
      <c r="S2684" t="s">
        <v>608</v>
      </c>
    </row>
    <row r="2685" spans="1:19" x14ac:dyDescent="0.25">
      <c r="A2685">
        <v>41</v>
      </c>
      <c r="B2685" s="32">
        <v>45936</v>
      </c>
      <c r="C2685">
        <v>43</v>
      </c>
      <c r="D2685" t="s">
        <v>150</v>
      </c>
      <c r="E2685" t="s">
        <v>8</v>
      </c>
      <c r="F2685" t="s">
        <v>140</v>
      </c>
      <c r="G2685" t="s">
        <v>102</v>
      </c>
      <c r="H2685" t="s">
        <v>103</v>
      </c>
      <c r="I2685" t="s">
        <v>6001</v>
      </c>
      <c r="J2685" t="s">
        <v>6002</v>
      </c>
      <c r="K2685" s="32">
        <v>45939</v>
      </c>
      <c r="L2685" t="s">
        <v>186</v>
      </c>
      <c r="M2685" t="s">
        <v>154</v>
      </c>
      <c r="N2685" t="s">
        <v>2115</v>
      </c>
      <c r="O2685" s="32">
        <v>45949</v>
      </c>
      <c r="P2685" t="s">
        <v>99</v>
      </c>
      <c r="Q2685" t="s">
        <v>972</v>
      </c>
      <c r="R2685" t="s">
        <v>147</v>
      </c>
      <c r="S2685" t="s">
        <v>100</v>
      </c>
    </row>
    <row r="2686" spans="1:19" x14ac:dyDescent="0.25">
      <c r="A2686">
        <v>45</v>
      </c>
      <c r="B2686" s="32">
        <v>45968</v>
      </c>
      <c r="C2686">
        <v>48</v>
      </c>
      <c r="D2686" t="s">
        <v>150</v>
      </c>
      <c r="E2686" t="s">
        <v>8</v>
      </c>
      <c r="F2686" t="s">
        <v>140</v>
      </c>
      <c r="G2686" t="s">
        <v>102</v>
      </c>
      <c r="H2686" t="s">
        <v>103</v>
      </c>
      <c r="I2686" t="s">
        <v>6003</v>
      </c>
      <c r="J2686" t="s">
        <v>6004</v>
      </c>
      <c r="K2686" s="32">
        <v>45971</v>
      </c>
      <c r="L2686" t="s">
        <v>1312</v>
      </c>
      <c r="M2686" t="s">
        <v>154</v>
      </c>
      <c r="N2686" t="s">
        <v>2193</v>
      </c>
      <c r="O2686" s="32">
        <v>45985</v>
      </c>
      <c r="P2686" t="s">
        <v>99</v>
      </c>
      <c r="Q2686" t="s">
        <v>153</v>
      </c>
      <c r="R2686" t="s">
        <v>147</v>
      </c>
      <c r="S2686" t="s">
        <v>100</v>
      </c>
    </row>
    <row r="2687" spans="1:19" x14ac:dyDescent="0.25">
      <c r="A2687">
        <v>44</v>
      </c>
      <c r="B2687" s="32">
        <v>45956</v>
      </c>
      <c r="C2687">
        <v>46</v>
      </c>
      <c r="D2687" t="s">
        <v>150</v>
      </c>
      <c r="E2687" t="s">
        <v>8</v>
      </c>
      <c r="F2687" t="s">
        <v>140</v>
      </c>
      <c r="G2687" t="s">
        <v>102</v>
      </c>
      <c r="H2687" t="s">
        <v>103</v>
      </c>
      <c r="I2687" t="s">
        <v>4971</v>
      </c>
      <c r="J2687" t="s">
        <v>4972</v>
      </c>
      <c r="K2687" s="32">
        <v>45960</v>
      </c>
      <c r="L2687" t="s">
        <v>186</v>
      </c>
      <c r="M2687" t="s">
        <v>154</v>
      </c>
      <c r="N2687" t="s">
        <v>2034</v>
      </c>
      <c r="O2687" s="32">
        <v>45972</v>
      </c>
      <c r="P2687" t="s">
        <v>99</v>
      </c>
      <c r="Q2687" t="s">
        <v>813</v>
      </c>
      <c r="R2687" t="s">
        <v>147</v>
      </c>
      <c r="S2687" t="s">
        <v>100</v>
      </c>
    </row>
    <row r="2688" spans="1:19" x14ac:dyDescent="0.25">
      <c r="A2688">
        <v>38</v>
      </c>
      <c r="B2688" s="32">
        <v>45920</v>
      </c>
      <c r="C2688">
        <v>41</v>
      </c>
      <c r="D2688" t="s">
        <v>150</v>
      </c>
      <c r="E2688" t="s">
        <v>8</v>
      </c>
      <c r="F2688" t="s">
        <v>140</v>
      </c>
      <c r="G2688" t="s">
        <v>102</v>
      </c>
      <c r="H2688" t="s">
        <v>103</v>
      </c>
      <c r="I2688" t="s">
        <v>6005</v>
      </c>
      <c r="J2688" t="s">
        <v>6006</v>
      </c>
      <c r="K2688" s="32">
        <v>45924</v>
      </c>
      <c r="L2688" t="s">
        <v>186</v>
      </c>
      <c r="M2688" t="s">
        <v>145</v>
      </c>
      <c r="N2688" t="s">
        <v>2019</v>
      </c>
      <c r="O2688" s="32">
        <v>45938</v>
      </c>
      <c r="P2688" t="s">
        <v>99</v>
      </c>
      <c r="Q2688" t="s">
        <v>1411</v>
      </c>
      <c r="R2688" t="s">
        <v>428</v>
      </c>
      <c r="S2688" t="s">
        <v>100</v>
      </c>
    </row>
    <row r="2689" spans="1:19" x14ac:dyDescent="0.25">
      <c r="A2689">
        <v>42</v>
      </c>
      <c r="B2689" s="32">
        <v>45942</v>
      </c>
      <c r="C2689">
        <v>44</v>
      </c>
      <c r="D2689" t="s">
        <v>672</v>
      </c>
      <c r="E2689" t="s">
        <v>17</v>
      </c>
      <c r="F2689" t="s">
        <v>140</v>
      </c>
      <c r="G2689" t="s">
        <v>102</v>
      </c>
      <c r="H2689" t="s">
        <v>103</v>
      </c>
      <c r="I2689" t="s">
        <v>4317</v>
      </c>
      <c r="J2689" t="s">
        <v>4318</v>
      </c>
      <c r="K2689" s="32">
        <v>45950</v>
      </c>
      <c r="L2689" t="s">
        <v>675</v>
      </c>
      <c r="M2689" t="s">
        <v>676</v>
      </c>
      <c r="N2689" t="s">
        <v>2380</v>
      </c>
      <c r="O2689" s="32">
        <v>45961</v>
      </c>
      <c r="P2689" t="s">
        <v>99</v>
      </c>
      <c r="Q2689" t="s">
        <v>153</v>
      </c>
      <c r="R2689" t="s">
        <v>147</v>
      </c>
      <c r="S2689" t="s">
        <v>100</v>
      </c>
    </row>
    <row r="2690" spans="1:19" x14ac:dyDescent="0.25">
      <c r="A2690">
        <v>43</v>
      </c>
      <c r="B2690" s="32">
        <v>45950</v>
      </c>
      <c r="C2690">
        <v>48</v>
      </c>
      <c r="D2690" t="s">
        <v>223</v>
      </c>
      <c r="E2690" t="s">
        <v>224</v>
      </c>
      <c r="F2690" t="s">
        <v>140</v>
      </c>
      <c r="G2690" t="s">
        <v>102</v>
      </c>
      <c r="H2690" t="s">
        <v>103</v>
      </c>
      <c r="I2690" t="s">
        <v>6007</v>
      </c>
      <c r="J2690" t="s">
        <v>6008</v>
      </c>
      <c r="K2690" s="32">
        <v>45953</v>
      </c>
      <c r="L2690" t="s">
        <v>227</v>
      </c>
      <c r="M2690" t="s">
        <v>229</v>
      </c>
      <c r="N2690" t="s">
        <v>2809</v>
      </c>
      <c r="O2690" s="32">
        <v>45985</v>
      </c>
      <c r="P2690" t="s">
        <v>99</v>
      </c>
      <c r="Q2690" t="s">
        <v>228</v>
      </c>
      <c r="R2690" t="s">
        <v>617</v>
      </c>
      <c r="S2690" t="s">
        <v>100</v>
      </c>
    </row>
    <row r="2691" spans="1:19" x14ac:dyDescent="0.25">
      <c r="A2691">
        <v>44</v>
      </c>
      <c r="B2691" s="32">
        <v>45961</v>
      </c>
      <c r="C2691">
        <v>47</v>
      </c>
      <c r="D2691" t="s">
        <v>254</v>
      </c>
      <c r="E2691" t="s">
        <v>255</v>
      </c>
      <c r="F2691" t="s">
        <v>140</v>
      </c>
      <c r="G2691" t="s">
        <v>102</v>
      </c>
      <c r="H2691" t="s">
        <v>103</v>
      </c>
      <c r="I2691" t="s">
        <v>5375</v>
      </c>
      <c r="J2691" t="s">
        <v>5376</v>
      </c>
      <c r="K2691" s="32">
        <v>45963</v>
      </c>
      <c r="L2691" t="s">
        <v>258</v>
      </c>
      <c r="M2691" t="s">
        <v>260</v>
      </c>
      <c r="N2691" t="s">
        <v>2283</v>
      </c>
      <c r="O2691" s="32">
        <v>45979</v>
      </c>
      <c r="P2691" t="s">
        <v>99</v>
      </c>
      <c r="Q2691" t="s">
        <v>2065</v>
      </c>
      <c r="R2691" t="s">
        <v>262</v>
      </c>
      <c r="S2691" t="s">
        <v>100</v>
      </c>
    </row>
    <row r="2692" spans="1:19" x14ac:dyDescent="0.25">
      <c r="A2692">
        <v>45</v>
      </c>
      <c r="B2692" s="32">
        <v>45965</v>
      </c>
      <c r="C2692">
        <v>45</v>
      </c>
      <c r="D2692" t="s">
        <v>321</v>
      </c>
      <c r="E2692" t="s">
        <v>855</v>
      </c>
      <c r="F2692" t="s">
        <v>101</v>
      </c>
      <c r="G2692" t="s">
        <v>102</v>
      </c>
      <c r="H2692" t="s">
        <v>103</v>
      </c>
      <c r="I2692" t="s">
        <v>6009</v>
      </c>
      <c r="J2692" t="s">
        <v>6010</v>
      </c>
      <c r="K2692" s="32">
        <v>45967</v>
      </c>
      <c r="L2692" t="s">
        <v>858</v>
      </c>
      <c r="M2692" t="s">
        <v>860</v>
      </c>
      <c r="N2692" t="s">
        <v>118</v>
      </c>
      <c r="O2692" s="32">
        <v>45969</v>
      </c>
      <c r="P2692" t="s">
        <v>99</v>
      </c>
      <c r="Q2692" t="s">
        <v>859</v>
      </c>
      <c r="R2692" t="s">
        <v>291</v>
      </c>
      <c r="S2692" t="s">
        <v>100</v>
      </c>
    </row>
    <row r="2693" spans="1:19" x14ac:dyDescent="0.25">
      <c r="A2693">
        <v>46</v>
      </c>
      <c r="B2693" s="32">
        <v>45975</v>
      </c>
      <c r="C2693">
        <v>49</v>
      </c>
      <c r="D2693" t="s">
        <v>150</v>
      </c>
      <c r="E2693" t="s">
        <v>8</v>
      </c>
      <c r="F2693" t="s">
        <v>140</v>
      </c>
      <c r="G2693" t="s">
        <v>102</v>
      </c>
      <c r="H2693" t="s">
        <v>103</v>
      </c>
      <c r="I2693" t="s">
        <v>4824</v>
      </c>
      <c r="J2693" t="s">
        <v>4825</v>
      </c>
      <c r="K2693" s="32">
        <v>45979</v>
      </c>
      <c r="L2693" t="s">
        <v>186</v>
      </c>
      <c r="M2693" t="s">
        <v>154</v>
      </c>
      <c r="N2693" t="s">
        <v>2068</v>
      </c>
      <c r="O2693" s="32">
        <v>45992</v>
      </c>
      <c r="P2693" t="s">
        <v>99</v>
      </c>
      <c r="Q2693" t="s">
        <v>688</v>
      </c>
      <c r="R2693" t="s">
        <v>147</v>
      </c>
      <c r="S2693" t="s">
        <v>100</v>
      </c>
    </row>
    <row r="2694" spans="1:19" x14ac:dyDescent="0.25">
      <c r="A2694">
        <v>45</v>
      </c>
      <c r="B2694" s="32">
        <v>45969</v>
      </c>
      <c r="C2694">
        <v>48</v>
      </c>
      <c r="D2694" t="s">
        <v>150</v>
      </c>
      <c r="E2694" t="s">
        <v>8</v>
      </c>
      <c r="F2694" t="s">
        <v>140</v>
      </c>
      <c r="G2694" t="s">
        <v>102</v>
      </c>
      <c r="H2694" t="s">
        <v>103</v>
      </c>
      <c r="I2694" t="s">
        <v>4414</v>
      </c>
      <c r="J2694" t="s">
        <v>4415</v>
      </c>
      <c r="K2694" s="32">
        <v>45972</v>
      </c>
      <c r="L2694" t="s">
        <v>186</v>
      </c>
      <c r="M2694" t="s">
        <v>428</v>
      </c>
      <c r="N2694" t="s">
        <v>2969</v>
      </c>
      <c r="O2694" s="32">
        <v>45985</v>
      </c>
      <c r="P2694" t="s">
        <v>99</v>
      </c>
      <c r="Q2694" t="s">
        <v>934</v>
      </c>
      <c r="R2694" t="s">
        <v>428</v>
      </c>
      <c r="S2694" t="s">
        <v>100</v>
      </c>
    </row>
    <row r="2695" spans="1:19" x14ac:dyDescent="0.25">
      <c r="A2695">
        <v>30</v>
      </c>
      <c r="B2695" s="32">
        <v>45859</v>
      </c>
      <c r="C2695">
        <v>32</v>
      </c>
      <c r="D2695" t="s">
        <v>672</v>
      </c>
      <c r="E2695" t="s">
        <v>20</v>
      </c>
      <c r="F2695" t="s">
        <v>140</v>
      </c>
      <c r="G2695" t="s">
        <v>102</v>
      </c>
      <c r="H2695" t="s">
        <v>103</v>
      </c>
      <c r="I2695" t="s">
        <v>6011</v>
      </c>
      <c r="J2695" t="s">
        <v>6012</v>
      </c>
      <c r="K2695" s="32">
        <v>45865</v>
      </c>
      <c r="L2695" t="s">
        <v>675</v>
      </c>
      <c r="M2695" t="s">
        <v>676</v>
      </c>
      <c r="N2695" t="s">
        <v>6013</v>
      </c>
      <c r="O2695" s="32">
        <v>45876</v>
      </c>
      <c r="P2695" t="s">
        <v>99</v>
      </c>
      <c r="Q2695" t="s">
        <v>820</v>
      </c>
      <c r="R2695" t="s">
        <v>147</v>
      </c>
      <c r="S2695" t="s">
        <v>100</v>
      </c>
    </row>
    <row r="2696" spans="1:19" x14ac:dyDescent="0.25">
      <c r="A2696">
        <v>42</v>
      </c>
      <c r="B2696" s="32">
        <v>45945</v>
      </c>
      <c r="C2696">
        <v>47</v>
      </c>
      <c r="D2696" t="s">
        <v>223</v>
      </c>
      <c r="E2696" t="s">
        <v>277</v>
      </c>
      <c r="F2696" t="s">
        <v>140</v>
      </c>
      <c r="G2696" t="s">
        <v>102</v>
      </c>
      <c r="H2696" t="s">
        <v>103</v>
      </c>
      <c r="I2696" t="s">
        <v>6014</v>
      </c>
      <c r="J2696" t="s">
        <v>6015</v>
      </c>
      <c r="K2696" s="32">
        <v>45951</v>
      </c>
      <c r="L2696" t="s">
        <v>227</v>
      </c>
      <c r="M2696" t="s">
        <v>145</v>
      </c>
      <c r="N2696" t="s">
        <v>2080</v>
      </c>
      <c r="O2696" s="32">
        <v>45980</v>
      </c>
      <c r="P2696" t="s">
        <v>99</v>
      </c>
      <c r="Q2696" t="s">
        <v>228</v>
      </c>
      <c r="R2696" t="s">
        <v>147</v>
      </c>
      <c r="S2696" t="s">
        <v>100</v>
      </c>
    </row>
    <row r="2697" spans="1:19" x14ac:dyDescent="0.25">
      <c r="A2697">
        <v>40</v>
      </c>
      <c r="B2697" s="32">
        <v>45929</v>
      </c>
      <c r="C2697">
        <v>42</v>
      </c>
      <c r="D2697" t="s">
        <v>940</v>
      </c>
      <c r="E2697" t="s">
        <v>14</v>
      </c>
      <c r="F2697" t="s">
        <v>140</v>
      </c>
      <c r="G2697" t="s">
        <v>102</v>
      </c>
      <c r="H2697" t="s">
        <v>103</v>
      </c>
      <c r="I2697" t="s">
        <v>6016</v>
      </c>
      <c r="J2697" t="s">
        <v>6017</v>
      </c>
      <c r="K2697" s="32">
        <v>45939</v>
      </c>
      <c r="L2697" t="s">
        <v>943</v>
      </c>
      <c r="M2697" t="s">
        <v>154</v>
      </c>
      <c r="N2697" t="s">
        <v>2115</v>
      </c>
      <c r="O2697" s="32">
        <v>45946</v>
      </c>
      <c r="P2697" t="s">
        <v>99</v>
      </c>
      <c r="Q2697" t="s">
        <v>3276</v>
      </c>
      <c r="R2697" t="s">
        <v>147</v>
      </c>
      <c r="S2697" t="s">
        <v>100</v>
      </c>
    </row>
    <row r="2698" spans="1:19" x14ac:dyDescent="0.25">
      <c r="A2698">
        <v>45</v>
      </c>
      <c r="B2698" s="32">
        <v>45968</v>
      </c>
      <c r="C2698">
        <v>48</v>
      </c>
      <c r="D2698" t="s">
        <v>254</v>
      </c>
      <c r="E2698" t="s">
        <v>255</v>
      </c>
      <c r="F2698" t="s">
        <v>140</v>
      </c>
      <c r="G2698" t="s">
        <v>102</v>
      </c>
      <c r="H2698" t="s">
        <v>103</v>
      </c>
      <c r="I2698" t="s">
        <v>6018</v>
      </c>
      <c r="J2698" t="s">
        <v>3089</v>
      </c>
      <c r="K2698" s="32">
        <v>45970</v>
      </c>
      <c r="L2698" t="s">
        <v>258</v>
      </c>
      <c r="M2698" t="s">
        <v>260</v>
      </c>
      <c r="N2698" t="s">
        <v>1994</v>
      </c>
      <c r="O2698" s="32">
        <v>45984</v>
      </c>
      <c r="P2698" t="s">
        <v>99</v>
      </c>
      <c r="Q2698" t="s">
        <v>259</v>
      </c>
      <c r="R2698" t="s">
        <v>262</v>
      </c>
      <c r="S2698" t="s">
        <v>608</v>
      </c>
    </row>
    <row r="2699" spans="1:19" x14ac:dyDescent="0.25">
      <c r="A2699">
        <v>44</v>
      </c>
      <c r="B2699" s="32">
        <v>45961</v>
      </c>
      <c r="C2699">
        <v>45</v>
      </c>
      <c r="D2699" t="s">
        <v>321</v>
      </c>
      <c r="E2699" t="s">
        <v>612</v>
      </c>
      <c r="F2699" t="s">
        <v>101</v>
      </c>
      <c r="G2699" t="s">
        <v>102</v>
      </c>
      <c r="H2699" t="s">
        <v>103</v>
      </c>
      <c r="I2699" t="s">
        <v>6019</v>
      </c>
      <c r="J2699" t="s">
        <v>6020</v>
      </c>
      <c r="K2699" s="32">
        <v>45964</v>
      </c>
      <c r="L2699" t="s">
        <v>2230</v>
      </c>
      <c r="M2699" t="s">
        <v>303</v>
      </c>
      <c r="N2699" t="s">
        <v>118</v>
      </c>
      <c r="O2699" s="32">
        <v>45966</v>
      </c>
      <c r="P2699" t="s">
        <v>99</v>
      </c>
      <c r="Q2699" t="s">
        <v>616</v>
      </c>
      <c r="R2699" t="s">
        <v>1964</v>
      </c>
      <c r="S2699" t="s">
        <v>100</v>
      </c>
    </row>
    <row r="2700" spans="1:19" x14ac:dyDescent="0.25">
      <c r="A2700">
        <v>37</v>
      </c>
      <c r="B2700" s="32">
        <v>45913</v>
      </c>
      <c r="C2700">
        <v>40</v>
      </c>
      <c r="D2700" t="s">
        <v>150</v>
      </c>
      <c r="E2700" t="s">
        <v>8</v>
      </c>
      <c r="F2700" t="s">
        <v>140</v>
      </c>
      <c r="G2700" t="s">
        <v>102</v>
      </c>
      <c r="H2700" t="s">
        <v>103</v>
      </c>
      <c r="I2700" t="s">
        <v>4377</v>
      </c>
      <c r="J2700" t="s">
        <v>4378</v>
      </c>
      <c r="K2700" s="32">
        <v>45917</v>
      </c>
      <c r="L2700" t="s">
        <v>186</v>
      </c>
      <c r="M2700" t="s">
        <v>893</v>
      </c>
      <c r="N2700" t="s">
        <v>2000</v>
      </c>
      <c r="O2700" s="32">
        <v>45934</v>
      </c>
      <c r="P2700" t="s">
        <v>99</v>
      </c>
      <c r="Q2700" t="s">
        <v>153</v>
      </c>
      <c r="R2700" t="s">
        <v>617</v>
      </c>
      <c r="S2700" t="s">
        <v>100</v>
      </c>
    </row>
    <row r="2701" spans="1:19" x14ac:dyDescent="0.25">
      <c r="A2701">
        <v>38</v>
      </c>
      <c r="B2701" s="32">
        <v>45915</v>
      </c>
      <c r="C2701">
        <v>40</v>
      </c>
      <c r="D2701" t="s">
        <v>150</v>
      </c>
      <c r="E2701" t="s">
        <v>8</v>
      </c>
      <c r="F2701" t="s">
        <v>140</v>
      </c>
      <c r="G2701" t="s">
        <v>102</v>
      </c>
      <c r="H2701" t="s">
        <v>103</v>
      </c>
      <c r="I2701" t="s">
        <v>5414</v>
      </c>
      <c r="J2701" t="s">
        <v>5415</v>
      </c>
      <c r="K2701" s="32">
        <v>45918</v>
      </c>
      <c r="L2701" t="s">
        <v>186</v>
      </c>
      <c r="M2701" t="s">
        <v>154</v>
      </c>
      <c r="N2701" t="s">
        <v>2146</v>
      </c>
      <c r="O2701" s="32">
        <v>45928</v>
      </c>
      <c r="P2701" t="s">
        <v>99</v>
      </c>
      <c r="Q2701" t="s">
        <v>813</v>
      </c>
      <c r="R2701" t="s">
        <v>147</v>
      </c>
      <c r="S2701" t="s">
        <v>100</v>
      </c>
    </row>
    <row r="2702" spans="1:19" x14ac:dyDescent="0.25">
      <c r="A2702">
        <v>35</v>
      </c>
      <c r="B2702" s="32">
        <v>45894</v>
      </c>
      <c r="C2702">
        <v>37</v>
      </c>
      <c r="D2702" t="s">
        <v>150</v>
      </c>
      <c r="E2702" t="s">
        <v>8</v>
      </c>
      <c r="F2702" t="s">
        <v>140</v>
      </c>
      <c r="G2702" t="s">
        <v>102</v>
      </c>
      <c r="H2702" t="s">
        <v>103</v>
      </c>
      <c r="I2702" t="s">
        <v>6021</v>
      </c>
      <c r="J2702" t="s">
        <v>6022</v>
      </c>
      <c r="K2702" s="32">
        <v>45897</v>
      </c>
      <c r="L2702" t="s">
        <v>186</v>
      </c>
      <c r="M2702" t="s">
        <v>154</v>
      </c>
      <c r="N2702" t="s">
        <v>2445</v>
      </c>
      <c r="O2702" s="32">
        <v>45907</v>
      </c>
      <c r="P2702" t="s">
        <v>99</v>
      </c>
      <c r="Q2702" t="s">
        <v>820</v>
      </c>
      <c r="R2702" t="s">
        <v>147</v>
      </c>
      <c r="S2702" t="s">
        <v>100</v>
      </c>
    </row>
    <row r="2703" spans="1:19" x14ac:dyDescent="0.25">
      <c r="A2703">
        <v>42</v>
      </c>
      <c r="B2703" s="32">
        <v>45948</v>
      </c>
      <c r="C2703">
        <v>46</v>
      </c>
      <c r="D2703" t="s">
        <v>423</v>
      </c>
      <c r="E2703" t="s">
        <v>1265</v>
      </c>
      <c r="F2703" t="s">
        <v>140</v>
      </c>
      <c r="G2703" t="s">
        <v>102</v>
      </c>
      <c r="H2703" t="s">
        <v>103</v>
      </c>
      <c r="I2703" t="s">
        <v>4588</v>
      </c>
      <c r="J2703" t="s">
        <v>4589</v>
      </c>
      <c r="K2703" s="32">
        <v>45951</v>
      </c>
      <c r="L2703" t="s">
        <v>427</v>
      </c>
      <c r="M2703" t="s">
        <v>428</v>
      </c>
      <c r="N2703" t="s">
        <v>4470</v>
      </c>
      <c r="O2703" s="32">
        <v>45971</v>
      </c>
      <c r="P2703" t="s">
        <v>99</v>
      </c>
      <c r="Q2703" t="s">
        <v>2284</v>
      </c>
      <c r="R2703" t="s">
        <v>428</v>
      </c>
      <c r="S2703" t="s">
        <v>100</v>
      </c>
    </row>
    <row r="2704" spans="1:19" x14ac:dyDescent="0.25">
      <c r="A2704">
        <v>46</v>
      </c>
      <c r="B2704" s="32">
        <v>45976</v>
      </c>
      <c r="C2704">
        <v>49</v>
      </c>
      <c r="D2704" t="s">
        <v>150</v>
      </c>
      <c r="E2704" t="s">
        <v>8</v>
      </c>
      <c r="F2704" t="s">
        <v>140</v>
      </c>
      <c r="G2704" t="s">
        <v>102</v>
      </c>
      <c r="H2704" t="s">
        <v>103</v>
      </c>
      <c r="I2704" t="s">
        <v>6023</v>
      </c>
      <c r="J2704" t="s">
        <v>6024</v>
      </c>
      <c r="K2704" s="32">
        <v>45979</v>
      </c>
      <c r="L2704" t="s">
        <v>1312</v>
      </c>
      <c r="M2704" t="s">
        <v>428</v>
      </c>
      <c r="N2704" t="s">
        <v>3244</v>
      </c>
      <c r="O2704" s="32">
        <v>45992</v>
      </c>
      <c r="P2704" t="s">
        <v>99</v>
      </c>
      <c r="Q2704" t="s">
        <v>153</v>
      </c>
      <c r="R2704" t="s">
        <v>428</v>
      </c>
      <c r="S2704" t="s">
        <v>100</v>
      </c>
    </row>
    <row r="2705" spans="1:19" x14ac:dyDescent="0.25">
      <c r="A2705">
        <v>35</v>
      </c>
      <c r="B2705" s="32">
        <v>45893</v>
      </c>
      <c r="C2705">
        <v>37</v>
      </c>
      <c r="D2705" t="s">
        <v>150</v>
      </c>
      <c r="E2705" t="s">
        <v>8</v>
      </c>
      <c r="F2705" t="s">
        <v>140</v>
      </c>
      <c r="G2705" t="s">
        <v>102</v>
      </c>
      <c r="H2705" t="s">
        <v>103</v>
      </c>
      <c r="I2705" t="s">
        <v>3063</v>
      </c>
      <c r="J2705" t="s">
        <v>3064</v>
      </c>
      <c r="K2705" s="32">
        <v>45897</v>
      </c>
      <c r="L2705" t="s">
        <v>186</v>
      </c>
      <c r="M2705" t="s">
        <v>154</v>
      </c>
      <c r="N2705" t="s">
        <v>2445</v>
      </c>
      <c r="O2705" s="32">
        <v>45907</v>
      </c>
      <c r="P2705" t="s">
        <v>99</v>
      </c>
      <c r="Q2705" t="s">
        <v>934</v>
      </c>
      <c r="R2705" t="s">
        <v>147</v>
      </c>
      <c r="S2705" t="s">
        <v>100</v>
      </c>
    </row>
    <row r="2706" spans="1:19" x14ac:dyDescent="0.25">
      <c r="A2706">
        <v>43</v>
      </c>
      <c r="B2706" s="32">
        <v>45951</v>
      </c>
      <c r="C2706">
        <v>46</v>
      </c>
      <c r="D2706" t="s">
        <v>672</v>
      </c>
      <c r="E2706" t="s">
        <v>17</v>
      </c>
      <c r="F2706" t="s">
        <v>140</v>
      </c>
      <c r="G2706" t="s">
        <v>102</v>
      </c>
      <c r="H2706" t="s">
        <v>103</v>
      </c>
      <c r="I2706" t="s">
        <v>6025</v>
      </c>
      <c r="J2706" t="s">
        <v>6026</v>
      </c>
      <c r="K2706" s="32">
        <v>45955</v>
      </c>
      <c r="L2706" t="s">
        <v>675</v>
      </c>
      <c r="M2706" t="s">
        <v>428</v>
      </c>
      <c r="N2706" t="s">
        <v>2224</v>
      </c>
      <c r="O2706" s="32">
        <v>45972</v>
      </c>
      <c r="P2706" t="s">
        <v>99</v>
      </c>
      <c r="Q2706" t="s">
        <v>153</v>
      </c>
      <c r="R2706" t="s">
        <v>428</v>
      </c>
      <c r="S2706" t="s">
        <v>100</v>
      </c>
    </row>
    <row r="2707" spans="1:19" x14ac:dyDescent="0.25">
      <c r="A2707">
        <v>44</v>
      </c>
      <c r="B2707" s="32">
        <v>45956</v>
      </c>
      <c r="C2707">
        <v>46</v>
      </c>
      <c r="D2707" t="s">
        <v>672</v>
      </c>
      <c r="E2707" t="s">
        <v>17</v>
      </c>
      <c r="F2707" t="s">
        <v>140</v>
      </c>
      <c r="G2707" t="s">
        <v>102</v>
      </c>
      <c r="H2707" t="s">
        <v>103</v>
      </c>
      <c r="I2707" t="s">
        <v>6027</v>
      </c>
      <c r="J2707" t="s">
        <v>6028</v>
      </c>
      <c r="K2707" s="32">
        <v>45964</v>
      </c>
      <c r="L2707" t="s">
        <v>675</v>
      </c>
      <c r="M2707" t="s">
        <v>676</v>
      </c>
      <c r="N2707" t="s">
        <v>2203</v>
      </c>
      <c r="O2707" s="32">
        <v>45974</v>
      </c>
      <c r="P2707" t="s">
        <v>99</v>
      </c>
      <c r="Q2707" t="s">
        <v>688</v>
      </c>
      <c r="R2707" t="s">
        <v>147</v>
      </c>
      <c r="S2707" t="s">
        <v>100</v>
      </c>
    </row>
    <row r="2708" spans="1:19" x14ac:dyDescent="0.25">
      <c r="A2708">
        <v>42</v>
      </c>
      <c r="B2708" s="32">
        <v>45944</v>
      </c>
      <c r="C2708">
        <v>43</v>
      </c>
      <c r="D2708" t="s">
        <v>150</v>
      </c>
      <c r="E2708" t="s">
        <v>8</v>
      </c>
      <c r="F2708" t="s">
        <v>140</v>
      </c>
      <c r="G2708" t="s">
        <v>102</v>
      </c>
      <c r="H2708" t="s">
        <v>103</v>
      </c>
      <c r="I2708" t="s">
        <v>6029</v>
      </c>
      <c r="J2708" t="s">
        <v>6030</v>
      </c>
      <c r="K2708" s="32">
        <v>45946</v>
      </c>
      <c r="L2708" t="s">
        <v>186</v>
      </c>
      <c r="M2708" t="s">
        <v>154</v>
      </c>
      <c r="N2708" t="s">
        <v>1988</v>
      </c>
      <c r="O2708" s="32">
        <v>45955</v>
      </c>
      <c r="P2708" t="s">
        <v>99</v>
      </c>
      <c r="Q2708" t="s">
        <v>934</v>
      </c>
      <c r="R2708" t="s">
        <v>147</v>
      </c>
      <c r="S2708" t="s">
        <v>608</v>
      </c>
    </row>
    <row r="2709" spans="1:19" x14ac:dyDescent="0.25">
      <c r="A2709">
        <v>42</v>
      </c>
      <c r="B2709" s="32">
        <v>45946</v>
      </c>
      <c r="C2709">
        <v>45</v>
      </c>
      <c r="D2709" t="s">
        <v>254</v>
      </c>
      <c r="E2709" t="s">
        <v>255</v>
      </c>
      <c r="F2709" t="s">
        <v>140</v>
      </c>
      <c r="G2709" t="s">
        <v>102</v>
      </c>
      <c r="H2709" t="s">
        <v>103</v>
      </c>
      <c r="I2709" t="s">
        <v>6031</v>
      </c>
      <c r="J2709" t="s">
        <v>6032</v>
      </c>
      <c r="K2709" s="32">
        <v>45949</v>
      </c>
      <c r="L2709" t="s">
        <v>288</v>
      </c>
      <c r="M2709" t="s">
        <v>260</v>
      </c>
      <c r="N2709" t="s">
        <v>1973</v>
      </c>
      <c r="O2709" s="32">
        <v>45964</v>
      </c>
      <c r="P2709" t="s">
        <v>99</v>
      </c>
      <c r="Q2709" t="s">
        <v>289</v>
      </c>
      <c r="R2709" t="s">
        <v>262</v>
      </c>
      <c r="S2709" t="s">
        <v>608</v>
      </c>
    </row>
    <row r="2710" spans="1:19" x14ac:dyDescent="0.25">
      <c r="A2710">
        <v>35</v>
      </c>
      <c r="B2710" s="32">
        <v>45898</v>
      </c>
      <c r="C2710">
        <v>38</v>
      </c>
      <c r="D2710" t="s">
        <v>254</v>
      </c>
      <c r="E2710" t="s">
        <v>255</v>
      </c>
      <c r="F2710" t="s">
        <v>140</v>
      </c>
      <c r="G2710" t="s">
        <v>102</v>
      </c>
      <c r="H2710" t="s">
        <v>103</v>
      </c>
      <c r="I2710" t="s">
        <v>4533</v>
      </c>
      <c r="J2710" t="s">
        <v>4534</v>
      </c>
      <c r="K2710" s="32">
        <v>45900</v>
      </c>
      <c r="L2710" t="s">
        <v>258</v>
      </c>
      <c r="M2710" t="s">
        <v>260</v>
      </c>
      <c r="N2710" t="s">
        <v>2744</v>
      </c>
      <c r="O2710" s="32">
        <v>45916</v>
      </c>
      <c r="P2710" t="s">
        <v>99</v>
      </c>
      <c r="Q2710" t="s">
        <v>259</v>
      </c>
      <c r="R2710" t="s">
        <v>262</v>
      </c>
      <c r="S2710" t="s">
        <v>100</v>
      </c>
    </row>
    <row r="2711" spans="1:19" x14ac:dyDescent="0.25">
      <c r="A2711">
        <v>39</v>
      </c>
      <c r="B2711" s="32">
        <v>45925</v>
      </c>
      <c r="C2711">
        <v>42</v>
      </c>
      <c r="D2711" t="s">
        <v>423</v>
      </c>
      <c r="E2711" t="s">
        <v>1067</v>
      </c>
      <c r="F2711" t="s">
        <v>140</v>
      </c>
      <c r="G2711" t="s">
        <v>102</v>
      </c>
      <c r="H2711" t="s">
        <v>103</v>
      </c>
      <c r="I2711" t="s">
        <v>6033</v>
      </c>
      <c r="J2711" t="s">
        <v>6034</v>
      </c>
      <c r="K2711" s="32">
        <v>45928</v>
      </c>
      <c r="L2711" t="s">
        <v>427</v>
      </c>
      <c r="M2711" t="s">
        <v>260</v>
      </c>
      <c r="N2711" t="s">
        <v>6035</v>
      </c>
      <c r="O2711" s="32">
        <v>45944</v>
      </c>
      <c r="P2711" t="s">
        <v>99</v>
      </c>
      <c r="Q2711" t="s">
        <v>2190</v>
      </c>
      <c r="R2711" t="s">
        <v>262</v>
      </c>
      <c r="S2711" t="s">
        <v>100</v>
      </c>
    </row>
    <row r="2712" spans="1:19" x14ac:dyDescent="0.25">
      <c r="A2712">
        <v>37</v>
      </c>
      <c r="B2712" s="32">
        <v>45913</v>
      </c>
      <c r="C2712">
        <v>38</v>
      </c>
      <c r="D2712" t="s">
        <v>150</v>
      </c>
      <c r="E2712" t="s">
        <v>194</v>
      </c>
      <c r="F2712" t="s">
        <v>101</v>
      </c>
      <c r="G2712" t="s">
        <v>102</v>
      </c>
      <c r="H2712" t="s">
        <v>103</v>
      </c>
      <c r="I2712" t="s">
        <v>6036</v>
      </c>
      <c r="J2712" t="s">
        <v>6037</v>
      </c>
      <c r="K2712" s="32">
        <v>45917</v>
      </c>
      <c r="L2712" t="s">
        <v>186</v>
      </c>
      <c r="M2712" t="s">
        <v>2003</v>
      </c>
      <c r="N2712" t="s">
        <v>118</v>
      </c>
      <c r="O2712" s="32">
        <v>45917</v>
      </c>
      <c r="P2712" t="s">
        <v>99</v>
      </c>
      <c r="Q2712" t="s">
        <v>572</v>
      </c>
      <c r="R2712" t="s">
        <v>1964</v>
      </c>
      <c r="S2712" t="s">
        <v>100</v>
      </c>
    </row>
    <row r="2713" spans="1:19" x14ac:dyDescent="0.25">
      <c r="A2713">
        <v>42</v>
      </c>
      <c r="B2713" s="32">
        <v>45946</v>
      </c>
      <c r="C2713">
        <v>45</v>
      </c>
      <c r="D2713" t="s">
        <v>254</v>
      </c>
      <c r="E2713" t="s">
        <v>255</v>
      </c>
      <c r="F2713" t="s">
        <v>140</v>
      </c>
      <c r="G2713" t="s">
        <v>102</v>
      </c>
      <c r="H2713" t="s">
        <v>1585</v>
      </c>
      <c r="I2713" t="s">
        <v>6038</v>
      </c>
      <c r="J2713" t="s">
        <v>5920</v>
      </c>
      <c r="K2713" s="32">
        <v>45949</v>
      </c>
      <c r="L2713" t="s">
        <v>1811</v>
      </c>
      <c r="M2713" t="s">
        <v>260</v>
      </c>
      <c r="N2713" t="s">
        <v>1973</v>
      </c>
      <c r="O2713" s="32">
        <v>45964</v>
      </c>
      <c r="P2713" t="s">
        <v>99</v>
      </c>
      <c r="Q2713" t="s">
        <v>289</v>
      </c>
      <c r="R2713" t="s">
        <v>262</v>
      </c>
      <c r="S2713" t="s">
        <v>608</v>
      </c>
    </row>
    <row r="2714" spans="1:19" x14ac:dyDescent="0.25">
      <c r="A2714">
        <v>37</v>
      </c>
      <c r="B2714" s="32">
        <v>45910</v>
      </c>
      <c r="C2714">
        <v>40</v>
      </c>
      <c r="D2714" t="s">
        <v>423</v>
      </c>
      <c r="E2714" t="s">
        <v>424</v>
      </c>
      <c r="F2714" t="s">
        <v>140</v>
      </c>
      <c r="G2714" t="s">
        <v>102</v>
      </c>
      <c r="H2714" t="s">
        <v>103</v>
      </c>
      <c r="I2714" t="s">
        <v>3646</v>
      </c>
      <c r="J2714" t="s">
        <v>3647</v>
      </c>
      <c r="K2714" s="32">
        <v>45913</v>
      </c>
      <c r="L2714" t="s">
        <v>427</v>
      </c>
      <c r="M2714" t="s">
        <v>428</v>
      </c>
      <c r="N2714" t="s">
        <v>3648</v>
      </c>
      <c r="O2714" s="32">
        <v>45931</v>
      </c>
      <c r="P2714" t="s">
        <v>99</v>
      </c>
      <c r="Q2714" t="s">
        <v>2692</v>
      </c>
      <c r="R2714" t="s">
        <v>428</v>
      </c>
      <c r="S2714" t="s">
        <v>100</v>
      </c>
    </row>
    <row r="2715" spans="1:19" x14ac:dyDescent="0.25">
      <c r="A2715">
        <v>46</v>
      </c>
      <c r="B2715" s="32">
        <v>45974</v>
      </c>
      <c r="C2715">
        <v>49</v>
      </c>
      <c r="D2715" t="s">
        <v>254</v>
      </c>
      <c r="E2715" t="s">
        <v>255</v>
      </c>
      <c r="F2715" t="s">
        <v>140</v>
      </c>
      <c r="G2715" t="s">
        <v>102</v>
      </c>
      <c r="H2715" t="s">
        <v>103</v>
      </c>
      <c r="I2715" t="s">
        <v>6039</v>
      </c>
      <c r="J2715" t="s">
        <v>6040</v>
      </c>
      <c r="K2715" s="32">
        <v>45976</v>
      </c>
      <c r="L2715" t="s">
        <v>288</v>
      </c>
      <c r="M2715" t="s">
        <v>260</v>
      </c>
      <c r="N2715" t="s">
        <v>2103</v>
      </c>
      <c r="O2715" s="32">
        <v>45991</v>
      </c>
      <c r="P2715" t="s">
        <v>99</v>
      </c>
      <c r="Q2715" t="s">
        <v>289</v>
      </c>
      <c r="R2715" t="s">
        <v>262</v>
      </c>
      <c r="S2715" t="s">
        <v>100</v>
      </c>
    </row>
    <row r="2716" spans="1:19" x14ac:dyDescent="0.25">
      <c r="A2716">
        <v>42</v>
      </c>
      <c r="B2716" s="32">
        <v>45943</v>
      </c>
      <c r="C2716">
        <v>44</v>
      </c>
      <c r="D2716" t="s">
        <v>672</v>
      </c>
      <c r="E2716" t="s">
        <v>17</v>
      </c>
      <c r="F2716" t="s">
        <v>140</v>
      </c>
      <c r="G2716" t="s">
        <v>102</v>
      </c>
      <c r="H2716" t="s">
        <v>103</v>
      </c>
      <c r="I2716" t="s">
        <v>6041</v>
      </c>
      <c r="J2716" t="s">
        <v>6042</v>
      </c>
      <c r="K2716" s="32">
        <v>45950</v>
      </c>
      <c r="L2716" t="s">
        <v>675</v>
      </c>
      <c r="M2716" t="s">
        <v>676</v>
      </c>
      <c r="N2716" t="s">
        <v>2380</v>
      </c>
      <c r="O2716" s="32">
        <v>45961</v>
      </c>
      <c r="P2716" t="s">
        <v>99</v>
      </c>
      <c r="Q2716" t="s">
        <v>688</v>
      </c>
      <c r="R2716" t="s">
        <v>147</v>
      </c>
      <c r="S2716" t="s">
        <v>100</v>
      </c>
    </row>
    <row r="2717" spans="1:19" x14ac:dyDescent="0.25">
      <c r="A2717">
        <v>42</v>
      </c>
      <c r="B2717" s="32">
        <v>45942</v>
      </c>
      <c r="C2717">
        <v>44</v>
      </c>
      <c r="D2717" t="s">
        <v>672</v>
      </c>
      <c r="E2717" t="s">
        <v>17</v>
      </c>
      <c r="F2717" t="s">
        <v>140</v>
      </c>
      <c r="G2717" t="s">
        <v>102</v>
      </c>
      <c r="H2717" t="s">
        <v>103</v>
      </c>
      <c r="I2717" t="s">
        <v>4732</v>
      </c>
      <c r="J2717" t="s">
        <v>4733</v>
      </c>
      <c r="K2717" s="32">
        <v>45950</v>
      </c>
      <c r="L2717" t="s">
        <v>675</v>
      </c>
      <c r="M2717" t="s">
        <v>676</v>
      </c>
      <c r="N2717" t="s">
        <v>2380</v>
      </c>
      <c r="O2717" s="32">
        <v>45961</v>
      </c>
      <c r="P2717" t="s">
        <v>99</v>
      </c>
      <c r="Q2717" t="s">
        <v>153</v>
      </c>
      <c r="R2717" t="s">
        <v>147</v>
      </c>
      <c r="S2717" t="s">
        <v>100</v>
      </c>
    </row>
    <row r="2718" spans="1:19" x14ac:dyDescent="0.25">
      <c r="A2718">
        <v>42</v>
      </c>
      <c r="B2718" s="32">
        <v>45945</v>
      </c>
      <c r="C2718">
        <v>47</v>
      </c>
      <c r="D2718" t="s">
        <v>223</v>
      </c>
      <c r="E2718" t="s">
        <v>277</v>
      </c>
      <c r="F2718" t="s">
        <v>140</v>
      </c>
      <c r="G2718" t="s">
        <v>102</v>
      </c>
      <c r="H2718" t="s">
        <v>103</v>
      </c>
      <c r="I2718" t="s">
        <v>6043</v>
      </c>
      <c r="J2718" t="s">
        <v>5336</v>
      </c>
      <c r="K2718" s="32">
        <v>45951</v>
      </c>
      <c r="L2718" t="s">
        <v>329</v>
      </c>
      <c r="M2718" t="s">
        <v>145</v>
      </c>
      <c r="N2718" t="s">
        <v>2325</v>
      </c>
      <c r="O2718" s="32">
        <v>45979</v>
      </c>
      <c r="P2718" t="s">
        <v>99</v>
      </c>
      <c r="Q2718" t="s">
        <v>330</v>
      </c>
      <c r="R2718" t="s">
        <v>147</v>
      </c>
      <c r="S2718" t="s">
        <v>100</v>
      </c>
    </row>
    <row r="2719" spans="1:19" x14ac:dyDescent="0.25">
      <c r="A2719">
        <v>40</v>
      </c>
      <c r="B2719" s="32">
        <v>45930</v>
      </c>
      <c r="C2719">
        <v>43</v>
      </c>
      <c r="D2719" t="s">
        <v>150</v>
      </c>
      <c r="E2719" t="s">
        <v>8</v>
      </c>
      <c r="F2719" t="s">
        <v>140</v>
      </c>
      <c r="G2719" t="s">
        <v>102</v>
      </c>
      <c r="H2719" t="s">
        <v>103</v>
      </c>
      <c r="I2719" t="s">
        <v>2649</v>
      </c>
      <c r="J2719" t="s">
        <v>2650</v>
      </c>
      <c r="K2719" s="32">
        <v>45939</v>
      </c>
      <c r="L2719" t="s">
        <v>186</v>
      </c>
      <c r="M2719" t="s">
        <v>154</v>
      </c>
      <c r="N2719" t="s">
        <v>2212</v>
      </c>
      <c r="O2719" s="32">
        <v>45949</v>
      </c>
      <c r="P2719" t="s">
        <v>99</v>
      </c>
      <c r="Q2719" t="s">
        <v>153</v>
      </c>
      <c r="R2719" t="s">
        <v>147</v>
      </c>
      <c r="S2719" t="s">
        <v>100</v>
      </c>
    </row>
    <row r="2720" spans="1:19" x14ac:dyDescent="0.25">
      <c r="A2720">
        <v>45</v>
      </c>
      <c r="B2720" s="32">
        <v>45969</v>
      </c>
      <c r="C2720">
        <v>48</v>
      </c>
      <c r="D2720" t="s">
        <v>150</v>
      </c>
      <c r="E2720" t="s">
        <v>8</v>
      </c>
      <c r="F2720" t="s">
        <v>140</v>
      </c>
      <c r="G2720" t="s">
        <v>102</v>
      </c>
      <c r="H2720" t="s">
        <v>103</v>
      </c>
      <c r="I2720" t="s">
        <v>4414</v>
      </c>
      <c r="J2720" t="s">
        <v>4415</v>
      </c>
      <c r="K2720" s="32">
        <v>45972</v>
      </c>
      <c r="L2720" t="s">
        <v>186</v>
      </c>
      <c r="M2720" t="s">
        <v>428</v>
      </c>
      <c r="N2720" t="s">
        <v>2969</v>
      </c>
      <c r="O2720" s="32">
        <v>45985</v>
      </c>
      <c r="P2720" t="s">
        <v>99</v>
      </c>
      <c r="Q2720" t="s">
        <v>813</v>
      </c>
      <c r="R2720" t="s">
        <v>428</v>
      </c>
      <c r="S2720" t="s">
        <v>100</v>
      </c>
    </row>
    <row r="2721" spans="1:19" x14ac:dyDescent="0.25">
      <c r="A2721">
        <v>46</v>
      </c>
      <c r="B2721" s="32">
        <v>45975</v>
      </c>
      <c r="C2721">
        <v>49</v>
      </c>
      <c r="D2721" t="s">
        <v>423</v>
      </c>
      <c r="E2721" t="s">
        <v>1067</v>
      </c>
      <c r="F2721" t="s">
        <v>140</v>
      </c>
      <c r="G2721" t="s">
        <v>102</v>
      </c>
      <c r="H2721" t="s">
        <v>103</v>
      </c>
      <c r="I2721" t="s">
        <v>4786</v>
      </c>
      <c r="J2721" t="s">
        <v>4787</v>
      </c>
      <c r="K2721" s="32">
        <v>45976</v>
      </c>
      <c r="L2721" t="s">
        <v>427</v>
      </c>
      <c r="M2721" t="s">
        <v>260</v>
      </c>
      <c r="N2721" t="s">
        <v>2103</v>
      </c>
      <c r="O2721" s="32">
        <v>45994</v>
      </c>
      <c r="P2721" t="s">
        <v>99</v>
      </c>
      <c r="Q2721" t="s">
        <v>2505</v>
      </c>
      <c r="R2721" t="s">
        <v>262</v>
      </c>
      <c r="S2721" t="s">
        <v>100</v>
      </c>
    </row>
    <row r="2722" spans="1:19" x14ac:dyDescent="0.25">
      <c r="A2722">
        <v>45</v>
      </c>
      <c r="B2722" s="32">
        <v>45969</v>
      </c>
      <c r="C2722">
        <v>48</v>
      </c>
      <c r="D2722" t="s">
        <v>150</v>
      </c>
      <c r="E2722" t="s">
        <v>8</v>
      </c>
      <c r="F2722" t="s">
        <v>140</v>
      </c>
      <c r="G2722" t="s">
        <v>102</v>
      </c>
      <c r="H2722" t="s">
        <v>103</v>
      </c>
      <c r="I2722" t="s">
        <v>6044</v>
      </c>
      <c r="J2722" t="s">
        <v>6045</v>
      </c>
      <c r="K2722" s="32">
        <v>45972</v>
      </c>
      <c r="L2722" t="s">
        <v>186</v>
      </c>
      <c r="M2722" t="s">
        <v>428</v>
      </c>
      <c r="N2722" t="s">
        <v>2969</v>
      </c>
      <c r="O2722" s="32">
        <v>45985</v>
      </c>
      <c r="P2722" t="s">
        <v>99</v>
      </c>
      <c r="Q2722" t="s">
        <v>972</v>
      </c>
      <c r="R2722" t="s">
        <v>428</v>
      </c>
      <c r="S2722" t="s">
        <v>100</v>
      </c>
    </row>
    <row r="2723" spans="1:19" x14ac:dyDescent="0.25">
      <c r="A2723">
        <v>44</v>
      </c>
      <c r="B2723" s="32">
        <v>45959</v>
      </c>
      <c r="C2723">
        <v>48</v>
      </c>
      <c r="D2723" t="s">
        <v>223</v>
      </c>
      <c r="E2723" t="s">
        <v>277</v>
      </c>
      <c r="F2723" t="s">
        <v>140</v>
      </c>
      <c r="G2723" t="s">
        <v>102</v>
      </c>
      <c r="H2723" t="s">
        <v>103</v>
      </c>
      <c r="I2723" t="s">
        <v>6046</v>
      </c>
      <c r="J2723" t="s">
        <v>6047</v>
      </c>
      <c r="K2723" s="32">
        <v>45963</v>
      </c>
      <c r="L2723" t="s">
        <v>227</v>
      </c>
      <c r="M2723" t="s">
        <v>145</v>
      </c>
      <c r="N2723" t="s">
        <v>2028</v>
      </c>
      <c r="O2723" s="32">
        <v>45986</v>
      </c>
      <c r="P2723" t="s">
        <v>99</v>
      </c>
      <c r="Q2723" t="s">
        <v>228</v>
      </c>
      <c r="R2723" t="s">
        <v>147</v>
      </c>
      <c r="S2723" t="s">
        <v>100</v>
      </c>
    </row>
    <row r="2724" spans="1:19" x14ac:dyDescent="0.25">
      <c r="A2724">
        <v>46</v>
      </c>
      <c r="B2724" s="32">
        <v>45975</v>
      </c>
      <c r="C2724">
        <v>50</v>
      </c>
      <c r="D2724" t="s">
        <v>423</v>
      </c>
      <c r="E2724" t="s">
        <v>1265</v>
      </c>
      <c r="F2724" t="s">
        <v>140</v>
      </c>
      <c r="G2724" t="s">
        <v>102</v>
      </c>
      <c r="H2724" t="s">
        <v>103</v>
      </c>
      <c r="I2724" t="s">
        <v>6048</v>
      </c>
      <c r="J2724" t="s">
        <v>6049</v>
      </c>
      <c r="K2724" s="32">
        <v>45979</v>
      </c>
      <c r="L2724" t="s">
        <v>2217</v>
      </c>
      <c r="M2724" t="s">
        <v>428</v>
      </c>
      <c r="N2724" t="s">
        <v>3244</v>
      </c>
      <c r="O2724" s="32">
        <v>45999</v>
      </c>
      <c r="P2724" t="s">
        <v>99</v>
      </c>
      <c r="Q2724" t="s">
        <v>2218</v>
      </c>
      <c r="R2724" t="s">
        <v>428</v>
      </c>
      <c r="S2724" t="s">
        <v>100</v>
      </c>
    </row>
    <row r="2725" spans="1:19" x14ac:dyDescent="0.25">
      <c r="A2725">
        <v>40</v>
      </c>
      <c r="B2725" s="32">
        <v>45933</v>
      </c>
      <c r="C2725">
        <v>43</v>
      </c>
      <c r="D2725" t="s">
        <v>150</v>
      </c>
      <c r="E2725" t="s">
        <v>8</v>
      </c>
      <c r="F2725" t="s">
        <v>140</v>
      </c>
      <c r="G2725" t="s">
        <v>102</v>
      </c>
      <c r="H2725" t="s">
        <v>103</v>
      </c>
      <c r="I2725" t="s">
        <v>6050</v>
      </c>
      <c r="J2725" t="s">
        <v>6051</v>
      </c>
      <c r="K2725" s="32">
        <v>45939</v>
      </c>
      <c r="L2725" t="s">
        <v>2275</v>
      </c>
      <c r="M2725" t="s">
        <v>191</v>
      </c>
      <c r="N2725" t="s">
        <v>2276</v>
      </c>
      <c r="O2725" s="32">
        <v>45950</v>
      </c>
      <c r="P2725" t="s">
        <v>99</v>
      </c>
      <c r="Q2725" t="s">
        <v>972</v>
      </c>
      <c r="S2725" t="s">
        <v>135</v>
      </c>
    </row>
    <row r="2726" spans="1:19" x14ac:dyDescent="0.25">
      <c r="A2726">
        <v>35</v>
      </c>
      <c r="B2726" s="32">
        <v>45893</v>
      </c>
      <c r="C2726">
        <v>41</v>
      </c>
      <c r="D2726" t="s">
        <v>223</v>
      </c>
      <c r="E2726" t="s">
        <v>800</v>
      </c>
      <c r="F2726" t="s">
        <v>140</v>
      </c>
      <c r="G2726" t="s">
        <v>102</v>
      </c>
      <c r="H2726" t="s">
        <v>103</v>
      </c>
      <c r="I2726" t="s">
        <v>6052</v>
      </c>
      <c r="J2726" t="s">
        <v>6053</v>
      </c>
      <c r="K2726" s="32">
        <v>45898</v>
      </c>
      <c r="L2726" t="s">
        <v>803</v>
      </c>
      <c r="M2726" t="s">
        <v>229</v>
      </c>
      <c r="N2726" t="s">
        <v>6054</v>
      </c>
      <c r="O2726" s="32">
        <v>45938</v>
      </c>
      <c r="P2726" t="s">
        <v>99</v>
      </c>
      <c r="Q2726" t="s">
        <v>804</v>
      </c>
      <c r="R2726" t="s">
        <v>617</v>
      </c>
      <c r="S2726" t="s">
        <v>100</v>
      </c>
    </row>
    <row r="2727" spans="1:19" x14ac:dyDescent="0.25">
      <c r="A2727">
        <v>45</v>
      </c>
      <c r="B2727" s="32">
        <v>45969</v>
      </c>
      <c r="C2727">
        <v>48</v>
      </c>
      <c r="D2727" t="s">
        <v>672</v>
      </c>
      <c r="E2727" t="s">
        <v>17</v>
      </c>
      <c r="F2727" t="s">
        <v>140</v>
      </c>
      <c r="G2727" t="s">
        <v>102</v>
      </c>
      <c r="H2727" t="s">
        <v>103</v>
      </c>
      <c r="I2727" t="s">
        <v>3713</v>
      </c>
      <c r="J2727" t="s">
        <v>3714</v>
      </c>
      <c r="K2727" s="32">
        <v>45978</v>
      </c>
      <c r="L2727" t="s">
        <v>1362</v>
      </c>
      <c r="M2727" t="s">
        <v>676</v>
      </c>
      <c r="N2727" t="s">
        <v>2814</v>
      </c>
      <c r="O2727" s="32">
        <v>45988</v>
      </c>
      <c r="P2727" t="s">
        <v>99</v>
      </c>
      <c r="Q2727" t="s">
        <v>913</v>
      </c>
      <c r="R2727" t="s">
        <v>147</v>
      </c>
      <c r="S2727" t="s">
        <v>100</v>
      </c>
    </row>
    <row r="2728" spans="1:19" x14ac:dyDescent="0.25">
      <c r="A2728">
        <v>41</v>
      </c>
      <c r="B2728" s="32">
        <v>45937</v>
      </c>
      <c r="C2728">
        <v>41</v>
      </c>
      <c r="D2728" t="s">
        <v>97</v>
      </c>
      <c r="E2728" t="s">
        <v>98</v>
      </c>
      <c r="F2728" t="s">
        <v>101</v>
      </c>
      <c r="G2728" t="s">
        <v>102</v>
      </c>
      <c r="H2728" t="s">
        <v>103</v>
      </c>
      <c r="I2728" t="s">
        <v>6055</v>
      </c>
      <c r="J2728" t="s">
        <v>6056</v>
      </c>
      <c r="K2728" s="32">
        <v>45940</v>
      </c>
      <c r="L2728" t="s">
        <v>106</v>
      </c>
      <c r="M2728" t="s">
        <v>107</v>
      </c>
      <c r="N2728" t="s">
        <v>118</v>
      </c>
      <c r="O2728" s="32">
        <v>45940</v>
      </c>
      <c r="P2728" t="s">
        <v>99</v>
      </c>
      <c r="Q2728" t="s">
        <v>123</v>
      </c>
      <c r="R2728" t="s">
        <v>1964</v>
      </c>
      <c r="S2728" t="s">
        <v>100</v>
      </c>
    </row>
    <row r="2729" spans="1:19" x14ac:dyDescent="0.25">
      <c r="A2729">
        <v>46</v>
      </c>
      <c r="B2729" s="32">
        <v>45976</v>
      </c>
      <c r="C2729">
        <v>47</v>
      </c>
      <c r="D2729" t="s">
        <v>97</v>
      </c>
      <c r="E2729" t="s">
        <v>125</v>
      </c>
      <c r="F2729" t="s">
        <v>101</v>
      </c>
      <c r="G2729" t="s">
        <v>102</v>
      </c>
      <c r="H2729" t="s">
        <v>103</v>
      </c>
      <c r="I2729" t="s">
        <v>6057</v>
      </c>
      <c r="J2729" t="s">
        <v>6058</v>
      </c>
      <c r="K2729" s="32">
        <v>45979</v>
      </c>
      <c r="L2729" t="s">
        <v>115</v>
      </c>
      <c r="M2729" t="s">
        <v>2003</v>
      </c>
      <c r="N2729" t="s">
        <v>118</v>
      </c>
      <c r="O2729" s="32">
        <v>45979</v>
      </c>
      <c r="P2729" t="s">
        <v>99</v>
      </c>
      <c r="Q2729" t="s">
        <v>116</v>
      </c>
      <c r="R2729" t="s">
        <v>1964</v>
      </c>
      <c r="S2729" t="s">
        <v>100</v>
      </c>
    </row>
    <row r="2730" spans="1:19" x14ac:dyDescent="0.25">
      <c r="A2730">
        <v>38</v>
      </c>
      <c r="B2730" s="32">
        <v>45920</v>
      </c>
      <c r="C2730">
        <v>39</v>
      </c>
      <c r="D2730" t="s">
        <v>321</v>
      </c>
      <c r="E2730" t="s">
        <v>612</v>
      </c>
      <c r="F2730" t="s">
        <v>101</v>
      </c>
      <c r="G2730" t="s">
        <v>102</v>
      </c>
      <c r="H2730" t="s">
        <v>103</v>
      </c>
      <c r="I2730" t="s">
        <v>6059</v>
      </c>
      <c r="J2730" t="s">
        <v>6060</v>
      </c>
      <c r="K2730" s="32">
        <v>45922</v>
      </c>
      <c r="L2730" t="s">
        <v>2230</v>
      </c>
      <c r="M2730" t="s">
        <v>303</v>
      </c>
      <c r="N2730" t="s">
        <v>118</v>
      </c>
      <c r="O2730" s="32">
        <v>45924</v>
      </c>
      <c r="P2730" t="s">
        <v>99</v>
      </c>
      <c r="Q2730" t="s">
        <v>616</v>
      </c>
      <c r="R2730" t="s">
        <v>6061</v>
      </c>
      <c r="S2730" t="s">
        <v>100</v>
      </c>
    </row>
    <row r="2731" spans="1:19" x14ac:dyDescent="0.25">
      <c r="A2731">
        <v>43</v>
      </c>
      <c r="B2731" s="32">
        <v>45952</v>
      </c>
      <c r="C2731">
        <v>46</v>
      </c>
      <c r="D2731" t="s">
        <v>150</v>
      </c>
      <c r="E2731" t="s">
        <v>8</v>
      </c>
      <c r="F2731" t="s">
        <v>140</v>
      </c>
      <c r="G2731" t="s">
        <v>102</v>
      </c>
      <c r="H2731" t="s">
        <v>103</v>
      </c>
      <c r="I2731" t="s">
        <v>6062</v>
      </c>
      <c r="J2731" t="s">
        <v>3937</v>
      </c>
      <c r="K2731" s="32">
        <v>45960</v>
      </c>
      <c r="L2731" t="s">
        <v>621</v>
      </c>
      <c r="M2731" t="s">
        <v>191</v>
      </c>
      <c r="N2731" t="s">
        <v>192</v>
      </c>
      <c r="O2731" s="32">
        <v>45971</v>
      </c>
      <c r="P2731" t="s">
        <v>99</v>
      </c>
      <c r="Q2731" t="s">
        <v>153</v>
      </c>
      <c r="S2731" t="s">
        <v>135</v>
      </c>
    </row>
    <row r="2732" spans="1:19" x14ac:dyDescent="0.25">
      <c r="A2732">
        <v>39</v>
      </c>
      <c r="B2732" s="32">
        <v>45923</v>
      </c>
      <c r="C2732">
        <v>41</v>
      </c>
      <c r="D2732" t="s">
        <v>150</v>
      </c>
      <c r="E2732" t="s">
        <v>8</v>
      </c>
      <c r="F2732" t="s">
        <v>140</v>
      </c>
      <c r="G2732" t="s">
        <v>102</v>
      </c>
      <c r="H2732" t="s">
        <v>103</v>
      </c>
      <c r="I2732" t="s">
        <v>4379</v>
      </c>
      <c r="J2732" t="s">
        <v>4380</v>
      </c>
      <c r="K2732" s="32">
        <v>45925</v>
      </c>
      <c r="L2732" t="s">
        <v>186</v>
      </c>
      <c r="M2732" t="s">
        <v>154</v>
      </c>
      <c r="N2732" t="s">
        <v>2011</v>
      </c>
      <c r="O2732" s="32">
        <v>45935</v>
      </c>
      <c r="P2732" t="s">
        <v>99</v>
      </c>
      <c r="Q2732" t="s">
        <v>572</v>
      </c>
      <c r="R2732" t="s">
        <v>147</v>
      </c>
      <c r="S2732" t="s">
        <v>608</v>
      </c>
    </row>
    <row r="2733" spans="1:19" x14ac:dyDescent="0.25">
      <c r="A2733">
        <v>45</v>
      </c>
      <c r="B2733" s="32">
        <v>45963</v>
      </c>
      <c r="C2733">
        <v>50</v>
      </c>
      <c r="D2733" t="s">
        <v>223</v>
      </c>
      <c r="E2733" t="s">
        <v>224</v>
      </c>
      <c r="F2733" t="s">
        <v>140</v>
      </c>
      <c r="G2733" t="s">
        <v>102</v>
      </c>
      <c r="H2733" t="s">
        <v>103</v>
      </c>
      <c r="I2733" t="s">
        <v>6063</v>
      </c>
      <c r="J2733" t="s">
        <v>6064</v>
      </c>
      <c r="K2733" s="32">
        <v>45968</v>
      </c>
      <c r="L2733" t="s">
        <v>227</v>
      </c>
      <c r="M2733" t="s">
        <v>229</v>
      </c>
      <c r="N2733" t="s">
        <v>2149</v>
      </c>
      <c r="O2733" s="32">
        <v>45999</v>
      </c>
      <c r="P2733" t="s">
        <v>99</v>
      </c>
      <c r="Q2733" t="s">
        <v>228</v>
      </c>
      <c r="R2733" t="s">
        <v>617</v>
      </c>
      <c r="S2733" t="s">
        <v>100</v>
      </c>
    </row>
    <row r="2734" spans="1:19" x14ac:dyDescent="0.25">
      <c r="A2734">
        <v>42</v>
      </c>
      <c r="B2734" s="32">
        <v>45944</v>
      </c>
      <c r="C2734">
        <v>43</v>
      </c>
      <c r="D2734" t="s">
        <v>150</v>
      </c>
      <c r="E2734" t="s">
        <v>8</v>
      </c>
      <c r="F2734" t="s">
        <v>140</v>
      </c>
      <c r="G2734" t="s">
        <v>102</v>
      </c>
      <c r="H2734" t="s">
        <v>103</v>
      </c>
      <c r="I2734" t="s">
        <v>6065</v>
      </c>
      <c r="J2734" t="s">
        <v>6066</v>
      </c>
      <c r="K2734" s="32">
        <v>45946</v>
      </c>
      <c r="L2734" t="s">
        <v>1312</v>
      </c>
      <c r="M2734" t="s">
        <v>154</v>
      </c>
      <c r="N2734" t="s">
        <v>1988</v>
      </c>
      <c r="O2734" s="32">
        <v>45955</v>
      </c>
      <c r="P2734" t="s">
        <v>99</v>
      </c>
      <c r="Q2734" t="s">
        <v>2016</v>
      </c>
      <c r="R2734" t="s">
        <v>147</v>
      </c>
      <c r="S2734" t="s">
        <v>100</v>
      </c>
    </row>
    <row r="2735" spans="1:19" x14ac:dyDescent="0.25">
      <c r="A2735">
        <v>46</v>
      </c>
      <c r="B2735" s="32">
        <v>45971</v>
      </c>
      <c r="C2735">
        <v>48</v>
      </c>
      <c r="D2735" t="s">
        <v>672</v>
      </c>
      <c r="E2735" t="s">
        <v>17</v>
      </c>
      <c r="F2735" t="s">
        <v>140</v>
      </c>
      <c r="G2735" t="s">
        <v>102</v>
      </c>
      <c r="H2735" t="s">
        <v>103</v>
      </c>
      <c r="I2735" t="s">
        <v>6067</v>
      </c>
      <c r="J2735" t="s">
        <v>6068</v>
      </c>
      <c r="K2735" s="32">
        <v>45978</v>
      </c>
      <c r="L2735" t="s">
        <v>675</v>
      </c>
      <c r="M2735" t="s">
        <v>676</v>
      </c>
      <c r="N2735" t="s">
        <v>2814</v>
      </c>
      <c r="O2735" s="32">
        <v>45988</v>
      </c>
      <c r="P2735" t="s">
        <v>99</v>
      </c>
      <c r="Q2735" t="s">
        <v>913</v>
      </c>
      <c r="R2735" t="s">
        <v>147</v>
      </c>
      <c r="S2735" t="s">
        <v>608</v>
      </c>
    </row>
    <row r="2736" spans="1:19" x14ac:dyDescent="0.25">
      <c r="A2736">
        <v>27</v>
      </c>
      <c r="B2736" s="32">
        <v>45842</v>
      </c>
      <c r="C2736">
        <v>30</v>
      </c>
      <c r="D2736" t="s">
        <v>150</v>
      </c>
      <c r="E2736" t="s">
        <v>8</v>
      </c>
      <c r="F2736" t="s">
        <v>140</v>
      </c>
      <c r="G2736" t="s">
        <v>102</v>
      </c>
      <c r="H2736" t="s">
        <v>103</v>
      </c>
      <c r="I2736" t="s">
        <v>5052</v>
      </c>
      <c r="J2736" t="s">
        <v>2175</v>
      </c>
      <c r="K2736" s="32">
        <v>45848</v>
      </c>
      <c r="L2736" t="s">
        <v>621</v>
      </c>
      <c r="M2736" t="s">
        <v>191</v>
      </c>
      <c r="N2736" t="s">
        <v>2176</v>
      </c>
      <c r="O2736" s="32">
        <v>45859</v>
      </c>
      <c r="P2736" t="s">
        <v>99</v>
      </c>
      <c r="Q2736" t="s">
        <v>1411</v>
      </c>
      <c r="S2736" t="s">
        <v>135</v>
      </c>
    </row>
    <row r="2737" spans="1:19" x14ac:dyDescent="0.25">
      <c r="A2737">
        <v>47</v>
      </c>
      <c r="B2737" s="32">
        <v>45978</v>
      </c>
      <c r="C2737">
        <v>49</v>
      </c>
      <c r="D2737" t="s">
        <v>672</v>
      </c>
      <c r="E2737" t="s">
        <v>17</v>
      </c>
      <c r="F2737" t="s">
        <v>140</v>
      </c>
      <c r="G2737" t="s">
        <v>102</v>
      </c>
      <c r="H2737" t="s">
        <v>103</v>
      </c>
      <c r="I2737" t="s">
        <v>4329</v>
      </c>
      <c r="J2737" t="s">
        <v>4330</v>
      </c>
      <c r="K2737" s="32">
        <v>45985</v>
      </c>
      <c r="L2737" t="s">
        <v>675</v>
      </c>
      <c r="M2737" t="s">
        <v>676</v>
      </c>
      <c r="N2737" t="s">
        <v>2227</v>
      </c>
      <c r="O2737" s="32">
        <v>45995</v>
      </c>
      <c r="P2737" t="s">
        <v>99</v>
      </c>
      <c r="Q2737" t="s">
        <v>153</v>
      </c>
      <c r="R2737" t="s">
        <v>147</v>
      </c>
      <c r="S2737" t="s">
        <v>608</v>
      </c>
    </row>
    <row r="2738" spans="1:19" x14ac:dyDescent="0.25">
      <c r="A2738">
        <v>38</v>
      </c>
      <c r="B2738" s="32">
        <v>45915</v>
      </c>
      <c r="C2738">
        <v>42</v>
      </c>
      <c r="D2738" t="s">
        <v>223</v>
      </c>
      <c r="E2738" t="s">
        <v>800</v>
      </c>
      <c r="F2738" t="s">
        <v>140</v>
      </c>
      <c r="G2738" t="s">
        <v>102</v>
      </c>
      <c r="H2738" t="s">
        <v>103</v>
      </c>
      <c r="I2738" t="s">
        <v>6069</v>
      </c>
      <c r="J2738" t="s">
        <v>6070</v>
      </c>
      <c r="K2738" s="32">
        <v>45919</v>
      </c>
      <c r="L2738" t="s">
        <v>803</v>
      </c>
      <c r="M2738" t="s">
        <v>229</v>
      </c>
      <c r="N2738" t="s">
        <v>3623</v>
      </c>
      <c r="O2738" s="32">
        <v>45947</v>
      </c>
      <c r="P2738" t="s">
        <v>99</v>
      </c>
      <c r="Q2738" t="s">
        <v>804</v>
      </c>
      <c r="R2738" t="s">
        <v>617</v>
      </c>
      <c r="S2738" t="s">
        <v>100</v>
      </c>
    </row>
    <row r="2739" spans="1:19" x14ac:dyDescent="0.25">
      <c r="A2739">
        <v>36</v>
      </c>
      <c r="B2739" s="32">
        <v>45902</v>
      </c>
      <c r="C2739">
        <v>38</v>
      </c>
      <c r="D2739" t="s">
        <v>150</v>
      </c>
      <c r="E2739" t="s">
        <v>8</v>
      </c>
      <c r="F2739" t="s">
        <v>140</v>
      </c>
      <c r="G2739" t="s">
        <v>102</v>
      </c>
      <c r="H2739" t="s">
        <v>103</v>
      </c>
      <c r="I2739" t="s">
        <v>4936</v>
      </c>
      <c r="J2739" t="s">
        <v>2005</v>
      </c>
      <c r="K2739" s="32">
        <v>45904</v>
      </c>
      <c r="L2739" t="s">
        <v>186</v>
      </c>
      <c r="M2739" t="s">
        <v>154</v>
      </c>
      <c r="N2739" t="s">
        <v>2181</v>
      </c>
      <c r="O2739" s="32">
        <v>45914</v>
      </c>
      <c r="P2739" t="s">
        <v>99</v>
      </c>
      <c r="Q2739" t="s">
        <v>153</v>
      </c>
      <c r="R2739" t="s">
        <v>147</v>
      </c>
      <c r="S2739" t="s">
        <v>100</v>
      </c>
    </row>
    <row r="2740" spans="1:19" x14ac:dyDescent="0.25">
      <c r="A2740">
        <v>34</v>
      </c>
      <c r="B2740" s="32">
        <v>45891</v>
      </c>
      <c r="C2740">
        <v>37</v>
      </c>
      <c r="D2740" t="s">
        <v>423</v>
      </c>
      <c r="E2740" t="s">
        <v>1067</v>
      </c>
      <c r="F2740" t="s">
        <v>140</v>
      </c>
      <c r="G2740" t="s">
        <v>102</v>
      </c>
      <c r="H2740" t="s">
        <v>103</v>
      </c>
      <c r="I2740" t="s">
        <v>6071</v>
      </c>
      <c r="J2740" t="s">
        <v>6072</v>
      </c>
      <c r="K2740" s="32">
        <v>45894</v>
      </c>
      <c r="L2740" t="s">
        <v>1983</v>
      </c>
      <c r="M2740" t="s">
        <v>260</v>
      </c>
      <c r="N2740" t="s">
        <v>3434</v>
      </c>
      <c r="O2740" s="32">
        <v>45910</v>
      </c>
      <c r="P2740" t="s">
        <v>99</v>
      </c>
      <c r="Q2740" t="s">
        <v>1985</v>
      </c>
      <c r="R2740" t="s">
        <v>262</v>
      </c>
      <c r="S2740" t="s">
        <v>100</v>
      </c>
    </row>
    <row r="2741" spans="1:19" x14ac:dyDescent="0.25">
      <c r="A2741">
        <v>38</v>
      </c>
      <c r="B2741" s="32">
        <v>45915</v>
      </c>
      <c r="C2741">
        <v>40</v>
      </c>
      <c r="D2741" t="s">
        <v>940</v>
      </c>
      <c r="E2741" t="s">
        <v>14</v>
      </c>
      <c r="F2741" t="s">
        <v>140</v>
      </c>
      <c r="G2741" t="s">
        <v>102</v>
      </c>
      <c r="H2741" t="s">
        <v>103</v>
      </c>
      <c r="I2741" t="s">
        <v>2267</v>
      </c>
      <c r="J2741" t="s">
        <v>2268</v>
      </c>
      <c r="K2741" s="32">
        <v>45925</v>
      </c>
      <c r="L2741" t="s">
        <v>943</v>
      </c>
      <c r="M2741" t="s">
        <v>154</v>
      </c>
      <c r="N2741" t="s">
        <v>2011</v>
      </c>
      <c r="O2741" s="32">
        <v>45932</v>
      </c>
      <c r="P2741" t="s">
        <v>99</v>
      </c>
      <c r="Q2741" t="s">
        <v>2012</v>
      </c>
      <c r="R2741" t="s">
        <v>147</v>
      </c>
      <c r="S2741" t="s">
        <v>608</v>
      </c>
    </row>
    <row r="2742" spans="1:19" x14ac:dyDescent="0.25">
      <c r="A2742">
        <v>41</v>
      </c>
      <c r="B2742" s="32">
        <v>45941</v>
      </c>
      <c r="C2742">
        <v>47</v>
      </c>
      <c r="D2742" t="s">
        <v>223</v>
      </c>
      <c r="E2742" t="s">
        <v>224</v>
      </c>
      <c r="F2742" t="s">
        <v>140</v>
      </c>
      <c r="G2742" t="s">
        <v>102</v>
      </c>
      <c r="H2742" t="s">
        <v>103</v>
      </c>
      <c r="I2742" t="s">
        <v>6073</v>
      </c>
      <c r="J2742" t="s">
        <v>6074</v>
      </c>
      <c r="K2742" s="32">
        <v>45947</v>
      </c>
      <c r="L2742" t="s">
        <v>227</v>
      </c>
      <c r="M2742" t="s">
        <v>338</v>
      </c>
      <c r="N2742" t="s">
        <v>2261</v>
      </c>
      <c r="O2742" s="32">
        <v>45978</v>
      </c>
      <c r="P2742" t="s">
        <v>99</v>
      </c>
      <c r="Q2742" t="s">
        <v>228</v>
      </c>
      <c r="R2742" t="s">
        <v>617</v>
      </c>
      <c r="S2742" t="s">
        <v>100</v>
      </c>
    </row>
    <row r="2743" spans="1:19" x14ac:dyDescent="0.25">
      <c r="A2743">
        <v>38</v>
      </c>
      <c r="B2743" s="32">
        <v>45920</v>
      </c>
      <c r="C2743">
        <v>42</v>
      </c>
      <c r="D2743" t="s">
        <v>423</v>
      </c>
      <c r="E2743" t="s">
        <v>1265</v>
      </c>
      <c r="F2743" t="s">
        <v>140</v>
      </c>
      <c r="G2743" t="s">
        <v>102</v>
      </c>
      <c r="H2743" t="s">
        <v>103</v>
      </c>
      <c r="I2743" t="s">
        <v>6075</v>
      </c>
      <c r="J2743" t="s">
        <v>6076</v>
      </c>
      <c r="K2743" s="32">
        <v>45923</v>
      </c>
      <c r="L2743" t="s">
        <v>526</v>
      </c>
      <c r="M2743" t="s">
        <v>428</v>
      </c>
      <c r="N2743" t="s">
        <v>6077</v>
      </c>
      <c r="O2743" s="32">
        <v>45942</v>
      </c>
      <c r="P2743" t="s">
        <v>99</v>
      </c>
      <c r="Q2743" t="s">
        <v>527</v>
      </c>
      <c r="R2743" t="s">
        <v>428</v>
      </c>
      <c r="S2743" t="s">
        <v>100</v>
      </c>
    </row>
    <row r="2744" spans="1:19" x14ac:dyDescent="0.25">
      <c r="A2744">
        <v>28</v>
      </c>
      <c r="B2744" s="32">
        <v>45845</v>
      </c>
      <c r="C2744">
        <v>28</v>
      </c>
      <c r="D2744" t="s">
        <v>97</v>
      </c>
      <c r="E2744" t="s">
        <v>98</v>
      </c>
      <c r="F2744" t="s">
        <v>101</v>
      </c>
      <c r="G2744" t="s">
        <v>102</v>
      </c>
      <c r="H2744" t="s">
        <v>103</v>
      </c>
      <c r="I2744" t="s">
        <v>6078</v>
      </c>
      <c r="J2744" t="s">
        <v>6079</v>
      </c>
      <c r="K2744" s="32">
        <v>45848</v>
      </c>
      <c r="L2744" t="s">
        <v>106</v>
      </c>
      <c r="M2744" t="s">
        <v>359</v>
      </c>
      <c r="N2744" t="s">
        <v>118</v>
      </c>
      <c r="O2744" s="32">
        <v>45848</v>
      </c>
      <c r="P2744" t="s">
        <v>99</v>
      </c>
      <c r="Q2744" t="s">
        <v>123</v>
      </c>
      <c r="R2744" t="s">
        <v>109</v>
      </c>
      <c r="S2744" t="s">
        <v>100</v>
      </c>
    </row>
    <row r="2745" spans="1:19" x14ac:dyDescent="0.25">
      <c r="A2745">
        <v>44</v>
      </c>
      <c r="B2745" s="32">
        <v>45962</v>
      </c>
      <c r="C2745">
        <v>48</v>
      </c>
      <c r="D2745" t="s">
        <v>423</v>
      </c>
      <c r="E2745" t="s">
        <v>1265</v>
      </c>
      <c r="F2745" t="s">
        <v>140</v>
      </c>
      <c r="G2745" t="s">
        <v>102</v>
      </c>
      <c r="H2745" t="s">
        <v>103</v>
      </c>
      <c r="I2745" t="s">
        <v>3129</v>
      </c>
      <c r="J2745" t="s">
        <v>3130</v>
      </c>
      <c r="K2745" s="32">
        <v>45965</v>
      </c>
      <c r="L2745" t="s">
        <v>427</v>
      </c>
      <c r="M2745" t="s">
        <v>428</v>
      </c>
      <c r="N2745" t="s">
        <v>2273</v>
      </c>
      <c r="O2745" s="32">
        <v>45985</v>
      </c>
      <c r="P2745" t="s">
        <v>99</v>
      </c>
      <c r="Q2745" t="s">
        <v>2200</v>
      </c>
      <c r="R2745" t="s">
        <v>428</v>
      </c>
      <c r="S2745" t="s">
        <v>100</v>
      </c>
    </row>
    <row r="2746" spans="1:19" x14ac:dyDescent="0.25">
      <c r="A2746">
        <v>39</v>
      </c>
      <c r="B2746" s="32">
        <v>45926</v>
      </c>
      <c r="C2746">
        <v>42</v>
      </c>
      <c r="D2746" t="s">
        <v>423</v>
      </c>
      <c r="E2746" t="s">
        <v>1067</v>
      </c>
      <c r="F2746" t="s">
        <v>140</v>
      </c>
      <c r="G2746" t="s">
        <v>102</v>
      </c>
      <c r="H2746" t="s">
        <v>1585</v>
      </c>
      <c r="I2746" t="s">
        <v>3440</v>
      </c>
      <c r="J2746" t="s">
        <v>3441</v>
      </c>
      <c r="K2746" s="32">
        <v>45928</v>
      </c>
      <c r="L2746" t="s">
        <v>1775</v>
      </c>
      <c r="M2746" t="s">
        <v>260</v>
      </c>
      <c r="N2746" t="s">
        <v>2162</v>
      </c>
      <c r="O2746" s="32">
        <v>45944</v>
      </c>
      <c r="P2746" t="s">
        <v>99</v>
      </c>
      <c r="Q2746" t="s">
        <v>1776</v>
      </c>
      <c r="R2746" t="s">
        <v>262</v>
      </c>
      <c r="S2746" t="s">
        <v>608</v>
      </c>
    </row>
    <row r="2747" spans="1:19" x14ac:dyDescent="0.25">
      <c r="A2747">
        <v>42</v>
      </c>
      <c r="B2747" s="32">
        <v>45946</v>
      </c>
      <c r="C2747">
        <v>45</v>
      </c>
      <c r="D2747" t="s">
        <v>254</v>
      </c>
      <c r="E2747" t="s">
        <v>255</v>
      </c>
      <c r="F2747" t="s">
        <v>140</v>
      </c>
      <c r="G2747" t="s">
        <v>102</v>
      </c>
      <c r="H2747" t="s">
        <v>103</v>
      </c>
      <c r="I2747" t="s">
        <v>6080</v>
      </c>
      <c r="J2747" t="s">
        <v>6081</v>
      </c>
      <c r="K2747" s="32">
        <v>45949</v>
      </c>
      <c r="L2747" t="s">
        <v>288</v>
      </c>
      <c r="M2747" t="s">
        <v>260</v>
      </c>
      <c r="N2747" t="s">
        <v>1973</v>
      </c>
      <c r="O2747" s="32">
        <v>45964</v>
      </c>
      <c r="P2747" t="s">
        <v>99</v>
      </c>
      <c r="Q2747" t="s">
        <v>289</v>
      </c>
      <c r="R2747" t="s">
        <v>262</v>
      </c>
      <c r="S2747" t="s">
        <v>608</v>
      </c>
    </row>
    <row r="2748" spans="1:19" x14ac:dyDescent="0.25">
      <c r="A2748">
        <v>37</v>
      </c>
      <c r="B2748" s="32">
        <v>45912</v>
      </c>
      <c r="C2748">
        <v>40</v>
      </c>
      <c r="D2748" t="s">
        <v>423</v>
      </c>
      <c r="E2748" t="s">
        <v>1067</v>
      </c>
      <c r="F2748" t="s">
        <v>140</v>
      </c>
      <c r="G2748" t="s">
        <v>102</v>
      </c>
      <c r="H2748" t="s">
        <v>103</v>
      </c>
      <c r="I2748" t="s">
        <v>6082</v>
      </c>
      <c r="J2748" t="s">
        <v>6083</v>
      </c>
      <c r="K2748" s="32">
        <v>45914</v>
      </c>
      <c r="L2748" t="s">
        <v>258</v>
      </c>
      <c r="M2748" t="s">
        <v>260</v>
      </c>
      <c r="N2748" t="s">
        <v>2206</v>
      </c>
      <c r="O2748" s="32">
        <v>45930</v>
      </c>
      <c r="P2748" t="s">
        <v>99</v>
      </c>
      <c r="Q2748" t="s">
        <v>2370</v>
      </c>
      <c r="R2748" t="s">
        <v>262</v>
      </c>
      <c r="S2748" t="s">
        <v>100</v>
      </c>
    </row>
    <row r="2749" spans="1:19" x14ac:dyDescent="0.25">
      <c r="A2749">
        <v>34</v>
      </c>
      <c r="B2749" s="32">
        <v>45891</v>
      </c>
      <c r="C2749">
        <v>37</v>
      </c>
      <c r="D2749" t="s">
        <v>423</v>
      </c>
      <c r="E2749" t="s">
        <v>1067</v>
      </c>
      <c r="F2749" t="s">
        <v>140</v>
      </c>
      <c r="G2749" t="s">
        <v>102</v>
      </c>
      <c r="H2749" t="s">
        <v>103</v>
      </c>
      <c r="I2749" t="s">
        <v>3432</v>
      </c>
      <c r="J2749" t="s">
        <v>3433</v>
      </c>
      <c r="K2749" s="32">
        <v>45894</v>
      </c>
      <c r="L2749" t="s">
        <v>427</v>
      </c>
      <c r="M2749" t="s">
        <v>260</v>
      </c>
      <c r="N2749" t="s">
        <v>3434</v>
      </c>
      <c r="O2749" s="32">
        <v>45910</v>
      </c>
      <c r="P2749" t="s">
        <v>99</v>
      </c>
      <c r="Q2749" t="s">
        <v>2719</v>
      </c>
      <c r="R2749" t="s">
        <v>262</v>
      </c>
      <c r="S2749" t="s">
        <v>100</v>
      </c>
    </row>
    <row r="2750" spans="1:19" x14ac:dyDescent="0.25">
      <c r="A2750">
        <v>40</v>
      </c>
      <c r="B2750" s="32">
        <v>45929</v>
      </c>
      <c r="C2750">
        <v>43</v>
      </c>
      <c r="D2750" t="s">
        <v>672</v>
      </c>
      <c r="E2750" t="s">
        <v>17</v>
      </c>
      <c r="F2750" t="s">
        <v>140</v>
      </c>
      <c r="G2750" t="s">
        <v>102</v>
      </c>
      <c r="H2750" t="s">
        <v>103</v>
      </c>
      <c r="I2750" t="s">
        <v>5622</v>
      </c>
      <c r="J2750" t="s">
        <v>5623</v>
      </c>
      <c r="K2750" s="32">
        <v>45934</v>
      </c>
      <c r="L2750" t="s">
        <v>675</v>
      </c>
      <c r="M2750" t="s">
        <v>428</v>
      </c>
      <c r="N2750" t="s">
        <v>2616</v>
      </c>
      <c r="O2750" s="32">
        <v>45950</v>
      </c>
      <c r="P2750" t="s">
        <v>99</v>
      </c>
      <c r="Q2750" t="s">
        <v>2012</v>
      </c>
      <c r="R2750" t="s">
        <v>428</v>
      </c>
      <c r="S2750" t="s">
        <v>608</v>
      </c>
    </row>
    <row r="2751" spans="1:19" x14ac:dyDescent="0.25">
      <c r="A2751">
        <v>40</v>
      </c>
      <c r="B2751" s="32">
        <v>45931</v>
      </c>
      <c r="C2751">
        <v>42</v>
      </c>
      <c r="D2751" t="s">
        <v>150</v>
      </c>
      <c r="E2751" t="s">
        <v>8</v>
      </c>
      <c r="F2751" t="s">
        <v>140</v>
      </c>
      <c r="G2751" t="s">
        <v>102</v>
      </c>
      <c r="H2751" t="s">
        <v>103</v>
      </c>
      <c r="I2751" t="s">
        <v>4704</v>
      </c>
      <c r="J2751" t="s">
        <v>4705</v>
      </c>
      <c r="K2751" s="32">
        <v>45934</v>
      </c>
      <c r="L2751" t="s">
        <v>186</v>
      </c>
      <c r="M2751" t="s">
        <v>869</v>
      </c>
      <c r="N2751" t="s">
        <v>3153</v>
      </c>
      <c r="O2751" s="32">
        <v>45947</v>
      </c>
      <c r="P2751" t="s">
        <v>99</v>
      </c>
      <c r="Q2751" t="s">
        <v>934</v>
      </c>
      <c r="R2751" t="s">
        <v>147</v>
      </c>
      <c r="S2751" t="s">
        <v>100</v>
      </c>
    </row>
    <row r="2752" spans="1:19" x14ac:dyDescent="0.25">
      <c r="A2752">
        <v>41</v>
      </c>
      <c r="B2752" s="32">
        <v>45935</v>
      </c>
      <c r="C2752">
        <v>43</v>
      </c>
      <c r="D2752" t="s">
        <v>150</v>
      </c>
      <c r="E2752" t="s">
        <v>8</v>
      </c>
      <c r="F2752" t="s">
        <v>140</v>
      </c>
      <c r="G2752" t="s">
        <v>102</v>
      </c>
      <c r="H2752" t="s">
        <v>103</v>
      </c>
      <c r="I2752" t="s">
        <v>3512</v>
      </c>
      <c r="J2752" t="s">
        <v>3513</v>
      </c>
      <c r="K2752" s="32">
        <v>45939</v>
      </c>
      <c r="L2752" t="s">
        <v>1312</v>
      </c>
      <c r="M2752" t="s">
        <v>154</v>
      </c>
      <c r="N2752" t="s">
        <v>2115</v>
      </c>
      <c r="O2752" s="32">
        <v>45949</v>
      </c>
      <c r="P2752" t="s">
        <v>99</v>
      </c>
      <c r="Q2752" t="s">
        <v>2016</v>
      </c>
      <c r="R2752" t="s">
        <v>147</v>
      </c>
      <c r="S2752" t="s">
        <v>100</v>
      </c>
    </row>
    <row r="2753" spans="1:19" x14ac:dyDescent="0.25">
      <c r="A2753">
        <v>34</v>
      </c>
      <c r="B2753" s="32">
        <v>45891</v>
      </c>
      <c r="C2753">
        <v>37</v>
      </c>
      <c r="D2753" t="s">
        <v>423</v>
      </c>
      <c r="E2753" t="s">
        <v>1067</v>
      </c>
      <c r="F2753" t="s">
        <v>140</v>
      </c>
      <c r="G2753" t="s">
        <v>102</v>
      </c>
      <c r="H2753" t="s">
        <v>103</v>
      </c>
      <c r="I2753" t="s">
        <v>6084</v>
      </c>
      <c r="J2753" t="s">
        <v>6085</v>
      </c>
      <c r="K2753" s="32">
        <v>45894</v>
      </c>
      <c r="L2753" t="s">
        <v>1775</v>
      </c>
      <c r="M2753" t="s">
        <v>260</v>
      </c>
      <c r="N2753" t="s">
        <v>3434</v>
      </c>
      <c r="O2753" s="32">
        <v>45910</v>
      </c>
      <c r="P2753" t="s">
        <v>99</v>
      </c>
      <c r="Q2753" t="s">
        <v>1776</v>
      </c>
      <c r="R2753" t="s">
        <v>262</v>
      </c>
      <c r="S2753" t="s">
        <v>100</v>
      </c>
    </row>
    <row r="2754" spans="1:19" x14ac:dyDescent="0.25">
      <c r="A2754">
        <v>37</v>
      </c>
      <c r="B2754" s="32">
        <v>45911</v>
      </c>
      <c r="C2754">
        <v>40</v>
      </c>
      <c r="D2754" t="s">
        <v>423</v>
      </c>
      <c r="E2754" t="s">
        <v>1067</v>
      </c>
      <c r="F2754" t="s">
        <v>140</v>
      </c>
      <c r="G2754" t="s">
        <v>102</v>
      </c>
      <c r="H2754" t="s">
        <v>103</v>
      </c>
      <c r="I2754" t="s">
        <v>5981</v>
      </c>
      <c r="J2754" t="s">
        <v>5982</v>
      </c>
      <c r="K2754" s="32">
        <v>45914</v>
      </c>
      <c r="L2754" t="s">
        <v>427</v>
      </c>
      <c r="M2754" t="s">
        <v>260</v>
      </c>
      <c r="N2754" t="s">
        <v>2206</v>
      </c>
      <c r="O2754" s="32">
        <v>45930</v>
      </c>
      <c r="P2754" t="s">
        <v>99</v>
      </c>
      <c r="Q2754" t="s">
        <v>2719</v>
      </c>
      <c r="R2754" t="s">
        <v>262</v>
      </c>
      <c r="S2754" t="s">
        <v>100</v>
      </c>
    </row>
    <row r="2755" spans="1:19" x14ac:dyDescent="0.25">
      <c r="A2755">
        <v>44</v>
      </c>
      <c r="B2755" s="32">
        <v>45958</v>
      </c>
      <c r="C2755">
        <v>47</v>
      </c>
      <c r="D2755" t="s">
        <v>672</v>
      </c>
      <c r="E2755" t="s">
        <v>17</v>
      </c>
      <c r="F2755" t="s">
        <v>140</v>
      </c>
      <c r="G2755" t="s">
        <v>102</v>
      </c>
      <c r="H2755" t="s">
        <v>103</v>
      </c>
      <c r="I2755" t="s">
        <v>5424</v>
      </c>
      <c r="J2755" t="s">
        <v>5425</v>
      </c>
      <c r="K2755" s="32">
        <v>45962</v>
      </c>
      <c r="L2755" t="s">
        <v>675</v>
      </c>
      <c r="M2755" t="s">
        <v>428</v>
      </c>
      <c r="N2755" t="s">
        <v>2236</v>
      </c>
      <c r="O2755" s="32">
        <v>45981</v>
      </c>
      <c r="P2755" t="s">
        <v>99</v>
      </c>
      <c r="Q2755" t="s">
        <v>972</v>
      </c>
      <c r="R2755" t="s">
        <v>428</v>
      </c>
      <c r="S2755" t="s">
        <v>100</v>
      </c>
    </row>
    <row r="2756" spans="1:19" x14ac:dyDescent="0.25">
      <c r="A2756">
        <v>39</v>
      </c>
      <c r="B2756" s="32">
        <v>45921</v>
      </c>
      <c r="C2756">
        <v>41</v>
      </c>
      <c r="D2756" t="s">
        <v>672</v>
      </c>
      <c r="E2756" t="s">
        <v>17</v>
      </c>
      <c r="F2756" t="s">
        <v>140</v>
      </c>
      <c r="G2756" t="s">
        <v>102</v>
      </c>
      <c r="H2756" t="s">
        <v>103</v>
      </c>
      <c r="I2756" t="s">
        <v>4405</v>
      </c>
      <c r="J2756" t="s">
        <v>4406</v>
      </c>
      <c r="K2756" s="32">
        <v>45931</v>
      </c>
      <c r="L2756" t="s">
        <v>1362</v>
      </c>
      <c r="M2756" t="s">
        <v>676</v>
      </c>
      <c r="N2756" t="s">
        <v>2015</v>
      </c>
      <c r="O2756" s="32">
        <v>45941</v>
      </c>
      <c r="P2756" t="s">
        <v>99</v>
      </c>
      <c r="Q2756" t="s">
        <v>1313</v>
      </c>
      <c r="R2756" t="s">
        <v>147</v>
      </c>
      <c r="S2756" t="s">
        <v>100</v>
      </c>
    </row>
    <row r="2757" spans="1:19" x14ac:dyDescent="0.25">
      <c r="A2757">
        <v>39</v>
      </c>
      <c r="B2757" s="32">
        <v>45923</v>
      </c>
      <c r="C2757">
        <v>39</v>
      </c>
      <c r="D2757" t="s">
        <v>97</v>
      </c>
      <c r="E2757" t="s">
        <v>98</v>
      </c>
      <c r="F2757" t="s">
        <v>101</v>
      </c>
      <c r="G2757" t="s">
        <v>102</v>
      </c>
      <c r="H2757" t="s">
        <v>103</v>
      </c>
      <c r="I2757" t="s">
        <v>6086</v>
      </c>
      <c r="J2757" t="s">
        <v>6087</v>
      </c>
      <c r="K2757" s="32">
        <v>45926</v>
      </c>
      <c r="L2757" t="s">
        <v>106</v>
      </c>
      <c r="M2757" t="s">
        <v>107</v>
      </c>
      <c r="N2757" t="s">
        <v>118</v>
      </c>
      <c r="O2757" s="32">
        <v>45926</v>
      </c>
      <c r="P2757" t="s">
        <v>99</v>
      </c>
      <c r="Q2757" t="s">
        <v>123</v>
      </c>
      <c r="R2757" t="s">
        <v>1964</v>
      </c>
      <c r="S2757" t="s">
        <v>100</v>
      </c>
    </row>
    <row r="2758" spans="1:19" x14ac:dyDescent="0.25">
      <c r="A2758">
        <v>36</v>
      </c>
      <c r="B2758" s="32">
        <v>45905</v>
      </c>
      <c r="C2758">
        <v>39</v>
      </c>
      <c r="D2758" t="s">
        <v>254</v>
      </c>
      <c r="E2758" t="s">
        <v>255</v>
      </c>
      <c r="F2758" t="s">
        <v>140</v>
      </c>
      <c r="G2758" t="s">
        <v>102</v>
      </c>
      <c r="H2758" t="s">
        <v>103</v>
      </c>
      <c r="I2758" t="s">
        <v>3351</v>
      </c>
      <c r="J2758" t="s">
        <v>3352</v>
      </c>
      <c r="K2758" s="32">
        <v>45907</v>
      </c>
      <c r="L2758" t="s">
        <v>258</v>
      </c>
      <c r="M2758" t="s">
        <v>260</v>
      </c>
      <c r="N2758" t="s">
        <v>2360</v>
      </c>
      <c r="O2758" s="32">
        <v>45922</v>
      </c>
      <c r="P2758" t="s">
        <v>99</v>
      </c>
      <c r="Q2758" t="s">
        <v>259</v>
      </c>
      <c r="R2758" t="s">
        <v>262</v>
      </c>
      <c r="S2758" t="s">
        <v>100</v>
      </c>
    </row>
    <row r="2759" spans="1:19" x14ac:dyDescent="0.25">
      <c r="A2759">
        <v>45</v>
      </c>
      <c r="B2759" s="32">
        <v>45964</v>
      </c>
      <c r="C2759">
        <v>47</v>
      </c>
      <c r="D2759" t="s">
        <v>672</v>
      </c>
      <c r="E2759" t="s">
        <v>17</v>
      </c>
      <c r="F2759" t="s">
        <v>140</v>
      </c>
      <c r="G2759" t="s">
        <v>102</v>
      </c>
      <c r="H2759" t="s">
        <v>103</v>
      </c>
      <c r="I2759" t="s">
        <v>2714</v>
      </c>
      <c r="J2759" t="s">
        <v>2715</v>
      </c>
      <c r="K2759" s="32">
        <v>45971</v>
      </c>
      <c r="L2759" t="s">
        <v>1362</v>
      </c>
      <c r="M2759" t="s">
        <v>2716</v>
      </c>
      <c r="N2759" t="s">
        <v>2481</v>
      </c>
      <c r="O2759" s="32">
        <v>45981</v>
      </c>
      <c r="P2759" t="s">
        <v>99</v>
      </c>
      <c r="Q2759" t="s">
        <v>913</v>
      </c>
      <c r="R2759" t="s">
        <v>147</v>
      </c>
      <c r="S2759" t="s">
        <v>100</v>
      </c>
    </row>
    <row r="2760" spans="1:19" x14ac:dyDescent="0.25">
      <c r="A2760">
        <v>44</v>
      </c>
      <c r="B2760" s="32">
        <v>45962</v>
      </c>
      <c r="C2760">
        <v>47</v>
      </c>
      <c r="D2760" t="s">
        <v>150</v>
      </c>
      <c r="E2760" t="s">
        <v>8</v>
      </c>
      <c r="F2760" t="s">
        <v>140</v>
      </c>
      <c r="G2760" t="s">
        <v>102</v>
      </c>
      <c r="H2760" t="s">
        <v>103</v>
      </c>
      <c r="I2760" t="s">
        <v>6088</v>
      </c>
      <c r="J2760" t="s">
        <v>6089</v>
      </c>
      <c r="K2760" s="32">
        <v>45967</v>
      </c>
      <c r="L2760" t="s">
        <v>186</v>
      </c>
      <c r="M2760" t="s">
        <v>154</v>
      </c>
      <c r="N2760" t="s">
        <v>2046</v>
      </c>
      <c r="O2760" s="32">
        <v>45977</v>
      </c>
      <c r="P2760" t="s">
        <v>99</v>
      </c>
      <c r="Q2760" t="s">
        <v>934</v>
      </c>
      <c r="R2760" t="s">
        <v>147</v>
      </c>
      <c r="S2760" t="s">
        <v>100</v>
      </c>
    </row>
    <row r="2761" spans="1:19" x14ac:dyDescent="0.25">
      <c r="A2761">
        <v>39</v>
      </c>
      <c r="B2761" s="32">
        <v>45926</v>
      </c>
      <c r="C2761">
        <v>42</v>
      </c>
      <c r="D2761" t="s">
        <v>423</v>
      </c>
      <c r="E2761" t="s">
        <v>1067</v>
      </c>
      <c r="F2761" t="s">
        <v>140</v>
      </c>
      <c r="G2761" t="s">
        <v>102</v>
      </c>
      <c r="H2761" t="s">
        <v>103</v>
      </c>
      <c r="I2761" t="s">
        <v>6090</v>
      </c>
      <c r="J2761" t="s">
        <v>6091</v>
      </c>
      <c r="K2761" s="32">
        <v>45928</v>
      </c>
      <c r="L2761" t="s">
        <v>427</v>
      </c>
      <c r="M2761" t="s">
        <v>260</v>
      </c>
      <c r="N2761" t="s">
        <v>2162</v>
      </c>
      <c r="O2761" s="32">
        <v>45944</v>
      </c>
      <c r="P2761" t="s">
        <v>99</v>
      </c>
      <c r="Q2761" t="s">
        <v>6092</v>
      </c>
      <c r="R2761" t="s">
        <v>262</v>
      </c>
      <c r="S2761" t="s">
        <v>608</v>
      </c>
    </row>
    <row r="2762" spans="1:19" x14ac:dyDescent="0.25">
      <c r="A2762">
        <v>34</v>
      </c>
      <c r="B2762" s="32">
        <v>45889</v>
      </c>
      <c r="C2762">
        <v>36</v>
      </c>
      <c r="D2762" t="s">
        <v>150</v>
      </c>
      <c r="E2762" t="s">
        <v>8</v>
      </c>
      <c r="F2762" t="s">
        <v>140</v>
      </c>
      <c r="G2762" t="s">
        <v>102</v>
      </c>
      <c r="H2762" t="s">
        <v>103</v>
      </c>
      <c r="I2762" t="s">
        <v>6093</v>
      </c>
      <c r="J2762" t="s">
        <v>6094</v>
      </c>
      <c r="K2762" s="32">
        <v>45891</v>
      </c>
      <c r="L2762" t="s">
        <v>186</v>
      </c>
      <c r="M2762" t="s">
        <v>154</v>
      </c>
      <c r="N2762" t="s">
        <v>2152</v>
      </c>
      <c r="O2762" s="32">
        <v>45900</v>
      </c>
      <c r="P2762" t="s">
        <v>580</v>
      </c>
      <c r="Q2762" t="s">
        <v>584</v>
      </c>
      <c r="R2762" t="s">
        <v>586</v>
      </c>
      <c r="S2762" t="s">
        <v>581</v>
      </c>
    </row>
    <row r="2763" spans="1:19" x14ac:dyDescent="0.25">
      <c r="A2763">
        <v>42</v>
      </c>
      <c r="B2763" s="32">
        <v>45942</v>
      </c>
      <c r="C2763">
        <v>43</v>
      </c>
      <c r="D2763" t="s">
        <v>150</v>
      </c>
      <c r="E2763" t="s">
        <v>8</v>
      </c>
      <c r="F2763" t="s">
        <v>140</v>
      </c>
      <c r="G2763" t="s">
        <v>102</v>
      </c>
      <c r="H2763" t="s">
        <v>103</v>
      </c>
      <c r="I2763" t="s">
        <v>6095</v>
      </c>
      <c r="J2763" t="s">
        <v>6096</v>
      </c>
      <c r="K2763" s="32">
        <v>45946</v>
      </c>
      <c r="L2763" t="s">
        <v>1312</v>
      </c>
      <c r="M2763" t="s">
        <v>154</v>
      </c>
      <c r="N2763" t="s">
        <v>1988</v>
      </c>
      <c r="O2763" s="32">
        <v>45955</v>
      </c>
      <c r="P2763" t="s">
        <v>99</v>
      </c>
      <c r="Q2763" t="s">
        <v>2016</v>
      </c>
      <c r="R2763" t="s">
        <v>147</v>
      </c>
      <c r="S2763" t="s">
        <v>100</v>
      </c>
    </row>
    <row r="2764" spans="1:19" x14ac:dyDescent="0.25">
      <c r="A2764">
        <v>36</v>
      </c>
      <c r="B2764" s="32">
        <v>45904</v>
      </c>
      <c r="C2764">
        <v>39</v>
      </c>
      <c r="D2764" t="s">
        <v>423</v>
      </c>
      <c r="E2764" t="s">
        <v>1067</v>
      </c>
      <c r="F2764" t="s">
        <v>140</v>
      </c>
      <c r="G2764" t="s">
        <v>102</v>
      </c>
      <c r="H2764" t="s">
        <v>103</v>
      </c>
      <c r="I2764" t="s">
        <v>3206</v>
      </c>
      <c r="J2764" t="s">
        <v>3207</v>
      </c>
      <c r="K2764" s="32">
        <v>45907</v>
      </c>
      <c r="L2764" t="s">
        <v>427</v>
      </c>
      <c r="M2764" t="s">
        <v>260</v>
      </c>
      <c r="N2764" t="s">
        <v>2360</v>
      </c>
      <c r="O2764" s="32">
        <v>45923</v>
      </c>
      <c r="P2764" t="s">
        <v>99</v>
      </c>
      <c r="Q2764" t="s">
        <v>2505</v>
      </c>
      <c r="R2764" t="s">
        <v>262</v>
      </c>
      <c r="S2764" t="s">
        <v>100</v>
      </c>
    </row>
    <row r="2765" spans="1:19" x14ac:dyDescent="0.25">
      <c r="A2765">
        <v>45</v>
      </c>
      <c r="B2765" s="32">
        <v>45964</v>
      </c>
      <c r="C2765">
        <v>47</v>
      </c>
      <c r="D2765" t="s">
        <v>150</v>
      </c>
      <c r="E2765" t="s">
        <v>8</v>
      </c>
      <c r="F2765" t="s">
        <v>140</v>
      </c>
      <c r="G2765" t="s">
        <v>102</v>
      </c>
      <c r="H2765" t="s">
        <v>103</v>
      </c>
      <c r="I2765" t="s">
        <v>2316</v>
      </c>
      <c r="J2765" t="s">
        <v>2317</v>
      </c>
      <c r="K2765" s="32">
        <v>45967</v>
      </c>
      <c r="L2765" t="s">
        <v>186</v>
      </c>
      <c r="M2765" t="s">
        <v>154</v>
      </c>
      <c r="N2765" t="s">
        <v>2046</v>
      </c>
      <c r="O2765" s="32">
        <v>45977</v>
      </c>
      <c r="P2765" t="s">
        <v>99</v>
      </c>
      <c r="Q2765" t="s">
        <v>934</v>
      </c>
      <c r="R2765" t="s">
        <v>147</v>
      </c>
      <c r="S2765" t="s">
        <v>100</v>
      </c>
    </row>
    <row r="2766" spans="1:19" x14ac:dyDescent="0.25">
      <c r="A2766">
        <v>45</v>
      </c>
      <c r="B2766" s="32">
        <v>45963</v>
      </c>
      <c r="C2766">
        <v>47</v>
      </c>
      <c r="D2766" t="s">
        <v>672</v>
      </c>
      <c r="E2766" t="s">
        <v>17</v>
      </c>
      <c r="F2766" t="s">
        <v>140</v>
      </c>
      <c r="G2766" t="s">
        <v>102</v>
      </c>
      <c r="H2766" t="s">
        <v>103</v>
      </c>
      <c r="I2766" t="s">
        <v>3315</v>
      </c>
      <c r="J2766" t="s">
        <v>3316</v>
      </c>
      <c r="K2766" s="32">
        <v>45971</v>
      </c>
      <c r="L2766" t="s">
        <v>675</v>
      </c>
      <c r="M2766" t="s">
        <v>676</v>
      </c>
      <c r="N2766" t="s">
        <v>2481</v>
      </c>
      <c r="O2766" s="32">
        <v>45982</v>
      </c>
      <c r="P2766" t="s">
        <v>99</v>
      </c>
      <c r="Q2766" t="s">
        <v>972</v>
      </c>
      <c r="R2766" t="s">
        <v>147</v>
      </c>
      <c r="S2766" t="s">
        <v>100</v>
      </c>
    </row>
    <row r="2767" spans="1:19" x14ac:dyDescent="0.25">
      <c r="A2767">
        <v>39</v>
      </c>
      <c r="B2767" s="32">
        <v>45927</v>
      </c>
      <c r="C2767">
        <v>42</v>
      </c>
      <c r="D2767" t="s">
        <v>150</v>
      </c>
      <c r="E2767" t="s">
        <v>8</v>
      </c>
      <c r="F2767" t="s">
        <v>140</v>
      </c>
      <c r="G2767" t="s">
        <v>102</v>
      </c>
      <c r="H2767" t="s">
        <v>103</v>
      </c>
      <c r="I2767" t="s">
        <v>2563</v>
      </c>
      <c r="J2767" t="s">
        <v>2564</v>
      </c>
      <c r="K2767" s="32">
        <v>45939</v>
      </c>
      <c r="L2767" t="s">
        <v>2275</v>
      </c>
      <c r="M2767" t="s">
        <v>191</v>
      </c>
      <c r="N2767" t="s">
        <v>192</v>
      </c>
      <c r="O2767" s="32">
        <v>45947</v>
      </c>
      <c r="P2767" t="s">
        <v>99</v>
      </c>
      <c r="Q2767" t="s">
        <v>972</v>
      </c>
      <c r="S2767" t="s">
        <v>135</v>
      </c>
    </row>
    <row r="2768" spans="1:19" x14ac:dyDescent="0.25">
      <c r="A2768">
        <v>35</v>
      </c>
      <c r="B2768" s="32">
        <v>45898</v>
      </c>
      <c r="C2768">
        <v>36</v>
      </c>
      <c r="D2768" t="s">
        <v>423</v>
      </c>
      <c r="E2768" t="s">
        <v>2446</v>
      </c>
      <c r="F2768" t="s">
        <v>101</v>
      </c>
      <c r="G2768" t="s">
        <v>102</v>
      </c>
      <c r="H2768" t="s">
        <v>103</v>
      </c>
      <c r="I2768" t="s">
        <v>6097</v>
      </c>
      <c r="J2768" t="s">
        <v>6098</v>
      </c>
      <c r="K2768" s="32">
        <v>45900</v>
      </c>
      <c r="L2768" t="s">
        <v>427</v>
      </c>
      <c r="M2768" t="s">
        <v>2003</v>
      </c>
      <c r="N2768" t="s">
        <v>118</v>
      </c>
      <c r="O2768" s="32">
        <v>45901</v>
      </c>
      <c r="P2768" t="s">
        <v>99</v>
      </c>
      <c r="Q2768" t="s">
        <v>601</v>
      </c>
      <c r="R2768" t="s">
        <v>428</v>
      </c>
      <c r="S2768" t="s">
        <v>100</v>
      </c>
    </row>
    <row r="2769" spans="1:19" x14ac:dyDescent="0.25">
      <c r="A2769">
        <v>40</v>
      </c>
      <c r="B2769" s="32">
        <v>45931</v>
      </c>
      <c r="C2769">
        <v>42</v>
      </c>
      <c r="D2769" t="s">
        <v>150</v>
      </c>
      <c r="E2769" t="s">
        <v>8</v>
      </c>
      <c r="F2769" t="s">
        <v>140</v>
      </c>
      <c r="G2769" t="s">
        <v>102</v>
      </c>
      <c r="H2769" t="s">
        <v>103</v>
      </c>
      <c r="I2769" t="s">
        <v>5054</v>
      </c>
      <c r="J2769" t="s">
        <v>5055</v>
      </c>
      <c r="K2769" s="32">
        <v>45934</v>
      </c>
      <c r="L2769" t="s">
        <v>186</v>
      </c>
      <c r="M2769" t="s">
        <v>869</v>
      </c>
      <c r="N2769" t="s">
        <v>3153</v>
      </c>
      <c r="O2769" s="32">
        <v>45947</v>
      </c>
      <c r="P2769" t="s">
        <v>99</v>
      </c>
      <c r="Q2769" t="s">
        <v>813</v>
      </c>
      <c r="R2769" t="s">
        <v>147</v>
      </c>
      <c r="S2769" t="s">
        <v>100</v>
      </c>
    </row>
    <row r="2770" spans="1:19" x14ac:dyDescent="0.25">
      <c r="A2770">
        <v>43</v>
      </c>
      <c r="B2770" s="32">
        <v>45951</v>
      </c>
      <c r="C2770">
        <v>45</v>
      </c>
      <c r="D2770" t="s">
        <v>150</v>
      </c>
      <c r="E2770" t="s">
        <v>8</v>
      </c>
      <c r="F2770" t="s">
        <v>140</v>
      </c>
      <c r="G2770" t="s">
        <v>102</v>
      </c>
      <c r="H2770" t="s">
        <v>103</v>
      </c>
      <c r="I2770" t="s">
        <v>5999</v>
      </c>
      <c r="J2770" t="s">
        <v>6000</v>
      </c>
      <c r="K2770" s="32">
        <v>45953</v>
      </c>
      <c r="L2770" t="s">
        <v>186</v>
      </c>
      <c r="M2770" t="s">
        <v>154</v>
      </c>
      <c r="N2770" t="s">
        <v>1967</v>
      </c>
      <c r="O2770" s="32">
        <v>45963</v>
      </c>
      <c r="P2770" t="s">
        <v>99</v>
      </c>
      <c r="Q2770" t="s">
        <v>913</v>
      </c>
      <c r="R2770" t="s">
        <v>147</v>
      </c>
      <c r="S2770" t="s">
        <v>608</v>
      </c>
    </row>
    <row r="2771" spans="1:19" x14ac:dyDescent="0.25">
      <c r="A2771">
        <v>43</v>
      </c>
      <c r="B2771" s="32">
        <v>45953</v>
      </c>
      <c r="C2771">
        <v>45</v>
      </c>
      <c r="D2771" t="s">
        <v>150</v>
      </c>
      <c r="E2771" t="s">
        <v>8</v>
      </c>
      <c r="F2771" t="s">
        <v>140</v>
      </c>
      <c r="G2771" t="s">
        <v>102</v>
      </c>
      <c r="H2771" t="s">
        <v>103</v>
      </c>
      <c r="I2771" t="s">
        <v>3131</v>
      </c>
      <c r="J2771" t="s">
        <v>3132</v>
      </c>
      <c r="K2771" s="32">
        <v>45956</v>
      </c>
      <c r="L2771" t="s">
        <v>186</v>
      </c>
      <c r="M2771" t="s">
        <v>2037</v>
      </c>
      <c r="N2771" t="s">
        <v>3133</v>
      </c>
      <c r="O2771" s="32">
        <v>45969</v>
      </c>
      <c r="P2771" t="s">
        <v>99</v>
      </c>
      <c r="Q2771" t="s">
        <v>972</v>
      </c>
      <c r="R2771" t="s">
        <v>147</v>
      </c>
      <c r="S2771" t="s">
        <v>100</v>
      </c>
    </row>
    <row r="2772" spans="1:19" x14ac:dyDescent="0.25">
      <c r="A2772">
        <v>35</v>
      </c>
      <c r="B2772" s="32">
        <v>45898</v>
      </c>
      <c r="C2772">
        <v>38</v>
      </c>
      <c r="D2772" t="s">
        <v>423</v>
      </c>
      <c r="E2772" t="s">
        <v>1067</v>
      </c>
      <c r="F2772" t="s">
        <v>140</v>
      </c>
      <c r="G2772" t="s">
        <v>102</v>
      </c>
      <c r="H2772" t="s">
        <v>103</v>
      </c>
      <c r="I2772" t="s">
        <v>4831</v>
      </c>
      <c r="J2772" t="s">
        <v>4832</v>
      </c>
      <c r="K2772" s="32">
        <v>45900</v>
      </c>
      <c r="L2772" t="s">
        <v>427</v>
      </c>
      <c r="M2772" t="s">
        <v>260</v>
      </c>
      <c r="N2772" t="s">
        <v>2744</v>
      </c>
      <c r="O2772" s="32">
        <v>45917</v>
      </c>
      <c r="P2772" t="s">
        <v>99</v>
      </c>
      <c r="Q2772" t="s">
        <v>2719</v>
      </c>
      <c r="R2772" t="s">
        <v>262</v>
      </c>
      <c r="S2772" t="s">
        <v>100</v>
      </c>
    </row>
    <row r="2773" spans="1:19" x14ac:dyDescent="0.25">
      <c r="A2773">
        <v>46</v>
      </c>
      <c r="B2773" s="32">
        <v>45973</v>
      </c>
      <c r="C2773">
        <v>48</v>
      </c>
      <c r="D2773" t="s">
        <v>150</v>
      </c>
      <c r="E2773" t="s">
        <v>8</v>
      </c>
      <c r="F2773" t="s">
        <v>140</v>
      </c>
      <c r="G2773" t="s">
        <v>102</v>
      </c>
      <c r="H2773" t="s">
        <v>103</v>
      </c>
      <c r="I2773" t="s">
        <v>5504</v>
      </c>
      <c r="J2773" t="s">
        <v>5505</v>
      </c>
      <c r="K2773" s="32">
        <v>45976</v>
      </c>
      <c r="L2773" t="s">
        <v>186</v>
      </c>
      <c r="M2773" t="s">
        <v>869</v>
      </c>
      <c r="N2773" t="s">
        <v>2250</v>
      </c>
      <c r="O2773" s="32">
        <v>45988</v>
      </c>
      <c r="P2773" t="s">
        <v>99</v>
      </c>
      <c r="Q2773" t="s">
        <v>934</v>
      </c>
      <c r="R2773" t="s">
        <v>147</v>
      </c>
      <c r="S2773" t="s">
        <v>100</v>
      </c>
    </row>
    <row r="2774" spans="1:19" x14ac:dyDescent="0.25">
      <c r="A2774">
        <v>36</v>
      </c>
      <c r="B2774" s="32">
        <v>45906</v>
      </c>
      <c r="C2774">
        <v>41</v>
      </c>
      <c r="D2774" t="s">
        <v>423</v>
      </c>
      <c r="E2774" t="s">
        <v>1265</v>
      </c>
      <c r="F2774" t="s">
        <v>140</v>
      </c>
      <c r="G2774" t="s">
        <v>102</v>
      </c>
      <c r="H2774" t="s">
        <v>103</v>
      </c>
      <c r="I2774" t="s">
        <v>6099</v>
      </c>
      <c r="J2774" t="s">
        <v>6100</v>
      </c>
      <c r="K2774" s="32">
        <v>45917</v>
      </c>
      <c r="L2774" t="s">
        <v>1983</v>
      </c>
      <c r="M2774" t="s">
        <v>2172</v>
      </c>
      <c r="N2774" t="s">
        <v>4675</v>
      </c>
      <c r="O2774" s="32">
        <v>45937</v>
      </c>
      <c r="P2774" t="s">
        <v>99</v>
      </c>
      <c r="Q2774" t="s">
        <v>1985</v>
      </c>
      <c r="R2774" t="s">
        <v>617</v>
      </c>
      <c r="S2774" t="s">
        <v>100</v>
      </c>
    </row>
    <row r="2775" spans="1:19" x14ac:dyDescent="0.25">
      <c r="A2775">
        <v>37</v>
      </c>
      <c r="B2775" s="32">
        <v>45911</v>
      </c>
      <c r="C2775">
        <v>40</v>
      </c>
      <c r="D2775" t="s">
        <v>254</v>
      </c>
      <c r="E2775" t="s">
        <v>255</v>
      </c>
      <c r="F2775" t="s">
        <v>140</v>
      </c>
      <c r="G2775" t="s">
        <v>102</v>
      </c>
      <c r="H2775" t="s">
        <v>103</v>
      </c>
      <c r="I2775" t="s">
        <v>6101</v>
      </c>
      <c r="J2775" t="s">
        <v>6102</v>
      </c>
      <c r="K2775" s="32">
        <v>45914</v>
      </c>
      <c r="L2775" t="s">
        <v>288</v>
      </c>
      <c r="M2775" t="s">
        <v>260</v>
      </c>
      <c r="N2775" t="s">
        <v>2206</v>
      </c>
      <c r="O2775" s="32">
        <v>45929</v>
      </c>
      <c r="P2775" t="s">
        <v>99</v>
      </c>
      <c r="Q2775" t="s">
        <v>289</v>
      </c>
      <c r="R2775" t="s">
        <v>262</v>
      </c>
      <c r="S2775" t="s">
        <v>608</v>
      </c>
    </row>
    <row r="2776" spans="1:19" x14ac:dyDescent="0.25">
      <c r="A2776">
        <v>45</v>
      </c>
      <c r="B2776" s="32">
        <v>45968</v>
      </c>
      <c r="C2776">
        <v>49</v>
      </c>
      <c r="D2776" t="s">
        <v>423</v>
      </c>
      <c r="E2776" t="s">
        <v>1265</v>
      </c>
      <c r="F2776" t="s">
        <v>140</v>
      </c>
      <c r="G2776" t="s">
        <v>102</v>
      </c>
      <c r="H2776" t="s">
        <v>103</v>
      </c>
      <c r="I2776" t="s">
        <v>2035</v>
      </c>
      <c r="J2776" t="s">
        <v>2036</v>
      </c>
      <c r="K2776" s="32">
        <v>45972</v>
      </c>
      <c r="L2776" t="s">
        <v>427</v>
      </c>
      <c r="M2776" t="s">
        <v>2037</v>
      </c>
      <c r="N2776" t="s">
        <v>2038</v>
      </c>
      <c r="O2776" s="32">
        <v>45993</v>
      </c>
      <c r="P2776" t="s">
        <v>99</v>
      </c>
      <c r="Q2776" t="s">
        <v>3388</v>
      </c>
      <c r="R2776" t="s">
        <v>428</v>
      </c>
      <c r="S2776" t="s">
        <v>100</v>
      </c>
    </row>
    <row r="2777" spans="1:19" x14ac:dyDescent="0.25">
      <c r="A2777">
        <v>44</v>
      </c>
      <c r="B2777" s="32">
        <v>45961</v>
      </c>
      <c r="C2777">
        <v>45</v>
      </c>
      <c r="D2777" t="s">
        <v>321</v>
      </c>
      <c r="E2777" t="s">
        <v>2130</v>
      </c>
      <c r="F2777" t="s">
        <v>101</v>
      </c>
      <c r="G2777" t="s">
        <v>102</v>
      </c>
      <c r="H2777" t="s">
        <v>103</v>
      </c>
      <c r="I2777" t="s">
        <v>6103</v>
      </c>
      <c r="J2777" t="s">
        <v>6104</v>
      </c>
      <c r="K2777" s="32">
        <v>45962</v>
      </c>
      <c r="L2777" t="s">
        <v>4466</v>
      </c>
      <c r="M2777" t="s">
        <v>2266</v>
      </c>
      <c r="N2777" t="s">
        <v>118</v>
      </c>
      <c r="O2777" s="32">
        <v>45964</v>
      </c>
      <c r="P2777" t="s">
        <v>2134</v>
      </c>
      <c r="Q2777" t="s">
        <v>4467</v>
      </c>
      <c r="R2777" t="s">
        <v>2136</v>
      </c>
      <c r="S2777" t="s">
        <v>2137</v>
      </c>
    </row>
    <row r="2778" spans="1:19" x14ac:dyDescent="0.25">
      <c r="A2778">
        <v>40</v>
      </c>
      <c r="B2778" s="32">
        <v>45932</v>
      </c>
      <c r="C2778">
        <v>43</v>
      </c>
      <c r="D2778" t="s">
        <v>254</v>
      </c>
      <c r="E2778" t="s">
        <v>255</v>
      </c>
      <c r="F2778" t="s">
        <v>140</v>
      </c>
      <c r="G2778" t="s">
        <v>102</v>
      </c>
      <c r="H2778" t="s">
        <v>103</v>
      </c>
      <c r="I2778" t="s">
        <v>6105</v>
      </c>
      <c r="J2778" t="s">
        <v>6106</v>
      </c>
      <c r="K2778" s="32">
        <v>45935</v>
      </c>
      <c r="L2778" t="s">
        <v>288</v>
      </c>
      <c r="M2778" t="s">
        <v>260</v>
      </c>
      <c r="N2778" t="s">
        <v>2054</v>
      </c>
      <c r="O2778" s="32">
        <v>45950</v>
      </c>
      <c r="P2778" t="s">
        <v>99</v>
      </c>
      <c r="Q2778" t="s">
        <v>289</v>
      </c>
      <c r="R2778" t="s">
        <v>262</v>
      </c>
      <c r="S2778" t="s">
        <v>100</v>
      </c>
    </row>
    <row r="2779" spans="1:19" x14ac:dyDescent="0.25">
      <c r="A2779">
        <v>43</v>
      </c>
      <c r="B2779" s="32">
        <v>45949</v>
      </c>
      <c r="C2779">
        <v>48</v>
      </c>
      <c r="D2779" t="s">
        <v>223</v>
      </c>
      <c r="E2779" t="s">
        <v>224</v>
      </c>
      <c r="F2779" t="s">
        <v>140</v>
      </c>
      <c r="G2779" t="s">
        <v>102</v>
      </c>
      <c r="H2779" t="s">
        <v>103</v>
      </c>
      <c r="I2779" t="s">
        <v>6107</v>
      </c>
      <c r="J2779" t="s">
        <v>6108</v>
      </c>
      <c r="K2779" s="32">
        <v>45953</v>
      </c>
      <c r="L2779" t="s">
        <v>227</v>
      </c>
      <c r="M2779" t="s">
        <v>229</v>
      </c>
      <c r="N2779" t="s">
        <v>2809</v>
      </c>
      <c r="O2779" s="32">
        <v>45985</v>
      </c>
      <c r="P2779" t="s">
        <v>99</v>
      </c>
      <c r="Q2779" t="s">
        <v>228</v>
      </c>
      <c r="R2779" t="s">
        <v>617</v>
      </c>
      <c r="S2779" t="s">
        <v>100</v>
      </c>
    </row>
    <row r="2780" spans="1:19" x14ac:dyDescent="0.25">
      <c r="A2780">
        <v>42</v>
      </c>
      <c r="B2780" s="32">
        <v>45948</v>
      </c>
      <c r="C2780">
        <v>45</v>
      </c>
      <c r="D2780" t="s">
        <v>150</v>
      </c>
      <c r="E2780" t="s">
        <v>8</v>
      </c>
      <c r="F2780" t="s">
        <v>140</v>
      </c>
      <c r="G2780" t="s">
        <v>102</v>
      </c>
      <c r="H2780" t="s">
        <v>103</v>
      </c>
      <c r="I2780" t="s">
        <v>5050</v>
      </c>
      <c r="J2780" t="s">
        <v>5051</v>
      </c>
      <c r="K2780" s="32">
        <v>45953</v>
      </c>
      <c r="L2780" t="s">
        <v>186</v>
      </c>
      <c r="M2780" t="s">
        <v>154</v>
      </c>
      <c r="N2780" t="s">
        <v>1967</v>
      </c>
      <c r="O2780" s="32">
        <v>45963</v>
      </c>
      <c r="P2780" t="s">
        <v>99</v>
      </c>
      <c r="Q2780" t="s">
        <v>934</v>
      </c>
      <c r="R2780" t="s">
        <v>147</v>
      </c>
      <c r="S2780" t="s">
        <v>100</v>
      </c>
    </row>
    <row r="2781" spans="1:19" x14ac:dyDescent="0.25">
      <c r="A2781">
        <v>45</v>
      </c>
      <c r="B2781" s="32">
        <v>45969</v>
      </c>
      <c r="C2781">
        <v>49</v>
      </c>
      <c r="D2781" t="s">
        <v>423</v>
      </c>
      <c r="E2781" t="s">
        <v>1265</v>
      </c>
      <c r="F2781" t="s">
        <v>140</v>
      </c>
      <c r="G2781" t="s">
        <v>102</v>
      </c>
      <c r="H2781" t="s">
        <v>103</v>
      </c>
      <c r="I2781" t="s">
        <v>6109</v>
      </c>
      <c r="J2781" t="s">
        <v>6110</v>
      </c>
      <c r="K2781" s="32">
        <v>45972</v>
      </c>
      <c r="L2781" t="s">
        <v>1983</v>
      </c>
      <c r="M2781" t="s">
        <v>428</v>
      </c>
      <c r="N2781" t="s">
        <v>2969</v>
      </c>
      <c r="O2781" s="32">
        <v>45992</v>
      </c>
      <c r="P2781" t="s">
        <v>99</v>
      </c>
      <c r="Q2781" t="s">
        <v>1985</v>
      </c>
      <c r="R2781" t="s">
        <v>428</v>
      </c>
      <c r="S2781" t="s">
        <v>100</v>
      </c>
    </row>
    <row r="2782" spans="1:19" x14ac:dyDescent="0.25">
      <c r="A2782">
        <v>37</v>
      </c>
      <c r="B2782" s="32">
        <v>45909</v>
      </c>
      <c r="C2782">
        <v>42</v>
      </c>
      <c r="D2782" t="s">
        <v>223</v>
      </c>
      <c r="E2782" t="s">
        <v>277</v>
      </c>
      <c r="F2782" t="s">
        <v>140</v>
      </c>
      <c r="G2782" t="s">
        <v>102</v>
      </c>
      <c r="H2782" t="s">
        <v>103</v>
      </c>
      <c r="I2782" t="s">
        <v>6111</v>
      </c>
      <c r="J2782" t="s">
        <v>6112</v>
      </c>
      <c r="K2782" s="32">
        <v>45913</v>
      </c>
      <c r="L2782" t="s">
        <v>227</v>
      </c>
      <c r="M2782" t="s">
        <v>428</v>
      </c>
      <c r="N2782" t="s">
        <v>1970</v>
      </c>
      <c r="O2782" s="32">
        <v>45943</v>
      </c>
      <c r="P2782" t="s">
        <v>99</v>
      </c>
      <c r="Q2782" t="s">
        <v>228</v>
      </c>
      <c r="R2782" t="s">
        <v>428</v>
      </c>
      <c r="S2782" t="s">
        <v>100</v>
      </c>
    </row>
    <row r="2783" spans="1:19" x14ac:dyDescent="0.25">
      <c r="A2783">
        <v>39</v>
      </c>
      <c r="B2783" s="32">
        <v>45924</v>
      </c>
      <c r="C2783">
        <v>42</v>
      </c>
      <c r="D2783" t="s">
        <v>423</v>
      </c>
      <c r="E2783" t="s">
        <v>424</v>
      </c>
      <c r="F2783" t="s">
        <v>140</v>
      </c>
      <c r="G2783" t="s">
        <v>102</v>
      </c>
      <c r="H2783" t="s">
        <v>103</v>
      </c>
      <c r="I2783" t="s">
        <v>3259</v>
      </c>
      <c r="J2783" t="s">
        <v>3260</v>
      </c>
      <c r="K2783" s="32">
        <v>45927</v>
      </c>
      <c r="L2783" t="s">
        <v>427</v>
      </c>
      <c r="M2783" t="s">
        <v>428</v>
      </c>
      <c r="N2783" t="s">
        <v>2976</v>
      </c>
      <c r="O2783" s="32">
        <v>45946</v>
      </c>
      <c r="P2783" t="s">
        <v>99</v>
      </c>
      <c r="Q2783" t="s">
        <v>3661</v>
      </c>
      <c r="R2783" t="s">
        <v>428</v>
      </c>
      <c r="S2783" t="s">
        <v>100</v>
      </c>
    </row>
    <row r="2784" spans="1:19" x14ac:dyDescent="0.25">
      <c r="A2784">
        <v>46</v>
      </c>
      <c r="B2784" s="32">
        <v>45974</v>
      </c>
      <c r="C2784">
        <v>49</v>
      </c>
      <c r="D2784" t="s">
        <v>254</v>
      </c>
      <c r="E2784" t="s">
        <v>255</v>
      </c>
      <c r="F2784" t="s">
        <v>140</v>
      </c>
      <c r="G2784" t="s">
        <v>102</v>
      </c>
      <c r="H2784" t="s">
        <v>103</v>
      </c>
      <c r="I2784" t="s">
        <v>6113</v>
      </c>
      <c r="J2784" t="s">
        <v>6114</v>
      </c>
      <c r="K2784" s="32">
        <v>45976</v>
      </c>
      <c r="L2784" t="s">
        <v>288</v>
      </c>
      <c r="M2784" t="s">
        <v>260</v>
      </c>
      <c r="N2784" t="s">
        <v>2103</v>
      </c>
      <c r="O2784" s="32">
        <v>45991</v>
      </c>
      <c r="P2784" t="s">
        <v>99</v>
      </c>
      <c r="Q2784" t="s">
        <v>289</v>
      </c>
      <c r="R2784" t="s">
        <v>262</v>
      </c>
      <c r="S2784" t="s">
        <v>608</v>
      </c>
    </row>
    <row r="2785" spans="1:19" x14ac:dyDescent="0.25">
      <c r="A2785">
        <v>36</v>
      </c>
      <c r="B2785" s="32">
        <v>45901</v>
      </c>
      <c r="C2785">
        <v>36</v>
      </c>
      <c r="D2785" t="s">
        <v>97</v>
      </c>
      <c r="E2785" t="s">
        <v>98</v>
      </c>
      <c r="F2785" t="s">
        <v>101</v>
      </c>
      <c r="G2785" t="s">
        <v>102</v>
      </c>
      <c r="H2785" t="s">
        <v>103</v>
      </c>
      <c r="I2785" t="s">
        <v>6115</v>
      </c>
      <c r="J2785" t="s">
        <v>6116</v>
      </c>
      <c r="K2785" s="32">
        <v>45904</v>
      </c>
      <c r="L2785" t="s">
        <v>106</v>
      </c>
      <c r="M2785" t="s">
        <v>359</v>
      </c>
      <c r="N2785" t="s">
        <v>118</v>
      </c>
      <c r="O2785" s="32">
        <v>45904</v>
      </c>
      <c r="P2785" t="s">
        <v>99</v>
      </c>
      <c r="Q2785" t="s">
        <v>123</v>
      </c>
      <c r="R2785" t="s">
        <v>1964</v>
      </c>
      <c r="S2785" t="s">
        <v>100</v>
      </c>
    </row>
    <row r="2786" spans="1:19" x14ac:dyDescent="0.25">
      <c r="A2786">
        <v>45</v>
      </c>
      <c r="B2786" s="32">
        <v>45969</v>
      </c>
      <c r="C2786">
        <v>49</v>
      </c>
      <c r="D2786" t="s">
        <v>423</v>
      </c>
      <c r="E2786" t="s">
        <v>1265</v>
      </c>
      <c r="F2786" t="s">
        <v>140</v>
      </c>
      <c r="G2786" t="s">
        <v>102</v>
      </c>
      <c r="H2786" t="s">
        <v>103</v>
      </c>
      <c r="I2786" t="s">
        <v>4810</v>
      </c>
      <c r="J2786" t="s">
        <v>4811</v>
      </c>
      <c r="K2786" s="32">
        <v>45972</v>
      </c>
      <c r="L2786" t="s">
        <v>427</v>
      </c>
      <c r="M2786" t="s">
        <v>2172</v>
      </c>
      <c r="N2786" t="s">
        <v>2341</v>
      </c>
      <c r="O2786" s="32">
        <v>45993</v>
      </c>
      <c r="P2786" t="s">
        <v>99</v>
      </c>
      <c r="Q2786" t="s">
        <v>2713</v>
      </c>
      <c r="R2786" t="s">
        <v>617</v>
      </c>
      <c r="S2786" t="s">
        <v>100</v>
      </c>
    </row>
    <row r="2787" spans="1:19" x14ac:dyDescent="0.25">
      <c r="A2787">
        <v>43</v>
      </c>
      <c r="B2787" s="32">
        <v>45954</v>
      </c>
      <c r="C2787">
        <v>46</v>
      </c>
      <c r="D2787" t="s">
        <v>423</v>
      </c>
      <c r="E2787" t="s">
        <v>1067</v>
      </c>
      <c r="F2787" t="s">
        <v>140</v>
      </c>
      <c r="G2787" t="s">
        <v>102</v>
      </c>
      <c r="H2787" t="s">
        <v>1585</v>
      </c>
      <c r="I2787" t="s">
        <v>3952</v>
      </c>
      <c r="J2787" t="s">
        <v>3953</v>
      </c>
      <c r="K2787" s="32">
        <v>45956</v>
      </c>
      <c r="L2787" t="s">
        <v>427</v>
      </c>
      <c r="M2787" t="s">
        <v>260</v>
      </c>
      <c r="N2787" t="s">
        <v>2083</v>
      </c>
      <c r="O2787" s="32">
        <v>45972</v>
      </c>
      <c r="P2787" t="s">
        <v>99</v>
      </c>
      <c r="Q2787" t="s">
        <v>2218</v>
      </c>
      <c r="R2787" t="s">
        <v>262</v>
      </c>
      <c r="S2787" t="s">
        <v>608</v>
      </c>
    </row>
    <row r="2788" spans="1:19" x14ac:dyDescent="0.25">
      <c r="A2788">
        <v>46</v>
      </c>
      <c r="B2788" s="32">
        <v>45970</v>
      </c>
      <c r="C2788">
        <v>48</v>
      </c>
      <c r="D2788" t="s">
        <v>150</v>
      </c>
      <c r="E2788" t="s">
        <v>8</v>
      </c>
      <c r="F2788" t="s">
        <v>140</v>
      </c>
      <c r="G2788" t="s">
        <v>102</v>
      </c>
      <c r="H2788" t="s">
        <v>103</v>
      </c>
      <c r="I2788" t="s">
        <v>3559</v>
      </c>
      <c r="J2788" t="s">
        <v>3560</v>
      </c>
      <c r="K2788" s="32">
        <v>45974</v>
      </c>
      <c r="L2788" t="s">
        <v>186</v>
      </c>
      <c r="M2788" t="s">
        <v>154</v>
      </c>
      <c r="N2788" t="s">
        <v>2193</v>
      </c>
      <c r="O2788" s="32">
        <v>45985</v>
      </c>
      <c r="P2788" t="s">
        <v>99</v>
      </c>
      <c r="Q2788" t="s">
        <v>813</v>
      </c>
      <c r="R2788" t="s">
        <v>147</v>
      </c>
      <c r="S2788" t="s">
        <v>100</v>
      </c>
    </row>
    <row r="2789" spans="1:19" x14ac:dyDescent="0.25">
      <c r="A2789">
        <v>43</v>
      </c>
      <c r="B2789" s="32">
        <v>45951</v>
      </c>
      <c r="C2789">
        <v>46</v>
      </c>
      <c r="D2789" t="s">
        <v>672</v>
      </c>
      <c r="E2789" t="s">
        <v>17</v>
      </c>
      <c r="F2789" t="s">
        <v>140</v>
      </c>
      <c r="G2789" t="s">
        <v>102</v>
      </c>
      <c r="H2789" t="s">
        <v>103</v>
      </c>
      <c r="I2789" t="s">
        <v>3672</v>
      </c>
      <c r="J2789" t="s">
        <v>3673</v>
      </c>
      <c r="K2789" s="32">
        <v>45955</v>
      </c>
      <c r="L2789" t="s">
        <v>675</v>
      </c>
      <c r="M2789" t="s">
        <v>428</v>
      </c>
      <c r="N2789" t="s">
        <v>2224</v>
      </c>
      <c r="O2789" s="32">
        <v>45972</v>
      </c>
      <c r="P2789" t="s">
        <v>99</v>
      </c>
      <c r="Q2789" t="s">
        <v>153</v>
      </c>
      <c r="R2789" t="s">
        <v>428</v>
      </c>
      <c r="S2789" t="s">
        <v>100</v>
      </c>
    </row>
    <row r="2790" spans="1:19" x14ac:dyDescent="0.25">
      <c r="A2790">
        <v>37</v>
      </c>
      <c r="B2790" s="32">
        <v>45909</v>
      </c>
      <c r="C2790">
        <v>37</v>
      </c>
      <c r="D2790" t="s">
        <v>97</v>
      </c>
      <c r="E2790" t="s">
        <v>98</v>
      </c>
      <c r="F2790" t="s">
        <v>101</v>
      </c>
      <c r="G2790" t="s">
        <v>102</v>
      </c>
      <c r="H2790" t="s">
        <v>103</v>
      </c>
      <c r="I2790" t="s">
        <v>6117</v>
      </c>
      <c r="J2790" t="s">
        <v>6118</v>
      </c>
      <c r="K2790" s="32">
        <v>45912</v>
      </c>
      <c r="L2790" t="s">
        <v>106</v>
      </c>
      <c r="M2790" t="s">
        <v>107</v>
      </c>
      <c r="N2790" t="s">
        <v>118</v>
      </c>
      <c r="O2790" s="32">
        <v>45912</v>
      </c>
      <c r="P2790" t="s">
        <v>99</v>
      </c>
      <c r="Q2790" t="s">
        <v>123</v>
      </c>
      <c r="R2790" t="s">
        <v>1964</v>
      </c>
      <c r="S2790" t="s">
        <v>100</v>
      </c>
    </row>
    <row r="2791" spans="1:19" x14ac:dyDescent="0.25">
      <c r="A2791">
        <v>44</v>
      </c>
      <c r="B2791" s="32">
        <v>45961</v>
      </c>
      <c r="C2791">
        <v>48</v>
      </c>
      <c r="D2791" t="s">
        <v>423</v>
      </c>
      <c r="E2791" t="s">
        <v>1265</v>
      </c>
      <c r="F2791" t="s">
        <v>140</v>
      </c>
      <c r="G2791" t="s">
        <v>102</v>
      </c>
      <c r="H2791" t="s">
        <v>103</v>
      </c>
      <c r="I2791" t="s">
        <v>5466</v>
      </c>
      <c r="J2791" t="s">
        <v>5467</v>
      </c>
      <c r="K2791" s="32">
        <v>45965</v>
      </c>
      <c r="L2791" t="s">
        <v>427</v>
      </c>
      <c r="M2791" t="s">
        <v>2172</v>
      </c>
      <c r="N2791" t="s">
        <v>2950</v>
      </c>
      <c r="O2791" s="32">
        <v>45986</v>
      </c>
      <c r="P2791" t="s">
        <v>99</v>
      </c>
      <c r="Q2791" t="s">
        <v>4305</v>
      </c>
      <c r="R2791" t="s">
        <v>617</v>
      </c>
      <c r="S2791" t="s">
        <v>100</v>
      </c>
    </row>
    <row r="2792" spans="1:19" x14ac:dyDescent="0.25">
      <c r="A2792">
        <v>36</v>
      </c>
      <c r="B2792" s="32">
        <v>45902</v>
      </c>
      <c r="C2792">
        <v>38</v>
      </c>
      <c r="D2792" t="s">
        <v>150</v>
      </c>
      <c r="E2792" t="s">
        <v>8</v>
      </c>
      <c r="F2792" t="s">
        <v>140</v>
      </c>
      <c r="G2792" t="s">
        <v>102</v>
      </c>
      <c r="H2792" t="s">
        <v>103</v>
      </c>
      <c r="I2792" t="s">
        <v>4535</v>
      </c>
      <c r="J2792" t="s">
        <v>4536</v>
      </c>
      <c r="K2792" s="32">
        <v>45904</v>
      </c>
      <c r="L2792" t="s">
        <v>186</v>
      </c>
      <c r="M2792" t="s">
        <v>154</v>
      </c>
      <c r="N2792" t="s">
        <v>2181</v>
      </c>
      <c r="O2792" s="32">
        <v>45914</v>
      </c>
      <c r="P2792" t="s">
        <v>99</v>
      </c>
      <c r="Q2792" t="s">
        <v>2006</v>
      </c>
      <c r="R2792" t="s">
        <v>147</v>
      </c>
      <c r="S2792" t="s">
        <v>100</v>
      </c>
    </row>
    <row r="2793" spans="1:19" x14ac:dyDescent="0.25">
      <c r="A2793">
        <v>46</v>
      </c>
      <c r="B2793" s="32">
        <v>45973</v>
      </c>
      <c r="C2793">
        <v>49</v>
      </c>
      <c r="D2793" t="s">
        <v>423</v>
      </c>
      <c r="E2793" t="s">
        <v>424</v>
      </c>
      <c r="F2793" t="s">
        <v>140</v>
      </c>
      <c r="G2793" t="s">
        <v>102</v>
      </c>
      <c r="H2793" t="s">
        <v>103</v>
      </c>
      <c r="I2793" t="s">
        <v>2956</v>
      </c>
      <c r="J2793" t="s">
        <v>2957</v>
      </c>
      <c r="K2793" s="32">
        <v>45976</v>
      </c>
      <c r="L2793" t="s">
        <v>427</v>
      </c>
      <c r="M2793" t="s">
        <v>428</v>
      </c>
      <c r="N2793" t="s">
        <v>2958</v>
      </c>
      <c r="O2793" s="32">
        <v>45995</v>
      </c>
      <c r="P2793" t="s">
        <v>99</v>
      </c>
      <c r="Q2793" t="s">
        <v>3172</v>
      </c>
      <c r="R2793" t="s">
        <v>428</v>
      </c>
      <c r="S2793" t="s">
        <v>100</v>
      </c>
    </row>
    <row r="2794" spans="1:19" x14ac:dyDescent="0.25">
      <c r="A2794">
        <v>41</v>
      </c>
      <c r="B2794" s="32">
        <v>45935</v>
      </c>
      <c r="C2794">
        <v>43</v>
      </c>
      <c r="D2794" t="s">
        <v>940</v>
      </c>
      <c r="E2794" t="s">
        <v>14</v>
      </c>
      <c r="F2794" t="s">
        <v>140</v>
      </c>
      <c r="G2794" t="s">
        <v>102</v>
      </c>
      <c r="H2794" t="s">
        <v>103</v>
      </c>
      <c r="I2794" t="s">
        <v>6119</v>
      </c>
      <c r="J2794" t="s">
        <v>6120</v>
      </c>
      <c r="K2794" s="32">
        <v>45946</v>
      </c>
      <c r="L2794" t="s">
        <v>943</v>
      </c>
      <c r="M2794" t="s">
        <v>154</v>
      </c>
      <c r="N2794" t="s">
        <v>2365</v>
      </c>
      <c r="O2794" s="32">
        <v>45953</v>
      </c>
      <c r="P2794" t="s">
        <v>99</v>
      </c>
      <c r="Q2794" t="s">
        <v>820</v>
      </c>
      <c r="R2794" t="s">
        <v>147</v>
      </c>
      <c r="S2794" t="s">
        <v>100</v>
      </c>
    </row>
    <row r="2795" spans="1:19" x14ac:dyDescent="0.25">
      <c r="A2795">
        <v>40</v>
      </c>
      <c r="B2795" s="32">
        <v>45930</v>
      </c>
      <c r="C2795">
        <v>40</v>
      </c>
      <c r="D2795" t="s">
        <v>97</v>
      </c>
      <c r="E2795" t="s">
        <v>98</v>
      </c>
      <c r="F2795" t="s">
        <v>101</v>
      </c>
      <c r="G2795" t="s">
        <v>102</v>
      </c>
      <c r="H2795" t="s">
        <v>103</v>
      </c>
      <c r="I2795" t="s">
        <v>6121</v>
      </c>
      <c r="J2795" t="s">
        <v>6122</v>
      </c>
      <c r="K2795" s="32">
        <v>45933</v>
      </c>
      <c r="L2795" t="s">
        <v>106</v>
      </c>
      <c r="M2795" t="s">
        <v>107</v>
      </c>
      <c r="N2795" t="s">
        <v>118</v>
      </c>
      <c r="O2795" s="32">
        <v>45933</v>
      </c>
      <c r="P2795" t="s">
        <v>99</v>
      </c>
      <c r="Q2795" t="s">
        <v>123</v>
      </c>
      <c r="R2795" t="s">
        <v>109</v>
      </c>
      <c r="S2795" t="s">
        <v>100</v>
      </c>
    </row>
    <row r="2796" spans="1:19" x14ac:dyDescent="0.25">
      <c r="A2796">
        <v>46</v>
      </c>
      <c r="B2796" s="32">
        <v>45974</v>
      </c>
      <c r="C2796">
        <v>48</v>
      </c>
      <c r="D2796" t="s">
        <v>150</v>
      </c>
      <c r="E2796" t="s">
        <v>8</v>
      </c>
      <c r="F2796" t="s">
        <v>140</v>
      </c>
      <c r="G2796" t="s">
        <v>102</v>
      </c>
      <c r="H2796" t="s">
        <v>103</v>
      </c>
      <c r="I2796" t="s">
        <v>2926</v>
      </c>
      <c r="J2796" t="s">
        <v>2927</v>
      </c>
      <c r="K2796" s="32">
        <v>45976</v>
      </c>
      <c r="L2796" t="s">
        <v>186</v>
      </c>
      <c r="M2796" t="s">
        <v>869</v>
      </c>
      <c r="N2796" t="s">
        <v>2250</v>
      </c>
      <c r="O2796" s="32">
        <v>45989</v>
      </c>
      <c r="P2796" t="s">
        <v>99</v>
      </c>
      <c r="Q2796" t="s">
        <v>934</v>
      </c>
      <c r="R2796" t="s">
        <v>147</v>
      </c>
      <c r="S2796" t="s">
        <v>608</v>
      </c>
    </row>
    <row r="2797" spans="1:19" x14ac:dyDescent="0.25">
      <c r="A2797">
        <v>43</v>
      </c>
      <c r="B2797" s="32">
        <v>45954</v>
      </c>
      <c r="C2797">
        <v>47</v>
      </c>
      <c r="D2797" t="s">
        <v>423</v>
      </c>
      <c r="E2797" t="s">
        <v>1265</v>
      </c>
      <c r="F2797" t="s">
        <v>140</v>
      </c>
      <c r="G2797" t="s">
        <v>102</v>
      </c>
      <c r="H2797" t="s">
        <v>103</v>
      </c>
      <c r="I2797" t="s">
        <v>2766</v>
      </c>
      <c r="J2797" t="s">
        <v>2767</v>
      </c>
      <c r="K2797" s="32">
        <v>45958</v>
      </c>
      <c r="L2797" t="s">
        <v>427</v>
      </c>
      <c r="M2797" t="s">
        <v>145</v>
      </c>
      <c r="N2797" t="s">
        <v>2642</v>
      </c>
      <c r="O2797" s="32">
        <v>45979</v>
      </c>
      <c r="P2797" t="s">
        <v>99</v>
      </c>
      <c r="Q2797" t="s">
        <v>2284</v>
      </c>
      <c r="R2797" t="s">
        <v>428</v>
      </c>
      <c r="S2797" t="s">
        <v>100</v>
      </c>
    </row>
    <row r="2798" spans="1:19" x14ac:dyDescent="0.25">
      <c r="A2798">
        <v>40</v>
      </c>
      <c r="B2798" s="32">
        <v>45930</v>
      </c>
      <c r="C2798">
        <v>43</v>
      </c>
      <c r="D2798" t="s">
        <v>150</v>
      </c>
      <c r="E2798" t="s">
        <v>8</v>
      </c>
      <c r="F2798" t="s">
        <v>140</v>
      </c>
      <c r="G2798" t="s">
        <v>102</v>
      </c>
      <c r="H2798" t="s">
        <v>103</v>
      </c>
      <c r="I2798" t="s">
        <v>2537</v>
      </c>
      <c r="J2798" t="s">
        <v>2538</v>
      </c>
      <c r="K2798" s="32">
        <v>45939</v>
      </c>
      <c r="L2798" t="s">
        <v>186</v>
      </c>
      <c r="M2798" t="s">
        <v>154</v>
      </c>
      <c r="N2798" t="s">
        <v>2212</v>
      </c>
      <c r="O2798" s="32">
        <v>45949</v>
      </c>
      <c r="P2798" t="s">
        <v>99</v>
      </c>
      <c r="Q2798" t="s">
        <v>2006</v>
      </c>
      <c r="R2798" t="s">
        <v>147</v>
      </c>
      <c r="S2798" t="s">
        <v>608</v>
      </c>
    </row>
    <row r="2799" spans="1:19" x14ac:dyDescent="0.25">
      <c r="A2799">
        <v>37</v>
      </c>
      <c r="B2799" s="32">
        <v>45907</v>
      </c>
      <c r="C2799">
        <v>39</v>
      </c>
      <c r="D2799" t="s">
        <v>150</v>
      </c>
      <c r="E2799" t="s">
        <v>8</v>
      </c>
      <c r="F2799" t="s">
        <v>140</v>
      </c>
      <c r="G2799" t="s">
        <v>102</v>
      </c>
      <c r="H2799" t="s">
        <v>103</v>
      </c>
      <c r="I2799" t="s">
        <v>2020</v>
      </c>
      <c r="J2799" t="s">
        <v>2021</v>
      </c>
      <c r="K2799" s="32">
        <v>45911</v>
      </c>
      <c r="L2799" t="s">
        <v>186</v>
      </c>
      <c r="M2799" t="s">
        <v>154</v>
      </c>
      <c r="N2799" t="s">
        <v>2022</v>
      </c>
      <c r="O2799" s="32">
        <v>45922</v>
      </c>
      <c r="P2799" t="s">
        <v>99</v>
      </c>
      <c r="Q2799" t="s">
        <v>913</v>
      </c>
      <c r="R2799" t="s">
        <v>147</v>
      </c>
      <c r="S2799" t="s">
        <v>100</v>
      </c>
    </row>
    <row r="2800" spans="1:19" x14ac:dyDescent="0.25">
      <c r="A2800">
        <v>38</v>
      </c>
      <c r="B2800" s="32">
        <v>45915</v>
      </c>
      <c r="C2800">
        <v>40</v>
      </c>
      <c r="D2800" t="s">
        <v>150</v>
      </c>
      <c r="E2800" t="s">
        <v>8</v>
      </c>
      <c r="F2800" t="s">
        <v>140</v>
      </c>
      <c r="G2800" t="s">
        <v>102</v>
      </c>
      <c r="H2800" t="s">
        <v>103</v>
      </c>
      <c r="I2800" t="s">
        <v>6123</v>
      </c>
      <c r="J2800" t="s">
        <v>4012</v>
      </c>
      <c r="K2800" s="32">
        <v>45918</v>
      </c>
      <c r="L2800" t="s">
        <v>186</v>
      </c>
      <c r="M2800" t="s">
        <v>154</v>
      </c>
      <c r="N2800" t="s">
        <v>2146</v>
      </c>
      <c r="O2800" s="32">
        <v>45928</v>
      </c>
      <c r="P2800" t="s">
        <v>99</v>
      </c>
      <c r="Q2800" t="s">
        <v>1411</v>
      </c>
      <c r="R2800" t="s">
        <v>147</v>
      </c>
      <c r="S2800" t="s">
        <v>100</v>
      </c>
    </row>
    <row r="2801" spans="1:19" x14ac:dyDescent="0.25">
      <c r="A2801">
        <v>39</v>
      </c>
      <c r="B2801" s="32">
        <v>45921</v>
      </c>
      <c r="C2801">
        <v>41</v>
      </c>
      <c r="D2801" t="s">
        <v>672</v>
      </c>
      <c r="E2801" t="s">
        <v>17</v>
      </c>
      <c r="F2801" t="s">
        <v>140</v>
      </c>
      <c r="G2801" t="s">
        <v>102</v>
      </c>
      <c r="H2801" t="s">
        <v>103</v>
      </c>
      <c r="I2801" t="s">
        <v>3147</v>
      </c>
      <c r="J2801" t="s">
        <v>3148</v>
      </c>
      <c r="K2801" s="32">
        <v>45931</v>
      </c>
      <c r="L2801" t="s">
        <v>675</v>
      </c>
      <c r="M2801" t="s">
        <v>676</v>
      </c>
      <c r="N2801" t="s">
        <v>2015</v>
      </c>
      <c r="O2801" s="32">
        <v>45941</v>
      </c>
      <c r="P2801" t="s">
        <v>99</v>
      </c>
      <c r="Q2801" t="s">
        <v>688</v>
      </c>
      <c r="R2801" t="s">
        <v>147</v>
      </c>
      <c r="S2801" t="s">
        <v>100</v>
      </c>
    </row>
    <row r="2802" spans="1:19" x14ac:dyDescent="0.25">
      <c r="A2802">
        <v>40</v>
      </c>
      <c r="B2802" s="32">
        <v>45928</v>
      </c>
      <c r="C2802">
        <v>42</v>
      </c>
      <c r="D2802" t="s">
        <v>150</v>
      </c>
      <c r="E2802" t="s">
        <v>8</v>
      </c>
      <c r="F2802" t="s">
        <v>140</v>
      </c>
      <c r="G2802" t="s">
        <v>102</v>
      </c>
      <c r="H2802" t="s">
        <v>103</v>
      </c>
      <c r="I2802" t="s">
        <v>2385</v>
      </c>
      <c r="J2802" t="s">
        <v>2386</v>
      </c>
      <c r="K2802" s="32">
        <v>45932</v>
      </c>
      <c r="L2802" t="s">
        <v>621</v>
      </c>
      <c r="M2802" t="s">
        <v>191</v>
      </c>
      <c r="N2802" t="s">
        <v>192</v>
      </c>
      <c r="O2802" s="32">
        <v>45943</v>
      </c>
      <c r="P2802" t="s">
        <v>99</v>
      </c>
      <c r="Q2802" t="s">
        <v>972</v>
      </c>
      <c r="S2802" t="s">
        <v>2165</v>
      </c>
    </row>
    <row r="2803" spans="1:19" x14ac:dyDescent="0.25">
      <c r="A2803">
        <v>43</v>
      </c>
      <c r="B2803" s="32">
        <v>45950</v>
      </c>
      <c r="C2803">
        <v>45</v>
      </c>
      <c r="D2803" t="s">
        <v>150</v>
      </c>
      <c r="E2803" t="s">
        <v>8</v>
      </c>
      <c r="F2803" t="s">
        <v>140</v>
      </c>
      <c r="G2803" t="s">
        <v>102</v>
      </c>
      <c r="H2803" t="s">
        <v>103</v>
      </c>
      <c r="I2803" t="s">
        <v>6124</v>
      </c>
      <c r="J2803" t="s">
        <v>6125</v>
      </c>
      <c r="K2803" s="32">
        <v>45953</v>
      </c>
      <c r="L2803" t="s">
        <v>186</v>
      </c>
      <c r="M2803" t="s">
        <v>154</v>
      </c>
      <c r="N2803" t="s">
        <v>2086</v>
      </c>
      <c r="O2803" s="32">
        <v>45963</v>
      </c>
      <c r="P2803" t="s">
        <v>99</v>
      </c>
      <c r="Q2803" t="s">
        <v>913</v>
      </c>
      <c r="R2803" t="s">
        <v>147</v>
      </c>
      <c r="S2803" t="s">
        <v>100</v>
      </c>
    </row>
    <row r="2804" spans="1:19" x14ac:dyDescent="0.25">
      <c r="A2804">
        <v>42</v>
      </c>
      <c r="B2804" s="32">
        <v>45947</v>
      </c>
      <c r="C2804">
        <v>45</v>
      </c>
      <c r="D2804" t="s">
        <v>423</v>
      </c>
      <c r="E2804" t="s">
        <v>1067</v>
      </c>
      <c r="F2804" t="s">
        <v>140</v>
      </c>
      <c r="G2804" t="s">
        <v>102</v>
      </c>
      <c r="H2804" t="s">
        <v>103</v>
      </c>
      <c r="I2804" t="s">
        <v>3588</v>
      </c>
      <c r="J2804" t="s">
        <v>3589</v>
      </c>
      <c r="K2804" s="32">
        <v>45949</v>
      </c>
      <c r="L2804" t="s">
        <v>427</v>
      </c>
      <c r="M2804" t="s">
        <v>260</v>
      </c>
      <c r="N2804" t="s">
        <v>1973</v>
      </c>
      <c r="O2804" s="32">
        <v>45965</v>
      </c>
      <c r="P2804" t="s">
        <v>99</v>
      </c>
      <c r="Q2804" t="s">
        <v>1245</v>
      </c>
      <c r="R2804" t="s">
        <v>262</v>
      </c>
      <c r="S2804" t="s">
        <v>100</v>
      </c>
    </row>
    <row r="2805" spans="1:19" x14ac:dyDescent="0.25">
      <c r="A2805">
        <v>43</v>
      </c>
      <c r="B2805" s="32">
        <v>45955</v>
      </c>
      <c r="C2805">
        <v>46</v>
      </c>
      <c r="D2805" t="s">
        <v>150</v>
      </c>
      <c r="E2805" t="s">
        <v>23</v>
      </c>
      <c r="F2805" t="s">
        <v>140</v>
      </c>
      <c r="G2805" t="s">
        <v>102</v>
      </c>
      <c r="H2805" t="s">
        <v>103</v>
      </c>
      <c r="I2805" t="s">
        <v>6126</v>
      </c>
      <c r="J2805" t="s">
        <v>3937</v>
      </c>
      <c r="K2805" s="32">
        <v>45960</v>
      </c>
      <c r="L2805" t="s">
        <v>186</v>
      </c>
      <c r="M2805" t="s">
        <v>154</v>
      </c>
      <c r="N2805" t="s">
        <v>2034</v>
      </c>
      <c r="O2805" s="32">
        <v>45972</v>
      </c>
      <c r="P2805" t="s">
        <v>99</v>
      </c>
      <c r="Q2805" t="s">
        <v>153</v>
      </c>
      <c r="R2805" t="s">
        <v>147</v>
      </c>
      <c r="S2805" t="s">
        <v>100</v>
      </c>
    </row>
    <row r="2806" spans="1:19" x14ac:dyDescent="0.25">
      <c r="A2806">
        <v>46</v>
      </c>
      <c r="B2806" s="32">
        <v>45976</v>
      </c>
      <c r="C2806">
        <v>50</v>
      </c>
      <c r="D2806" t="s">
        <v>423</v>
      </c>
      <c r="E2806" t="s">
        <v>1265</v>
      </c>
      <c r="F2806" t="s">
        <v>140</v>
      </c>
      <c r="G2806" t="s">
        <v>102</v>
      </c>
      <c r="H2806" t="s">
        <v>103</v>
      </c>
      <c r="I2806" t="s">
        <v>6127</v>
      </c>
      <c r="J2806" t="s">
        <v>6128</v>
      </c>
      <c r="K2806" s="32">
        <v>45979</v>
      </c>
      <c r="L2806" t="s">
        <v>526</v>
      </c>
      <c r="M2806" t="s">
        <v>145</v>
      </c>
      <c r="N2806" t="s">
        <v>2574</v>
      </c>
      <c r="O2806" s="32">
        <v>46000</v>
      </c>
      <c r="P2806" t="s">
        <v>99</v>
      </c>
      <c r="Q2806" t="s">
        <v>527</v>
      </c>
      <c r="R2806" t="s">
        <v>428</v>
      </c>
      <c r="S2806" t="s">
        <v>100</v>
      </c>
    </row>
    <row r="2807" spans="1:19" x14ac:dyDescent="0.25">
      <c r="A2807">
        <v>39</v>
      </c>
      <c r="B2807" s="32">
        <v>45927</v>
      </c>
      <c r="C2807">
        <v>40</v>
      </c>
      <c r="D2807" t="s">
        <v>321</v>
      </c>
      <c r="E2807" t="s">
        <v>919</v>
      </c>
      <c r="F2807" t="s">
        <v>101</v>
      </c>
      <c r="G2807" t="s">
        <v>102</v>
      </c>
      <c r="H2807" t="s">
        <v>103</v>
      </c>
      <c r="I2807" t="s">
        <v>6129</v>
      </c>
      <c r="J2807" t="s">
        <v>6130</v>
      </c>
      <c r="K2807" s="32">
        <v>45929</v>
      </c>
      <c r="L2807" t="s">
        <v>2230</v>
      </c>
      <c r="M2807" t="s">
        <v>298</v>
      </c>
      <c r="N2807" t="s">
        <v>118</v>
      </c>
      <c r="O2807" s="32">
        <v>45931</v>
      </c>
      <c r="P2807" t="s">
        <v>99</v>
      </c>
      <c r="Q2807" t="s">
        <v>616</v>
      </c>
      <c r="R2807" t="s">
        <v>291</v>
      </c>
      <c r="S2807" t="s">
        <v>100</v>
      </c>
    </row>
    <row r="2808" spans="1:19" x14ac:dyDescent="0.25">
      <c r="A2808">
        <v>44</v>
      </c>
      <c r="B2808" s="32">
        <v>45957</v>
      </c>
      <c r="C2808">
        <v>46</v>
      </c>
      <c r="D2808" t="s">
        <v>150</v>
      </c>
      <c r="E2808" t="s">
        <v>23</v>
      </c>
      <c r="F2808" t="s">
        <v>140</v>
      </c>
      <c r="G2808" t="s">
        <v>102</v>
      </c>
      <c r="H2808" t="s">
        <v>103</v>
      </c>
      <c r="I2808" t="s">
        <v>4688</v>
      </c>
      <c r="J2808" t="s">
        <v>4689</v>
      </c>
      <c r="K2808" s="32">
        <v>45960</v>
      </c>
      <c r="L2808" t="s">
        <v>186</v>
      </c>
      <c r="M2808" t="s">
        <v>154</v>
      </c>
      <c r="N2808" t="s">
        <v>2034</v>
      </c>
      <c r="O2808" s="32">
        <v>45972</v>
      </c>
      <c r="P2808" t="s">
        <v>99</v>
      </c>
      <c r="Q2808" t="s">
        <v>913</v>
      </c>
      <c r="R2808" t="s">
        <v>147</v>
      </c>
      <c r="S2808" t="s">
        <v>100</v>
      </c>
    </row>
    <row r="2809" spans="1:19" x14ac:dyDescent="0.25">
      <c r="A2809">
        <v>29</v>
      </c>
      <c r="B2809" s="32">
        <v>45857</v>
      </c>
      <c r="C2809">
        <v>30</v>
      </c>
      <c r="D2809" t="s">
        <v>321</v>
      </c>
      <c r="E2809" t="s">
        <v>2622</v>
      </c>
      <c r="F2809" t="s">
        <v>101</v>
      </c>
      <c r="G2809" t="s">
        <v>102</v>
      </c>
      <c r="H2809" t="s">
        <v>103</v>
      </c>
      <c r="I2809" t="s">
        <v>6131</v>
      </c>
      <c r="J2809" t="s">
        <v>6132</v>
      </c>
      <c r="K2809" s="32">
        <v>45859</v>
      </c>
      <c r="L2809" t="s">
        <v>2230</v>
      </c>
      <c r="M2809" t="s">
        <v>917</v>
      </c>
      <c r="N2809" t="s">
        <v>118</v>
      </c>
      <c r="O2809" s="32">
        <v>45862</v>
      </c>
      <c r="P2809" t="s">
        <v>99</v>
      </c>
      <c r="Q2809" t="s">
        <v>616</v>
      </c>
      <c r="R2809" t="s">
        <v>291</v>
      </c>
      <c r="S2809" t="s">
        <v>100</v>
      </c>
    </row>
    <row r="2810" spans="1:19" x14ac:dyDescent="0.25">
      <c r="A2810">
        <v>44</v>
      </c>
      <c r="B2810" s="32">
        <v>45962</v>
      </c>
      <c r="C2810">
        <v>47</v>
      </c>
      <c r="D2810" t="s">
        <v>150</v>
      </c>
      <c r="E2810" t="s">
        <v>8</v>
      </c>
      <c r="F2810" t="s">
        <v>140</v>
      </c>
      <c r="G2810" t="s">
        <v>102</v>
      </c>
      <c r="H2810" t="s">
        <v>103</v>
      </c>
      <c r="I2810" t="s">
        <v>2213</v>
      </c>
      <c r="J2810" t="s">
        <v>2214</v>
      </c>
      <c r="K2810" s="32">
        <v>45967</v>
      </c>
      <c r="L2810" t="s">
        <v>186</v>
      </c>
      <c r="M2810" t="s">
        <v>154</v>
      </c>
      <c r="N2810" t="s">
        <v>2046</v>
      </c>
      <c r="O2810" s="32">
        <v>45977</v>
      </c>
      <c r="P2810" t="s">
        <v>99</v>
      </c>
      <c r="Q2810" t="s">
        <v>153</v>
      </c>
      <c r="R2810" t="s">
        <v>147</v>
      </c>
      <c r="S2810" t="s">
        <v>100</v>
      </c>
    </row>
    <row r="2811" spans="1:19" x14ac:dyDescent="0.25">
      <c r="A2811">
        <v>40</v>
      </c>
      <c r="B2811" s="32">
        <v>45931</v>
      </c>
      <c r="C2811">
        <v>42</v>
      </c>
      <c r="D2811" t="s">
        <v>150</v>
      </c>
      <c r="E2811" t="s">
        <v>8</v>
      </c>
      <c r="F2811" t="s">
        <v>140</v>
      </c>
      <c r="G2811" t="s">
        <v>102</v>
      </c>
      <c r="H2811" t="s">
        <v>103</v>
      </c>
      <c r="I2811" t="s">
        <v>5054</v>
      </c>
      <c r="J2811" t="s">
        <v>5055</v>
      </c>
      <c r="K2811" s="32">
        <v>45934</v>
      </c>
      <c r="L2811" t="s">
        <v>186</v>
      </c>
      <c r="M2811" t="s">
        <v>869</v>
      </c>
      <c r="N2811" t="s">
        <v>3153</v>
      </c>
      <c r="O2811" s="32">
        <v>45947</v>
      </c>
      <c r="P2811" t="s">
        <v>99</v>
      </c>
      <c r="Q2811" t="s">
        <v>972</v>
      </c>
      <c r="R2811" t="s">
        <v>147</v>
      </c>
      <c r="S2811" t="s">
        <v>100</v>
      </c>
    </row>
    <row r="2812" spans="1:19" x14ac:dyDescent="0.25">
      <c r="A2812">
        <v>38</v>
      </c>
      <c r="B2812" s="32">
        <v>45919</v>
      </c>
      <c r="C2812">
        <v>43</v>
      </c>
      <c r="D2812" t="s">
        <v>423</v>
      </c>
      <c r="E2812" t="s">
        <v>1265</v>
      </c>
      <c r="F2812" t="s">
        <v>140</v>
      </c>
      <c r="G2812" t="s">
        <v>102</v>
      </c>
      <c r="H2812" t="s">
        <v>103</v>
      </c>
      <c r="I2812" t="s">
        <v>6133</v>
      </c>
      <c r="J2812" t="s">
        <v>6134</v>
      </c>
      <c r="K2812" s="32">
        <v>45924</v>
      </c>
      <c r="L2812" t="s">
        <v>1983</v>
      </c>
      <c r="M2812" t="s">
        <v>2172</v>
      </c>
      <c r="N2812" t="s">
        <v>4802</v>
      </c>
      <c r="O2812" s="32">
        <v>45950</v>
      </c>
      <c r="P2812" t="s">
        <v>99</v>
      </c>
      <c r="Q2812" t="s">
        <v>1985</v>
      </c>
      <c r="R2812" t="s">
        <v>428</v>
      </c>
      <c r="S2812" t="s">
        <v>100</v>
      </c>
    </row>
    <row r="2813" spans="1:19" x14ac:dyDescent="0.25">
      <c r="A2813">
        <v>40</v>
      </c>
      <c r="B2813" s="32">
        <v>45931</v>
      </c>
      <c r="C2813">
        <v>42</v>
      </c>
      <c r="D2813" t="s">
        <v>150</v>
      </c>
      <c r="E2813" t="s">
        <v>8</v>
      </c>
      <c r="F2813" t="s">
        <v>140</v>
      </c>
      <c r="G2813" t="s">
        <v>102</v>
      </c>
      <c r="H2813" t="s">
        <v>103</v>
      </c>
      <c r="I2813" t="s">
        <v>6135</v>
      </c>
      <c r="J2813" t="s">
        <v>6136</v>
      </c>
      <c r="K2813" s="32">
        <v>45933</v>
      </c>
      <c r="L2813" t="s">
        <v>186</v>
      </c>
      <c r="M2813" t="s">
        <v>154</v>
      </c>
      <c r="N2813" t="s">
        <v>2159</v>
      </c>
      <c r="O2813" s="32">
        <v>45943</v>
      </c>
      <c r="P2813" t="s">
        <v>580</v>
      </c>
      <c r="Q2813" t="s">
        <v>584</v>
      </c>
      <c r="R2813" t="s">
        <v>586</v>
      </c>
      <c r="S2813" t="s">
        <v>581</v>
      </c>
    </row>
    <row r="2814" spans="1:19" x14ac:dyDescent="0.25">
      <c r="A2814">
        <v>42</v>
      </c>
      <c r="B2814" s="32">
        <v>45944</v>
      </c>
      <c r="C2814">
        <v>47</v>
      </c>
      <c r="D2814" t="s">
        <v>223</v>
      </c>
      <c r="E2814" t="s">
        <v>277</v>
      </c>
      <c r="F2814" t="s">
        <v>140</v>
      </c>
      <c r="G2814" t="s">
        <v>102</v>
      </c>
      <c r="H2814" t="s">
        <v>103</v>
      </c>
      <c r="I2814" t="s">
        <v>6137</v>
      </c>
      <c r="J2814" t="s">
        <v>6138</v>
      </c>
      <c r="K2814" s="32">
        <v>45951</v>
      </c>
      <c r="L2814" t="s">
        <v>227</v>
      </c>
      <c r="M2814" t="s">
        <v>145</v>
      </c>
      <c r="N2814" t="s">
        <v>2080</v>
      </c>
      <c r="O2814" s="32">
        <v>45980</v>
      </c>
      <c r="P2814" t="s">
        <v>99</v>
      </c>
      <c r="Q2814" t="s">
        <v>228</v>
      </c>
      <c r="R2814" t="s">
        <v>147</v>
      </c>
      <c r="S2814" t="s">
        <v>100</v>
      </c>
    </row>
    <row r="2815" spans="1:19" x14ac:dyDescent="0.25">
      <c r="A2815">
        <v>36</v>
      </c>
      <c r="B2815" s="32">
        <v>45903</v>
      </c>
      <c r="C2815">
        <v>36</v>
      </c>
      <c r="D2815" t="s">
        <v>97</v>
      </c>
      <c r="E2815" t="s">
        <v>98</v>
      </c>
      <c r="F2815" t="s">
        <v>101</v>
      </c>
      <c r="G2815" t="s">
        <v>102</v>
      </c>
      <c r="H2815" t="s">
        <v>103</v>
      </c>
      <c r="I2815" t="s">
        <v>6139</v>
      </c>
      <c r="J2815" t="s">
        <v>6140</v>
      </c>
      <c r="K2815" s="32">
        <v>45906</v>
      </c>
      <c r="L2815" t="s">
        <v>106</v>
      </c>
      <c r="M2815" t="s">
        <v>107</v>
      </c>
      <c r="N2815" t="s">
        <v>118</v>
      </c>
      <c r="O2815" s="32">
        <v>45906</v>
      </c>
      <c r="P2815" t="s">
        <v>99</v>
      </c>
      <c r="Q2815" t="s">
        <v>123</v>
      </c>
      <c r="R2815" t="s">
        <v>109</v>
      </c>
      <c r="S2815" t="s">
        <v>100</v>
      </c>
    </row>
    <row r="2816" spans="1:19" x14ac:dyDescent="0.25">
      <c r="A2816">
        <v>44</v>
      </c>
      <c r="B2816" s="32">
        <v>45956</v>
      </c>
      <c r="C2816">
        <v>46</v>
      </c>
      <c r="D2816" t="s">
        <v>150</v>
      </c>
      <c r="E2816" t="s">
        <v>8</v>
      </c>
      <c r="F2816" t="s">
        <v>140</v>
      </c>
      <c r="G2816" t="s">
        <v>102</v>
      </c>
      <c r="H2816" t="s">
        <v>103</v>
      </c>
      <c r="I2816" t="s">
        <v>4432</v>
      </c>
      <c r="J2816" t="s">
        <v>4433</v>
      </c>
      <c r="K2816" s="32">
        <v>45960</v>
      </c>
      <c r="L2816" t="s">
        <v>186</v>
      </c>
      <c r="M2816" t="s">
        <v>154</v>
      </c>
      <c r="N2816" t="s">
        <v>2034</v>
      </c>
      <c r="O2816" s="32">
        <v>45972</v>
      </c>
      <c r="P2816" t="s">
        <v>99</v>
      </c>
      <c r="Q2816" t="s">
        <v>2432</v>
      </c>
      <c r="R2816" t="s">
        <v>147</v>
      </c>
      <c r="S2816" t="s">
        <v>100</v>
      </c>
    </row>
    <row r="2817" spans="1:19" x14ac:dyDescent="0.25">
      <c r="A2817">
        <v>45</v>
      </c>
      <c r="B2817" s="32">
        <v>45967</v>
      </c>
      <c r="C2817">
        <v>48</v>
      </c>
      <c r="D2817" t="s">
        <v>423</v>
      </c>
      <c r="E2817" t="s">
        <v>1067</v>
      </c>
      <c r="F2817" t="s">
        <v>140</v>
      </c>
      <c r="G2817" t="s">
        <v>102</v>
      </c>
      <c r="H2817" t="s">
        <v>103</v>
      </c>
      <c r="I2817" t="s">
        <v>6141</v>
      </c>
      <c r="J2817" t="s">
        <v>6142</v>
      </c>
      <c r="K2817" s="32">
        <v>45970</v>
      </c>
      <c r="L2817" t="s">
        <v>258</v>
      </c>
      <c r="M2817" t="s">
        <v>260</v>
      </c>
      <c r="N2817" t="s">
        <v>1994</v>
      </c>
      <c r="O2817" s="32">
        <v>45986</v>
      </c>
      <c r="P2817" t="s">
        <v>99</v>
      </c>
      <c r="Q2817" t="s">
        <v>2370</v>
      </c>
      <c r="R2817" t="s">
        <v>262</v>
      </c>
      <c r="S2817" t="s">
        <v>100</v>
      </c>
    </row>
    <row r="2818" spans="1:19" x14ac:dyDescent="0.25">
      <c r="A2818">
        <v>40</v>
      </c>
      <c r="B2818" s="32">
        <v>45929</v>
      </c>
      <c r="C2818">
        <v>43</v>
      </c>
      <c r="D2818" t="s">
        <v>672</v>
      </c>
      <c r="E2818" t="s">
        <v>17</v>
      </c>
      <c r="F2818" t="s">
        <v>140</v>
      </c>
      <c r="G2818" t="s">
        <v>102</v>
      </c>
      <c r="H2818" t="s">
        <v>103</v>
      </c>
      <c r="I2818" t="s">
        <v>3861</v>
      </c>
      <c r="J2818" t="s">
        <v>3862</v>
      </c>
      <c r="K2818" s="32">
        <v>45934</v>
      </c>
      <c r="L2818" t="s">
        <v>1362</v>
      </c>
      <c r="M2818" t="s">
        <v>428</v>
      </c>
      <c r="N2818" t="s">
        <v>2616</v>
      </c>
      <c r="O2818" s="32">
        <v>45950</v>
      </c>
      <c r="P2818" t="s">
        <v>99</v>
      </c>
      <c r="Q2818" t="s">
        <v>1313</v>
      </c>
      <c r="R2818" t="s">
        <v>428</v>
      </c>
      <c r="S2818" t="s">
        <v>100</v>
      </c>
    </row>
    <row r="2819" spans="1:19" x14ac:dyDescent="0.25">
      <c r="A2819">
        <v>38</v>
      </c>
      <c r="B2819" s="32">
        <v>45918</v>
      </c>
      <c r="C2819">
        <v>41</v>
      </c>
      <c r="D2819" t="s">
        <v>423</v>
      </c>
      <c r="E2819" t="s">
        <v>1067</v>
      </c>
      <c r="F2819" t="s">
        <v>140</v>
      </c>
      <c r="G2819" t="s">
        <v>102</v>
      </c>
      <c r="H2819" t="s">
        <v>103</v>
      </c>
      <c r="I2819" t="s">
        <v>3340</v>
      </c>
      <c r="J2819" t="s">
        <v>3341</v>
      </c>
      <c r="K2819" s="32">
        <v>45921</v>
      </c>
      <c r="L2819" t="s">
        <v>427</v>
      </c>
      <c r="M2819" t="s">
        <v>260</v>
      </c>
      <c r="N2819" t="s">
        <v>2109</v>
      </c>
      <c r="O2819" s="32">
        <v>45937</v>
      </c>
      <c r="P2819" t="s">
        <v>99</v>
      </c>
      <c r="Q2819" t="s">
        <v>2284</v>
      </c>
      <c r="R2819" t="s">
        <v>262</v>
      </c>
      <c r="S2819" t="s">
        <v>100</v>
      </c>
    </row>
    <row r="2820" spans="1:19" x14ac:dyDescent="0.25">
      <c r="A2820">
        <v>28</v>
      </c>
      <c r="B2820" s="32">
        <v>45845</v>
      </c>
      <c r="C2820">
        <v>28</v>
      </c>
      <c r="D2820" t="s">
        <v>97</v>
      </c>
      <c r="E2820" t="s">
        <v>98</v>
      </c>
      <c r="F2820" t="s">
        <v>101</v>
      </c>
      <c r="G2820" t="s">
        <v>102</v>
      </c>
      <c r="H2820" t="s">
        <v>103</v>
      </c>
      <c r="I2820" t="s">
        <v>6143</v>
      </c>
      <c r="J2820" t="s">
        <v>6144</v>
      </c>
      <c r="K2820" s="32">
        <v>45847</v>
      </c>
      <c r="L2820" t="s">
        <v>106</v>
      </c>
      <c r="M2820" t="s">
        <v>359</v>
      </c>
      <c r="N2820" t="s">
        <v>118</v>
      </c>
      <c r="O2820" s="32">
        <v>45847</v>
      </c>
      <c r="P2820" t="s">
        <v>99</v>
      </c>
      <c r="Q2820" t="s">
        <v>123</v>
      </c>
      <c r="R2820" t="s">
        <v>1964</v>
      </c>
      <c r="S2820" t="s">
        <v>100</v>
      </c>
    </row>
    <row r="2821" spans="1:19" x14ac:dyDescent="0.25">
      <c r="A2821">
        <v>45</v>
      </c>
      <c r="B2821" s="32">
        <v>45964</v>
      </c>
      <c r="C2821">
        <v>48</v>
      </c>
      <c r="D2821" t="s">
        <v>672</v>
      </c>
      <c r="E2821" t="s">
        <v>17</v>
      </c>
      <c r="F2821" t="s">
        <v>140</v>
      </c>
      <c r="G2821" t="s">
        <v>102</v>
      </c>
      <c r="H2821" t="s">
        <v>103</v>
      </c>
      <c r="I2821" t="s">
        <v>2492</v>
      </c>
      <c r="J2821" t="s">
        <v>2493</v>
      </c>
      <c r="K2821" s="32">
        <v>45969</v>
      </c>
      <c r="L2821" t="s">
        <v>675</v>
      </c>
      <c r="M2821" t="s">
        <v>428</v>
      </c>
      <c r="N2821" t="s">
        <v>2494</v>
      </c>
      <c r="O2821" s="32">
        <v>45986</v>
      </c>
      <c r="P2821" t="s">
        <v>99</v>
      </c>
      <c r="Q2821" t="s">
        <v>934</v>
      </c>
      <c r="R2821" t="s">
        <v>428</v>
      </c>
      <c r="S2821" t="s">
        <v>100</v>
      </c>
    </row>
    <row r="2822" spans="1:19" x14ac:dyDescent="0.25">
      <c r="A2822">
        <v>43</v>
      </c>
      <c r="B2822" s="32">
        <v>45953</v>
      </c>
      <c r="C2822">
        <v>45</v>
      </c>
      <c r="D2822" t="s">
        <v>150</v>
      </c>
      <c r="E2822" t="s">
        <v>8</v>
      </c>
      <c r="F2822" t="s">
        <v>140</v>
      </c>
      <c r="G2822" t="s">
        <v>102</v>
      </c>
      <c r="H2822" t="s">
        <v>103</v>
      </c>
      <c r="I2822" t="s">
        <v>3131</v>
      </c>
      <c r="J2822" t="s">
        <v>3132</v>
      </c>
      <c r="K2822" s="32">
        <v>45956</v>
      </c>
      <c r="L2822" t="s">
        <v>186</v>
      </c>
      <c r="M2822" t="s">
        <v>2037</v>
      </c>
      <c r="N2822" t="s">
        <v>3133</v>
      </c>
      <c r="O2822" s="32">
        <v>45969</v>
      </c>
      <c r="P2822" t="s">
        <v>99</v>
      </c>
      <c r="Q2822" t="s">
        <v>2012</v>
      </c>
      <c r="R2822" t="s">
        <v>147</v>
      </c>
      <c r="S2822" t="s">
        <v>100</v>
      </c>
    </row>
    <row r="2823" spans="1:19" x14ac:dyDescent="0.25">
      <c r="A2823">
        <v>41</v>
      </c>
      <c r="B2823" s="32">
        <v>45935</v>
      </c>
      <c r="C2823">
        <v>43</v>
      </c>
      <c r="D2823" t="s">
        <v>150</v>
      </c>
      <c r="E2823" t="s">
        <v>8</v>
      </c>
      <c r="F2823" t="s">
        <v>140</v>
      </c>
      <c r="G2823" t="s">
        <v>102</v>
      </c>
      <c r="H2823" t="s">
        <v>103</v>
      </c>
      <c r="I2823" t="s">
        <v>5755</v>
      </c>
      <c r="J2823" t="s">
        <v>2114</v>
      </c>
      <c r="K2823" s="32">
        <v>45939</v>
      </c>
      <c r="L2823" t="s">
        <v>2275</v>
      </c>
      <c r="M2823" t="s">
        <v>191</v>
      </c>
      <c r="N2823" t="s">
        <v>2276</v>
      </c>
      <c r="O2823" s="32">
        <v>45950</v>
      </c>
      <c r="P2823" t="s">
        <v>99</v>
      </c>
      <c r="Q2823" t="s">
        <v>2012</v>
      </c>
      <c r="S2823" t="s">
        <v>2165</v>
      </c>
    </row>
    <row r="2824" spans="1:19" x14ac:dyDescent="0.25">
      <c r="A2824">
        <v>44</v>
      </c>
      <c r="B2824" s="32">
        <v>45962</v>
      </c>
      <c r="C2824">
        <v>47</v>
      </c>
      <c r="D2824" t="s">
        <v>150</v>
      </c>
      <c r="E2824" t="s">
        <v>8</v>
      </c>
      <c r="F2824" t="s">
        <v>140</v>
      </c>
      <c r="G2824" t="s">
        <v>102</v>
      </c>
      <c r="H2824" t="s">
        <v>103</v>
      </c>
      <c r="I2824" t="s">
        <v>4648</v>
      </c>
      <c r="J2824" t="s">
        <v>4649</v>
      </c>
      <c r="K2824" s="32">
        <v>45967</v>
      </c>
      <c r="L2824" t="s">
        <v>186</v>
      </c>
      <c r="M2824" t="s">
        <v>154</v>
      </c>
      <c r="N2824" t="s">
        <v>2046</v>
      </c>
      <c r="O2824" s="32">
        <v>45977</v>
      </c>
      <c r="P2824" t="s">
        <v>99</v>
      </c>
      <c r="Q2824" t="s">
        <v>2432</v>
      </c>
      <c r="R2824" t="s">
        <v>147</v>
      </c>
      <c r="S2824" t="s">
        <v>608</v>
      </c>
    </row>
    <row r="2825" spans="1:19" x14ac:dyDescent="0.25">
      <c r="A2825">
        <v>44</v>
      </c>
      <c r="B2825" s="32">
        <v>45961</v>
      </c>
      <c r="C2825">
        <v>47</v>
      </c>
      <c r="D2825" t="s">
        <v>423</v>
      </c>
      <c r="E2825" t="s">
        <v>1067</v>
      </c>
      <c r="F2825" t="s">
        <v>140</v>
      </c>
      <c r="G2825" t="s">
        <v>102</v>
      </c>
      <c r="H2825" t="s">
        <v>103</v>
      </c>
      <c r="I2825" t="s">
        <v>4113</v>
      </c>
      <c r="J2825" t="s">
        <v>4114</v>
      </c>
      <c r="K2825" s="32">
        <v>45963</v>
      </c>
      <c r="L2825" t="s">
        <v>427</v>
      </c>
      <c r="M2825" t="s">
        <v>260</v>
      </c>
      <c r="N2825" t="s">
        <v>2283</v>
      </c>
      <c r="O2825" s="32">
        <v>45980</v>
      </c>
      <c r="P2825" t="s">
        <v>99</v>
      </c>
      <c r="Q2825" t="s">
        <v>2552</v>
      </c>
      <c r="R2825" t="s">
        <v>262</v>
      </c>
      <c r="S2825" t="s">
        <v>608</v>
      </c>
    </row>
    <row r="2826" spans="1:19" x14ac:dyDescent="0.25">
      <c r="A2826">
        <v>43</v>
      </c>
      <c r="B2826" s="32">
        <v>45950</v>
      </c>
      <c r="C2826">
        <v>45</v>
      </c>
      <c r="D2826" t="s">
        <v>150</v>
      </c>
      <c r="E2826" t="s">
        <v>8</v>
      </c>
      <c r="F2826" t="s">
        <v>140</v>
      </c>
      <c r="G2826" t="s">
        <v>102</v>
      </c>
      <c r="H2826" t="s">
        <v>103</v>
      </c>
      <c r="I2826" t="s">
        <v>6145</v>
      </c>
      <c r="J2826" t="s">
        <v>6146</v>
      </c>
      <c r="K2826" s="32">
        <v>45953</v>
      </c>
      <c r="L2826" t="s">
        <v>186</v>
      </c>
      <c r="M2826" t="s">
        <v>154</v>
      </c>
      <c r="N2826" t="s">
        <v>2086</v>
      </c>
      <c r="O2826" s="32">
        <v>45963</v>
      </c>
      <c r="P2826" t="s">
        <v>99</v>
      </c>
      <c r="Q2826" t="s">
        <v>913</v>
      </c>
      <c r="R2826" t="s">
        <v>147</v>
      </c>
      <c r="S2826" t="s">
        <v>100</v>
      </c>
    </row>
    <row r="2827" spans="1:19" x14ac:dyDescent="0.25">
      <c r="A2827">
        <v>46</v>
      </c>
      <c r="B2827" s="32">
        <v>45971</v>
      </c>
      <c r="C2827">
        <v>48</v>
      </c>
      <c r="D2827" t="s">
        <v>940</v>
      </c>
      <c r="E2827" t="s">
        <v>14</v>
      </c>
      <c r="F2827" t="s">
        <v>140</v>
      </c>
      <c r="G2827" t="s">
        <v>102</v>
      </c>
      <c r="H2827" t="s">
        <v>103</v>
      </c>
      <c r="I2827" t="s">
        <v>6147</v>
      </c>
      <c r="J2827" t="s">
        <v>6148</v>
      </c>
      <c r="K2827" s="32">
        <v>45981</v>
      </c>
      <c r="L2827" t="s">
        <v>943</v>
      </c>
      <c r="M2827" t="s">
        <v>505</v>
      </c>
      <c r="N2827" t="s">
        <v>2124</v>
      </c>
      <c r="O2827" s="32">
        <v>45988</v>
      </c>
      <c r="P2827" t="s">
        <v>99</v>
      </c>
      <c r="Q2827" t="s">
        <v>820</v>
      </c>
      <c r="R2827" t="s">
        <v>147</v>
      </c>
      <c r="S2827" t="s">
        <v>100</v>
      </c>
    </row>
    <row r="2828" spans="1:19" x14ac:dyDescent="0.25">
      <c r="A2828">
        <v>39</v>
      </c>
      <c r="B2828" s="32">
        <v>45923</v>
      </c>
      <c r="C2828">
        <v>41</v>
      </c>
      <c r="D2828" t="s">
        <v>150</v>
      </c>
      <c r="E2828" t="s">
        <v>8</v>
      </c>
      <c r="F2828" t="s">
        <v>140</v>
      </c>
      <c r="G2828" t="s">
        <v>102</v>
      </c>
      <c r="H2828" t="s">
        <v>103</v>
      </c>
      <c r="I2828" t="s">
        <v>4269</v>
      </c>
      <c r="J2828" t="s">
        <v>4270</v>
      </c>
      <c r="K2828" s="32">
        <v>45925</v>
      </c>
      <c r="L2828" t="s">
        <v>186</v>
      </c>
      <c r="M2828" t="s">
        <v>154</v>
      </c>
      <c r="N2828" t="s">
        <v>2011</v>
      </c>
      <c r="O2828" s="32">
        <v>45935</v>
      </c>
      <c r="P2828" t="s">
        <v>99</v>
      </c>
      <c r="Q2828" t="s">
        <v>813</v>
      </c>
      <c r="R2828" t="s">
        <v>147</v>
      </c>
      <c r="S2828" t="s">
        <v>100</v>
      </c>
    </row>
    <row r="2829" spans="1:19" x14ac:dyDescent="0.25">
      <c r="A2829">
        <v>46</v>
      </c>
      <c r="B2829" s="32">
        <v>45970</v>
      </c>
      <c r="C2829">
        <v>48</v>
      </c>
      <c r="D2829" t="s">
        <v>150</v>
      </c>
      <c r="E2829" t="s">
        <v>8</v>
      </c>
      <c r="F2829" t="s">
        <v>140</v>
      </c>
      <c r="G2829" t="s">
        <v>102</v>
      </c>
      <c r="H2829" t="s">
        <v>103</v>
      </c>
      <c r="I2829" t="s">
        <v>6149</v>
      </c>
      <c r="J2829" t="s">
        <v>6150</v>
      </c>
      <c r="K2829" s="32">
        <v>45974</v>
      </c>
      <c r="L2829" t="s">
        <v>186</v>
      </c>
      <c r="M2829" t="s">
        <v>154</v>
      </c>
      <c r="N2829" t="s">
        <v>2193</v>
      </c>
      <c r="O2829" s="32">
        <v>45985</v>
      </c>
      <c r="P2829" t="s">
        <v>99</v>
      </c>
      <c r="Q2829" t="s">
        <v>972</v>
      </c>
      <c r="R2829" t="s">
        <v>147</v>
      </c>
      <c r="S2829" t="s">
        <v>100</v>
      </c>
    </row>
    <row r="2830" spans="1:19" x14ac:dyDescent="0.25">
      <c r="A2830">
        <v>40</v>
      </c>
      <c r="B2830" s="32">
        <v>45931</v>
      </c>
      <c r="C2830">
        <v>44</v>
      </c>
      <c r="D2830" t="s">
        <v>223</v>
      </c>
      <c r="E2830" t="s">
        <v>277</v>
      </c>
      <c r="F2830" t="s">
        <v>140</v>
      </c>
      <c r="G2830" t="s">
        <v>102</v>
      </c>
      <c r="H2830" t="s">
        <v>103</v>
      </c>
      <c r="I2830" t="s">
        <v>6151</v>
      </c>
      <c r="J2830" t="s">
        <v>6152</v>
      </c>
      <c r="K2830" s="32">
        <v>45935</v>
      </c>
      <c r="L2830" t="s">
        <v>227</v>
      </c>
      <c r="M2830" t="s">
        <v>145</v>
      </c>
      <c r="N2830" t="s">
        <v>2785</v>
      </c>
      <c r="O2830" s="32">
        <v>45962</v>
      </c>
      <c r="P2830" t="s">
        <v>99</v>
      </c>
      <c r="Q2830" t="s">
        <v>228</v>
      </c>
      <c r="R2830" t="s">
        <v>147</v>
      </c>
      <c r="S2830" t="s">
        <v>100</v>
      </c>
    </row>
    <row r="2831" spans="1:19" x14ac:dyDescent="0.25">
      <c r="A2831">
        <v>41</v>
      </c>
      <c r="B2831" s="32">
        <v>45936</v>
      </c>
      <c r="C2831">
        <v>43</v>
      </c>
      <c r="D2831" t="s">
        <v>150</v>
      </c>
      <c r="E2831" t="s">
        <v>8</v>
      </c>
      <c r="F2831" t="s">
        <v>140</v>
      </c>
      <c r="G2831" t="s">
        <v>102</v>
      </c>
      <c r="H2831" t="s">
        <v>103</v>
      </c>
      <c r="I2831" t="s">
        <v>6001</v>
      </c>
      <c r="J2831" t="s">
        <v>6002</v>
      </c>
      <c r="K2831" s="32">
        <v>45939</v>
      </c>
      <c r="L2831" t="s">
        <v>186</v>
      </c>
      <c r="M2831" t="s">
        <v>154</v>
      </c>
      <c r="N2831" t="s">
        <v>2115</v>
      </c>
      <c r="O2831" s="32">
        <v>45949</v>
      </c>
      <c r="P2831" t="s">
        <v>99</v>
      </c>
      <c r="Q2831" t="s">
        <v>934</v>
      </c>
      <c r="R2831" t="s">
        <v>147</v>
      </c>
      <c r="S2831" t="s">
        <v>100</v>
      </c>
    </row>
    <row r="2832" spans="1:19" x14ac:dyDescent="0.25">
      <c r="A2832">
        <v>42</v>
      </c>
      <c r="B2832" s="32">
        <v>45948</v>
      </c>
      <c r="C2832">
        <v>45</v>
      </c>
      <c r="D2832" t="s">
        <v>150</v>
      </c>
      <c r="E2832" t="s">
        <v>8</v>
      </c>
      <c r="F2832" t="s">
        <v>140</v>
      </c>
      <c r="G2832" t="s">
        <v>102</v>
      </c>
      <c r="H2832" t="s">
        <v>103</v>
      </c>
      <c r="I2832" t="s">
        <v>1965</v>
      </c>
      <c r="J2832" t="s">
        <v>1966</v>
      </c>
      <c r="K2832" s="32">
        <v>45953</v>
      </c>
      <c r="L2832" t="s">
        <v>186</v>
      </c>
      <c r="M2832" t="s">
        <v>154</v>
      </c>
      <c r="N2832" t="s">
        <v>1967</v>
      </c>
      <c r="O2832" s="32">
        <v>45963</v>
      </c>
      <c r="P2832" t="s">
        <v>99</v>
      </c>
      <c r="Q2832" t="s">
        <v>153</v>
      </c>
      <c r="R2832" t="s">
        <v>147</v>
      </c>
      <c r="S2832" t="s">
        <v>100</v>
      </c>
    </row>
    <row r="2833" spans="1:19" x14ac:dyDescent="0.25">
      <c r="A2833">
        <v>46</v>
      </c>
      <c r="B2833" s="32">
        <v>45970</v>
      </c>
      <c r="C2833">
        <v>48</v>
      </c>
      <c r="D2833" t="s">
        <v>672</v>
      </c>
      <c r="E2833" t="s">
        <v>17</v>
      </c>
      <c r="F2833" t="s">
        <v>140</v>
      </c>
      <c r="G2833" t="s">
        <v>102</v>
      </c>
      <c r="H2833" t="s">
        <v>103</v>
      </c>
      <c r="I2833" t="s">
        <v>2812</v>
      </c>
      <c r="J2833" t="s">
        <v>2813</v>
      </c>
      <c r="K2833" s="32">
        <v>45978</v>
      </c>
      <c r="L2833" t="s">
        <v>675</v>
      </c>
      <c r="M2833" t="s">
        <v>676</v>
      </c>
      <c r="N2833" t="s">
        <v>2814</v>
      </c>
      <c r="O2833" s="32">
        <v>45988</v>
      </c>
      <c r="P2833" t="s">
        <v>99</v>
      </c>
      <c r="Q2833" t="s">
        <v>153</v>
      </c>
      <c r="R2833" t="s">
        <v>147</v>
      </c>
      <c r="S2833" t="s">
        <v>100</v>
      </c>
    </row>
    <row r="2834" spans="1:19" x14ac:dyDescent="0.25">
      <c r="A2834">
        <v>44</v>
      </c>
      <c r="B2834" s="32">
        <v>45960</v>
      </c>
      <c r="C2834">
        <v>47</v>
      </c>
      <c r="D2834" t="s">
        <v>423</v>
      </c>
      <c r="E2834" t="s">
        <v>1067</v>
      </c>
      <c r="F2834" t="s">
        <v>140</v>
      </c>
      <c r="G2834" t="s">
        <v>102</v>
      </c>
      <c r="H2834" t="s">
        <v>103</v>
      </c>
      <c r="I2834" t="s">
        <v>2281</v>
      </c>
      <c r="J2834" t="s">
        <v>2282</v>
      </c>
      <c r="K2834" s="32">
        <v>45963</v>
      </c>
      <c r="L2834" t="s">
        <v>427</v>
      </c>
      <c r="M2834" t="s">
        <v>260</v>
      </c>
      <c r="N2834" t="s">
        <v>2283</v>
      </c>
      <c r="O2834" s="32">
        <v>45980</v>
      </c>
      <c r="P2834" t="s">
        <v>99</v>
      </c>
      <c r="Q2834" t="s">
        <v>3449</v>
      </c>
      <c r="R2834" t="s">
        <v>262</v>
      </c>
      <c r="S2834" t="s">
        <v>100</v>
      </c>
    </row>
    <row r="2835" spans="1:19" x14ac:dyDescent="0.25">
      <c r="A2835">
        <v>39</v>
      </c>
      <c r="B2835" s="32">
        <v>45922</v>
      </c>
      <c r="C2835">
        <v>47</v>
      </c>
      <c r="D2835" t="s">
        <v>321</v>
      </c>
      <c r="E2835" t="s">
        <v>322</v>
      </c>
      <c r="F2835" t="s">
        <v>140</v>
      </c>
      <c r="G2835" t="s">
        <v>102</v>
      </c>
      <c r="H2835" t="s">
        <v>103</v>
      </c>
      <c r="I2835" t="s">
        <v>6153</v>
      </c>
      <c r="J2835" t="s">
        <v>6154</v>
      </c>
      <c r="K2835" s="32">
        <v>45926</v>
      </c>
      <c r="L2835" t="s">
        <v>411</v>
      </c>
      <c r="M2835" t="s">
        <v>145</v>
      </c>
      <c r="N2835" t="s">
        <v>2313</v>
      </c>
      <c r="O2835" s="32">
        <v>45977</v>
      </c>
      <c r="P2835" t="s">
        <v>99</v>
      </c>
      <c r="Q2835" t="s">
        <v>412</v>
      </c>
      <c r="R2835" t="s">
        <v>147</v>
      </c>
      <c r="S2835" t="s">
        <v>100</v>
      </c>
    </row>
    <row r="2836" spans="1:19" x14ac:dyDescent="0.25">
      <c r="A2836">
        <v>33</v>
      </c>
      <c r="B2836" s="32">
        <v>45885</v>
      </c>
      <c r="C2836">
        <v>36</v>
      </c>
      <c r="D2836" t="s">
        <v>150</v>
      </c>
      <c r="E2836" t="s">
        <v>8</v>
      </c>
      <c r="F2836" t="s">
        <v>140</v>
      </c>
      <c r="G2836" t="s">
        <v>102</v>
      </c>
      <c r="H2836" t="s">
        <v>103</v>
      </c>
      <c r="I2836" t="s">
        <v>6155</v>
      </c>
      <c r="J2836" t="s">
        <v>6156</v>
      </c>
      <c r="K2836" s="32">
        <v>45890</v>
      </c>
      <c r="L2836" t="s">
        <v>186</v>
      </c>
      <c r="M2836" t="s">
        <v>893</v>
      </c>
      <c r="N2836" t="s">
        <v>6157</v>
      </c>
      <c r="O2836" s="32">
        <v>45903</v>
      </c>
      <c r="P2836" t="s">
        <v>99</v>
      </c>
      <c r="Q2836" t="s">
        <v>1411</v>
      </c>
      <c r="R2836" t="s">
        <v>617</v>
      </c>
      <c r="S2836" t="s">
        <v>100</v>
      </c>
    </row>
    <row r="2837" spans="1:19" x14ac:dyDescent="0.25">
      <c r="A2837">
        <v>46</v>
      </c>
      <c r="B2837" s="32">
        <v>45975</v>
      </c>
      <c r="C2837">
        <v>50</v>
      </c>
      <c r="D2837" t="s">
        <v>423</v>
      </c>
      <c r="E2837" t="s">
        <v>1265</v>
      </c>
      <c r="F2837" t="s">
        <v>140</v>
      </c>
      <c r="G2837" t="s">
        <v>102</v>
      </c>
      <c r="H2837" t="s">
        <v>103</v>
      </c>
      <c r="I2837" t="s">
        <v>3638</v>
      </c>
      <c r="J2837" t="s">
        <v>3639</v>
      </c>
      <c r="K2837" s="32">
        <v>45979</v>
      </c>
      <c r="L2837" t="s">
        <v>427</v>
      </c>
      <c r="M2837" t="s">
        <v>2037</v>
      </c>
      <c r="N2837" t="s">
        <v>2523</v>
      </c>
      <c r="O2837" s="32">
        <v>46000</v>
      </c>
      <c r="P2837" t="s">
        <v>99</v>
      </c>
      <c r="Q2837" t="s">
        <v>2575</v>
      </c>
      <c r="R2837" t="s">
        <v>617</v>
      </c>
      <c r="S2837" t="s">
        <v>100</v>
      </c>
    </row>
    <row r="2838" spans="1:19" x14ac:dyDescent="0.25">
      <c r="A2838">
        <v>41</v>
      </c>
      <c r="B2838" s="32">
        <v>45935</v>
      </c>
      <c r="C2838">
        <v>46</v>
      </c>
      <c r="D2838" t="s">
        <v>223</v>
      </c>
      <c r="E2838" t="s">
        <v>224</v>
      </c>
      <c r="F2838" t="s">
        <v>140</v>
      </c>
      <c r="G2838" t="s">
        <v>102</v>
      </c>
      <c r="H2838" t="s">
        <v>103</v>
      </c>
      <c r="I2838" t="s">
        <v>6158</v>
      </c>
      <c r="J2838" t="s">
        <v>6159</v>
      </c>
      <c r="K2838" s="32">
        <v>45940</v>
      </c>
      <c r="L2838" t="s">
        <v>227</v>
      </c>
      <c r="M2838" t="s">
        <v>229</v>
      </c>
      <c r="N2838" t="s">
        <v>2947</v>
      </c>
      <c r="O2838" s="32">
        <v>45971</v>
      </c>
      <c r="P2838" t="s">
        <v>99</v>
      </c>
      <c r="Q2838" t="s">
        <v>228</v>
      </c>
      <c r="R2838" t="s">
        <v>617</v>
      </c>
      <c r="S2838" t="s">
        <v>100</v>
      </c>
    </row>
    <row r="2839" spans="1:19" x14ac:dyDescent="0.25">
      <c r="A2839">
        <v>44</v>
      </c>
      <c r="B2839" s="32">
        <v>45958</v>
      </c>
      <c r="C2839">
        <v>46</v>
      </c>
      <c r="D2839" t="s">
        <v>150</v>
      </c>
      <c r="E2839" t="s">
        <v>8</v>
      </c>
      <c r="F2839" t="s">
        <v>140</v>
      </c>
      <c r="G2839" t="s">
        <v>102</v>
      </c>
      <c r="H2839" t="s">
        <v>103</v>
      </c>
      <c r="I2839" t="s">
        <v>3325</v>
      </c>
      <c r="J2839" t="s">
        <v>2319</v>
      </c>
      <c r="K2839" s="32">
        <v>45960</v>
      </c>
      <c r="L2839" t="s">
        <v>186</v>
      </c>
      <c r="M2839" t="s">
        <v>154</v>
      </c>
      <c r="N2839" t="s">
        <v>2034</v>
      </c>
      <c r="O2839" s="32">
        <v>45972</v>
      </c>
      <c r="P2839" t="s">
        <v>99</v>
      </c>
      <c r="Q2839" t="s">
        <v>688</v>
      </c>
      <c r="R2839" t="s">
        <v>147</v>
      </c>
      <c r="S2839" t="s">
        <v>100</v>
      </c>
    </row>
    <row r="2840" spans="1:19" x14ac:dyDescent="0.25">
      <c r="A2840">
        <v>40</v>
      </c>
      <c r="B2840" s="32">
        <v>45932</v>
      </c>
      <c r="C2840">
        <v>43</v>
      </c>
      <c r="D2840" t="s">
        <v>423</v>
      </c>
      <c r="E2840" t="s">
        <v>1067</v>
      </c>
      <c r="F2840" t="s">
        <v>140</v>
      </c>
      <c r="G2840" t="s">
        <v>102</v>
      </c>
      <c r="H2840" t="s">
        <v>103</v>
      </c>
      <c r="I2840" t="s">
        <v>6160</v>
      </c>
      <c r="J2840" t="s">
        <v>6161</v>
      </c>
      <c r="K2840" s="32">
        <v>45935</v>
      </c>
      <c r="L2840" t="s">
        <v>427</v>
      </c>
      <c r="M2840" t="s">
        <v>260</v>
      </c>
      <c r="N2840" t="s">
        <v>2054</v>
      </c>
      <c r="O2840" s="32">
        <v>45952</v>
      </c>
      <c r="P2840" t="s">
        <v>99</v>
      </c>
      <c r="Q2840" t="s">
        <v>2221</v>
      </c>
      <c r="R2840" t="s">
        <v>262</v>
      </c>
      <c r="S2840" t="s">
        <v>100</v>
      </c>
    </row>
    <row r="2841" spans="1:19" x14ac:dyDescent="0.25">
      <c r="A2841">
        <v>42</v>
      </c>
      <c r="B2841" s="32">
        <v>45945</v>
      </c>
      <c r="C2841">
        <v>45</v>
      </c>
      <c r="D2841" t="s">
        <v>150</v>
      </c>
      <c r="E2841" t="s">
        <v>8</v>
      </c>
      <c r="F2841" t="s">
        <v>140</v>
      </c>
      <c r="G2841" t="s">
        <v>102</v>
      </c>
      <c r="H2841" t="s">
        <v>103</v>
      </c>
      <c r="I2841" t="s">
        <v>2894</v>
      </c>
      <c r="J2841" t="s">
        <v>2895</v>
      </c>
      <c r="K2841" s="32">
        <v>45953</v>
      </c>
      <c r="L2841" t="s">
        <v>621</v>
      </c>
      <c r="M2841" t="s">
        <v>191</v>
      </c>
      <c r="N2841" t="s">
        <v>2896</v>
      </c>
      <c r="O2841" s="32">
        <v>45964</v>
      </c>
      <c r="P2841" t="s">
        <v>99</v>
      </c>
      <c r="Q2841" t="s">
        <v>2432</v>
      </c>
      <c r="S2841" t="s">
        <v>135</v>
      </c>
    </row>
    <row r="2842" spans="1:19" x14ac:dyDescent="0.25">
      <c r="A2842">
        <v>47</v>
      </c>
      <c r="B2842" s="32">
        <v>45979</v>
      </c>
      <c r="C2842">
        <v>49</v>
      </c>
      <c r="D2842" t="s">
        <v>150</v>
      </c>
      <c r="E2842" t="s">
        <v>8</v>
      </c>
      <c r="F2842" t="s">
        <v>140</v>
      </c>
      <c r="G2842" t="s">
        <v>102</v>
      </c>
      <c r="H2842" t="s">
        <v>103</v>
      </c>
      <c r="I2842" t="s">
        <v>5191</v>
      </c>
      <c r="J2842" t="s">
        <v>5192</v>
      </c>
      <c r="K2842" s="32">
        <v>45981</v>
      </c>
      <c r="L2842" t="s">
        <v>186</v>
      </c>
      <c r="M2842" t="s">
        <v>154</v>
      </c>
      <c r="N2842" t="s">
        <v>2068</v>
      </c>
      <c r="O2842" s="32">
        <v>45992</v>
      </c>
      <c r="P2842" t="s">
        <v>99</v>
      </c>
      <c r="Q2842" t="s">
        <v>934</v>
      </c>
      <c r="R2842" t="s">
        <v>147</v>
      </c>
      <c r="S2842" t="s">
        <v>608</v>
      </c>
    </row>
    <row r="2843" spans="1:19" x14ac:dyDescent="0.25">
      <c r="A2843">
        <v>43</v>
      </c>
      <c r="B2843" s="32">
        <v>45952</v>
      </c>
      <c r="C2843">
        <v>45</v>
      </c>
      <c r="D2843" t="s">
        <v>150</v>
      </c>
      <c r="E2843" t="s">
        <v>8</v>
      </c>
      <c r="F2843" t="s">
        <v>140</v>
      </c>
      <c r="G2843" t="s">
        <v>102</v>
      </c>
      <c r="H2843" t="s">
        <v>103</v>
      </c>
      <c r="I2843" t="s">
        <v>4925</v>
      </c>
      <c r="J2843" t="s">
        <v>4926</v>
      </c>
      <c r="K2843" s="32">
        <v>45955</v>
      </c>
      <c r="L2843" t="s">
        <v>186</v>
      </c>
      <c r="M2843" t="s">
        <v>869</v>
      </c>
      <c r="N2843" t="s">
        <v>3375</v>
      </c>
      <c r="O2843" s="32">
        <v>45968</v>
      </c>
      <c r="P2843" t="s">
        <v>99</v>
      </c>
      <c r="Q2843" t="s">
        <v>913</v>
      </c>
      <c r="R2843" t="s">
        <v>147</v>
      </c>
      <c r="S2843" t="s">
        <v>608</v>
      </c>
    </row>
    <row r="2844" spans="1:19" x14ac:dyDescent="0.25">
      <c r="A2844">
        <v>43</v>
      </c>
      <c r="B2844" s="32">
        <v>45955</v>
      </c>
      <c r="C2844">
        <v>46</v>
      </c>
      <c r="D2844" t="s">
        <v>150</v>
      </c>
      <c r="E2844" t="s">
        <v>23</v>
      </c>
      <c r="F2844" t="s">
        <v>140</v>
      </c>
      <c r="G2844" t="s">
        <v>102</v>
      </c>
      <c r="H2844" t="s">
        <v>103</v>
      </c>
      <c r="I2844" t="s">
        <v>6162</v>
      </c>
      <c r="J2844" t="s">
        <v>6163</v>
      </c>
      <c r="K2844" s="32">
        <v>45960</v>
      </c>
      <c r="L2844" t="s">
        <v>186</v>
      </c>
      <c r="M2844" t="s">
        <v>154</v>
      </c>
      <c r="N2844" t="s">
        <v>2034</v>
      </c>
      <c r="O2844" s="32">
        <v>45972</v>
      </c>
      <c r="P2844" t="s">
        <v>99</v>
      </c>
      <c r="Q2844" t="s">
        <v>688</v>
      </c>
      <c r="R2844" t="s">
        <v>147</v>
      </c>
      <c r="S2844" t="s">
        <v>100</v>
      </c>
    </row>
    <row r="2845" spans="1:19" x14ac:dyDescent="0.25">
      <c r="A2845">
        <v>43</v>
      </c>
      <c r="B2845" s="32">
        <v>45951</v>
      </c>
      <c r="C2845">
        <v>45</v>
      </c>
      <c r="D2845" t="s">
        <v>150</v>
      </c>
      <c r="E2845" t="s">
        <v>8</v>
      </c>
      <c r="F2845" t="s">
        <v>140</v>
      </c>
      <c r="G2845" t="s">
        <v>102</v>
      </c>
      <c r="H2845" t="s">
        <v>103</v>
      </c>
      <c r="I2845" t="s">
        <v>6164</v>
      </c>
      <c r="J2845" t="s">
        <v>2098</v>
      </c>
      <c r="K2845" s="32">
        <v>45953</v>
      </c>
      <c r="L2845" t="s">
        <v>621</v>
      </c>
      <c r="M2845" t="s">
        <v>191</v>
      </c>
      <c r="N2845" t="s">
        <v>2896</v>
      </c>
      <c r="O2845" s="32">
        <v>45964</v>
      </c>
      <c r="P2845" t="s">
        <v>99</v>
      </c>
      <c r="Q2845" t="s">
        <v>813</v>
      </c>
      <c r="S2845" t="s">
        <v>2165</v>
      </c>
    </row>
    <row r="2846" spans="1:19" x14ac:dyDescent="0.25">
      <c r="A2846">
        <v>39</v>
      </c>
      <c r="B2846" s="32">
        <v>45922</v>
      </c>
      <c r="C2846">
        <v>41</v>
      </c>
      <c r="D2846" t="s">
        <v>672</v>
      </c>
      <c r="E2846" t="s">
        <v>17</v>
      </c>
      <c r="F2846" t="s">
        <v>140</v>
      </c>
      <c r="G2846" t="s">
        <v>102</v>
      </c>
      <c r="H2846" t="s">
        <v>103</v>
      </c>
      <c r="I2846" t="s">
        <v>5841</v>
      </c>
      <c r="J2846" t="s">
        <v>5842</v>
      </c>
      <c r="K2846" s="32">
        <v>45931</v>
      </c>
      <c r="L2846" t="s">
        <v>675</v>
      </c>
      <c r="M2846" t="s">
        <v>676</v>
      </c>
      <c r="N2846" t="s">
        <v>2015</v>
      </c>
      <c r="O2846" s="32">
        <v>45941</v>
      </c>
      <c r="P2846" t="s">
        <v>99</v>
      </c>
      <c r="Q2846" t="s">
        <v>153</v>
      </c>
      <c r="R2846" t="s">
        <v>147</v>
      </c>
      <c r="S2846" t="s">
        <v>100</v>
      </c>
    </row>
    <row r="2847" spans="1:19" x14ac:dyDescent="0.25">
      <c r="A2847">
        <v>45</v>
      </c>
      <c r="B2847" s="32">
        <v>45969</v>
      </c>
      <c r="C2847">
        <v>48</v>
      </c>
      <c r="D2847" t="s">
        <v>672</v>
      </c>
      <c r="E2847" t="s">
        <v>17</v>
      </c>
      <c r="F2847" t="s">
        <v>140</v>
      </c>
      <c r="G2847" t="s">
        <v>102</v>
      </c>
      <c r="H2847" t="s">
        <v>103</v>
      </c>
      <c r="I2847" t="s">
        <v>5010</v>
      </c>
      <c r="J2847" t="s">
        <v>5011</v>
      </c>
      <c r="K2847" s="32">
        <v>45978</v>
      </c>
      <c r="L2847" t="s">
        <v>1362</v>
      </c>
      <c r="M2847" t="s">
        <v>676</v>
      </c>
      <c r="N2847" t="s">
        <v>2814</v>
      </c>
      <c r="O2847" s="32">
        <v>45988</v>
      </c>
      <c r="P2847" t="s">
        <v>99</v>
      </c>
      <c r="Q2847" t="s">
        <v>913</v>
      </c>
      <c r="R2847" t="s">
        <v>147</v>
      </c>
      <c r="S2847" t="s">
        <v>100</v>
      </c>
    </row>
    <row r="2848" spans="1:19" x14ac:dyDescent="0.25">
      <c r="A2848">
        <v>39</v>
      </c>
      <c r="B2848" s="32">
        <v>45923</v>
      </c>
      <c r="C2848">
        <v>41</v>
      </c>
      <c r="D2848" t="s">
        <v>672</v>
      </c>
      <c r="E2848" t="s">
        <v>17</v>
      </c>
      <c r="F2848" t="s">
        <v>140</v>
      </c>
      <c r="G2848" t="s">
        <v>102</v>
      </c>
      <c r="H2848" t="s">
        <v>103</v>
      </c>
      <c r="I2848" t="s">
        <v>6165</v>
      </c>
      <c r="J2848" t="s">
        <v>6166</v>
      </c>
      <c r="K2848" s="32">
        <v>45931</v>
      </c>
      <c r="L2848" t="s">
        <v>675</v>
      </c>
      <c r="M2848" t="s">
        <v>676</v>
      </c>
      <c r="N2848" t="s">
        <v>2015</v>
      </c>
      <c r="O2848" s="32">
        <v>45941</v>
      </c>
      <c r="P2848" t="s">
        <v>99</v>
      </c>
      <c r="Q2848" t="s">
        <v>688</v>
      </c>
      <c r="R2848" t="s">
        <v>147</v>
      </c>
      <c r="S2848" t="s">
        <v>100</v>
      </c>
    </row>
    <row r="2849" spans="1:19" x14ac:dyDescent="0.25">
      <c r="A2849">
        <v>38</v>
      </c>
      <c r="B2849" s="32">
        <v>45915</v>
      </c>
      <c r="C2849">
        <v>40</v>
      </c>
      <c r="D2849" t="s">
        <v>150</v>
      </c>
      <c r="E2849" t="s">
        <v>8</v>
      </c>
      <c r="F2849" t="s">
        <v>140</v>
      </c>
      <c r="G2849" t="s">
        <v>102</v>
      </c>
      <c r="H2849" t="s">
        <v>103</v>
      </c>
      <c r="I2849" t="s">
        <v>5670</v>
      </c>
      <c r="J2849" t="s">
        <v>5671</v>
      </c>
      <c r="K2849" s="32">
        <v>45918</v>
      </c>
      <c r="L2849" t="s">
        <v>186</v>
      </c>
      <c r="M2849" t="s">
        <v>154</v>
      </c>
      <c r="N2849" t="s">
        <v>2146</v>
      </c>
      <c r="O2849" s="32">
        <v>45928</v>
      </c>
      <c r="P2849" t="s">
        <v>99</v>
      </c>
      <c r="Q2849" t="s">
        <v>813</v>
      </c>
      <c r="R2849" t="s">
        <v>147</v>
      </c>
      <c r="S2849" t="s">
        <v>100</v>
      </c>
    </row>
    <row r="2850" spans="1:19" x14ac:dyDescent="0.25">
      <c r="A2850">
        <v>41</v>
      </c>
      <c r="B2850" s="32">
        <v>45936</v>
      </c>
      <c r="C2850">
        <v>46</v>
      </c>
      <c r="D2850" t="s">
        <v>321</v>
      </c>
      <c r="E2850" t="s">
        <v>322</v>
      </c>
      <c r="F2850" t="s">
        <v>140</v>
      </c>
      <c r="G2850" t="s">
        <v>102</v>
      </c>
      <c r="H2850" t="s">
        <v>103</v>
      </c>
      <c r="I2850" t="s">
        <v>6167</v>
      </c>
      <c r="J2850" t="s">
        <v>6168</v>
      </c>
      <c r="K2850" s="32">
        <v>45940</v>
      </c>
      <c r="L2850" t="s">
        <v>4516</v>
      </c>
      <c r="M2850" t="s">
        <v>229</v>
      </c>
      <c r="N2850" t="s">
        <v>2567</v>
      </c>
      <c r="O2850" s="32">
        <v>45974</v>
      </c>
      <c r="P2850" t="s">
        <v>99</v>
      </c>
      <c r="Q2850" t="s">
        <v>4517</v>
      </c>
      <c r="R2850" t="s">
        <v>617</v>
      </c>
      <c r="S2850" t="s">
        <v>100</v>
      </c>
    </row>
    <row r="2851" spans="1:19" x14ac:dyDescent="0.25">
      <c r="A2851">
        <v>46</v>
      </c>
      <c r="B2851" s="32">
        <v>45974</v>
      </c>
      <c r="C2851">
        <v>48</v>
      </c>
      <c r="D2851" t="s">
        <v>150</v>
      </c>
      <c r="E2851" t="s">
        <v>8</v>
      </c>
      <c r="F2851" t="s">
        <v>140</v>
      </c>
      <c r="G2851" t="s">
        <v>102</v>
      </c>
      <c r="H2851" t="s">
        <v>103</v>
      </c>
      <c r="I2851" t="s">
        <v>2926</v>
      </c>
      <c r="J2851" t="s">
        <v>2927</v>
      </c>
      <c r="K2851" s="32">
        <v>45976</v>
      </c>
      <c r="L2851" t="s">
        <v>186</v>
      </c>
      <c r="M2851" t="s">
        <v>869</v>
      </c>
      <c r="N2851" t="s">
        <v>2250</v>
      </c>
      <c r="O2851" s="32">
        <v>45989</v>
      </c>
      <c r="P2851" t="s">
        <v>99</v>
      </c>
      <c r="Q2851" t="s">
        <v>153</v>
      </c>
      <c r="R2851" t="s">
        <v>147</v>
      </c>
      <c r="S2851" t="s">
        <v>608</v>
      </c>
    </row>
    <row r="2852" spans="1:19" x14ac:dyDescent="0.25">
      <c r="A2852">
        <v>38</v>
      </c>
      <c r="B2852" s="32">
        <v>45915</v>
      </c>
      <c r="C2852">
        <v>40</v>
      </c>
      <c r="D2852" t="s">
        <v>150</v>
      </c>
      <c r="E2852" t="s">
        <v>8</v>
      </c>
      <c r="F2852" t="s">
        <v>140</v>
      </c>
      <c r="G2852" t="s">
        <v>102</v>
      </c>
      <c r="H2852" t="s">
        <v>103</v>
      </c>
      <c r="I2852" t="s">
        <v>5250</v>
      </c>
      <c r="J2852" t="s">
        <v>5251</v>
      </c>
      <c r="K2852" s="32">
        <v>45918</v>
      </c>
      <c r="L2852" t="s">
        <v>186</v>
      </c>
      <c r="M2852" t="s">
        <v>154</v>
      </c>
      <c r="N2852" t="s">
        <v>2146</v>
      </c>
      <c r="O2852" s="32">
        <v>45928</v>
      </c>
      <c r="P2852" t="s">
        <v>99</v>
      </c>
      <c r="Q2852" t="s">
        <v>153</v>
      </c>
      <c r="R2852" t="s">
        <v>147</v>
      </c>
      <c r="S2852" t="s">
        <v>608</v>
      </c>
    </row>
    <row r="2853" spans="1:19" x14ac:dyDescent="0.25">
      <c r="A2853">
        <v>40</v>
      </c>
      <c r="B2853" s="32">
        <v>45929</v>
      </c>
      <c r="C2853">
        <v>42</v>
      </c>
      <c r="D2853" t="s">
        <v>150</v>
      </c>
      <c r="E2853" t="s">
        <v>8</v>
      </c>
      <c r="F2853" t="s">
        <v>140</v>
      </c>
      <c r="G2853" t="s">
        <v>102</v>
      </c>
      <c r="H2853" t="s">
        <v>103</v>
      </c>
      <c r="I2853" t="s">
        <v>3954</v>
      </c>
      <c r="J2853" t="s">
        <v>3955</v>
      </c>
      <c r="K2853" s="32">
        <v>45932</v>
      </c>
      <c r="L2853" t="s">
        <v>186</v>
      </c>
      <c r="M2853" t="s">
        <v>154</v>
      </c>
      <c r="N2853" t="s">
        <v>2159</v>
      </c>
      <c r="O2853" s="32">
        <v>45942</v>
      </c>
      <c r="P2853" t="s">
        <v>99</v>
      </c>
      <c r="Q2853" t="s">
        <v>153</v>
      </c>
      <c r="R2853" t="s">
        <v>147</v>
      </c>
      <c r="S2853" t="s">
        <v>608</v>
      </c>
    </row>
    <row r="2854" spans="1:19" x14ac:dyDescent="0.25">
      <c r="A2854">
        <v>40</v>
      </c>
      <c r="B2854" s="32">
        <v>45928</v>
      </c>
      <c r="C2854">
        <v>42</v>
      </c>
      <c r="D2854" t="s">
        <v>150</v>
      </c>
      <c r="E2854" t="s">
        <v>8</v>
      </c>
      <c r="F2854" t="s">
        <v>140</v>
      </c>
      <c r="G2854" t="s">
        <v>102</v>
      </c>
      <c r="H2854" t="s">
        <v>103</v>
      </c>
      <c r="I2854" t="s">
        <v>4950</v>
      </c>
      <c r="J2854" t="s">
        <v>4951</v>
      </c>
      <c r="K2854" s="32">
        <v>45932</v>
      </c>
      <c r="L2854" t="s">
        <v>186</v>
      </c>
      <c r="M2854" t="s">
        <v>154</v>
      </c>
      <c r="N2854" t="s">
        <v>2159</v>
      </c>
      <c r="O2854" s="32">
        <v>45942</v>
      </c>
      <c r="P2854" t="s">
        <v>99</v>
      </c>
      <c r="Q2854" t="s">
        <v>934</v>
      </c>
      <c r="R2854" t="s">
        <v>147</v>
      </c>
      <c r="S2854" t="s">
        <v>100</v>
      </c>
    </row>
    <row r="2855" spans="1:19" x14ac:dyDescent="0.25">
      <c r="A2855">
        <v>39</v>
      </c>
      <c r="B2855" s="32">
        <v>45925</v>
      </c>
      <c r="C2855">
        <v>42</v>
      </c>
      <c r="D2855" t="s">
        <v>423</v>
      </c>
      <c r="E2855" t="s">
        <v>1067</v>
      </c>
      <c r="F2855" t="s">
        <v>140</v>
      </c>
      <c r="G2855" t="s">
        <v>102</v>
      </c>
      <c r="H2855" t="s">
        <v>103</v>
      </c>
      <c r="I2855" t="s">
        <v>2994</v>
      </c>
      <c r="J2855" t="s">
        <v>2995</v>
      </c>
      <c r="K2855" s="32">
        <v>45928</v>
      </c>
      <c r="L2855" t="s">
        <v>427</v>
      </c>
      <c r="M2855" t="s">
        <v>260</v>
      </c>
      <c r="N2855" t="s">
        <v>2162</v>
      </c>
      <c r="O2855" s="32">
        <v>45944</v>
      </c>
      <c r="P2855" t="s">
        <v>99</v>
      </c>
      <c r="Q2855" t="s">
        <v>3719</v>
      </c>
      <c r="R2855" t="s">
        <v>262</v>
      </c>
      <c r="S2855" t="s">
        <v>100</v>
      </c>
    </row>
    <row r="2856" spans="1:19" x14ac:dyDescent="0.25">
      <c r="A2856">
        <v>35</v>
      </c>
      <c r="B2856" s="32">
        <v>45896</v>
      </c>
      <c r="C2856">
        <v>37</v>
      </c>
      <c r="D2856" t="s">
        <v>150</v>
      </c>
      <c r="E2856" t="s">
        <v>8</v>
      </c>
      <c r="F2856" t="s">
        <v>140</v>
      </c>
      <c r="G2856" t="s">
        <v>102</v>
      </c>
      <c r="H2856" t="s">
        <v>103</v>
      </c>
      <c r="I2856" t="s">
        <v>6169</v>
      </c>
      <c r="J2856" t="s">
        <v>6170</v>
      </c>
      <c r="K2856" s="32">
        <v>45898</v>
      </c>
      <c r="L2856" t="s">
        <v>186</v>
      </c>
      <c r="M2856" t="s">
        <v>154</v>
      </c>
      <c r="N2856" t="s">
        <v>3439</v>
      </c>
      <c r="O2856" s="32">
        <v>45907</v>
      </c>
      <c r="P2856" t="s">
        <v>580</v>
      </c>
      <c r="Q2856" t="s">
        <v>584</v>
      </c>
      <c r="R2856" t="s">
        <v>586</v>
      </c>
      <c r="S2856" t="s">
        <v>581</v>
      </c>
    </row>
    <row r="2857" spans="1:19" x14ac:dyDescent="0.25">
      <c r="A2857">
        <v>37</v>
      </c>
      <c r="B2857" s="32">
        <v>45911</v>
      </c>
      <c r="C2857">
        <v>40</v>
      </c>
      <c r="D2857" t="s">
        <v>423</v>
      </c>
      <c r="E2857" t="s">
        <v>1067</v>
      </c>
      <c r="F2857" t="s">
        <v>140</v>
      </c>
      <c r="G2857" t="s">
        <v>102</v>
      </c>
      <c r="H2857" t="s">
        <v>103</v>
      </c>
      <c r="I2857" t="s">
        <v>3615</v>
      </c>
      <c r="J2857" t="s">
        <v>3616</v>
      </c>
      <c r="K2857" s="32">
        <v>45914</v>
      </c>
      <c r="L2857" t="s">
        <v>427</v>
      </c>
      <c r="M2857" t="s">
        <v>260</v>
      </c>
      <c r="N2857" t="s">
        <v>2206</v>
      </c>
      <c r="O2857" s="32">
        <v>45930</v>
      </c>
      <c r="P2857" t="s">
        <v>99</v>
      </c>
      <c r="Q2857" t="s">
        <v>2110</v>
      </c>
      <c r="R2857" t="s">
        <v>262</v>
      </c>
      <c r="S2857" t="s">
        <v>100</v>
      </c>
    </row>
    <row r="2858" spans="1:19" x14ac:dyDescent="0.25">
      <c r="A2858">
        <v>37</v>
      </c>
      <c r="B2858" s="32">
        <v>45913</v>
      </c>
      <c r="C2858">
        <v>40</v>
      </c>
      <c r="D2858" t="s">
        <v>321</v>
      </c>
      <c r="E2858" t="s">
        <v>855</v>
      </c>
      <c r="F2858" t="s">
        <v>101</v>
      </c>
      <c r="G2858" t="s">
        <v>102</v>
      </c>
      <c r="H2858" t="s">
        <v>103</v>
      </c>
      <c r="I2858" t="s">
        <v>6171</v>
      </c>
      <c r="J2858" t="s">
        <v>6172</v>
      </c>
      <c r="K2858" s="32">
        <v>45932</v>
      </c>
      <c r="L2858" t="s">
        <v>864</v>
      </c>
      <c r="M2858" t="s">
        <v>1336</v>
      </c>
      <c r="N2858" t="s">
        <v>118</v>
      </c>
      <c r="O2858" s="32">
        <v>45934</v>
      </c>
      <c r="P2858" t="s">
        <v>99</v>
      </c>
      <c r="Q2858" t="s">
        <v>865</v>
      </c>
      <c r="R2858" t="s">
        <v>291</v>
      </c>
      <c r="S2858" t="s">
        <v>100</v>
      </c>
    </row>
    <row r="2859" spans="1:19" x14ac:dyDescent="0.25">
      <c r="A2859">
        <v>40</v>
      </c>
      <c r="B2859" s="32">
        <v>45932</v>
      </c>
      <c r="C2859">
        <v>41</v>
      </c>
      <c r="D2859" t="s">
        <v>321</v>
      </c>
      <c r="E2859" t="s">
        <v>2488</v>
      </c>
      <c r="F2859" t="s">
        <v>101</v>
      </c>
      <c r="G2859" t="s">
        <v>102</v>
      </c>
      <c r="H2859" t="s">
        <v>103</v>
      </c>
      <c r="I2859" t="s">
        <v>6173</v>
      </c>
      <c r="J2859" t="s">
        <v>6174</v>
      </c>
      <c r="K2859" s="32">
        <v>45933</v>
      </c>
      <c r="L2859" t="s">
        <v>1503</v>
      </c>
      <c r="M2859" t="s">
        <v>2491</v>
      </c>
      <c r="N2859" t="s">
        <v>118</v>
      </c>
      <c r="O2859" s="32">
        <v>45936</v>
      </c>
      <c r="P2859" t="s">
        <v>2134</v>
      </c>
      <c r="Q2859" t="s">
        <v>1504</v>
      </c>
      <c r="R2859" t="s">
        <v>2136</v>
      </c>
      <c r="S2859" t="s">
        <v>2137</v>
      </c>
    </row>
    <row r="2860" spans="1:19" x14ac:dyDescent="0.25">
      <c r="A2860">
        <v>44</v>
      </c>
      <c r="B2860" s="32">
        <v>45957</v>
      </c>
      <c r="C2860">
        <v>46</v>
      </c>
      <c r="D2860" t="s">
        <v>150</v>
      </c>
      <c r="E2860" t="s">
        <v>23</v>
      </c>
      <c r="F2860" t="s">
        <v>140</v>
      </c>
      <c r="G2860" t="s">
        <v>102</v>
      </c>
      <c r="H2860" t="s">
        <v>103</v>
      </c>
      <c r="I2860" t="s">
        <v>6175</v>
      </c>
      <c r="J2860" t="s">
        <v>6176</v>
      </c>
      <c r="K2860" s="32">
        <v>45960</v>
      </c>
      <c r="L2860" t="s">
        <v>186</v>
      </c>
      <c r="M2860" t="s">
        <v>154</v>
      </c>
      <c r="N2860" t="s">
        <v>2034</v>
      </c>
      <c r="O2860" s="32">
        <v>45972</v>
      </c>
      <c r="P2860" t="s">
        <v>99</v>
      </c>
      <c r="Q2860" t="s">
        <v>934</v>
      </c>
      <c r="R2860" t="s">
        <v>147</v>
      </c>
      <c r="S2860" t="s">
        <v>100</v>
      </c>
    </row>
    <row r="2861" spans="1:19" x14ac:dyDescent="0.25">
      <c r="A2861">
        <v>43</v>
      </c>
      <c r="B2861" s="32">
        <v>45955</v>
      </c>
      <c r="C2861">
        <v>46</v>
      </c>
      <c r="D2861" t="s">
        <v>672</v>
      </c>
      <c r="E2861" t="s">
        <v>17</v>
      </c>
      <c r="F2861" t="s">
        <v>140</v>
      </c>
      <c r="G2861" t="s">
        <v>102</v>
      </c>
      <c r="H2861" t="s">
        <v>103</v>
      </c>
      <c r="I2861" t="s">
        <v>2881</v>
      </c>
      <c r="J2861" t="s">
        <v>2882</v>
      </c>
      <c r="K2861" s="32">
        <v>45964</v>
      </c>
      <c r="L2861" t="s">
        <v>675</v>
      </c>
      <c r="M2861" t="s">
        <v>676</v>
      </c>
      <c r="N2861" t="s">
        <v>2203</v>
      </c>
      <c r="O2861" s="32">
        <v>45974</v>
      </c>
      <c r="P2861" t="s">
        <v>99</v>
      </c>
      <c r="Q2861" t="s">
        <v>153</v>
      </c>
      <c r="R2861" t="s">
        <v>147</v>
      </c>
      <c r="S2861" t="s">
        <v>100</v>
      </c>
    </row>
    <row r="2862" spans="1:19" x14ac:dyDescent="0.25">
      <c r="A2862">
        <v>40</v>
      </c>
      <c r="B2862" s="32">
        <v>45934</v>
      </c>
      <c r="C2862">
        <v>43</v>
      </c>
      <c r="D2862" t="s">
        <v>150</v>
      </c>
      <c r="E2862" t="s">
        <v>8</v>
      </c>
      <c r="F2862" t="s">
        <v>140</v>
      </c>
      <c r="G2862" t="s">
        <v>102</v>
      </c>
      <c r="H2862" t="s">
        <v>103</v>
      </c>
      <c r="I2862" t="s">
        <v>2361</v>
      </c>
      <c r="J2862" t="s">
        <v>2362</v>
      </c>
      <c r="K2862" s="32">
        <v>45939</v>
      </c>
      <c r="L2862" t="s">
        <v>186</v>
      </c>
      <c r="M2862" t="s">
        <v>154</v>
      </c>
      <c r="N2862" t="s">
        <v>2115</v>
      </c>
      <c r="O2862" s="32">
        <v>45949</v>
      </c>
      <c r="P2862" t="s">
        <v>99</v>
      </c>
      <c r="Q2862" t="s">
        <v>153</v>
      </c>
      <c r="R2862" t="s">
        <v>147</v>
      </c>
      <c r="S2862" t="s">
        <v>100</v>
      </c>
    </row>
    <row r="2863" spans="1:19" x14ac:dyDescent="0.25">
      <c r="A2863">
        <v>45</v>
      </c>
      <c r="B2863" s="32">
        <v>45963</v>
      </c>
      <c r="C2863">
        <v>47</v>
      </c>
      <c r="D2863" t="s">
        <v>150</v>
      </c>
      <c r="E2863" t="s">
        <v>8</v>
      </c>
      <c r="F2863" t="s">
        <v>140</v>
      </c>
      <c r="G2863" t="s">
        <v>102</v>
      </c>
      <c r="H2863" t="s">
        <v>103</v>
      </c>
      <c r="I2863" t="s">
        <v>6177</v>
      </c>
      <c r="J2863" t="s">
        <v>3085</v>
      </c>
      <c r="K2863" s="32">
        <v>45967</v>
      </c>
      <c r="L2863" t="s">
        <v>2275</v>
      </c>
      <c r="M2863" t="s">
        <v>191</v>
      </c>
      <c r="N2863" t="s">
        <v>622</v>
      </c>
      <c r="O2863" s="32">
        <v>45978</v>
      </c>
      <c r="P2863" t="s">
        <v>99</v>
      </c>
      <c r="Q2863" t="s">
        <v>2006</v>
      </c>
      <c r="S2863" t="s">
        <v>2165</v>
      </c>
    </row>
    <row r="2864" spans="1:19" x14ac:dyDescent="0.25">
      <c r="A2864">
        <v>40</v>
      </c>
      <c r="B2864" s="32">
        <v>45930</v>
      </c>
      <c r="C2864">
        <v>43</v>
      </c>
      <c r="D2864" t="s">
        <v>672</v>
      </c>
      <c r="E2864" t="s">
        <v>17</v>
      </c>
      <c r="F2864" t="s">
        <v>140</v>
      </c>
      <c r="G2864" t="s">
        <v>102</v>
      </c>
      <c r="H2864" t="s">
        <v>103</v>
      </c>
      <c r="I2864" t="s">
        <v>4866</v>
      </c>
      <c r="J2864" t="s">
        <v>4867</v>
      </c>
      <c r="K2864" s="32">
        <v>45934</v>
      </c>
      <c r="L2864" t="s">
        <v>675</v>
      </c>
      <c r="M2864" t="s">
        <v>428</v>
      </c>
      <c r="N2864" t="s">
        <v>2616</v>
      </c>
      <c r="O2864" s="32">
        <v>45950</v>
      </c>
      <c r="P2864" t="s">
        <v>99</v>
      </c>
      <c r="Q2864" t="s">
        <v>813</v>
      </c>
      <c r="R2864" t="s">
        <v>428</v>
      </c>
      <c r="S2864" t="s">
        <v>100</v>
      </c>
    </row>
    <row r="2865" spans="1:19" x14ac:dyDescent="0.25">
      <c r="A2865">
        <v>45</v>
      </c>
      <c r="B2865" s="32">
        <v>45966</v>
      </c>
      <c r="C2865">
        <v>47</v>
      </c>
      <c r="D2865" t="s">
        <v>150</v>
      </c>
      <c r="E2865" t="s">
        <v>8</v>
      </c>
      <c r="F2865" t="s">
        <v>140</v>
      </c>
      <c r="G2865" t="s">
        <v>102</v>
      </c>
      <c r="H2865" t="s">
        <v>103</v>
      </c>
      <c r="I2865" t="s">
        <v>4956</v>
      </c>
      <c r="J2865" t="s">
        <v>4957</v>
      </c>
      <c r="K2865" s="32">
        <v>45970</v>
      </c>
      <c r="L2865" t="s">
        <v>186</v>
      </c>
      <c r="M2865" t="s">
        <v>869</v>
      </c>
      <c r="N2865" t="s">
        <v>4958</v>
      </c>
      <c r="O2865" s="32">
        <v>45983</v>
      </c>
      <c r="P2865" t="s">
        <v>99</v>
      </c>
      <c r="Q2865" t="s">
        <v>688</v>
      </c>
      <c r="R2865" t="s">
        <v>147</v>
      </c>
      <c r="S2865" t="s">
        <v>100</v>
      </c>
    </row>
    <row r="2866" spans="1:19" x14ac:dyDescent="0.25">
      <c r="A2866">
        <v>36</v>
      </c>
      <c r="B2866" s="32">
        <v>45902</v>
      </c>
      <c r="C2866">
        <v>38</v>
      </c>
      <c r="D2866" t="s">
        <v>150</v>
      </c>
      <c r="E2866" t="s">
        <v>8</v>
      </c>
      <c r="F2866" t="s">
        <v>140</v>
      </c>
      <c r="G2866" t="s">
        <v>102</v>
      </c>
      <c r="H2866" t="s">
        <v>103</v>
      </c>
      <c r="I2866" t="s">
        <v>3022</v>
      </c>
      <c r="J2866" t="s">
        <v>3023</v>
      </c>
      <c r="K2866" s="32">
        <v>45904</v>
      </c>
      <c r="L2866" t="s">
        <v>186</v>
      </c>
      <c r="M2866" t="s">
        <v>154</v>
      </c>
      <c r="N2866" t="s">
        <v>2181</v>
      </c>
      <c r="O2866" s="32">
        <v>45914</v>
      </c>
      <c r="P2866" t="s">
        <v>99</v>
      </c>
      <c r="Q2866" t="s">
        <v>688</v>
      </c>
      <c r="R2866" t="s">
        <v>147</v>
      </c>
      <c r="S2866" t="s">
        <v>608</v>
      </c>
    </row>
    <row r="2867" spans="1:19" x14ac:dyDescent="0.25">
      <c r="A2867">
        <v>42</v>
      </c>
      <c r="B2867" s="32">
        <v>45945</v>
      </c>
      <c r="C2867">
        <v>45</v>
      </c>
      <c r="D2867" t="s">
        <v>423</v>
      </c>
      <c r="E2867" t="s">
        <v>424</v>
      </c>
      <c r="F2867" t="s">
        <v>140</v>
      </c>
      <c r="G2867" t="s">
        <v>102</v>
      </c>
      <c r="H2867" t="s">
        <v>103</v>
      </c>
      <c r="I2867" t="s">
        <v>6178</v>
      </c>
      <c r="J2867" t="s">
        <v>6179</v>
      </c>
      <c r="K2867" s="32">
        <v>45948</v>
      </c>
      <c r="L2867" t="s">
        <v>427</v>
      </c>
      <c r="M2867" t="s">
        <v>428</v>
      </c>
      <c r="N2867" t="s">
        <v>3111</v>
      </c>
      <c r="O2867" s="32">
        <v>45965</v>
      </c>
      <c r="P2867" t="s">
        <v>99</v>
      </c>
      <c r="Q2867" t="s">
        <v>601</v>
      </c>
      <c r="R2867" t="s">
        <v>428</v>
      </c>
      <c r="S2867" t="s">
        <v>100</v>
      </c>
    </row>
    <row r="2868" spans="1:19" x14ac:dyDescent="0.25">
      <c r="A2868">
        <v>47</v>
      </c>
      <c r="B2868" s="32">
        <v>45977</v>
      </c>
      <c r="C2868">
        <v>49</v>
      </c>
      <c r="D2868" t="s">
        <v>150</v>
      </c>
      <c r="E2868" t="s">
        <v>8</v>
      </c>
      <c r="F2868" t="s">
        <v>140</v>
      </c>
      <c r="G2868" t="s">
        <v>102</v>
      </c>
      <c r="H2868" t="s">
        <v>103</v>
      </c>
      <c r="I2868" t="s">
        <v>6180</v>
      </c>
      <c r="J2868" t="s">
        <v>3117</v>
      </c>
      <c r="K2868" s="32">
        <v>45981</v>
      </c>
      <c r="L2868" t="s">
        <v>186</v>
      </c>
      <c r="M2868" t="s">
        <v>154</v>
      </c>
      <c r="N2868" t="s">
        <v>2068</v>
      </c>
      <c r="O2868" s="32">
        <v>45992</v>
      </c>
      <c r="P2868" t="s">
        <v>99</v>
      </c>
      <c r="Q2868" t="s">
        <v>1411</v>
      </c>
      <c r="R2868" t="s">
        <v>147</v>
      </c>
      <c r="S2868" t="s">
        <v>100</v>
      </c>
    </row>
    <row r="2869" spans="1:19" x14ac:dyDescent="0.25">
      <c r="A2869">
        <v>44</v>
      </c>
      <c r="B2869" s="32">
        <v>45956</v>
      </c>
      <c r="C2869">
        <v>46</v>
      </c>
      <c r="D2869" t="s">
        <v>150</v>
      </c>
      <c r="E2869" t="s">
        <v>8</v>
      </c>
      <c r="F2869" t="s">
        <v>140</v>
      </c>
      <c r="G2869" t="s">
        <v>102</v>
      </c>
      <c r="H2869" t="s">
        <v>103</v>
      </c>
      <c r="I2869" t="s">
        <v>4971</v>
      </c>
      <c r="J2869" t="s">
        <v>4972</v>
      </c>
      <c r="K2869" s="32">
        <v>45960</v>
      </c>
      <c r="L2869" t="s">
        <v>186</v>
      </c>
      <c r="M2869" t="s">
        <v>154</v>
      </c>
      <c r="N2869" t="s">
        <v>2034</v>
      </c>
      <c r="O2869" s="32">
        <v>45972</v>
      </c>
      <c r="P2869" t="s">
        <v>99</v>
      </c>
      <c r="Q2869" t="s">
        <v>2072</v>
      </c>
      <c r="R2869" t="s">
        <v>147</v>
      </c>
      <c r="S2869" t="s">
        <v>100</v>
      </c>
    </row>
    <row r="2870" spans="1:19" x14ac:dyDescent="0.25">
      <c r="A2870">
        <v>38</v>
      </c>
      <c r="B2870" s="32">
        <v>45918</v>
      </c>
      <c r="C2870">
        <v>41</v>
      </c>
      <c r="D2870" t="s">
        <v>254</v>
      </c>
      <c r="E2870" t="s">
        <v>255</v>
      </c>
      <c r="F2870" t="s">
        <v>140</v>
      </c>
      <c r="G2870" t="s">
        <v>102</v>
      </c>
      <c r="H2870" t="s">
        <v>1585</v>
      </c>
      <c r="I2870" t="s">
        <v>5787</v>
      </c>
      <c r="J2870" t="s">
        <v>5788</v>
      </c>
      <c r="K2870" s="32">
        <v>45921</v>
      </c>
      <c r="L2870" t="s">
        <v>1781</v>
      </c>
      <c r="M2870" t="s">
        <v>260</v>
      </c>
      <c r="N2870" t="s">
        <v>2109</v>
      </c>
      <c r="O2870" s="32">
        <v>45936</v>
      </c>
      <c r="P2870" t="s">
        <v>99</v>
      </c>
      <c r="Q2870" t="s">
        <v>2065</v>
      </c>
      <c r="R2870" t="s">
        <v>262</v>
      </c>
      <c r="S2870" t="s">
        <v>608</v>
      </c>
    </row>
    <row r="2871" spans="1:19" x14ac:dyDescent="0.25">
      <c r="A2871">
        <v>44</v>
      </c>
      <c r="B2871" s="32">
        <v>45962</v>
      </c>
      <c r="C2871">
        <v>48</v>
      </c>
      <c r="D2871" t="s">
        <v>423</v>
      </c>
      <c r="E2871" t="s">
        <v>1265</v>
      </c>
      <c r="F2871" t="s">
        <v>140</v>
      </c>
      <c r="G2871" t="s">
        <v>102</v>
      </c>
      <c r="H2871" t="s">
        <v>103</v>
      </c>
      <c r="I2871" t="s">
        <v>3129</v>
      </c>
      <c r="J2871" t="s">
        <v>3130</v>
      </c>
      <c r="K2871" s="32">
        <v>45965</v>
      </c>
      <c r="L2871" t="s">
        <v>427</v>
      </c>
      <c r="M2871" t="s">
        <v>428</v>
      </c>
      <c r="N2871" t="s">
        <v>2273</v>
      </c>
      <c r="O2871" s="32">
        <v>45985</v>
      </c>
      <c r="P2871" t="s">
        <v>99</v>
      </c>
      <c r="Q2871" t="s">
        <v>2186</v>
      </c>
      <c r="R2871" t="s">
        <v>428</v>
      </c>
      <c r="S2871" t="s">
        <v>100</v>
      </c>
    </row>
    <row r="2872" spans="1:19" x14ac:dyDescent="0.25">
      <c r="A2872">
        <v>40</v>
      </c>
      <c r="B2872" s="32">
        <v>45934</v>
      </c>
      <c r="C2872">
        <v>44</v>
      </c>
      <c r="D2872" t="s">
        <v>423</v>
      </c>
      <c r="E2872" t="s">
        <v>1265</v>
      </c>
      <c r="F2872" t="s">
        <v>140</v>
      </c>
      <c r="G2872" t="s">
        <v>102</v>
      </c>
      <c r="H2872" t="s">
        <v>103</v>
      </c>
      <c r="I2872" t="s">
        <v>2829</v>
      </c>
      <c r="J2872" t="s">
        <v>2830</v>
      </c>
      <c r="K2872" s="32">
        <v>45937</v>
      </c>
      <c r="L2872" t="s">
        <v>427</v>
      </c>
      <c r="M2872" t="s">
        <v>428</v>
      </c>
      <c r="N2872" t="s">
        <v>2831</v>
      </c>
      <c r="O2872" s="32">
        <v>45959</v>
      </c>
      <c r="P2872" t="s">
        <v>99</v>
      </c>
      <c r="Q2872" t="s">
        <v>2110</v>
      </c>
      <c r="R2872" t="s">
        <v>428</v>
      </c>
      <c r="S2872" t="s">
        <v>100</v>
      </c>
    </row>
    <row r="2873" spans="1:19" x14ac:dyDescent="0.25">
      <c r="A2873">
        <v>39</v>
      </c>
      <c r="B2873" s="32">
        <v>45927</v>
      </c>
      <c r="C2873">
        <v>42</v>
      </c>
      <c r="D2873" t="s">
        <v>150</v>
      </c>
      <c r="E2873" t="s">
        <v>8</v>
      </c>
      <c r="F2873" t="s">
        <v>140</v>
      </c>
      <c r="G2873" t="s">
        <v>102</v>
      </c>
      <c r="H2873" t="s">
        <v>103</v>
      </c>
      <c r="I2873" t="s">
        <v>3221</v>
      </c>
      <c r="J2873" t="s">
        <v>3222</v>
      </c>
      <c r="K2873" s="32">
        <v>45932</v>
      </c>
      <c r="L2873" t="s">
        <v>186</v>
      </c>
      <c r="M2873" t="s">
        <v>154</v>
      </c>
      <c r="N2873" t="s">
        <v>2159</v>
      </c>
      <c r="O2873" s="32">
        <v>45942</v>
      </c>
      <c r="P2873" t="s">
        <v>99</v>
      </c>
      <c r="Q2873" t="s">
        <v>813</v>
      </c>
      <c r="R2873" t="s">
        <v>147</v>
      </c>
      <c r="S2873" t="s">
        <v>608</v>
      </c>
    </row>
    <row r="2874" spans="1:19" x14ac:dyDescent="0.25">
      <c r="A2874">
        <v>33</v>
      </c>
      <c r="B2874" s="32">
        <v>45884</v>
      </c>
      <c r="C2874">
        <v>36</v>
      </c>
      <c r="D2874" t="s">
        <v>254</v>
      </c>
      <c r="E2874" t="s">
        <v>255</v>
      </c>
      <c r="F2874" t="s">
        <v>140</v>
      </c>
      <c r="G2874" t="s">
        <v>102</v>
      </c>
      <c r="H2874" t="s">
        <v>103</v>
      </c>
      <c r="I2874" t="s">
        <v>2516</v>
      </c>
      <c r="J2874" t="s">
        <v>2517</v>
      </c>
      <c r="K2874" s="32">
        <v>45886</v>
      </c>
      <c r="L2874" t="s">
        <v>258</v>
      </c>
      <c r="M2874" t="s">
        <v>260</v>
      </c>
      <c r="N2874" t="s">
        <v>2518</v>
      </c>
      <c r="O2874" s="32">
        <v>45901</v>
      </c>
      <c r="P2874" t="s">
        <v>99</v>
      </c>
      <c r="Q2874" t="s">
        <v>1974</v>
      </c>
      <c r="R2874" t="s">
        <v>262</v>
      </c>
      <c r="S2874" t="s">
        <v>100</v>
      </c>
    </row>
    <row r="2875" spans="1:19" x14ac:dyDescent="0.25">
      <c r="A2875">
        <v>39</v>
      </c>
      <c r="B2875" s="32">
        <v>45921</v>
      </c>
      <c r="C2875">
        <v>41</v>
      </c>
      <c r="D2875" t="s">
        <v>672</v>
      </c>
      <c r="E2875" t="s">
        <v>17</v>
      </c>
      <c r="F2875" t="s">
        <v>140</v>
      </c>
      <c r="G2875" t="s">
        <v>102</v>
      </c>
      <c r="H2875" t="s">
        <v>103</v>
      </c>
      <c r="I2875" t="s">
        <v>6181</v>
      </c>
      <c r="J2875" t="s">
        <v>6182</v>
      </c>
      <c r="K2875" s="32">
        <v>45931</v>
      </c>
      <c r="L2875" t="s">
        <v>675</v>
      </c>
      <c r="M2875" t="s">
        <v>676</v>
      </c>
      <c r="N2875" t="s">
        <v>2015</v>
      </c>
      <c r="O2875" s="32">
        <v>45941</v>
      </c>
      <c r="P2875" t="s">
        <v>99</v>
      </c>
      <c r="Q2875" t="s">
        <v>2432</v>
      </c>
      <c r="R2875" t="s">
        <v>147</v>
      </c>
      <c r="S2875" t="s">
        <v>100</v>
      </c>
    </row>
    <row r="2876" spans="1:19" x14ac:dyDescent="0.25">
      <c r="A2876">
        <v>43</v>
      </c>
      <c r="B2876" s="32">
        <v>45950</v>
      </c>
      <c r="C2876">
        <v>45</v>
      </c>
      <c r="D2876" t="s">
        <v>150</v>
      </c>
      <c r="E2876" t="s">
        <v>8</v>
      </c>
      <c r="F2876" t="s">
        <v>140</v>
      </c>
      <c r="G2876" t="s">
        <v>102</v>
      </c>
      <c r="H2876" t="s">
        <v>103</v>
      </c>
      <c r="I2876" t="s">
        <v>5712</v>
      </c>
      <c r="J2876" t="s">
        <v>5461</v>
      </c>
      <c r="K2876" s="32">
        <v>45953</v>
      </c>
      <c r="L2876" t="s">
        <v>186</v>
      </c>
      <c r="M2876" t="s">
        <v>154</v>
      </c>
      <c r="N2876" t="s">
        <v>2086</v>
      </c>
      <c r="O2876" s="32">
        <v>45963</v>
      </c>
      <c r="P2876" t="s">
        <v>99</v>
      </c>
      <c r="Q2876" t="s">
        <v>934</v>
      </c>
      <c r="R2876" t="s">
        <v>147</v>
      </c>
      <c r="S2876" t="s">
        <v>100</v>
      </c>
    </row>
    <row r="2877" spans="1:19" x14ac:dyDescent="0.25">
      <c r="A2877">
        <v>36</v>
      </c>
      <c r="B2877" s="32">
        <v>45903</v>
      </c>
      <c r="C2877">
        <v>39</v>
      </c>
      <c r="D2877" t="s">
        <v>423</v>
      </c>
      <c r="E2877" t="s">
        <v>424</v>
      </c>
      <c r="F2877" t="s">
        <v>140</v>
      </c>
      <c r="G2877" t="s">
        <v>102</v>
      </c>
      <c r="H2877" t="s">
        <v>103</v>
      </c>
      <c r="I2877" t="s">
        <v>4319</v>
      </c>
      <c r="J2877" t="s">
        <v>4320</v>
      </c>
      <c r="K2877" s="32">
        <v>45906</v>
      </c>
      <c r="L2877" t="s">
        <v>427</v>
      </c>
      <c r="M2877" t="s">
        <v>428</v>
      </c>
      <c r="N2877" t="s">
        <v>2245</v>
      </c>
      <c r="O2877" s="32">
        <v>45924</v>
      </c>
      <c r="P2877" t="s">
        <v>99</v>
      </c>
      <c r="Q2877" t="s">
        <v>601</v>
      </c>
      <c r="R2877" t="s">
        <v>428</v>
      </c>
      <c r="S2877" t="s">
        <v>100</v>
      </c>
    </row>
    <row r="2878" spans="1:19" x14ac:dyDescent="0.25">
      <c r="A2878">
        <v>39</v>
      </c>
      <c r="B2878" s="32">
        <v>45926</v>
      </c>
      <c r="C2878">
        <v>42</v>
      </c>
      <c r="D2878" t="s">
        <v>940</v>
      </c>
      <c r="E2878" t="s">
        <v>14</v>
      </c>
      <c r="F2878" t="s">
        <v>140</v>
      </c>
      <c r="G2878" t="s">
        <v>102</v>
      </c>
      <c r="H2878" t="s">
        <v>103</v>
      </c>
      <c r="I2878" t="s">
        <v>4221</v>
      </c>
      <c r="J2878" t="s">
        <v>2652</v>
      </c>
      <c r="K2878" s="32">
        <v>45932</v>
      </c>
      <c r="L2878" t="s">
        <v>621</v>
      </c>
      <c r="M2878" t="s">
        <v>191</v>
      </c>
      <c r="N2878" t="s">
        <v>192</v>
      </c>
      <c r="O2878" s="32">
        <v>45943</v>
      </c>
      <c r="P2878" t="s">
        <v>99</v>
      </c>
      <c r="Q2878" t="s">
        <v>972</v>
      </c>
      <c r="S2878" t="s">
        <v>2165</v>
      </c>
    </row>
    <row r="2879" spans="1:19" x14ac:dyDescent="0.25">
      <c r="A2879">
        <v>29</v>
      </c>
      <c r="B2879" s="32">
        <v>45852</v>
      </c>
      <c r="C2879">
        <v>34</v>
      </c>
      <c r="D2879" t="s">
        <v>223</v>
      </c>
      <c r="E2879" t="s">
        <v>224</v>
      </c>
      <c r="F2879" t="s">
        <v>140</v>
      </c>
      <c r="G2879" t="s">
        <v>102</v>
      </c>
      <c r="H2879" t="s">
        <v>103</v>
      </c>
      <c r="I2879" t="s">
        <v>6183</v>
      </c>
      <c r="J2879" t="s">
        <v>6184</v>
      </c>
      <c r="K2879" s="32">
        <v>45855</v>
      </c>
      <c r="L2879" t="s">
        <v>227</v>
      </c>
      <c r="M2879" t="s">
        <v>145</v>
      </c>
      <c r="N2879" t="s">
        <v>6185</v>
      </c>
      <c r="O2879" s="32">
        <v>45887</v>
      </c>
      <c r="P2879" t="s">
        <v>99</v>
      </c>
      <c r="Q2879" t="s">
        <v>228</v>
      </c>
      <c r="R2879" t="s">
        <v>617</v>
      </c>
      <c r="S2879" t="s">
        <v>100</v>
      </c>
    </row>
    <row r="2880" spans="1:19" x14ac:dyDescent="0.25">
      <c r="A2880">
        <v>46</v>
      </c>
      <c r="B2880" s="32">
        <v>45976</v>
      </c>
      <c r="C2880">
        <v>49</v>
      </c>
      <c r="D2880" t="s">
        <v>672</v>
      </c>
      <c r="E2880" t="s">
        <v>17</v>
      </c>
      <c r="F2880" t="s">
        <v>140</v>
      </c>
      <c r="G2880" t="s">
        <v>102</v>
      </c>
      <c r="H2880" t="s">
        <v>103</v>
      </c>
      <c r="I2880" t="s">
        <v>2225</v>
      </c>
      <c r="J2880" t="s">
        <v>2226</v>
      </c>
      <c r="K2880" s="32">
        <v>45985</v>
      </c>
      <c r="L2880" t="s">
        <v>1362</v>
      </c>
      <c r="M2880" t="s">
        <v>676</v>
      </c>
      <c r="N2880" t="s">
        <v>2227</v>
      </c>
      <c r="O2880" s="32">
        <v>45995</v>
      </c>
      <c r="P2880" t="s">
        <v>99</v>
      </c>
      <c r="Q2880" t="s">
        <v>153</v>
      </c>
      <c r="R2880" t="s">
        <v>147</v>
      </c>
      <c r="S2880" t="s">
        <v>100</v>
      </c>
    </row>
    <row r="2881" spans="1:19" x14ac:dyDescent="0.25">
      <c r="A2881">
        <v>45</v>
      </c>
      <c r="B2881" s="32">
        <v>45964</v>
      </c>
      <c r="C2881">
        <v>47</v>
      </c>
      <c r="D2881" t="s">
        <v>940</v>
      </c>
      <c r="E2881" t="s">
        <v>14</v>
      </c>
      <c r="F2881" t="s">
        <v>140</v>
      </c>
      <c r="G2881" t="s">
        <v>102</v>
      </c>
      <c r="H2881" t="s">
        <v>103</v>
      </c>
      <c r="I2881" t="s">
        <v>6186</v>
      </c>
      <c r="J2881" t="s">
        <v>6187</v>
      </c>
      <c r="K2881" s="32">
        <v>45974</v>
      </c>
      <c r="L2881" t="s">
        <v>943</v>
      </c>
      <c r="M2881" t="s">
        <v>154</v>
      </c>
      <c r="N2881" t="s">
        <v>2193</v>
      </c>
      <c r="O2881" s="32">
        <v>45981</v>
      </c>
      <c r="P2881" t="s">
        <v>99</v>
      </c>
      <c r="Q2881" t="s">
        <v>153</v>
      </c>
      <c r="R2881" t="s">
        <v>147</v>
      </c>
      <c r="S2881" t="s">
        <v>608</v>
      </c>
    </row>
    <row r="2882" spans="1:19" x14ac:dyDescent="0.25">
      <c r="A2882">
        <v>41</v>
      </c>
      <c r="B2882" s="32">
        <v>45940</v>
      </c>
      <c r="C2882">
        <v>44</v>
      </c>
      <c r="D2882" t="s">
        <v>254</v>
      </c>
      <c r="E2882" t="s">
        <v>255</v>
      </c>
      <c r="F2882" t="s">
        <v>140</v>
      </c>
      <c r="G2882" t="s">
        <v>102</v>
      </c>
      <c r="H2882" t="s">
        <v>103</v>
      </c>
      <c r="I2882" t="s">
        <v>2792</v>
      </c>
      <c r="J2882" t="s">
        <v>2793</v>
      </c>
      <c r="K2882" s="32">
        <v>45942</v>
      </c>
      <c r="L2882" t="s">
        <v>258</v>
      </c>
      <c r="M2882" t="s">
        <v>260</v>
      </c>
      <c r="N2882" t="s">
        <v>2064</v>
      </c>
      <c r="O2882" s="32">
        <v>45957</v>
      </c>
      <c r="P2882" t="s">
        <v>99</v>
      </c>
      <c r="Q2882" t="s">
        <v>1974</v>
      </c>
      <c r="R2882" t="s">
        <v>262</v>
      </c>
      <c r="S2882" t="s">
        <v>100</v>
      </c>
    </row>
    <row r="2883" spans="1:19" x14ac:dyDescent="0.25">
      <c r="A2883">
        <v>40</v>
      </c>
      <c r="B2883" s="32">
        <v>45931</v>
      </c>
      <c r="C2883">
        <v>44</v>
      </c>
      <c r="D2883" t="s">
        <v>223</v>
      </c>
      <c r="E2883" t="s">
        <v>277</v>
      </c>
      <c r="F2883" t="s">
        <v>140</v>
      </c>
      <c r="G2883" t="s">
        <v>102</v>
      </c>
      <c r="H2883" t="s">
        <v>103</v>
      </c>
      <c r="I2883" t="s">
        <v>6188</v>
      </c>
      <c r="J2883" t="s">
        <v>6189</v>
      </c>
      <c r="K2883" s="32">
        <v>45935</v>
      </c>
      <c r="L2883" t="s">
        <v>227</v>
      </c>
      <c r="M2883" t="s">
        <v>145</v>
      </c>
      <c r="N2883" t="s">
        <v>2785</v>
      </c>
      <c r="O2883" s="32">
        <v>45962</v>
      </c>
      <c r="P2883" t="s">
        <v>99</v>
      </c>
      <c r="Q2883" t="s">
        <v>228</v>
      </c>
      <c r="R2883" t="s">
        <v>147</v>
      </c>
      <c r="S2883" t="s">
        <v>100</v>
      </c>
    </row>
    <row r="2884" spans="1:19" x14ac:dyDescent="0.25">
      <c r="A2884">
        <v>44</v>
      </c>
      <c r="B2884" s="32">
        <v>45959</v>
      </c>
      <c r="C2884">
        <v>47</v>
      </c>
      <c r="D2884" t="s">
        <v>423</v>
      </c>
      <c r="E2884" t="s">
        <v>424</v>
      </c>
      <c r="F2884" t="s">
        <v>140</v>
      </c>
      <c r="G2884" t="s">
        <v>102</v>
      </c>
      <c r="H2884" t="s">
        <v>103</v>
      </c>
      <c r="I2884" t="s">
        <v>3966</v>
      </c>
      <c r="J2884" t="s">
        <v>3967</v>
      </c>
      <c r="K2884" s="32">
        <v>45961</v>
      </c>
      <c r="L2884" t="s">
        <v>427</v>
      </c>
      <c r="M2884" t="s">
        <v>428</v>
      </c>
      <c r="N2884" t="s">
        <v>3490</v>
      </c>
      <c r="O2884" s="32">
        <v>45980</v>
      </c>
      <c r="P2884" t="s">
        <v>99</v>
      </c>
      <c r="Q2884" t="s">
        <v>1245</v>
      </c>
      <c r="R2884" t="s">
        <v>428</v>
      </c>
      <c r="S2884" t="s">
        <v>100</v>
      </c>
    </row>
    <row r="2885" spans="1:19" x14ac:dyDescent="0.25">
      <c r="A2885">
        <v>38</v>
      </c>
      <c r="B2885" s="32">
        <v>45916</v>
      </c>
      <c r="C2885">
        <v>40</v>
      </c>
      <c r="D2885" t="s">
        <v>150</v>
      </c>
      <c r="E2885" t="s">
        <v>8</v>
      </c>
      <c r="F2885" t="s">
        <v>140</v>
      </c>
      <c r="G2885" t="s">
        <v>102</v>
      </c>
      <c r="H2885" t="s">
        <v>1585</v>
      </c>
      <c r="I2885" t="s">
        <v>6190</v>
      </c>
      <c r="J2885" t="s">
        <v>6191</v>
      </c>
      <c r="K2885" s="32">
        <v>45918</v>
      </c>
      <c r="L2885" t="s">
        <v>186</v>
      </c>
      <c r="M2885" t="s">
        <v>154</v>
      </c>
      <c r="N2885" t="s">
        <v>2146</v>
      </c>
      <c r="O2885" s="32">
        <v>45928</v>
      </c>
      <c r="P2885" t="s">
        <v>99</v>
      </c>
      <c r="Q2885" t="s">
        <v>934</v>
      </c>
      <c r="R2885" t="s">
        <v>147</v>
      </c>
      <c r="S2885" t="s">
        <v>608</v>
      </c>
    </row>
    <row r="2886" spans="1:19" x14ac:dyDescent="0.25">
      <c r="A2886">
        <v>45</v>
      </c>
      <c r="B2886" s="32">
        <v>45964</v>
      </c>
      <c r="C2886">
        <v>47</v>
      </c>
      <c r="D2886" t="s">
        <v>150</v>
      </c>
      <c r="E2886" t="s">
        <v>8</v>
      </c>
      <c r="F2886" t="s">
        <v>140</v>
      </c>
      <c r="G2886" t="s">
        <v>102</v>
      </c>
      <c r="H2886" t="s">
        <v>103</v>
      </c>
      <c r="I2886" t="s">
        <v>2044</v>
      </c>
      <c r="J2886" t="s">
        <v>2045</v>
      </c>
      <c r="K2886" s="32">
        <v>45967</v>
      </c>
      <c r="L2886" t="s">
        <v>186</v>
      </c>
      <c r="M2886" t="s">
        <v>154</v>
      </c>
      <c r="N2886" t="s">
        <v>2046</v>
      </c>
      <c r="O2886" s="32">
        <v>45977</v>
      </c>
      <c r="P2886" t="s">
        <v>99</v>
      </c>
      <c r="Q2886" t="s">
        <v>153</v>
      </c>
      <c r="R2886" t="s">
        <v>147</v>
      </c>
      <c r="S2886" t="s">
        <v>100</v>
      </c>
    </row>
    <row r="2887" spans="1:19" x14ac:dyDescent="0.25">
      <c r="A2887">
        <v>38</v>
      </c>
      <c r="B2887" s="32">
        <v>45919</v>
      </c>
      <c r="C2887">
        <v>41</v>
      </c>
      <c r="D2887" t="s">
        <v>423</v>
      </c>
      <c r="E2887" t="s">
        <v>1067</v>
      </c>
      <c r="F2887" t="s">
        <v>140</v>
      </c>
      <c r="G2887" t="s">
        <v>102</v>
      </c>
      <c r="H2887" t="s">
        <v>103</v>
      </c>
      <c r="I2887" t="s">
        <v>4287</v>
      </c>
      <c r="J2887" t="s">
        <v>4288</v>
      </c>
      <c r="K2887" s="32">
        <v>45921</v>
      </c>
      <c r="L2887" t="s">
        <v>427</v>
      </c>
      <c r="M2887" t="s">
        <v>260</v>
      </c>
      <c r="N2887" t="s">
        <v>2109</v>
      </c>
      <c r="O2887" s="32">
        <v>45937</v>
      </c>
      <c r="P2887" t="s">
        <v>99</v>
      </c>
      <c r="Q2887" t="s">
        <v>2221</v>
      </c>
      <c r="R2887" t="s">
        <v>262</v>
      </c>
      <c r="S2887" t="s">
        <v>608</v>
      </c>
    </row>
    <row r="2888" spans="1:19" x14ac:dyDescent="0.25">
      <c r="A2888">
        <v>41</v>
      </c>
      <c r="B2888" s="32">
        <v>45936</v>
      </c>
      <c r="C2888">
        <v>46</v>
      </c>
      <c r="D2888" t="s">
        <v>223</v>
      </c>
      <c r="E2888" t="s">
        <v>224</v>
      </c>
      <c r="F2888" t="s">
        <v>140</v>
      </c>
      <c r="G2888" t="s">
        <v>102</v>
      </c>
      <c r="H2888" t="s">
        <v>103</v>
      </c>
      <c r="I2888" t="s">
        <v>6192</v>
      </c>
      <c r="J2888" t="s">
        <v>6193</v>
      </c>
      <c r="K2888" s="32">
        <v>45940</v>
      </c>
      <c r="L2888" t="s">
        <v>227</v>
      </c>
      <c r="M2888" t="s">
        <v>229</v>
      </c>
      <c r="N2888" t="s">
        <v>2947</v>
      </c>
      <c r="O2888" s="32">
        <v>45971</v>
      </c>
      <c r="P2888" t="s">
        <v>99</v>
      </c>
      <c r="Q2888" t="s">
        <v>228</v>
      </c>
      <c r="R2888" t="s">
        <v>617</v>
      </c>
      <c r="S2888" t="s">
        <v>100</v>
      </c>
    </row>
    <row r="2889" spans="1:19" x14ac:dyDescent="0.25">
      <c r="A2889">
        <v>34</v>
      </c>
      <c r="B2889" s="32">
        <v>45887</v>
      </c>
      <c r="C2889">
        <v>34</v>
      </c>
      <c r="D2889" t="s">
        <v>97</v>
      </c>
      <c r="E2889" t="s">
        <v>98</v>
      </c>
      <c r="F2889" t="s">
        <v>101</v>
      </c>
      <c r="G2889" t="s">
        <v>102</v>
      </c>
      <c r="H2889" t="s">
        <v>103</v>
      </c>
      <c r="I2889" t="s">
        <v>6194</v>
      </c>
      <c r="J2889" t="s">
        <v>6195</v>
      </c>
      <c r="K2889" s="32">
        <v>45890</v>
      </c>
      <c r="L2889" t="s">
        <v>106</v>
      </c>
      <c r="M2889" t="s">
        <v>359</v>
      </c>
      <c r="N2889" t="s">
        <v>118</v>
      </c>
      <c r="O2889" s="32">
        <v>45890</v>
      </c>
      <c r="P2889" t="s">
        <v>99</v>
      </c>
      <c r="Q2889" t="s">
        <v>123</v>
      </c>
      <c r="R2889" t="s">
        <v>109</v>
      </c>
      <c r="S2889" t="s">
        <v>100</v>
      </c>
    </row>
    <row r="2890" spans="1:19" x14ac:dyDescent="0.25">
      <c r="A2890">
        <v>35</v>
      </c>
      <c r="B2890" s="32">
        <v>45893</v>
      </c>
      <c r="C2890">
        <v>37</v>
      </c>
      <c r="D2890" t="s">
        <v>150</v>
      </c>
      <c r="E2890" t="s">
        <v>8</v>
      </c>
      <c r="F2890" t="s">
        <v>140</v>
      </c>
      <c r="G2890" t="s">
        <v>102</v>
      </c>
      <c r="H2890" t="s">
        <v>103</v>
      </c>
      <c r="I2890" t="s">
        <v>3149</v>
      </c>
      <c r="J2890" t="s">
        <v>3150</v>
      </c>
      <c r="K2890" s="32">
        <v>45897</v>
      </c>
      <c r="L2890" t="s">
        <v>186</v>
      </c>
      <c r="M2890" t="s">
        <v>154</v>
      </c>
      <c r="N2890" t="s">
        <v>2445</v>
      </c>
      <c r="O2890" s="32">
        <v>45907</v>
      </c>
      <c r="P2890" t="s">
        <v>99</v>
      </c>
      <c r="Q2890" t="s">
        <v>813</v>
      </c>
      <c r="R2890" t="s">
        <v>147</v>
      </c>
      <c r="S2890" t="s">
        <v>100</v>
      </c>
    </row>
    <row r="2891" spans="1:19" x14ac:dyDescent="0.25">
      <c r="A2891">
        <v>41</v>
      </c>
      <c r="B2891" s="32">
        <v>45937</v>
      </c>
      <c r="C2891">
        <v>41</v>
      </c>
      <c r="D2891" t="s">
        <v>150</v>
      </c>
      <c r="E2891" t="s">
        <v>194</v>
      </c>
      <c r="F2891" t="s">
        <v>101</v>
      </c>
      <c r="G2891" t="s">
        <v>102</v>
      </c>
      <c r="H2891" t="s">
        <v>103</v>
      </c>
      <c r="I2891" t="s">
        <v>6196</v>
      </c>
      <c r="J2891" t="s">
        <v>6197</v>
      </c>
      <c r="K2891" s="32">
        <v>45940</v>
      </c>
      <c r="L2891" t="s">
        <v>186</v>
      </c>
      <c r="M2891" t="s">
        <v>2077</v>
      </c>
      <c r="N2891" t="s">
        <v>118</v>
      </c>
      <c r="O2891" s="32">
        <v>45940</v>
      </c>
      <c r="P2891" t="s">
        <v>99</v>
      </c>
      <c r="Q2891" t="s">
        <v>572</v>
      </c>
      <c r="R2891" t="s">
        <v>218</v>
      </c>
      <c r="S2891" t="s">
        <v>100</v>
      </c>
    </row>
    <row r="2892" spans="1:19" x14ac:dyDescent="0.25">
      <c r="A2892">
        <v>34</v>
      </c>
      <c r="B2892" s="32">
        <v>45892</v>
      </c>
      <c r="C2892">
        <v>37</v>
      </c>
      <c r="D2892" t="s">
        <v>150</v>
      </c>
      <c r="E2892" t="s">
        <v>8</v>
      </c>
      <c r="F2892" t="s">
        <v>140</v>
      </c>
      <c r="G2892" t="s">
        <v>102</v>
      </c>
      <c r="H2892" t="s">
        <v>103</v>
      </c>
      <c r="I2892" t="s">
        <v>6198</v>
      </c>
      <c r="J2892" t="s">
        <v>6199</v>
      </c>
      <c r="K2892" s="32">
        <v>45897</v>
      </c>
      <c r="L2892" t="s">
        <v>186</v>
      </c>
      <c r="M2892" t="s">
        <v>154</v>
      </c>
      <c r="N2892" t="s">
        <v>2445</v>
      </c>
      <c r="O2892" s="32">
        <v>45907</v>
      </c>
      <c r="P2892" t="s">
        <v>99</v>
      </c>
      <c r="Q2892" t="s">
        <v>813</v>
      </c>
      <c r="R2892" t="s">
        <v>147</v>
      </c>
      <c r="S2892" t="s">
        <v>100</v>
      </c>
    </row>
    <row r="2893" spans="1:19" x14ac:dyDescent="0.25">
      <c r="A2893">
        <v>39</v>
      </c>
      <c r="B2893" s="32">
        <v>45922</v>
      </c>
      <c r="C2893">
        <v>39</v>
      </c>
      <c r="D2893" t="s">
        <v>97</v>
      </c>
      <c r="E2893" t="s">
        <v>98</v>
      </c>
      <c r="F2893" t="s">
        <v>101</v>
      </c>
      <c r="G2893" t="s">
        <v>102</v>
      </c>
      <c r="H2893" t="s">
        <v>103</v>
      </c>
      <c r="I2893" t="s">
        <v>6200</v>
      </c>
      <c r="J2893" t="s">
        <v>6201</v>
      </c>
      <c r="K2893" s="32">
        <v>45925</v>
      </c>
      <c r="L2893" t="s">
        <v>106</v>
      </c>
      <c r="M2893" t="s">
        <v>107</v>
      </c>
      <c r="N2893" t="s">
        <v>118</v>
      </c>
      <c r="O2893" s="32">
        <v>45925</v>
      </c>
      <c r="P2893" t="s">
        <v>99</v>
      </c>
      <c r="Q2893" t="s">
        <v>123</v>
      </c>
      <c r="R2893" t="s">
        <v>109</v>
      </c>
      <c r="S2893" t="s">
        <v>100</v>
      </c>
    </row>
    <row r="2894" spans="1:19" x14ac:dyDescent="0.25">
      <c r="A2894">
        <v>38</v>
      </c>
      <c r="B2894" s="32">
        <v>45917</v>
      </c>
      <c r="C2894">
        <v>41</v>
      </c>
      <c r="D2894" t="s">
        <v>423</v>
      </c>
      <c r="E2894" t="s">
        <v>424</v>
      </c>
      <c r="F2894" t="s">
        <v>140</v>
      </c>
      <c r="G2894" t="s">
        <v>102</v>
      </c>
      <c r="H2894" t="s">
        <v>103</v>
      </c>
      <c r="I2894" t="s">
        <v>2890</v>
      </c>
      <c r="J2894" t="s">
        <v>2891</v>
      </c>
      <c r="K2894" s="32">
        <v>45920</v>
      </c>
      <c r="L2894" t="s">
        <v>427</v>
      </c>
      <c r="M2894" t="s">
        <v>428</v>
      </c>
      <c r="N2894" t="s">
        <v>2658</v>
      </c>
      <c r="O2894" s="32">
        <v>45938</v>
      </c>
      <c r="P2894" t="s">
        <v>99</v>
      </c>
      <c r="Q2894" t="s">
        <v>3172</v>
      </c>
      <c r="R2894" t="s">
        <v>428</v>
      </c>
      <c r="S2894" t="s">
        <v>100</v>
      </c>
    </row>
    <row r="2895" spans="1:19" x14ac:dyDescent="0.25">
      <c r="A2895">
        <v>44</v>
      </c>
      <c r="B2895" s="32">
        <v>45962</v>
      </c>
      <c r="C2895">
        <v>47</v>
      </c>
      <c r="D2895" t="s">
        <v>672</v>
      </c>
      <c r="E2895" t="s">
        <v>17</v>
      </c>
      <c r="F2895" t="s">
        <v>140</v>
      </c>
      <c r="G2895" t="s">
        <v>102</v>
      </c>
      <c r="H2895" t="s">
        <v>103</v>
      </c>
      <c r="I2895" t="s">
        <v>6202</v>
      </c>
      <c r="J2895" t="s">
        <v>6203</v>
      </c>
      <c r="K2895" s="32">
        <v>45971</v>
      </c>
      <c r="L2895" t="s">
        <v>675</v>
      </c>
      <c r="M2895" t="s">
        <v>676</v>
      </c>
      <c r="N2895" t="s">
        <v>2481</v>
      </c>
      <c r="O2895" s="32">
        <v>45982</v>
      </c>
      <c r="P2895" t="s">
        <v>99</v>
      </c>
      <c r="Q2895" t="s">
        <v>153</v>
      </c>
      <c r="R2895" t="s">
        <v>147</v>
      </c>
      <c r="S2895" t="s">
        <v>100</v>
      </c>
    </row>
    <row r="2896" spans="1:19" x14ac:dyDescent="0.25">
      <c r="A2896">
        <v>41</v>
      </c>
      <c r="B2896" s="32">
        <v>45936</v>
      </c>
      <c r="C2896">
        <v>43</v>
      </c>
      <c r="D2896" t="s">
        <v>150</v>
      </c>
      <c r="E2896" t="s">
        <v>8</v>
      </c>
      <c r="F2896" t="s">
        <v>140</v>
      </c>
      <c r="G2896" t="s">
        <v>102</v>
      </c>
      <c r="H2896" t="s">
        <v>103</v>
      </c>
      <c r="I2896" t="s">
        <v>6001</v>
      </c>
      <c r="J2896" t="s">
        <v>6002</v>
      </c>
      <c r="K2896" s="32">
        <v>45939</v>
      </c>
      <c r="L2896" t="s">
        <v>186</v>
      </c>
      <c r="M2896" t="s">
        <v>154</v>
      </c>
      <c r="N2896" t="s">
        <v>2115</v>
      </c>
      <c r="O2896" s="32">
        <v>45949</v>
      </c>
      <c r="P2896" t="s">
        <v>99</v>
      </c>
      <c r="Q2896" t="s">
        <v>1411</v>
      </c>
      <c r="R2896" t="s">
        <v>147</v>
      </c>
      <c r="S2896" t="s">
        <v>100</v>
      </c>
    </row>
    <row r="2897" spans="1:19" x14ac:dyDescent="0.25">
      <c r="A2897">
        <v>37</v>
      </c>
      <c r="B2897" s="32">
        <v>45912</v>
      </c>
      <c r="C2897">
        <v>40</v>
      </c>
      <c r="D2897" t="s">
        <v>254</v>
      </c>
      <c r="E2897" t="s">
        <v>255</v>
      </c>
      <c r="F2897" t="s">
        <v>140</v>
      </c>
      <c r="G2897" t="s">
        <v>102</v>
      </c>
      <c r="H2897" t="s">
        <v>103</v>
      </c>
      <c r="I2897" t="s">
        <v>4038</v>
      </c>
      <c r="J2897" t="s">
        <v>4039</v>
      </c>
      <c r="K2897" s="32">
        <v>45914</v>
      </c>
      <c r="L2897" t="s">
        <v>258</v>
      </c>
      <c r="M2897" t="s">
        <v>260</v>
      </c>
      <c r="N2897" t="s">
        <v>2206</v>
      </c>
      <c r="O2897" s="32">
        <v>45929</v>
      </c>
      <c r="P2897" t="s">
        <v>99</v>
      </c>
      <c r="Q2897" t="s">
        <v>2055</v>
      </c>
      <c r="R2897" t="s">
        <v>262</v>
      </c>
      <c r="S2897" t="s">
        <v>100</v>
      </c>
    </row>
    <row r="2898" spans="1:19" x14ac:dyDescent="0.25">
      <c r="A2898">
        <v>42</v>
      </c>
      <c r="B2898" s="32">
        <v>45944</v>
      </c>
      <c r="C2898">
        <v>43</v>
      </c>
      <c r="D2898" t="s">
        <v>150</v>
      </c>
      <c r="E2898" t="s">
        <v>8</v>
      </c>
      <c r="F2898" t="s">
        <v>140</v>
      </c>
      <c r="G2898" t="s">
        <v>102</v>
      </c>
      <c r="H2898" t="s">
        <v>103</v>
      </c>
      <c r="I2898" t="s">
        <v>4681</v>
      </c>
      <c r="J2898" t="s">
        <v>4682</v>
      </c>
      <c r="K2898" s="32">
        <v>45946</v>
      </c>
      <c r="L2898" t="s">
        <v>186</v>
      </c>
      <c r="M2898" t="s">
        <v>154</v>
      </c>
      <c r="N2898" t="s">
        <v>1988</v>
      </c>
      <c r="O2898" s="32">
        <v>45955</v>
      </c>
      <c r="P2898" t="s">
        <v>99</v>
      </c>
      <c r="Q2898" t="s">
        <v>153</v>
      </c>
      <c r="R2898" t="s">
        <v>147</v>
      </c>
      <c r="S2898" t="s">
        <v>100</v>
      </c>
    </row>
    <row r="2899" spans="1:19" x14ac:dyDescent="0.25">
      <c r="A2899">
        <v>43</v>
      </c>
      <c r="B2899" s="32">
        <v>45951</v>
      </c>
      <c r="C2899">
        <v>46</v>
      </c>
      <c r="D2899" t="s">
        <v>672</v>
      </c>
      <c r="E2899" t="s">
        <v>17</v>
      </c>
      <c r="F2899" t="s">
        <v>140</v>
      </c>
      <c r="G2899" t="s">
        <v>102</v>
      </c>
      <c r="H2899" t="s">
        <v>103</v>
      </c>
      <c r="I2899" t="s">
        <v>3672</v>
      </c>
      <c r="J2899" t="s">
        <v>3673</v>
      </c>
      <c r="K2899" s="32">
        <v>45955</v>
      </c>
      <c r="L2899" t="s">
        <v>675</v>
      </c>
      <c r="M2899" t="s">
        <v>428</v>
      </c>
      <c r="N2899" t="s">
        <v>2224</v>
      </c>
      <c r="O2899" s="32">
        <v>45972</v>
      </c>
      <c r="P2899" t="s">
        <v>99</v>
      </c>
      <c r="Q2899" t="s">
        <v>972</v>
      </c>
      <c r="R2899" t="s">
        <v>428</v>
      </c>
      <c r="S2899" t="s">
        <v>100</v>
      </c>
    </row>
    <row r="2900" spans="1:19" x14ac:dyDescent="0.25">
      <c r="A2900">
        <v>39</v>
      </c>
      <c r="B2900" s="32">
        <v>45924</v>
      </c>
      <c r="C2900">
        <v>43</v>
      </c>
      <c r="D2900" t="s">
        <v>223</v>
      </c>
      <c r="E2900" t="s">
        <v>277</v>
      </c>
      <c r="F2900" t="s">
        <v>140</v>
      </c>
      <c r="G2900" t="s">
        <v>102</v>
      </c>
      <c r="H2900" t="s">
        <v>103</v>
      </c>
      <c r="I2900" t="s">
        <v>6204</v>
      </c>
      <c r="J2900" t="s">
        <v>6205</v>
      </c>
      <c r="K2900" s="32">
        <v>45927</v>
      </c>
      <c r="L2900" t="s">
        <v>227</v>
      </c>
      <c r="M2900" t="s">
        <v>145</v>
      </c>
      <c r="N2900" t="s">
        <v>2233</v>
      </c>
      <c r="O2900" s="32">
        <v>45952</v>
      </c>
      <c r="P2900" t="s">
        <v>99</v>
      </c>
      <c r="Q2900" t="s">
        <v>228</v>
      </c>
      <c r="R2900" t="s">
        <v>147</v>
      </c>
      <c r="S2900" t="s">
        <v>100</v>
      </c>
    </row>
    <row r="2901" spans="1:19" x14ac:dyDescent="0.25">
      <c r="A2901">
        <v>38</v>
      </c>
      <c r="B2901" s="32">
        <v>45916</v>
      </c>
      <c r="C2901">
        <v>40</v>
      </c>
      <c r="D2901" t="s">
        <v>150</v>
      </c>
      <c r="E2901" t="s">
        <v>8</v>
      </c>
      <c r="F2901" t="s">
        <v>140</v>
      </c>
      <c r="G2901" t="s">
        <v>102</v>
      </c>
      <c r="H2901" t="s">
        <v>103</v>
      </c>
      <c r="I2901" t="s">
        <v>2553</v>
      </c>
      <c r="J2901" t="s">
        <v>2554</v>
      </c>
      <c r="K2901" s="32">
        <v>45918</v>
      </c>
      <c r="L2901" t="s">
        <v>186</v>
      </c>
      <c r="M2901" t="s">
        <v>154</v>
      </c>
      <c r="N2901" t="s">
        <v>2146</v>
      </c>
      <c r="O2901" s="32">
        <v>45928</v>
      </c>
      <c r="P2901" t="s">
        <v>99</v>
      </c>
      <c r="Q2901" t="s">
        <v>934</v>
      </c>
      <c r="R2901" t="s">
        <v>147</v>
      </c>
      <c r="S2901" t="s">
        <v>100</v>
      </c>
    </row>
    <row r="2902" spans="1:19" x14ac:dyDescent="0.25">
      <c r="A2902">
        <v>36</v>
      </c>
      <c r="B2902" s="32">
        <v>45903</v>
      </c>
      <c r="C2902">
        <v>39</v>
      </c>
      <c r="D2902" t="s">
        <v>423</v>
      </c>
      <c r="E2902" t="s">
        <v>424</v>
      </c>
      <c r="F2902" t="s">
        <v>140</v>
      </c>
      <c r="G2902" t="s">
        <v>102</v>
      </c>
      <c r="H2902" t="s">
        <v>103</v>
      </c>
      <c r="I2902" t="s">
        <v>4319</v>
      </c>
      <c r="J2902" t="s">
        <v>4320</v>
      </c>
      <c r="K2902" s="32">
        <v>45906</v>
      </c>
      <c r="L2902" t="s">
        <v>427</v>
      </c>
      <c r="M2902" t="s">
        <v>428</v>
      </c>
      <c r="N2902" t="s">
        <v>2245</v>
      </c>
      <c r="O2902" s="32">
        <v>45924</v>
      </c>
      <c r="P2902" t="s">
        <v>99</v>
      </c>
      <c r="Q2902" t="s">
        <v>2221</v>
      </c>
      <c r="R2902" t="s">
        <v>428</v>
      </c>
      <c r="S2902" t="s">
        <v>100</v>
      </c>
    </row>
    <row r="2903" spans="1:19" x14ac:dyDescent="0.25">
      <c r="A2903">
        <v>36</v>
      </c>
      <c r="B2903" s="32">
        <v>45901</v>
      </c>
      <c r="C2903">
        <v>38</v>
      </c>
      <c r="D2903" t="s">
        <v>150</v>
      </c>
      <c r="E2903" t="s">
        <v>8</v>
      </c>
      <c r="F2903" t="s">
        <v>140</v>
      </c>
      <c r="G2903" t="s">
        <v>102</v>
      </c>
      <c r="H2903" t="s">
        <v>103</v>
      </c>
      <c r="I2903" t="s">
        <v>6206</v>
      </c>
      <c r="J2903" t="s">
        <v>6207</v>
      </c>
      <c r="K2903" s="32">
        <v>45904</v>
      </c>
      <c r="L2903" t="s">
        <v>186</v>
      </c>
      <c r="M2903" t="s">
        <v>154</v>
      </c>
      <c r="N2903" t="s">
        <v>2181</v>
      </c>
      <c r="O2903" s="32">
        <v>45914</v>
      </c>
      <c r="P2903" t="s">
        <v>99</v>
      </c>
      <c r="Q2903" t="s">
        <v>934</v>
      </c>
      <c r="R2903" t="s">
        <v>147</v>
      </c>
      <c r="S2903" t="s">
        <v>608</v>
      </c>
    </row>
    <row r="2904" spans="1:19" x14ac:dyDescent="0.25">
      <c r="A2904">
        <v>39</v>
      </c>
      <c r="B2904" s="32">
        <v>45923</v>
      </c>
      <c r="C2904">
        <v>41</v>
      </c>
      <c r="D2904" t="s">
        <v>150</v>
      </c>
      <c r="E2904" t="s">
        <v>8</v>
      </c>
      <c r="F2904" t="s">
        <v>140</v>
      </c>
      <c r="G2904" t="s">
        <v>102</v>
      </c>
      <c r="H2904" t="s">
        <v>103</v>
      </c>
      <c r="I2904" t="s">
        <v>4379</v>
      </c>
      <c r="J2904" t="s">
        <v>4380</v>
      </c>
      <c r="K2904" s="32">
        <v>45925</v>
      </c>
      <c r="L2904" t="s">
        <v>186</v>
      </c>
      <c r="M2904" t="s">
        <v>154</v>
      </c>
      <c r="N2904" t="s">
        <v>2011</v>
      </c>
      <c r="O2904" s="32">
        <v>45935</v>
      </c>
      <c r="P2904" t="s">
        <v>99</v>
      </c>
      <c r="Q2904" t="s">
        <v>813</v>
      </c>
      <c r="R2904" t="s">
        <v>147</v>
      </c>
      <c r="S2904" t="s">
        <v>608</v>
      </c>
    </row>
    <row r="2905" spans="1:19" x14ac:dyDescent="0.25">
      <c r="A2905">
        <v>45</v>
      </c>
      <c r="B2905" s="32">
        <v>45969</v>
      </c>
      <c r="C2905">
        <v>48</v>
      </c>
      <c r="D2905" t="s">
        <v>150</v>
      </c>
      <c r="E2905" t="s">
        <v>8</v>
      </c>
      <c r="F2905" t="s">
        <v>140</v>
      </c>
      <c r="G2905" t="s">
        <v>102</v>
      </c>
      <c r="H2905" t="s">
        <v>103</v>
      </c>
      <c r="I2905" t="s">
        <v>6208</v>
      </c>
      <c r="J2905" t="s">
        <v>6209</v>
      </c>
      <c r="K2905" s="32">
        <v>45972</v>
      </c>
      <c r="L2905" t="s">
        <v>186</v>
      </c>
      <c r="M2905" t="s">
        <v>428</v>
      </c>
      <c r="N2905" t="s">
        <v>2969</v>
      </c>
      <c r="O2905" s="32">
        <v>45985</v>
      </c>
      <c r="P2905" t="s">
        <v>99</v>
      </c>
      <c r="Q2905" t="s">
        <v>972</v>
      </c>
      <c r="R2905" t="s">
        <v>428</v>
      </c>
      <c r="S2905" t="s">
        <v>100</v>
      </c>
    </row>
    <row r="2906" spans="1:19" x14ac:dyDescent="0.25">
      <c r="A2906">
        <v>46</v>
      </c>
      <c r="B2906" s="32">
        <v>45973</v>
      </c>
      <c r="C2906">
        <v>48</v>
      </c>
      <c r="D2906" t="s">
        <v>150</v>
      </c>
      <c r="E2906" t="s">
        <v>8</v>
      </c>
      <c r="F2906" t="s">
        <v>140</v>
      </c>
      <c r="G2906" t="s">
        <v>102</v>
      </c>
      <c r="H2906" t="s">
        <v>103</v>
      </c>
      <c r="I2906" t="s">
        <v>5504</v>
      </c>
      <c r="J2906" t="s">
        <v>5505</v>
      </c>
      <c r="K2906" s="32">
        <v>45976</v>
      </c>
      <c r="L2906" t="s">
        <v>186</v>
      </c>
      <c r="M2906" t="s">
        <v>869</v>
      </c>
      <c r="N2906" t="s">
        <v>2250</v>
      </c>
      <c r="O2906" s="32">
        <v>45988</v>
      </c>
      <c r="P2906" t="s">
        <v>99</v>
      </c>
      <c r="Q2906" t="s">
        <v>1411</v>
      </c>
      <c r="R2906" t="s">
        <v>147</v>
      </c>
      <c r="S2906" t="s">
        <v>100</v>
      </c>
    </row>
    <row r="2907" spans="1:19" x14ac:dyDescent="0.25">
      <c r="A2907">
        <v>36</v>
      </c>
      <c r="B2907" s="32">
        <v>45900</v>
      </c>
      <c r="C2907">
        <v>39</v>
      </c>
      <c r="D2907" t="s">
        <v>672</v>
      </c>
      <c r="E2907" t="s">
        <v>17</v>
      </c>
      <c r="F2907" t="s">
        <v>140</v>
      </c>
      <c r="G2907" t="s">
        <v>102</v>
      </c>
      <c r="H2907" t="s">
        <v>103</v>
      </c>
      <c r="I2907" t="s">
        <v>5725</v>
      </c>
      <c r="J2907" t="s">
        <v>5726</v>
      </c>
      <c r="K2907" s="32">
        <v>45907</v>
      </c>
      <c r="L2907" t="s">
        <v>675</v>
      </c>
      <c r="M2907" t="s">
        <v>676</v>
      </c>
      <c r="N2907" t="s">
        <v>3220</v>
      </c>
      <c r="O2907" s="32">
        <v>45922</v>
      </c>
      <c r="P2907" t="s">
        <v>99</v>
      </c>
      <c r="Q2907" t="s">
        <v>913</v>
      </c>
      <c r="R2907" t="s">
        <v>147</v>
      </c>
      <c r="S2907" t="s">
        <v>100</v>
      </c>
    </row>
    <row r="2908" spans="1:19" x14ac:dyDescent="0.25">
      <c r="A2908">
        <v>34</v>
      </c>
      <c r="B2908" s="32">
        <v>45888</v>
      </c>
      <c r="C2908">
        <v>36</v>
      </c>
      <c r="D2908" t="s">
        <v>150</v>
      </c>
      <c r="E2908" t="s">
        <v>8</v>
      </c>
      <c r="F2908" t="s">
        <v>140</v>
      </c>
      <c r="G2908" t="s">
        <v>102</v>
      </c>
      <c r="H2908" t="s">
        <v>103</v>
      </c>
      <c r="I2908" t="s">
        <v>2150</v>
      </c>
      <c r="J2908" t="s">
        <v>2151</v>
      </c>
      <c r="K2908" s="32">
        <v>45890</v>
      </c>
      <c r="L2908" t="s">
        <v>186</v>
      </c>
      <c r="M2908" t="s">
        <v>154</v>
      </c>
      <c r="N2908" t="s">
        <v>2152</v>
      </c>
      <c r="O2908" s="32">
        <v>45900</v>
      </c>
      <c r="P2908" t="s">
        <v>99</v>
      </c>
      <c r="Q2908" t="s">
        <v>153</v>
      </c>
      <c r="R2908" t="s">
        <v>147</v>
      </c>
      <c r="S2908" t="s">
        <v>100</v>
      </c>
    </row>
    <row r="2909" spans="1:19" x14ac:dyDescent="0.25">
      <c r="A2909">
        <v>36</v>
      </c>
      <c r="B2909" s="32">
        <v>45901</v>
      </c>
      <c r="C2909">
        <v>39</v>
      </c>
      <c r="D2909" t="s">
        <v>672</v>
      </c>
      <c r="E2909" t="s">
        <v>17</v>
      </c>
      <c r="F2909" t="s">
        <v>140</v>
      </c>
      <c r="G2909" t="s">
        <v>102</v>
      </c>
      <c r="H2909" t="s">
        <v>103</v>
      </c>
      <c r="I2909" t="s">
        <v>5030</v>
      </c>
      <c r="J2909" t="s">
        <v>5031</v>
      </c>
      <c r="K2909" s="32">
        <v>45907</v>
      </c>
      <c r="L2909" t="s">
        <v>675</v>
      </c>
      <c r="M2909" t="s">
        <v>676</v>
      </c>
      <c r="N2909" t="s">
        <v>2354</v>
      </c>
      <c r="O2909" s="32">
        <v>45922</v>
      </c>
      <c r="P2909" t="s">
        <v>99</v>
      </c>
      <c r="Q2909" t="s">
        <v>972</v>
      </c>
      <c r="R2909" t="s">
        <v>147</v>
      </c>
      <c r="S2909" t="s">
        <v>100</v>
      </c>
    </row>
    <row r="2910" spans="1:19" x14ac:dyDescent="0.25">
      <c r="A2910">
        <v>42</v>
      </c>
      <c r="B2910" s="32">
        <v>45943</v>
      </c>
      <c r="C2910">
        <v>44</v>
      </c>
      <c r="D2910" t="s">
        <v>672</v>
      </c>
      <c r="E2910" t="s">
        <v>17</v>
      </c>
      <c r="F2910" t="s">
        <v>140</v>
      </c>
      <c r="G2910" t="s">
        <v>102</v>
      </c>
      <c r="H2910" t="s">
        <v>103</v>
      </c>
      <c r="I2910" t="s">
        <v>6210</v>
      </c>
      <c r="J2910" t="s">
        <v>6211</v>
      </c>
      <c r="K2910" s="32">
        <v>45950</v>
      </c>
      <c r="L2910" t="s">
        <v>675</v>
      </c>
      <c r="M2910" t="s">
        <v>676</v>
      </c>
      <c r="N2910" t="s">
        <v>2380</v>
      </c>
      <c r="O2910" s="32">
        <v>45961</v>
      </c>
      <c r="P2910" t="s">
        <v>99</v>
      </c>
      <c r="Q2910" t="s">
        <v>972</v>
      </c>
      <c r="R2910" t="s">
        <v>147</v>
      </c>
      <c r="S2910" t="s">
        <v>608</v>
      </c>
    </row>
    <row r="2911" spans="1:19" x14ac:dyDescent="0.25">
      <c r="A2911">
        <v>39</v>
      </c>
      <c r="B2911" s="32">
        <v>45925</v>
      </c>
      <c r="C2911">
        <v>42</v>
      </c>
      <c r="D2911" t="s">
        <v>254</v>
      </c>
      <c r="E2911" t="s">
        <v>255</v>
      </c>
      <c r="F2911" t="s">
        <v>140</v>
      </c>
      <c r="G2911" t="s">
        <v>102</v>
      </c>
      <c r="H2911" t="s">
        <v>103</v>
      </c>
      <c r="I2911" t="s">
        <v>6212</v>
      </c>
      <c r="J2911" t="s">
        <v>4256</v>
      </c>
      <c r="K2911" s="32">
        <v>45928</v>
      </c>
      <c r="L2911" t="s">
        <v>288</v>
      </c>
      <c r="M2911" t="s">
        <v>260</v>
      </c>
      <c r="N2911" t="s">
        <v>2162</v>
      </c>
      <c r="O2911" s="32">
        <v>45943</v>
      </c>
      <c r="P2911" t="s">
        <v>99</v>
      </c>
      <c r="Q2911" t="s">
        <v>289</v>
      </c>
      <c r="R2911" t="s">
        <v>262</v>
      </c>
      <c r="S2911" t="s">
        <v>608</v>
      </c>
    </row>
    <row r="2912" spans="1:19" x14ac:dyDescent="0.25">
      <c r="A2912">
        <v>32</v>
      </c>
      <c r="B2912" s="32">
        <v>45877</v>
      </c>
      <c r="C2912">
        <v>35</v>
      </c>
      <c r="D2912" t="s">
        <v>254</v>
      </c>
      <c r="E2912" t="s">
        <v>255</v>
      </c>
      <c r="F2912" t="s">
        <v>140</v>
      </c>
      <c r="G2912" t="s">
        <v>102</v>
      </c>
      <c r="H2912" t="s">
        <v>103</v>
      </c>
      <c r="I2912" t="s">
        <v>6213</v>
      </c>
      <c r="J2912" t="s">
        <v>6214</v>
      </c>
      <c r="K2912" s="32">
        <v>45879</v>
      </c>
      <c r="L2912" t="s">
        <v>288</v>
      </c>
      <c r="M2912" t="s">
        <v>260</v>
      </c>
      <c r="N2912" t="s">
        <v>3205</v>
      </c>
      <c r="O2912" s="32">
        <v>45894</v>
      </c>
      <c r="P2912" t="s">
        <v>99</v>
      </c>
      <c r="Q2912" t="s">
        <v>289</v>
      </c>
      <c r="R2912" t="s">
        <v>262</v>
      </c>
      <c r="S2912" t="s">
        <v>100</v>
      </c>
    </row>
    <row r="2913" spans="1:19" x14ac:dyDescent="0.25">
      <c r="A2913">
        <v>39</v>
      </c>
      <c r="B2913" s="32">
        <v>45923</v>
      </c>
      <c r="C2913">
        <v>41</v>
      </c>
      <c r="D2913" t="s">
        <v>150</v>
      </c>
      <c r="E2913" t="s">
        <v>8</v>
      </c>
      <c r="F2913" t="s">
        <v>140</v>
      </c>
      <c r="G2913" t="s">
        <v>102</v>
      </c>
      <c r="H2913" t="s">
        <v>103</v>
      </c>
      <c r="I2913" t="s">
        <v>2543</v>
      </c>
      <c r="J2913" t="s">
        <v>2544</v>
      </c>
      <c r="K2913" s="32">
        <v>45925</v>
      </c>
      <c r="L2913" t="s">
        <v>186</v>
      </c>
      <c r="M2913" t="s">
        <v>154</v>
      </c>
      <c r="N2913" t="s">
        <v>2011</v>
      </c>
      <c r="O2913" s="32">
        <v>45935</v>
      </c>
      <c r="P2913" t="s">
        <v>99</v>
      </c>
      <c r="Q2913" t="s">
        <v>153</v>
      </c>
      <c r="R2913" t="s">
        <v>147</v>
      </c>
      <c r="S2913" t="s">
        <v>100</v>
      </c>
    </row>
    <row r="2914" spans="1:19" x14ac:dyDescent="0.25">
      <c r="A2914">
        <v>39</v>
      </c>
      <c r="B2914" s="32">
        <v>45925</v>
      </c>
      <c r="C2914">
        <v>39</v>
      </c>
      <c r="D2914" t="s">
        <v>97</v>
      </c>
      <c r="E2914" t="s">
        <v>98</v>
      </c>
      <c r="F2914" t="s">
        <v>101</v>
      </c>
      <c r="G2914" t="s">
        <v>102</v>
      </c>
      <c r="H2914" t="s">
        <v>103</v>
      </c>
      <c r="I2914" t="s">
        <v>6215</v>
      </c>
      <c r="J2914" t="s">
        <v>6216</v>
      </c>
      <c r="K2914" s="32">
        <v>45927</v>
      </c>
      <c r="L2914" t="s">
        <v>106</v>
      </c>
      <c r="M2914" t="s">
        <v>2003</v>
      </c>
      <c r="N2914" t="s">
        <v>118</v>
      </c>
      <c r="O2914" s="32">
        <v>45927</v>
      </c>
      <c r="P2914" t="s">
        <v>99</v>
      </c>
      <c r="Q2914" t="s">
        <v>123</v>
      </c>
      <c r="R2914" t="s">
        <v>1964</v>
      </c>
      <c r="S2914" t="s">
        <v>100</v>
      </c>
    </row>
    <row r="2915" spans="1:19" x14ac:dyDescent="0.25">
      <c r="A2915">
        <v>47</v>
      </c>
      <c r="B2915" s="32">
        <v>45978</v>
      </c>
      <c r="C2915">
        <v>47</v>
      </c>
      <c r="D2915" t="s">
        <v>150</v>
      </c>
      <c r="E2915" t="s">
        <v>194</v>
      </c>
      <c r="F2915" t="s">
        <v>101</v>
      </c>
      <c r="G2915" t="s">
        <v>2737</v>
      </c>
      <c r="H2915" t="s">
        <v>103</v>
      </c>
      <c r="I2915" t="s">
        <v>6217</v>
      </c>
      <c r="J2915" t="s">
        <v>6218</v>
      </c>
      <c r="K2915" s="32">
        <v>45978</v>
      </c>
      <c r="L2915" t="s">
        <v>186</v>
      </c>
      <c r="M2915" t="s">
        <v>164</v>
      </c>
      <c r="N2915" t="s">
        <v>118</v>
      </c>
      <c r="O2915" s="32">
        <v>45979</v>
      </c>
      <c r="P2915" t="s">
        <v>2134</v>
      </c>
      <c r="Q2915" t="s">
        <v>6219</v>
      </c>
      <c r="R2915" t="s">
        <v>2136</v>
      </c>
      <c r="S2915" t="s">
        <v>2137</v>
      </c>
    </row>
    <row r="2916" spans="1:19" x14ac:dyDescent="0.25">
      <c r="A2916">
        <v>42</v>
      </c>
      <c r="B2916" s="32">
        <v>45942</v>
      </c>
      <c r="C2916">
        <v>44</v>
      </c>
      <c r="D2916" t="s">
        <v>150</v>
      </c>
      <c r="E2916" t="s">
        <v>8</v>
      </c>
      <c r="F2916" t="s">
        <v>140</v>
      </c>
      <c r="G2916" t="s">
        <v>102</v>
      </c>
      <c r="H2916" t="s">
        <v>103</v>
      </c>
      <c r="I2916" t="s">
        <v>6220</v>
      </c>
      <c r="J2916" t="s">
        <v>3701</v>
      </c>
      <c r="K2916" s="32">
        <v>45946</v>
      </c>
      <c r="L2916" t="s">
        <v>2275</v>
      </c>
      <c r="M2916" t="s">
        <v>191</v>
      </c>
      <c r="N2916" t="s">
        <v>737</v>
      </c>
      <c r="O2916" s="32">
        <v>45957</v>
      </c>
      <c r="P2916" t="s">
        <v>99</v>
      </c>
      <c r="Q2916" t="s">
        <v>934</v>
      </c>
      <c r="S2916" t="s">
        <v>2165</v>
      </c>
    </row>
    <row r="2917" spans="1:19" x14ac:dyDescent="0.25">
      <c r="A2917">
        <v>40</v>
      </c>
      <c r="B2917" s="32">
        <v>45934</v>
      </c>
      <c r="C2917">
        <v>43</v>
      </c>
      <c r="D2917" t="s">
        <v>150</v>
      </c>
      <c r="E2917" t="s">
        <v>8</v>
      </c>
      <c r="F2917" t="s">
        <v>140</v>
      </c>
      <c r="G2917" t="s">
        <v>102</v>
      </c>
      <c r="H2917" t="s">
        <v>103</v>
      </c>
      <c r="I2917" t="s">
        <v>6221</v>
      </c>
      <c r="J2917" t="s">
        <v>4068</v>
      </c>
      <c r="K2917" s="32">
        <v>45939</v>
      </c>
      <c r="L2917" t="s">
        <v>2275</v>
      </c>
      <c r="M2917" t="s">
        <v>191</v>
      </c>
      <c r="N2917" t="s">
        <v>2276</v>
      </c>
      <c r="O2917" s="32">
        <v>45950</v>
      </c>
      <c r="P2917" t="s">
        <v>99</v>
      </c>
      <c r="Q2917" t="s">
        <v>972</v>
      </c>
      <c r="S2917" t="s">
        <v>135</v>
      </c>
    </row>
    <row r="2918" spans="1:19" x14ac:dyDescent="0.25">
      <c r="A2918">
        <v>43</v>
      </c>
      <c r="B2918" s="32">
        <v>45951</v>
      </c>
      <c r="C2918">
        <v>45</v>
      </c>
      <c r="D2918" t="s">
        <v>150</v>
      </c>
      <c r="E2918" t="s">
        <v>8</v>
      </c>
      <c r="F2918" t="s">
        <v>140</v>
      </c>
      <c r="G2918" t="s">
        <v>102</v>
      </c>
      <c r="H2918" t="s">
        <v>103</v>
      </c>
      <c r="I2918" t="s">
        <v>4868</v>
      </c>
      <c r="J2918" t="s">
        <v>4869</v>
      </c>
      <c r="K2918" s="32">
        <v>45953</v>
      </c>
      <c r="L2918" t="s">
        <v>186</v>
      </c>
      <c r="M2918" t="s">
        <v>154</v>
      </c>
      <c r="N2918" t="s">
        <v>1967</v>
      </c>
      <c r="O2918" s="32">
        <v>45963</v>
      </c>
      <c r="P2918" t="s">
        <v>99</v>
      </c>
      <c r="Q2918" t="s">
        <v>813</v>
      </c>
      <c r="R2918" t="s">
        <v>147</v>
      </c>
      <c r="S2918" t="s">
        <v>100</v>
      </c>
    </row>
    <row r="2919" spans="1:19" x14ac:dyDescent="0.25">
      <c r="A2919">
        <v>44</v>
      </c>
      <c r="B2919" s="32">
        <v>45959</v>
      </c>
      <c r="C2919">
        <v>47</v>
      </c>
      <c r="D2919" t="s">
        <v>423</v>
      </c>
      <c r="E2919" t="s">
        <v>424</v>
      </c>
      <c r="F2919" t="s">
        <v>140</v>
      </c>
      <c r="G2919" t="s">
        <v>102</v>
      </c>
      <c r="H2919" t="s">
        <v>103</v>
      </c>
      <c r="I2919" t="s">
        <v>4706</v>
      </c>
      <c r="J2919" t="s">
        <v>4707</v>
      </c>
      <c r="K2919" s="32">
        <v>45961</v>
      </c>
      <c r="L2919" t="s">
        <v>427</v>
      </c>
      <c r="M2919" t="s">
        <v>428</v>
      </c>
      <c r="N2919" t="s">
        <v>3490</v>
      </c>
      <c r="O2919" s="32">
        <v>45980</v>
      </c>
      <c r="P2919" t="s">
        <v>99</v>
      </c>
      <c r="Q2919" t="s">
        <v>2915</v>
      </c>
      <c r="R2919" t="s">
        <v>428</v>
      </c>
      <c r="S2919" t="s">
        <v>100</v>
      </c>
    </row>
    <row r="2920" spans="1:19" x14ac:dyDescent="0.25">
      <c r="A2920">
        <v>43</v>
      </c>
      <c r="B2920" s="32">
        <v>45951</v>
      </c>
      <c r="C2920">
        <v>43</v>
      </c>
      <c r="D2920" t="s">
        <v>321</v>
      </c>
      <c r="E2920" t="s">
        <v>855</v>
      </c>
      <c r="F2920" t="s">
        <v>101</v>
      </c>
      <c r="G2920" t="s">
        <v>102</v>
      </c>
      <c r="H2920" t="s">
        <v>103</v>
      </c>
      <c r="I2920" t="s">
        <v>6222</v>
      </c>
      <c r="J2920" t="s">
        <v>6223</v>
      </c>
      <c r="K2920" s="32">
        <v>45955</v>
      </c>
      <c r="L2920" t="s">
        <v>858</v>
      </c>
      <c r="M2920" t="s">
        <v>3613</v>
      </c>
      <c r="N2920" t="s">
        <v>118</v>
      </c>
      <c r="O2920" s="32">
        <v>45954</v>
      </c>
      <c r="P2920" t="s">
        <v>99</v>
      </c>
      <c r="Q2920" t="s">
        <v>859</v>
      </c>
      <c r="R2920" t="s">
        <v>3614</v>
      </c>
      <c r="S2920" t="s">
        <v>100</v>
      </c>
    </row>
    <row r="2921" spans="1:19" x14ac:dyDescent="0.25">
      <c r="A2921">
        <v>38</v>
      </c>
      <c r="B2921" s="32">
        <v>45914</v>
      </c>
      <c r="C2921">
        <v>40</v>
      </c>
      <c r="D2921" t="s">
        <v>150</v>
      </c>
      <c r="E2921" t="s">
        <v>8</v>
      </c>
      <c r="F2921" t="s">
        <v>140</v>
      </c>
      <c r="G2921" t="s">
        <v>102</v>
      </c>
      <c r="H2921" t="s">
        <v>103</v>
      </c>
      <c r="I2921" t="s">
        <v>6224</v>
      </c>
      <c r="J2921" t="s">
        <v>6225</v>
      </c>
      <c r="K2921" s="32">
        <v>45918</v>
      </c>
      <c r="L2921" t="s">
        <v>186</v>
      </c>
      <c r="M2921" t="s">
        <v>154</v>
      </c>
      <c r="N2921" t="s">
        <v>2146</v>
      </c>
      <c r="O2921" s="32">
        <v>45928</v>
      </c>
      <c r="P2921" t="s">
        <v>99</v>
      </c>
      <c r="Q2921" t="s">
        <v>153</v>
      </c>
      <c r="R2921" t="s">
        <v>147</v>
      </c>
      <c r="S2921" t="s">
        <v>100</v>
      </c>
    </row>
    <row r="2922" spans="1:19" x14ac:dyDescent="0.25">
      <c r="A2922">
        <v>45</v>
      </c>
      <c r="B2922" s="32">
        <v>45964</v>
      </c>
      <c r="C2922">
        <v>47</v>
      </c>
      <c r="D2922" t="s">
        <v>940</v>
      </c>
      <c r="E2922" t="s">
        <v>14</v>
      </c>
      <c r="F2922" t="s">
        <v>140</v>
      </c>
      <c r="G2922" t="s">
        <v>102</v>
      </c>
      <c r="H2922" t="s">
        <v>103</v>
      </c>
      <c r="I2922" t="s">
        <v>6226</v>
      </c>
      <c r="J2922" t="s">
        <v>6227</v>
      </c>
      <c r="K2922" s="32">
        <v>45974</v>
      </c>
      <c r="L2922" t="s">
        <v>943</v>
      </c>
      <c r="M2922" t="s">
        <v>154</v>
      </c>
      <c r="N2922" t="s">
        <v>2193</v>
      </c>
      <c r="O2922" s="32">
        <v>45981</v>
      </c>
      <c r="P2922" t="s">
        <v>99</v>
      </c>
      <c r="Q2922" t="s">
        <v>2012</v>
      </c>
      <c r="R2922" t="s">
        <v>147</v>
      </c>
      <c r="S2922" t="s">
        <v>100</v>
      </c>
    </row>
    <row r="2923" spans="1:19" x14ac:dyDescent="0.25">
      <c r="A2923">
        <v>44</v>
      </c>
      <c r="B2923" s="32">
        <v>45957</v>
      </c>
      <c r="C2923">
        <v>46</v>
      </c>
      <c r="D2923" t="s">
        <v>150</v>
      </c>
      <c r="E2923" t="s">
        <v>23</v>
      </c>
      <c r="F2923" t="s">
        <v>140</v>
      </c>
      <c r="G2923" t="s">
        <v>102</v>
      </c>
      <c r="H2923" t="s">
        <v>103</v>
      </c>
      <c r="I2923" t="s">
        <v>4311</v>
      </c>
      <c r="J2923" t="s">
        <v>4312</v>
      </c>
      <c r="K2923" s="32">
        <v>45960</v>
      </c>
      <c r="L2923" t="s">
        <v>186</v>
      </c>
      <c r="M2923" t="s">
        <v>154</v>
      </c>
      <c r="N2923" t="s">
        <v>2034</v>
      </c>
      <c r="O2923" s="32">
        <v>45972</v>
      </c>
      <c r="P2923" t="s">
        <v>99</v>
      </c>
      <c r="Q2923" t="s">
        <v>1411</v>
      </c>
      <c r="R2923" t="s">
        <v>147</v>
      </c>
      <c r="S2923" t="s">
        <v>100</v>
      </c>
    </row>
    <row r="2924" spans="1:19" x14ac:dyDescent="0.25">
      <c r="A2924">
        <v>45</v>
      </c>
      <c r="B2924" s="32">
        <v>45964</v>
      </c>
      <c r="C2924">
        <v>48</v>
      </c>
      <c r="D2924" t="s">
        <v>672</v>
      </c>
      <c r="E2924" t="s">
        <v>17</v>
      </c>
      <c r="F2924" t="s">
        <v>140</v>
      </c>
      <c r="G2924" t="s">
        <v>102</v>
      </c>
      <c r="H2924" t="s">
        <v>103</v>
      </c>
      <c r="I2924" t="s">
        <v>6228</v>
      </c>
      <c r="J2924" t="s">
        <v>6229</v>
      </c>
      <c r="K2924" s="32">
        <v>45969</v>
      </c>
      <c r="L2924" t="s">
        <v>1362</v>
      </c>
      <c r="M2924" t="s">
        <v>428</v>
      </c>
      <c r="N2924" t="s">
        <v>2494</v>
      </c>
      <c r="O2924" s="32">
        <v>45986</v>
      </c>
      <c r="P2924" t="s">
        <v>99</v>
      </c>
      <c r="Q2924" t="s">
        <v>153</v>
      </c>
      <c r="R2924" t="s">
        <v>428</v>
      </c>
      <c r="S2924" t="s">
        <v>100</v>
      </c>
    </row>
    <row r="2925" spans="1:19" x14ac:dyDescent="0.25">
      <c r="A2925">
        <v>41</v>
      </c>
      <c r="B2925" s="32">
        <v>45940</v>
      </c>
      <c r="C2925">
        <v>44</v>
      </c>
      <c r="D2925" t="s">
        <v>254</v>
      </c>
      <c r="E2925" t="s">
        <v>255</v>
      </c>
      <c r="F2925" t="s">
        <v>140</v>
      </c>
      <c r="G2925" t="s">
        <v>102</v>
      </c>
      <c r="H2925" t="s">
        <v>103</v>
      </c>
      <c r="I2925" t="s">
        <v>6230</v>
      </c>
      <c r="J2925" t="s">
        <v>6231</v>
      </c>
      <c r="K2925" s="32">
        <v>45942</v>
      </c>
      <c r="L2925" t="s">
        <v>258</v>
      </c>
      <c r="M2925" t="s">
        <v>260</v>
      </c>
      <c r="N2925" t="s">
        <v>2064</v>
      </c>
      <c r="O2925" s="32">
        <v>45957</v>
      </c>
      <c r="P2925" t="s">
        <v>99</v>
      </c>
      <c r="Q2925" t="s">
        <v>259</v>
      </c>
      <c r="R2925" t="s">
        <v>262</v>
      </c>
      <c r="S2925" t="s">
        <v>608</v>
      </c>
    </row>
    <row r="2926" spans="1:19" x14ac:dyDescent="0.25">
      <c r="A2926">
        <v>28</v>
      </c>
      <c r="B2926" s="32">
        <v>45847</v>
      </c>
      <c r="C2926">
        <v>31</v>
      </c>
      <c r="D2926" t="s">
        <v>423</v>
      </c>
      <c r="E2926" t="s">
        <v>424</v>
      </c>
      <c r="F2926" t="s">
        <v>140</v>
      </c>
      <c r="G2926" t="s">
        <v>102</v>
      </c>
      <c r="H2926" t="s">
        <v>103</v>
      </c>
      <c r="I2926" t="s">
        <v>5307</v>
      </c>
      <c r="J2926" t="s">
        <v>5308</v>
      </c>
      <c r="K2926" s="32">
        <v>45849</v>
      </c>
      <c r="L2926" t="s">
        <v>258</v>
      </c>
      <c r="M2926" t="s">
        <v>428</v>
      </c>
      <c r="N2926" t="s">
        <v>5309</v>
      </c>
      <c r="O2926" s="32">
        <v>45868</v>
      </c>
      <c r="P2926" t="s">
        <v>99</v>
      </c>
      <c r="Q2926" t="s">
        <v>2093</v>
      </c>
      <c r="R2926" t="s">
        <v>428</v>
      </c>
      <c r="S2926" t="s">
        <v>100</v>
      </c>
    </row>
    <row r="2927" spans="1:19" x14ac:dyDescent="0.25">
      <c r="A2927">
        <v>43</v>
      </c>
      <c r="B2927" s="32">
        <v>45953</v>
      </c>
      <c r="C2927">
        <v>46</v>
      </c>
      <c r="D2927" t="s">
        <v>254</v>
      </c>
      <c r="E2927" t="s">
        <v>255</v>
      </c>
      <c r="F2927" t="s">
        <v>140</v>
      </c>
      <c r="G2927" t="s">
        <v>102</v>
      </c>
      <c r="H2927" t="s">
        <v>103</v>
      </c>
      <c r="I2927" t="s">
        <v>6232</v>
      </c>
      <c r="J2927" t="s">
        <v>6233</v>
      </c>
      <c r="K2927" s="32">
        <v>45956</v>
      </c>
      <c r="L2927" t="s">
        <v>258</v>
      </c>
      <c r="M2927" t="s">
        <v>260</v>
      </c>
      <c r="N2927" t="s">
        <v>2083</v>
      </c>
      <c r="O2927" s="32">
        <v>45971</v>
      </c>
      <c r="P2927" t="s">
        <v>99</v>
      </c>
      <c r="Q2927" t="s">
        <v>259</v>
      </c>
      <c r="R2927" t="s">
        <v>262</v>
      </c>
      <c r="S2927" t="s">
        <v>100</v>
      </c>
    </row>
    <row r="2928" spans="1:19" x14ac:dyDescent="0.25">
      <c r="A2928">
        <v>34</v>
      </c>
      <c r="B2928" s="32">
        <v>45888</v>
      </c>
      <c r="C2928">
        <v>36</v>
      </c>
      <c r="D2928" t="s">
        <v>150</v>
      </c>
      <c r="E2928" t="s">
        <v>8</v>
      </c>
      <c r="F2928" t="s">
        <v>140</v>
      </c>
      <c r="G2928" t="s">
        <v>102</v>
      </c>
      <c r="H2928" t="s">
        <v>103</v>
      </c>
      <c r="I2928" t="s">
        <v>2150</v>
      </c>
      <c r="J2928" t="s">
        <v>2151</v>
      </c>
      <c r="K2928" s="32">
        <v>45890</v>
      </c>
      <c r="L2928" t="s">
        <v>186</v>
      </c>
      <c r="M2928" t="s">
        <v>154</v>
      </c>
      <c r="N2928" t="s">
        <v>2152</v>
      </c>
      <c r="O2928" s="32">
        <v>45900</v>
      </c>
      <c r="P2928" t="s">
        <v>99</v>
      </c>
      <c r="Q2928" t="s">
        <v>934</v>
      </c>
      <c r="R2928" t="s">
        <v>147</v>
      </c>
      <c r="S2928" t="s">
        <v>100</v>
      </c>
    </row>
    <row r="2929" spans="1:19" x14ac:dyDescent="0.25">
      <c r="A2929">
        <v>41</v>
      </c>
      <c r="B2929" s="32">
        <v>45941</v>
      </c>
      <c r="C2929">
        <v>43</v>
      </c>
      <c r="D2929" t="s">
        <v>150</v>
      </c>
      <c r="E2929" t="s">
        <v>8</v>
      </c>
      <c r="F2929" t="s">
        <v>140</v>
      </c>
      <c r="G2929" t="s">
        <v>102</v>
      </c>
      <c r="H2929" t="s">
        <v>103</v>
      </c>
      <c r="I2929" t="s">
        <v>6234</v>
      </c>
      <c r="J2929" t="s">
        <v>6235</v>
      </c>
      <c r="K2929" s="32">
        <v>45946</v>
      </c>
      <c r="L2929" t="s">
        <v>186</v>
      </c>
      <c r="M2929" t="s">
        <v>154</v>
      </c>
      <c r="N2929" t="s">
        <v>1988</v>
      </c>
      <c r="O2929" s="32">
        <v>45955</v>
      </c>
      <c r="P2929" t="s">
        <v>99</v>
      </c>
      <c r="Q2929" t="s">
        <v>153</v>
      </c>
      <c r="R2929" t="s">
        <v>147</v>
      </c>
      <c r="S2929" t="s">
        <v>100</v>
      </c>
    </row>
    <row r="2930" spans="1:19" x14ac:dyDescent="0.25">
      <c r="A2930">
        <v>43</v>
      </c>
      <c r="B2930" s="32">
        <v>45954</v>
      </c>
      <c r="C2930">
        <v>44</v>
      </c>
      <c r="D2930" t="s">
        <v>321</v>
      </c>
      <c r="E2930" t="s">
        <v>2130</v>
      </c>
      <c r="F2930" t="s">
        <v>101</v>
      </c>
      <c r="G2930" t="s">
        <v>102</v>
      </c>
      <c r="H2930" t="s">
        <v>103</v>
      </c>
      <c r="I2930" t="s">
        <v>6236</v>
      </c>
      <c r="J2930" t="s">
        <v>6237</v>
      </c>
      <c r="K2930" s="32">
        <v>45955</v>
      </c>
      <c r="L2930" t="s">
        <v>4466</v>
      </c>
      <c r="M2930" t="s">
        <v>2266</v>
      </c>
      <c r="N2930" t="s">
        <v>118</v>
      </c>
      <c r="O2930" s="32">
        <v>45957</v>
      </c>
      <c r="P2930" t="s">
        <v>2134</v>
      </c>
      <c r="Q2930" t="s">
        <v>4467</v>
      </c>
      <c r="R2930" t="s">
        <v>2136</v>
      </c>
      <c r="S2930" t="s">
        <v>2137</v>
      </c>
    </row>
    <row r="2931" spans="1:19" x14ac:dyDescent="0.25">
      <c r="A2931">
        <v>45</v>
      </c>
      <c r="B2931" s="32">
        <v>45965</v>
      </c>
      <c r="C2931">
        <v>49</v>
      </c>
      <c r="D2931" t="s">
        <v>223</v>
      </c>
      <c r="E2931" t="s">
        <v>277</v>
      </c>
      <c r="F2931" t="s">
        <v>140</v>
      </c>
      <c r="G2931" t="s">
        <v>102</v>
      </c>
      <c r="H2931" t="s">
        <v>103</v>
      </c>
      <c r="I2931" t="s">
        <v>6238</v>
      </c>
      <c r="J2931" t="s">
        <v>6239</v>
      </c>
      <c r="K2931" s="32">
        <v>45970</v>
      </c>
      <c r="L2931" t="s">
        <v>227</v>
      </c>
      <c r="M2931" t="s">
        <v>145</v>
      </c>
      <c r="N2931" t="s">
        <v>2049</v>
      </c>
      <c r="O2931" s="32">
        <v>45995</v>
      </c>
      <c r="P2931" t="s">
        <v>99</v>
      </c>
      <c r="Q2931" t="s">
        <v>228</v>
      </c>
      <c r="R2931" t="s">
        <v>147</v>
      </c>
      <c r="S2931" t="s">
        <v>100</v>
      </c>
    </row>
    <row r="2932" spans="1:19" x14ac:dyDescent="0.25">
      <c r="A2932">
        <v>36</v>
      </c>
      <c r="B2932" s="32">
        <v>45902</v>
      </c>
      <c r="C2932">
        <v>38</v>
      </c>
      <c r="D2932" t="s">
        <v>150</v>
      </c>
      <c r="E2932" t="s">
        <v>8</v>
      </c>
      <c r="F2932" t="s">
        <v>140</v>
      </c>
      <c r="G2932" t="s">
        <v>102</v>
      </c>
      <c r="H2932" t="s">
        <v>103</v>
      </c>
      <c r="I2932" t="s">
        <v>4936</v>
      </c>
      <c r="J2932" t="s">
        <v>2005</v>
      </c>
      <c r="K2932" s="32">
        <v>45904</v>
      </c>
      <c r="L2932" t="s">
        <v>186</v>
      </c>
      <c r="M2932" t="s">
        <v>154</v>
      </c>
      <c r="N2932" t="s">
        <v>2181</v>
      </c>
      <c r="O2932" s="32">
        <v>45914</v>
      </c>
      <c r="P2932" t="s">
        <v>99</v>
      </c>
      <c r="Q2932" t="s">
        <v>688</v>
      </c>
      <c r="R2932" t="s">
        <v>147</v>
      </c>
      <c r="S2932" t="s">
        <v>100</v>
      </c>
    </row>
    <row r="2933" spans="1:19" x14ac:dyDescent="0.25">
      <c r="A2933">
        <v>41</v>
      </c>
      <c r="B2933" s="32">
        <v>45939</v>
      </c>
      <c r="C2933">
        <v>41</v>
      </c>
      <c r="D2933" t="s">
        <v>321</v>
      </c>
      <c r="E2933" t="s">
        <v>2130</v>
      </c>
      <c r="F2933" t="s">
        <v>101</v>
      </c>
      <c r="G2933" t="s">
        <v>102</v>
      </c>
      <c r="H2933" t="s">
        <v>103</v>
      </c>
      <c r="I2933" t="s">
        <v>6240</v>
      </c>
      <c r="J2933" t="s">
        <v>6241</v>
      </c>
      <c r="K2933" s="32">
        <v>45940</v>
      </c>
      <c r="L2933" t="s">
        <v>2133</v>
      </c>
      <c r="M2933" t="s">
        <v>1761</v>
      </c>
      <c r="N2933" t="s">
        <v>118</v>
      </c>
      <c r="O2933" s="32">
        <v>45941</v>
      </c>
      <c r="P2933" t="s">
        <v>2134</v>
      </c>
      <c r="Q2933" t="s">
        <v>2135</v>
      </c>
      <c r="R2933" t="s">
        <v>2136</v>
      </c>
      <c r="S2933" t="s">
        <v>2137</v>
      </c>
    </row>
    <row r="2934" spans="1:19" x14ac:dyDescent="0.25">
      <c r="A2934">
        <v>43</v>
      </c>
      <c r="B2934" s="32">
        <v>45954</v>
      </c>
      <c r="C2934">
        <v>46</v>
      </c>
      <c r="D2934" t="s">
        <v>254</v>
      </c>
      <c r="E2934" t="s">
        <v>255</v>
      </c>
      <c r="F2934" t="s">
        <v>140</v>
      </c>
      <c r="G2934" t="s">
        <v>102</v>
      </c>
      <c r="H2934" t="s">
        <v>103</v>
      </c>
      <c r="I2934" t="s">
        <v>6242</v>
      </c>
      <c r="J2934" t="s">
        <v>6243</v>
      </c>
      <c r="K2934" s="32">
        <v>45956</v>
      </c>
      <c r="L2934" t="s">
        <v>288</v>
      </c>
      <c r="M2934" t="s">
        <v>260</v>
      </c>
      <c r="N2934" t="s">
        <v>2083</v>
      </c>
      <c r="O2934" s="32">
        <v>45971</v>
      </c>
      <c r="P2934" t="s">
        <v>99</v>
      </c>
      <c r="Q2934" t="s">
        <v>289</v>
      </c>
      <c r="R2934" t="s">
        <v>262</v>
      </c>
      <c r="S2934" t="s">
        <v>608</v>
      </c>
    </row>
    <row r="2935" spans="1:19" x14ac:dyDescent="0.25">
      <c r="A2935">
        <v>42</v>
      </c>
      <c r="B2935" s="32">
        <v>45945</v>
      </c>
      <c r="C2935">
        <v>45</v>
      </c>
      <c r="D2935" t="s">
        <v>423</v>
      </c>
      <c r="E2935" t="s">
        <v>424</v>
      </c>
      <c r="F2935" t="s">
        <v>140</v>
      </c>
      <c r="G2935" t="s">
        <v>102</v>
      </c>
      <c r="H2935" t="s">
        <v>103</v>
      </c>
      <c r="I2935" t="s">
        <v>6178</v>
      </c>
      <c r="J2935" t="s">
        <v>6179</v>
      </c>
      <c r="K2935" s="32">
        <v>45948</v>
      </c>
      <c r="L2935" t="s">
        <v>427</v>
      </c>
      <c r="M2935" t="s">
        <v>428</v>
      </c>
      <c r="N2935" t="s">
        <v>3111</v>
      </c>
      <c r="O2935" s="32">
        <v>45965</v>
      </c>
      <c r="P2935" t="s">
        <v>99</v>
      </c>
      <c r="Q2935" t="s">
        <v>2221</v>
      </c>
      <c r="R2935" t="s">
        <v>428</v>
      </c>
      <c r="S2935" t="s">
        <v>100</v>
      </c>
    </row>
    <row r="2936" spans="1:19" x14ac:dyDescent="0.25">
      <c r="A2936">
        <v>45</v>
      </c>
      <c r="B2936" s="32">
        <v>45966</v>
      </c>
      <c r="C2936">
        <v>48</v>
      </c>
      <c r="D2936" t="s">
        <v>150</v>
      </c>
      <c r="E2936" t="s">
        <v>8</v>
      </c>
      <c r="F2936" t="s">
        <v>140</v>
      </c>
      <c r="G2936" t="s">
        <v>102</v>
      </c>
      <c r="H2936" t="s">
        <v>103</v>
      </c>
      <c r="I2936" t="s">
        <v>2666</v>
      </c>
      <c r="J2936" t="s">
        <v>2667</v>
      </c>
      <c r="K2936" s="32">
        <v>45974</v>
      </c>
      <c r="L2936" t="s">
        <v>2275</v>
      </c>
      <c r="M2936" t="s">
        <v>191</v>
      </c>
      <c r="N2936" t="s">
        <v>737</v>
      </c>
      <c r="O2936" s="32">
        <v>45985</v>
      </c>
      <c r="P2936" t="s">
        <v>99</v>
      </c>
      <c r="Q2936" t="s">
        <v>153</v>
      </c>
      <c r="S2936" t="s">
        <v>135</v>
      </c>
    </row>
    <row r="2937" spans="1:19" x14ac:dyDescent="0.25">
      <c r="A2937">
        <v>41</v>
      </c>
      <c r="B2937" s="32">
        <v>45941</v>
      </c>
      <c r="C2937">
        <v>44</v>
      </c>
      <c r="D2937" t="s">
        <v>150</v>
      </c>
      <c r="E2937" t="s">
        <v>8</v>
      </c>
      <c r="F2937" t="s">
        <v>140</v>
      </c>
      <c r="G2937" t="s">
        <v>102</v>
      </c>
      <c r="H2937" t="s">
        <v>103</v>
      </c>
      <c r="I2937" t="s">
        <v>3863</v>
      </c>
      <c r="J2937" t="s">
        <v>3587</v>
      </c>
      <c r="K2937" s="32">
        <v>45946</v>
      </c>
      <c r="L2937" t="s">
        <v>186</v>
      </c>
      <c r="M2937" t="s">
        <v>191</v>
      </c>
      <c r="N2937" t="s">
        <v>737</v>
      </c>
      <c r="O2937" s="32">
        <v>45957</v>
      </c>
      <c r="P2937" t="s">
        <v>99</v>
      </c>
      <c r="Q2937" t="s">
        <v>813</v>
      </c>
      <c r="S2937" t="s">
        <v>135</v>
      </c>
    </row>
    <row r="2938" spans="1:19" x14ac:dyDescent="0.25">
      <c r="A2938">
        <v>37</v>
      </c>
      <c r="B2938" s="32">
        <v>45913</v>
      </c>
      <c r="C2938">
        <v>41</v>
      </c>
      <c r="D2938" t="s">
        <v>423</v>
      </c>
      <c r="E2938" t="s">
        <v>1265</v>
      </c>
      <c r="F2938" t="s">
        <v>140</v>
      </c>
      <c r="G2938" t="s">
        <v>102</v>
      </c>
      <c r="H2938" t="s">
        <v>103</v>
      </c>
      <c r="I2938" t="s">
        <v>6244</v>
      </c>
      <c r="J2938" t="s">
        <v>6245</v>
      </c>
      <c r="K2938" s="32">
        <v>45917</v>
      </c>
      <c r="L2938" t="s">
        <v>2627</v>
      </c>
      <c r="M2938" t="s">
        <v>145</v>
      </c>
      <c r="N2938" t="s">
        <v>2173</v>
      </c>
      <c r="O2938" s="32">
        <v>45937</v>
      </c>
      <c r="P2938" t="s">
        <v>99</v>
      </c>
      <c r="Q2938" t="s">
        <v>2628</v>
      </c>
      <c r="R2938" t="s">
        <v>147</v>
      </c>
      <c r="S2938" t="s">
        <v>100</v>
      </c>
    </row>
    <row r="2939" spans="1:19" x14ac:dyDescent="0.25">
      <c r="A2939">
        <v>41</v>
      </c>
      <c r="B2939" s="32">
        <v>45938</v>
      </c>
      <c r="C2939">
        <v>44</v>
      </c>
      <c r="D2939" t="s">
        <v>423</v>
      </c>
      <c r="E2939" t="s">
        <v>424</v>
      </c>
      <c r="F2939" t="s">
        <v>140</v>
      </c>
      <c r="G2939" t="s">
        <v>102</v>
      </c>
      <c r="H2939" t="s">
        <v>103</v>
      </c>
      <c r="I2939" t="s">
        <v>6246</v>
      </c>
      <c r="J2939" t="s">
        <v>5374</v>
      </c>
      <c r="K2939" s="32">
        <v>45941</v>
      </c>
      <c r="L2939" t="s">
        <v>427</v>
      </c>
      <c r="M2939" t="s">
        <v>428</v>
      </c>
      <c r="N2939" t="s">
        <v>3660</v>
      </c>
      <c r="O2939" s="32">
        <v>45959</v>
      </c>
      <c r="P2939" t="s">
        <v>99</v>
      </c>
      <c r="Q2939" t="s">
        <v>2221</v>
      </c>
      <c r="R2939" t="s">
        <v>428</v>
      </c>
      <c r="S2939" t="s">
        <v>100</v>
      </c>
    </row>
    <row r="2940" spans="1:19" x14ac:dyDescent="0.25">
      <c r="A2940">
        <v>34</v>
      </c>
      <c r="B2940" s="32">
        <v>45891</v>
      </c>
      <c r="C2940">
        <v>35</v>
      </c>
      <c r="D2940" t="s">
        <v>150</v>
      </c>
      <c r="E2940" t="s">
        <v>194</v>
      </c>
      <c r="F2940" t="s">
        <v>101</v>
      </c>
      <c r="G2940" t="s">
        <v>102</v>
      </c>
      <c r="H2940" t="s">
        <v>103</v>
      </c>
      <c r="I2940" t="s">
        <v>6247</v>
      </c>
      <c r="J2940" t="s">
        <v>6248</v>
      </c>
      <c r="K2940" s="32">
        <v>45893</v>
      </c>
      <c r="L2940" t="s">
        <v>186</v>
      </c>
      <c r="M2940" t="s">
        <v>2003</v>
      </c>
      <c r="N2940" t="s">
        <v>118</v>
      </c>
      <c r="O2940" s="32">
        <v>45894</v>
      </c>
      <c r="P2940" t="s">
        <v>99</v>
      </c>
      <c r="Q2940" t="s">
        <v>934</v>
      </c>
      <c r="R2940" t="s">
        <v>1964</v>
      </c>
      <c r="S2940" t="s">
        <v>100</v>
      </c>
    </row>
    <row r="2941" spans="1:19" x14ac:dyDescent="0.25">
      <c r="A2941">
        <v>42</v>
      </c>
      <c r="B2941" s="32">
        <v>45943</v>
      </c>
      <c r="C2941">
        <v>44</v>
      </c>
      <c r="D2941" t="s">
        <v>672</v>
      </c>
      <c r="E2941" t="s">
        <v>17</v>
      </c>
      <c r="F2941" t="s">
        <v>140</v>
      </c>
      <c r="G2941" t="s">
        <v>102</v>
      </c>
      <c r="H2941" t="s">
        <v>103</v>
      </c>
      <c r="I2941" t="s">
        <v>3057</v>
      </c>
      <c r="J2941" t="s">
        <v>3058</v>
      </c>
      <c r="K2941" s="32">
        <v>45950</v>
      </c>
      <c r="L2941" t="s">
        <v>675</v>
      </c>
      <c r="M2941" t="s">
        <v>676</v>
      </c>
      <c r="N2941" t="s">
        <v>2380</v>
      </c>
      <c r="O2941" s="32">
        <v>45961</v>
      </c>
      <c r="P2941" t="s">
        <v>99</v>
      </c>
      <c r="Q2941" t="s">
        <v>688</v>
      </c>
      <c r="R2941" t="s">
        <v>147</v>
      </c>
      <c r="S2941" t="s">
        <v>100</v>
      </c>
    </row>
    <row r="2942" spans="1:19" x14ac:dyDescent="0.25">
      <c r="A2942">
        <v>33</v>
      </c>
      <c r="B2942" s="32">
        <v>45881</v>
      </c>
      <c r="C2942">
        <v>33</v>
      </c>
      <c r="D2942" t="s">
        <v>97</v>
      </c>
      <c r="E2942" t="s">
        <v>98</v>
      </c>
      <c r="F2942" t="s">
        <v>101</v>
      </c>
      <c r="G2942" t="s">
        <v>102</v>
      </c>
      <c r="H2942" t="s">
        <v>103</v>
      </c>
      <c r="I2942" t="s">
        <v>6249</v>
      </c>
      <c r="J2942" t="s">
        <v>6250</v>
      </c>
      <c r="K2942" s="32">
        <v>45883</v>
      </c>
      <c r="L2942" t="s">
        <v>106</v>
      </c>
      <c r="M2942" t="s">
        <v>107</v>
      </c>
      <c r="N2942" t="s">
        <v>118</v>
      </c>
      <c r="O2942" s="32">
        <v>45884</v>
      </c>
      <c r="P2942" t="s">
        <v>99</v>
      </c>
      <c r="Q2942" t="s">
        <v>123</v>
      </c>
      <c r="R2942" t="s">
        <v>109</v>
      </c>
      <c r="S2942" t="s">
        <v>100</v>
      </c>
    </row>
    <row r="2943" spans="1:19" x14ac:dyDescent="0.25">
      <c r="A2943">
        <v>47</v>
      </c>
      <c r="B2943" s="32">
        <v>45978</v>
      </c>
      <c r="C2943">
        <v>49</v>
      </c>
      <c r="D2943" t="s">
        <v>940</v>
      </c>
      <c r="E2943" t="s">
        <v>14</v>
      </c>
      <c r="F2943" t="s">
        <v>140</v>
      </c>
      <c r="G2943" t="s">
        <v>102</v>
      </c>
      <c r="H2943" t="s">
        <v>103</v>
      </c>
      <c r="I2943" t="s">
        <v>6251</v>
      </c>
      <c r="J2943" t="s">
        <v>6252</v>
      </c>
      <c r="K2943" s="32">
        <v>45988</v>
      </c>
      <c r="L2943" t="s">
        <v>943</v>
      </c>
      <c r="M2943" t="s">
        <v>154</v>
      </c>
      <c r="N2943" t="s">
        <v>2704</v>
      </c>
      <c r="O2943" s="32">
        <v>45995</v>
      </c>
      <c r="P2943" t="s">
        <v>99</v>
      </c>
      <c r="Q2943" t="s">
        <v>813</v>
      </c>
      <c r="R2943" t="s">
        <v>147</v>
      </c>
      <c r="S2943" t="s">
        <v>100</v>
      </c>
    </row>
    <row r="2944" spans="1:19" x14ac:dyDescent="0.25">
      <c r="A2944">
        <v>41</v>
      </c>
      <c r="B2944" s="32">
        <v>45935</v>
      </c>
      <c r="C2944">
        <v>46</v>
      </c>
      <c r="D2944" t="s">
        <v>223</v>
      </c>
      <c r="E2944" t="s">
        <v>224</v>
      </c>
      <c r="F2944" t="s">
        <v>140</v>
      </c>
      <c r="G2944" t="s">
        <v>102</v>
      </c>
      <c r="H2944" t="s">
        <v>103</v>
      </c>
      <c r="I2944" t="s">
        <v>6253</v>
      </c>
      <c r="J2944" t="s">
        <v>6254</v>
      </c>
      <c r="K2944" s="32">
        <v>45940</v>
      </c>
      <c r="L2944" t="s">
        <v>227</v>
      </c>
      <c r="M2944" t="s">
        <v>229</v>
      </c>
      <c r="N2944" t="s">
        <v>2947</v>
      </c>
      <c r="O2944" s="32">
        <v>45971</v>
      </c>
      <c r="P2944" t="s">
        <v>99</v>
      </c>
      <c r="Q2944" t="s">
        <v>228</v>
      </c>
      <c r="R2944" t="s">
        <v>617</v>
      </c>
      <c r="S2944" t="s">
        <v>100</v>
      </c>
    </row>
    <row r="2945" spans="1:19" x14ac:dyDescent="0.25">
      <c r="A2945">
        <v>40</v>
      </c>
      <c r="B2945" s="32">
        <v>45931</v>
      </c>
      <c r="C2945">
        <v>42</v>
      </c>
      <c r="D2945" t="s">
        <v>150</v>
      </c>
      <c r="E2945" t="s">
        <v>8</v>
      </c>
      <c r="F2945" t="s">
        <v>140</v>
      </c>
      <c r="G2945" t="s">
        <v>102</v>
      </c>
      <c r="H2945" t="s">
        <v>103</v>
      </c>
      <c r="I2945" t="s">
        <v>5056</v>
      </c>
      <c r="J2945" t="s">
        <v>5057</v>
      </c>
      <c r="K2945" s="32">
        <v>45934</v>
      </c>
      <c r="L2945" t="s">
        <v>186</v>
      </c>
      <c r="M2945" t="s">
        <v>869</v>
      </c>
      <c r="N2945" t="s">
        <v>3153</v>
      </c>
      <c r="O2945" s="32">
        <v>45947</v>
      </c>
      <c r="P2945" t="s">
        <v>99</v>
      </c>
      <c r="Q2945" t="s">
        <v>688</v>
      </c>
      <c r="R2945" t="s">
        <v>147</v>
      </c>
      <c r="S2945" t="s">
        <v>100</v>
      </c>
    </row>
    <row r="2946" spans="1:19" x14ac:dyDescent="0.25">
      <c r="A2946">
        <v>43</v>
      </c>
      <c r="B2946" s="32">
        <v>45955</v>
      </c>
      <c r="C2946">
        <v>47</v>
      </c>
      <c r="D2946" t="s">
        <v>423</v>
      </c>
      <c r="E2946" t="s">
        <v>1265</v>
      </c>
      <c r="F2946" t="s">
        <v>140</v>
      </c>
      <c r="G2946" t="s">
        <v>102</v>
      </c>
      <c r="H2946" t="s">
        <v>103</v>
      </c>
      <c r="I2946" t="s">
        <v>6255</v>
      </c>
      <c r="J2946" t="s">
        <v>6256</v>
      </c>
      <c r="K2946" s="32">
        <v>45958</v>
      </c>
      <c r="L2946" t="s">
        <v>427</v>
      </c>
      <c r="M2946" t="s">
        <v>2037</v>
      </c>
      <c r="N2946" t="s">
        <v>3357</v>
      </c>
      <c r="O2946" s="32">
        <v>45979</v>
      </c>
      <c r="P2946" t="s">
        <v>99</v>
      </c>
      <c r="Q2946" t="s">
        <v>3388</v>
      </c>
      <c r="R2946" t="s">
        <v>428</v>
      </c>
      <c r="S2946" t="s">
        <v>100</v>
      </c>
    </row>
    <row r="2947" spans="1:19" x14ac:dyDescent="0.25">
      <c r="A2947">
        <v>43</v>
      </c>
      <c r="B2947" s="32">
        <v>45949</v>
      </c>
      <c r="C2947">
        <v>48</v>
      </c>
      <c r="D2947" t="s">
        <v>223</v>
      </c>
      <c r="E2947" t="s">
        <v>224</v>
      </c>
      <c r="F2947" t="s">
        <v>140</v>
      </c>
      <c r="G2947" t="s">
        <v>102</v>
      </c>
      <c r="H2947" t="s">
        <v>103</v>
      </c>
      <c r="I2947" t="s">
        <v>6257</v>
      </c>
      <c r="J2947" t="s">
        <v>6258</v>
      </c>
      <c r="K2947" s="32">
        <v>45953</v>
      </c>
      <c r="L2947" t="s">
        <v>227</v>
      </c>
      <c r="M2947" t="s">
        <v>229</v>
      </c>
      <c r="N2947" t="s">
        <v>2809</v>
      </c>
      <c r="O2947" s="32">
        <v>45985</v>
      </c>
      <c r="P2947" t="s">
        <v>99</v>
      </c>
      <c r="Q2947" t="s">
        <v>228</v>
      </c>
      <c r="R2947" t="s">
        <v>617</v>
      </c>
      <c r="S2947" t="s">
        <v>100</v>
      </c>
    </row>
    <row r="2948" spans="1:19" x14ac:dyDescent="0.25">
      <c r="A2948">
        <v>40</v>
      </c>
      <c r="B2948" s="32">
        <v>45930</v>
      </c>
      <c r="C2948">
        <v>43</v>
      </c>
      <c r="D2948" t="s">
        <v>672</v>
      </c>
      <c r="E2948" t="s">
        <v>17</v>
      </c>
      <c r="F2948" t="s">
        <v>140</v>
      </c>
      <c r="G2948" t="s">
        <v>102</v>
      </c>
      <c r="H2948" t="s">
        <v>103</v>
      </c>
      <c r="I2948" t="s">
        <v>6259</v>
      </c>
      <c r="J2948" t="s">
        <v>6260</v>
      </c>
      <c r="K2948" s="32">
        <v>45934</v>
      </c>
      <c r="L2948" t="s">
        <v>675</v>
      </c>
      <c r="M2948" t="s">
        <v>428</v>
      </c>
      <c r="N2948" t="s">
        <v>2616</v>
      </c>
      <c r="O2948" s="32">
        <v>45950</v>
      </c>
      <c r="P2948" t="s">
        <v>99</v>
      </c>
      <c r="Q2948" t="s">
        <v>688</v>
      </c>
      <c r="R2948" t="s">
        <v>428</v>
      </c>
      <c r="S2948" t="s">
        <v>100</v>
      </c>
    </row>
    <row r="2949" spans="1:19" x14ac:dyDescent="0.25">
      <c r="A2949">
        <v>43</v>
      </c>
      <c r="B2949" s="32">
        <v>45955</v>
      </c>
      <c r="C2949">
        <v>46</v>
      </c>
      <c r="D2949" t="s">
        <v>150</v>
      </c>
      <c r="E2949" t="s">
        <v>23</v>
      </c>
      <c r="F2949" t="s">
        <v>140</v>
      </c>
      <c r="G2949" t="s">
        <v>102</v>
      </c>
      <c r="H2949" t="s">
        <v>103</v>
      </c>
      <c r="I2949" t="s">
        <v>6261</v>
      </c>
      <c r="J2949" t="s">
        <v>6262</v>
      </c>
      <c r="K2949" s="32">
        <v>45960</v>
      </c>
      <c r="L2949" t="s">
        <v>186</v>
      </c>
      <c r="M2949" t="s">
        <v>154</v>
      </c>
      <c r="N2949" t="s">
        <v>2034</v>
      </c>
      <c r="O2949" s="32">
        <v>45972</v>
      </c>
      <c r="P2949" t="s">
        <v>99</v>
      </c>
      <c r="Q2949" t="s">
        <v>153</v>
      </c>
      <c r="R2949" t="s">
        <v>147</v>
      </c>
      <c r="S2949" t="s">
        <v>100</v>
      </c>
    </row>
    <row r="2950" spans="1:19" x14ac:dyDescent="0.25">
      <c r="A2950">
        <v>37</v>
      </c>
      <c r="B2950" s="32">
        <v>45912</v>
      </c>
      <c r="C2950">
        <v>38</v>
      </c>
      <c r="D2950" t="s">
        <v>150</v>
      </c>
      <c r="E2950" t="s">
        <v>194</v>
      </c>
      <c r="F2950" t="s">
        <v>101</v>
      </c>
      <c r="G2950" t="s">
        <v>102</v>
      </c>
      <c r="H2950" t="s">
        <v>103</v>
      </c>
      <c r="I2950" t="s">
        <v>6263</v>
      </c>
      <c r="J2950" t="s">
        <v>6264</v>
      </c>
      <c r="K2950" s="32">
        <v>45915</v>
      </c>
      <c r="L2950" t="s">
        <v>186</v>
      </c>
      <c r="M2950" t="s">
        <v>2907</v>
      </c>
      <c r="N2950" t="s">
        <v>118</v>
      </c>
      <c r="O2950" s="32">
        <v>45915</v>
      </c>
      <c r="P2950" t="s">
        <v>99</v>
      </c>
      <c r="Q2950" t="s">
        <v>572</v>
      </c>
      <c r="R2950" t="s">
        <v>218</v>
      </c>
      <c r="S2950" t="s">
        <v>100</v>
      </c>
    </row>
    <row r="2951" spans="1:19" x14ac:dyDescent="0.25">
      <c r="A2951">
        <v>35</v>
      </c>
      <c r="B2951" s="32">
        <v>45894</v>
      </c>
      <c r="C2951">
        <v>37</v>
      </c>
      <c r="D2951" t="s">
        <v>672</v>
      </c>
      <c r="E2951" t="s">
        <v>17</v>
      </c>
      <c r="F2951" t="s">
        <v>140</v>
      </c>
      <c r="G2951" t="s">
        <v>102</v>
      </c>
      <c r="H2951" t="s">
        <v>103</v>
      </c>
      <c r="I2951" t="s">
        <v>6265</v>
      </c>
      <c r="J2951" t="s">
        <v>6266</v>
      </c>
      <c r="K2951" s="32">
        <v>45901</v>
      </c>
      <c r="L2951" t="s">
        <v>675</v>
      </c>
      <c r="M2951" t="s">
        <v>676</v>
      </c>
      <c r="N2951" t="s">
        <v>2689</v>
      </c>
      <c r="O2951" s="32">
        <v>45912</v>
      </c>
      <c r="P2951" t="s">
        <v>99</v>
      </c>
      <c r="Q2951" t="s">
        <v>688</v>
      </c>
      <c r="R2951" t="s">
        <v>147</v>
      </c>
      <c r="S2951" t="s">
        <v>100</v>
      </c>
    </row>
    <row r="2952" spans="1:19" x14ac:dyDescent="0.25">
      <c r="A2952">
        <v>40</v>
      </c>
      <c r="B2952" s="32">
        <v>45929</v>
      </c>
      <c r="C2952">
        <v>43</v>
      </c>
      <c r="D2952" t="s">
        <v>672</v>
      </c>
      <c r="E2952" t="s">
        <v>17</v>
      </c>
      <c r="F2952" t="s">
        <v>140</v>
      </c>
      <c r="G2952" t="s">
        <v>102</v>
      </c>
      <c r="H2952" t="s">
        <v>103</v>
      </c>
      <c r="I2952" t="s">
        <v>6267</v>
      </c>
      <c r="J2952" t="s">
        <v>6268</v>
      </c>
      <c r="K2952" s="32">
        <v>45934</v>
      </c>
      <c r="L2952" t="s">
        <v>675</v>
      </c>
      <c r="M2952" t="s">
        <v>428</v>
      </c>
      <c r="N2952" t="s">
        <v>2616</v>
      </c>
      <c r="O2952" s="32">
        <v>45950</v>
      </c>
      <c r="P2952" t="s">
        <v>99</v>
      </c>
      <c r="Q2952" t="s">
        <v>153</v>
      </c>
      <c r="R2952" t="s">
        <v>428</v>
      </c>
      <c r="S2952" t="s">
        <v>100</v>
      </c>
    </row>
    <row r="2953" spans="1:19" x14ac:dyDescent="0.25">
      <c r="A2953">
        <v>40</v>
      </c>
      <c r="B2953" s="32">
        <v>45929</v>
      </c>
      <c r="C2953">
        <v>43</v>
      </c>
      <c r="D2953" t="s">
        <v>150</v>
      </c>
      <c r="E2953" t="s">
        <v>8</v>
      </c>
      <c r="F2953" t="s">
        <v>140</v>
      </c>
      <c r="G2953" t="s">
        <v>102</v>
      </c>
      <c r="H2953" t="s">
        <v>103</v>
      </c>
      <c r="I2953" t="s">
        <v>5434</v>
      </c>
      <c r="J2953" t="s">
        <v>5435</v>
      </c>
      <c r="K2953" s="32">
        <v>45939</v>
      </c>
      <c r="L2953" t="s">
        <v>186</v>
      </c>
      <c r="M2953" t="s">
        <v>154</v>
      </c>
      <c r="N2953" t="s">
        <v>2212</v>
      </c>
      <c r="O2953" s="32">
        <v>45949</v>
      </c>
      <c r="P2953" t="s">
        <v>99</v>
      </c>
      <c r="Q2953" t="s">
        <v>153</v>
      </c>
      <c r="R2953" t="s">
        <v>147</v>
      </c>
      <c r="S2953" t="s">
        <v>100</v>
      </c>
    </row>
    <row r="2954" spans="1:19" x14ac:dyDescent="0.25">
      <c r="A2954">
        <v>43</v>
      </c>
      <c r="B2954" s="32">
        <v>45951</v>
      </c>
      <c r="C2954">
        <v>45</v>
      </c>
      <c r="D2954" t="s">
        <v>150</v>
      </c>
      <c r="E2954" t="s">
        <v>8</v>
      </c>
      <c r="F2954" t="s">
        <v>140</v>
      </c>
      <c r="G2954" t="s">
        <v>102</v>
      </c>
      <c r="H2954" t="s">
        <v>103</v>
      </c>
      <c r="I2954" t="s">
        <v>3674</v>
      </c>
      <c r="J2954" t="s">
        <v>3675</v>
      </c>
      <c r="K2954" s="32">
        <v>45953</v>
      </c>
      <c r="L2954" t="s">
        <v>1312</v>
      </c>
      <c r="M2954" t="s">
        <v>154</v>
      </c>
      <c r="N2954" t="s">
        <v>1967</v>
      </c>
      <c r="O2954" s="32">
        <v>45963</v>
      </c>
      <c r="P2954" t="s">
        <v>99</v>
      </c>
      <c r="Q2954" t="s">
        <v>153</v>
      </c>
      <c r="R2954" t="s">
        <v>147</v>
      </c>
      <c r="S2954" t="s">
        <v>100</v>
      </c>
    </row>
    <row r="2955" spans="1:19" x14ac:dyDescent="0.25">
      <c r="A2955">
        <v>44</v>
      </c>
      <c r="B2955" s="32">
        <v>45958</v>
      </c>
      <c r="C2955">
        <v>46</v>
      </c>
      <c r="D2955" t="s">
        <v>150</v>
      </c>
      <c r="E2955" t="s">
        <v>23</v>
      </c>
      <c r="F2955" t="s">
        <v>140</v>
      </c>
      <c r="G2955" t="s">
        <v>102</v>
      </c>
      <c r="H2955" t="s">
        <v>103</v>
      </c>
      <c r="I2955" t="s">
        <v>4860</v>
      </c>
      <c r="J2955" t="s">
        <v>4861</v>
      </c>
      <c r="K2955" s="32">
        <v>45960</v>
      </c>
      <c r="L2955" t="s">
        <v>186</v>
      </c>
      <c r="M2955" t="s">
        <v>154</v>
      </c>
      <c r="N2955" t="s">
        <v>2034</v>
      </c>
      <c r="O2955" s="32">
        <v>45972</v>
      </c>
      <c r="P2955" t="s">
        <v>99</v>
      </c>
      <c r="Q2955" t="s">
        <v>813</v>
      </c>
      <c r="R2955" t="s">
        <v>147</v>
      </c>
      <c r="S2955" t="s">
        <v>608</v>
      </c>
    </row>
    <row r="2956" spans="1:19" x14ac:dyDescent="0.25">
      <c r="A2956">
        <v>36</v>
      </c>
      <c r="B2956" s="32">
        <v>45906</v>
      </c>
      <c r="C2956">
        <v>39</v>
      </c>
      <c r="D2956" t="s">
        <v>150</v>
      </c>
      <c r="E2956" t="s">
        <v>8</v>
      </c>
      <c r="F2956" t="s">
        <v>140</v>
      </c>
      <c r="G2956" t="s">
        <v>102</v>
      </c>
      <c r="H2956" t="s">
        <v>103</v>
      </c>
      <c r="I2956" t="s">
        <v>6269</v>
      </c>
      <c r="J2956" t="s">
        <v>6270</v>
      </c>
      <c r="K2956" s="32">
        <v>45910</v>
      </c>
      <c r="L2956" t="s">
        <v>186</v>
      </c>
      <c r="M2956" t="s">
        <v>893</v>
      </c>
      <c r="N2956" t="s">
        <v>3042</v>
      </c>
      <c r="O2956" s="32">
        <v>45924</v>
      </c>
      <c r="P2956" t="s">
        <v>99</v>
      </c>
      <c r="Q2956" t="s">
        <v>1411</v>
      </c>
      <c r="R2956" t="s">
        <v>617</v>
      </c>
      <c r="S2956" t="s">
        <v>100</v>
      </c>
    </row>
    <row r="2957" spans="1:19" x14ac:dyDescent="0.25">
      <c r="A2957">
        <v>46</v>
      </c>
      <c r="B2957" s="32">
        <v>45970</v>
      </c>
      <c r="C2957">
        <v>48</v>
      </c>
      <c r="D2957" t="s">
        <v>150</v>
      </c>
      <c r="E2957" t="s">
        <v>8</v>
      </c>
      <c r="F2957" t="s">
        <v>140</v>
      </c>
      <c r="G2957" t="s">
        <v>102</v>
      </c>
      <c r="H2957" t="s">
        <v>103</v>
      </c>
      <c r="I2957" t="s">
        <v>6271</v>
      </c>
      <c r="J2957" t="s">
        <v>6272</v>
      </c>
      <c r="K2957" s="32">
        <v>45974</v>
      </c>
      <c r="L2957" t="s">
        <v>186</v>
      </c>
      <c r="M2957" t="s">
        <v>154</v>
      </c>
      <c r="N2957" t="s">
        <v>2193</v>
      </c>
      <c r="O2957" s="32">
        <v>45985</v>
      </c>
      <c r="P2957" t="s">
        <v>99</v>
      </c>
      <c r="Q2957" t="s">
        <v>972</v>
      </c>
      <c r="R2957" t="s">
        <v>147</v>
      </c>
      <c r="S2957" t="s">
        <v>100</v>
      </c>
    </row>
    <row r="2958" spans="1:19" x14ac:dyDescent="0.25">
      <c r="A2958">
        <v>35</v>
      </c>
      <c r="B2958" s="32">
        <v>45893</v>
      </c>
      <c r="C2958">
        <v>35</v>
      </c>
      <c r="D2958" t="s">
        <v>97</v>
      </c>
      <c r="E2958" t="s">
        <v>98</v>
      </c>
      <c r="F2958" t="s">
        <v>101</v>
      </c>
      <c r="G2958" t="s">
        <v>102</v>
      </c>
      <c r="H2958" t="s">
        <v>103</v>
      </c>
      <c r="I2958" t="s">
        <v>6273</v>
      </c>
      <c r="J2958" t="s">
        <v>6274</v>
      </c>
      <c r="K2958" s="32">
        <v>45897</v>
      </c>
      <c r="L2958" t="s">
        <v>106</v>
      </c>
      <c r="M2958" t="s">
        <v>107</v>
      </c>
      <c r="N2958" t="s">
        <v>118</v>
      </c>
      <c r="O2958" s="32">
        <v>45898</v>
      </c>
      <c r="P2958" t="s">
        <v>99</v>
      </c>
      <c r="Q2958" t="s">
        <v>123</v>
      </c>
      <c r="R2958" t="s">
        <v>109</v>
      </c>
      <c r="S2958" t="s">
        <v>100</v>
      </c>
    </row>
    <row r="2959" spans="1:19" x14ac:dyDescent="0.25">
      <c r="A2959">
        <v>37</v>
      </c>
      <c r="B2959" s="32">
        <v>45908</v>
      </c>
      <c r="C2959">
        <v>39</v>
      </c>
      <c r="D2959" t="s">
        <v>150</v>
      </c>
      <c r="E2959" t="s">
        <v>8</v>
      </c>
      <c r="F2959" t="s">
        <v>140</v>
      </c>
      <c r="G2959" t="s">
        <v>102</v>
      </c>
      <c r="H2959" t="s">
        <v>103</v>
      </c>
      <c r="I2959" t="s">
        <v>4670</v>
      </c>
      <c r="J2959" t="s">
        <v>3025</v>
      </c>
      <c r="K2959" s="32">
        <v>45911</v>
      </c>
      <c r="L2959" t="s">
        <v>621</v>
      </c>
      <c r="M2959" t="s">
        <v>191</v>
      </c>
      <c r="N2959" t="s">
        <v>622</v>
      </c>
      <c r="O2959" s="32">
        <v>45922</v>
      </c>
      <c r="P2959" t="s">
        <v>99</v>
      </c>
      <c r="Q2959" t="s">
        <v>688</v>
      </c>
      <c r="S2959" t="s">
        <v>135</v>
      </c>
    </row>
    <row r="2960" spans="1:19" x14ac:dyDescent="0.25">
      <c r="A2960">
        <v>39</v>
      </c>
      <c r="B2960" s="32">
        <v>45921</v>
      </c>
      <c r="C2960">
        <v>41</v>
      </c>
      <c r="D2960" t="s">
        <v>150</v>
      </c>
      <c r="E2960" t="s">
        <v>8</v>
      </c>
      <c r="F2960" t="s">
        <v>140</v>
      </c>
      <c r="G2960" t="s">
        <v>102</v>
      </c>
      <c r="H2960" t="s">
        <v>103</v>
      </c>
      <c r="I2960" t="s">
        <v>3590</v>
      </c>
      <c r="J2960" t="s">
        <v>3591</v>
      </c>
      <c r="K2960" s="32">
        <v>45925</v>
      </c>
      <c r="L2960" t="s">
        <v>186</v>
      </c>
      <c r="M2960" t="s">
        <v>154</v>
      </c>
      <c r="N2960" t="s">
        <v>2011</v>
      </c>
      <c r="O2960" s="32">
        <v>45935</v>
      </c>
      <c r="P2960" t="s">
        <v>99</v>
      </c>
      <c r="Q2960" t="s">
        <v>1411</v>
      </c>
      <c r="R2960" t="s">
        <v>147</v>
      </c>
      <c r="S2960" t="s">
        <v>100</v>
      </c>
    </row>
    <row r="2961" spans="1:19" x14ac:dyDescent="0.25">
      <c r="A2961">
        <v>37</v>
      </c>
      <c r="B2961" s="32">
        <v>45907</v>
      </c>
      <c r="C2961">
        <v>39</v>
      </c>
      <c r="D2961" t="s">
        <v>672</v>
      </c>
      <c r="E2961" t="s">
        <v>17</v>
      </c>
      <c r="F2961" t="s">
        <v>140</v>
      </c>
      <c r="G2961" t="s">
        <v>102</v>
      </c>
      <c r="H2961" t="s">
        <v>103</v>
      </c>
      <c r="I2961" t="s">
        <v>5729</v>
      </c>
      <c r="J2961" t="s">
        <v>5730</v>
      </c>
      <c r="K2961" s="32">
        <v>45915</v>
      </c>
      <c r="L2961" t="s">
        <v>675</v>
      </c>
      <c r="M2961" t="s">
        <v>676</v>
      </c>
      <c r="N2961" t="s">
        <v>3548</v>
      </c>
      <c r="O2961" s="32">
        <v>45926</v>
      </c>
      <c r="P2961" t="s">
        <v>99</v>
      </c>
      <c r="Q2961" t="s">
        <v>153</v>
      </c>
      <c r="R2961" t="s">
        <v>147</v>
      </c>
      <c r="S2961" t="s">
        <v>100</v>
      </c>
    </row>
    <row r="2962" spans="1:19" x14ac:dyDescent="0.25">
      <c r="A2962">
        <v>42</v>
      </c>
      <c r="B2962" s="32">
        <v>45947</v>
      </c>
      <c r="C2962">
        <v>46</v>
      </c>
      <c r="D2962" t="s">
        <v>423</v>
      </c>
      <c r="E2962" t="s">
        <v>1265</v>
      </c>
      <c r="F2962" t="s">
        <v>140</v>
      </c>
      <c r="G2962" t="s">
        <v>102</v>
      </c>
      <c r="H2962" t="s">
        <v>103</v>
      </c>
      <c r="I2962" t="s">
        <v>6275</v>
      </c>
      <c r="J2962" t="s">
        <v>6276</v>
      </c>
      <c r="K2962" s="32">
        <v>45952</v>
      </c>
      <c r="L2962" t="s">
        <v>1983</v>
      </c>
      <c r="M2962" t="s">
        <v>2172</v>
      </c>
      <c r="N2962" t="s">
        <v>2189</v>
      </c>
      <c r="O2962" s="32">
        <v>45972</v>
      </c>
      <c r="P2962" t="s">
        <v>99</v>
      </c>
      <c r="Q2962" t="s">
        <v>1985</v>
      </c>
      <c r="R2962" t="s">
        <v>428</v>
      </c>
      <c r="S2962" t="s">
        <v>100</v>
      </c>
    </row>
    <row r="2963" spans="1:19" x14ac:dyDescent="0.25">
      <c r="A2963">
        <v>38</v>
      </c>
      <c r="B2963" s="32">
        <v>45917</v>
      </c>
      <c r="C2963">
        <v>41</v>
      </c>
      <c r="D2963" t="s">
        <v>150</v>
      </c>
      <c r="E2963" t="s">
        <v>8</v>
      </c>
      <c r="F2963" t="s">
        <v>140</v>
      </c>
      <c r="G2963" t="s">
        <v>102</v>
      </c>
      <c r="H2963" t="s">
        <v>103</v>
      </c>
      <c r="I2963" t="s">
        <v>6277</v>
      </c>
      <c r="J2963" t="s">
        <v>5370</v>
      </c>
      <c r="K2963" s="32">
        <v>45925</v>
      </c>
      <c r="L2963" t="s">
        <v>621</v>
      </c>
      <c r="M2963" t="s">
        <v>191</v>
      </c>
      <c r="N2963" t="s">
        <v>155</v>
      </c>
      <c r="O2963" s="32">
        <v>45936</v>
      </c>
      <c r="P2963" t="s">
        <v>99</v>
      </c>
      <c r="Q2963" t="s">
        <v>572</v>
      </c>
      <c r="S2963" t="s">
        <v>135</v>
      </c>
    </row>
    <row r="2964" spans="1:19" x14ac:dyDescent="0.25">
      <c r="A2964">
        <v>38</v>
      </c>
      <c r="B2964" s="32">
        <v>45920</v>
      </c>
      <c r="C2964">
        <v>42</v>
      </c>
      <c r="D2964" t="s">
        <v>423</v>
      </c>
      <c r="E2964" t="s">
        <v>1265</v>
      </c>
      <c r="F2964" t="s">
        <v>140</v>
      </c>
      <c r="G2964" t="s">
        <v>102</v>
      </c>
      <c r="H2964" t="s">
        <v>103</v>
      </c>
      <c r="I2964" t="s">
        <v>6278</v>
      </c>
      <c r="J2964" t="s">
        <v>6279</v>
      </c>
      <c r="K2964" s="32">
        <v>45923</v>
      </c>
      <c r="L2964" t="s">
        <v>526</v>
      </c>
      <c r="M2964" t="s">
        <v>428</v>
      </c>
      <c r="N2964" t="s">
        <v>6077</v>
      </c>
      <c r="O2964" s="32">
        <v>45945</v>
      </c>
      <c r="P2964" t="s">
        <v>99</v>
      </c>
      <c r="Q2964" t="s">
        <v>527</v>
      </c>
      <c r="R2964" t="s">
        <v>428</v>
      </c>
      <c r="S2964" t="s">
        <v>100</v>
      </c>
    </row>
    <row r="2965" spans="1:19" x14ac:dyDescent="0.25">
      <c r="A2965">
        <v>46</v>
      </c>
      <c r="B2965" s="32">
        <v>45973</v>
      </c>
      <c r="C2965">
        <v>49</v>
      </c>
      <c r="D2965" t="s">
        <v>423</v>
      </c>
      <c r="E2965" t="s">
        <v>424</v>
      </c>
      <c r="F2965" t="s">
        <v>140</v>
      </c>
      <c r="G2965" t="s">
        <v>102</v>
      </c>
      <c r="H2965" t="s">
        <v>103</v>
      </c>
      <c r="I2965" t="s">
        <v>3956</v>
      </c>
      <c r="J2965" t="s">
        <v>3738</v>
      </c>
      <c r="K2965" s="32">
        <v>45976</v>
      </c>
      <c r="L2965" t="s">
        <v>427</v>
      </c>
      <c r="M2965" t="s">
        <v>428</v>
      </c>
      <c r="N2965" t="s">
        <v>2958</v>
      </c>
      <c r="O2965" s="32">
        <v>45994</v>
      </c>
      <c r="P2965" t="s">
        <v>99</v>
      </c>
      <c r="Q2965" t="s">
        <v>2221</v>
      </c>
      <c r="R2965" t="s">
        <v>428</v>
      </c>
      <c r="S2965" t="s">
        <v>100</v>
      </c>
    </row>
    <row r="2966" spans="1:19" x14ac:dyDescent="0.25">
      <c r="A2966">
        <v>42</v>
      </c>
      <c r="B2966" s="32">
        <v>45946</v>
      </c>
      <c r="C2966">
        <v>45</v>
      </c>
      <c r="D2966" t="s">
        <v>254</v>
      </c>
      <c r="E2966" t="s">
        <v>255</v>
      </c>
      <c r="F2966" t="s">
        <v>140</v>
      </c>
      <c r="G2966" t="s">
        <v>102</v>
      </c>
      <c r="H2966" t="s">
        <v>103</v>
      </c>
      <c r="I2966" t="s">
        <v>6280</v>
      </c>
      <c r="J2966" t="s">
        <v>6281</v>
      </c>
      <c r="K2966" s="32">
        <v>45949</v>
      </c>
      <c r="L2966" t="s">
        <v>258</v>
      </c>
      <c r="M2966" t="s">
        <v>260</v>
      </c>
      <c r="N2966" t="s">
        <v>1973</v>
      </c>
      <c r="O2966" s="32">
        <v>45964</v>
      </c>
      <c r="P2966" t="s">
        <v>99</v>
      </c>
      <c r="Q2966" t="s">
        <v>1995</v>
      </c>
      <c r="R2966" t="s">
        <v>262</v>
      </c>
      <c r="S2966" t="s">
        <v>100</v>
      </c>
    </row>
    <row r="2967" spans="1:19" x14ac:dyDescent="0.25">
      <c r="A2967">
        <v>45</v>
      </c>
      <c r="B2967" s="32">
        <v>45969</v>
      </c>
      <c r="C2967">
        <v>48</v>
      </c>
      <c r="D2967" t="s">
        <v>150</v>
      </c>
      <c r="E2967" t="s">
        <v>8</v>
      </c>
      <c r="F2967" t="s">
        <v>140</v>
      </c>
      <c r="G2967" t="s">
        <v>102</v>
      </c>
      <c r="H2967" t="s">
        <v>103</v>
      </c>
      <c r="I2967" t="s">
        <v>6208</v>
      </c>
      <c r="J2967" t="s">
        <v>6209</v>
      </c>
      <c r="K2967" s="32">
        <v>45972</v>
      </c>
      <c r="L2967" t="s">
        <v>186</v>
      </c>
      <c r="M2967" t="s">
        <v>428</v>
      </c>
      <c r="N2967" t="s">
        <v>2969</v>
      </c>
      <c r="O2967" s="32">
        <v>45985</v>
      </c>
      <c r="P2967" t="s">
        <v>99</v>
      </c>
      <c r="Q2967" t="s">
        <v>913</v>
      </c>
      <c r="R2967" t="s">
        <v>428</v>
      </c>
      <c r="S2967" t="s">
        <v>100</v>
      </c>
    </row>
    <row r="2968" spans="1:19" x14ac:dyDescent="0.25">
      <c r="A2968">
        <v>36</v>
      </c>
      <c r="B2968" s="32">
        <v>45903</v>
      </c>
      <c r="C2968">
        <v>39</v>
      </c>
      <c r="D2968" t="s">
        <v>423</v>
      </c>
      <c r="E2968" t="s">
        <v>424</v>
      </c>
      <c r="F2968" t="s">
        <v>140</v>
      </c>
      <c r="G2968" t="s">
        <v>102</v>
      </c>
      <c r="H2968" t="s">
        <v>103</v>
      </c>
      <c r="I2968" t="s">
        <v>4319</v>
      </c>
      <c r="J2968" t="s">
        <v>4320</v>
      </c>
      <c r="K2968" s="32">
        <v>45906</v>
      </c>
      <c r="L2968" t="s">
        <v>427</v>
      </c>
      <c r="M2968" t="s">
        <v>428</v>
      </c>
      <c r="N2968" t="s">
        <v>2245</v>
      </c>
      <c r="O2968" s="32">
        <v>45924</v>
      </c>
      <c r="P2968" t="s">
        <v>99</v>
      </c>
      <c r="Q2968" t="s">
        <v>2795</v>
      </c>
      <c r="R2968" t="s">
        <v>428</v>
      </c>
      <c r="S2968" t="s">
        <v>100</v>
      </c>
    </row>
    <row r="2969" spans="1:19" x14ac:dyDescent="0.25">
      <c r="A2969">
        <v>39</v>
      </c>
      <c r="B2969" s="32">
        <v>45927</v>
      </c>
      <c r="C2969">
        <v>42</v>
      </c>
      <c r="D2969" t="s">
        <v>150</v>
      </c>
      <c r="E2969" t="s">
        <v>8</v>
      </c>
      <c r="F2969" t="s">
        <v>140</v>
      </c>
      <c r="G2969" t="s">
        <v>102</v>
      </c>
      <c r="H2969" t="s">
        <v>103</v>
      </c>
      <c r="I2969" t="s">
        <v>6282</v>
      </c>
      <c r="J2969" t="s">
        <v>6283</v>
      </c>
      <c r="K2969" s="32">
        <v>45930</v>
      </c>
      <c r="L2969" t="s">
        <v>186</v>
      </c>
      <c r="M2969" t="s">
        <v>154</v>
      </c>
      <c r="N2969" t="s">
        <v>3039</v>
      </c>
      <c r="O2969" s="32">
        <v>45942</v>
      </c>
      <c r="P2969" t="s">
        <v>99</v>
      </c>
      <c r="Q2969" t="s">
        <v>813</v>
      </c>
      <c r="R2969" t="s">
        <v>147</v>
      </c>
      <c r="S2969" t="s">
        <v>100</v>
      </c>
    </row>
    <row r="2970" spans="1:19" x14ac:dyDescent="0.25">
      <c r="A2970">
        <v>39</v>
      </c>
      <c r="B2970" s="32">
        <v>45924</v>
      </c>
      <c r="C2970">
        <v>41</v>
      </c>
      <c r="D2970" t="s">
        <v>150</v>
      </c>
      <c r="E2970" t="s">
        <v>8</v>
      </c>
      <c r="F2970" t="s">
        <v>140</v>
      </c>
      <c r="G2970" t="s">
        <v>102</v>
      </c>
      <c r="H2970" t="s">
        <v>103</v>
      </c>
      <c r="I2970" t="s">
        <v>6284</v>
      </c>
      <c r="J2970" t="s">
        <v>6285</v>
      </c>
      <c r="K2970" s="32">
        <v>45927</v>
      </c>
      <c r="L2970" t="s">
        <v>186</v>
      </c>
      <c r="M2970" t="s">
        <v>869</v>
      </c>
      <c r="N2970" t="s">
        <v>2071</v>
      </c>
      <c r="O2970" s="32">
        <v>45939</v>
      </c>
      <c r="P2970" t="s">
        <v>99</v>
      </c>
      <c r="Q2970" t="s">
        <v>153</v>
      </c>
      <c r="R2970" t="s">
        <v>147</v>
      </c>
      <c r="S2970" t="s">
        <v>100</v>
      </c>
    </row>
    <row r="2971" spans="1:19" x14ac:dyDescent="0.25">
      <c r="A2971">
        <v>45</v>
      </c>
      <c r="B2971" s="32">
        <v>45966</v>
      </c>
      <c r="C2971">
        <v>47</v>
      </c>
      <c r="D2971" t="s">
        <v>150</v>
      </c>
      <c r="E2971" t="s">
        <v>8</v>
      </c>
      <c r="F2971" t="s">
        <v>140</v>
      </c>
      <c r="G2971" t="s">
        <v>102</v>
      </c>
      <c r="H2971" t="s">
        <v>103</v>
      </c>
      <c r="I2971" t="s">
        <v>5910</v>
      </c>
      <c r="J2971" t="s">
        <v>5911</v>
      </c>
      <c r="K2971" s="32">
        <v>45970</v>
      </c>
      <c r="L2971" t="s">
        <v>186</v>
      </c>
      <c r="M2971" t="s">
        <v>869</v>
      </c>
      <c r="N2971" t="s">
        <v>4958</v>
      </c>
      <c r="O2971" s="32">
        <v>45983</v>
      </c>
      <c r="P2971" t="s">
        <v>99</v>
      </c>
      <c r="Q2971" t="s">
        <v>153</v>
      </c>
      <c r="R2971" t="s">
        <v>147</v>
      </c>
      <c r="S2971" t="s">
        <v>100</v>
      </c>
    </row>
    <row r="2972" spans="1:19" x14ac:dyDescent="0.25">
      <c r="A2972">
        <v>47</v>
      </c>
      <c r="B2972" s="32">
        <v>45979</v>
      </c>
      <c r="C2972">
        <v>47</v>
      </c>
      <c r="D2972" t="s">
        <v>97</v>
      </c>
      <c r="E2972" t="s">
        <v>98</v>
      </c>
      <c r="F2972" t="s">
        <v>101</v>
      </c>
      <c r="G2972" t="s">
        <v>102</v>
      </c>
      <c r="H2972" t="s">
        <v>103</v>
      </c>
      <c r="I2972" t="s">
        <v>6286</v>
      </c>
      <c r="J2972" t="s">
        <v>6287</v>
      </c>
      <c r="K2972" s="32">
        <v>45981</v>
      </c>
      <c r="L2972" t="s">
        <v>106</v>
      </c>
      <c r="M2972" t="s">
        <v>107</v>
      </c>
      <c r="N2972" t="s">
        <v>118</v>
      </c>
      <c r="O2972" s="32">
        <v>45981</v>
      </c>
      <c r="P2972" t="s">
        <v>99</v>
      </c>
      <c r="Q2972" t="s">
        <v>123</v>
      </c>
      <c r="R2972" t="s">
        <v>1964</v>
      </c>
      <c r="S2972" t="s">
        <v>100</v>
      </c>
    </row>
    <row r="2973" spans="1:19" x14ac:dyDescent="0.25">
      <c r="A2973">
        <v>46</v>
      </c>
      <c r="B2973" s="32">
        <v>45970</v>
      </c>
      <c r="C2973">
        <v>51</v>
      </c>
      <c r="D2973" t="s">
        <v>223</v>
      </c>
      <c r="E2973" t="s">
        <v>224</v>
      </c>
      <c r="F2973" t="s">
        <v>140</v>
      </c>
      <c r="G2973" t="s">
        <v>102</v>
      </c>
      <c r="H2973" t="s">
        <v>103</v>
      </c>
      <c r="I2973" t="s">
        <v>6288</v>
      </c>
      <c r="J2973" t="s">
        <v>6289</v>
      </c>
      <c r="K2973" s="32">
        <v>45974</v>
      </c>
      <c r="L2973" t="s">
        <v>227</v>
      </c>
      <c r="M2973" t="s">
        <v>229</v>
      </c>
      <c r="N2973" t="s">
        <v>2557</v>
      </c>
      <c r="O2973" s="32">
        <v>46006</v>
      </c>
      <c r="P2973" t="s">
        <v>99</v>
      </c>
      <c r="Q2973" t="s">
        <v>228</v>
      </c>
      <c r="R2973" t="s">
        <v>617</v>
      </c>
      <c r="S2973" t="s">
        <v>100</v>
      </c>
    </row>
    <row r="2974" spans="1:19" x14ac:dyDescent="0.25">
      <c r="A2974">
        <v>38</v>
      </c>
      <c r="B2974" s="32">
        <v>45920</v>
      </c>
      <c r="C2974">
        <v>41</v>
      </c>
      <c r="D2974" t="s">
        <v>150</v>
      </c>
      <c r="E2974" t="s">
        <v>8</v>
      </c>
      <c r="F2974" t="s">
        <v>140</v>
      </c>
      <c r="G2974" t="s">
        <v>102</v>
      </c>
      <c r="H2974" t="s">
        <v>103</v>
      </c>
      <c r="I2974" t="s">
        <v>6290</v>
      </c>
      <c r="J2974" t="s">
        <v>6291</v>
      </c>
      <c r="K2974" s="32">
        <v>45924</v>
      </c>
      <c r="L2974" t="s">
        <v>186</v>
      </c>
      <c r="M2974" t="s">
        <v>893</v>
      </c>
      <c r="N2974" t="s">
        <v>2019</v>
      </c>
      <c r="O2974" s="32">
        <v>45938</v>
      </c>
      <c r="P2974" t="s">
        <v>99</v>
      </c>
      <c r="Q2974" t="s">
        <v>2012</v>
      </c>
      <c r="R2974" t="s">
        <v>617</v>
      </c>
      <c r="S2974" t="s">
        <v>100</v>
      </c>
    </row>
    <row r="2975" spans="1:19" x14ac:dyDescent="0.25">
      <c r="A2975">
        <v>33</v>
      </c>
      <c r="B2975" s="32">
        <v>45881</v>
      </c>
      <c r="C2975">
        <v>33</v>
      </c>
      <c r="D2975" t="s">
        <v>97</v>
      </c>
      <c r="E2975" t="s">
        <v>98</v>
      </c>
      <c r="F2975" t="s">
        <v>101</v>
      </c>
      <c r="G2975" t="s">
        <v>102</v>
      </c>
      <c r="H2975" t="s">
        <v>103</v>
      </c>
      <c r="I2975" t="s">
        <v>6292</v>
      </c>
      <c r="J2975" t="s">
        <v>6293</v>
      </c>
      <c r="K2975" s="32">
        <v>45883</v>
      </c>
      <c r="L2975" t="s">
        <v>106</v>
      </c>
      <c r="M2975" t="s">
        <v>107</v>
      </c>
      <c r="N2975" t="s">
        <v>118</v>
      </c>
      <c r="O2975" s="32">
        <v>45884</v>
      </c>
      <c r="P2975" t="s">
        <v>99</v>
      </c>
      <c r="Q2975" t="s">
        <v>123</v>
      </c>
      <c r="R2975" t="s">
        <v>109</v>
      </c>
      <c r="S2975" t="s">
        <v>100</v>
      </c>
    </row>
    <row r="2976" spans="1:19" x14ac:dyDescent="0.25">
      <c r="A2976">
        <v>37</v>
      </c>
      <c r="B2976" s="32">
        <v>45912</v>
      </c>
      <c r="C2976">
        <v>38</v>
      </c>
      <c r="D2976" t="s">
        <v>150</v>
      </c>
      <c r="E2976" t="s">
        <v>194</v>
      </c>
      <c r="F2976" t="s">
        <v>101</v>
      </c>
      <c r="G2976" t="s">
        <v>102</v>
      </c>
      <c r="H2976" t="s">
        <v>103</v>
      </c>
      <c r="I2976" t="s">
        <v>6294</v>
      </c>
      <c r="J2976" t="s">
        <v>6295</v>
      </c>
      <c r="K2976" s="32">
        <v>45914</v>
      </c>
      <c r="L2976" t="s">
        <v>186</v>
      </c>
      <c r="M2976" t="s">
        <v>2003</v>
      </c>
      <c r="N2976" t="s">
        <v>118</v>
      </c>
      <c r="O2976" s="32">
        <v>45914</v>
      </c>
      <c r="P2976" t="s">
        <v>99</v>
      </c>
      <c r="Q2976" t="s">
        <v>572</v>
      </c>
      <c r="R2976" t="s">
        <v>1964</v>
      </c>
      <c r="S2976" t="s">
        <v>100</v>
      </c>
    </row>
    <row r="2977" spans="1:19" x14ac:dyDescent="0.25">
      <c r="A2977">
        <v>39</v>
      </c>
      <c r="B2977" s="32">
        <v>45925</v>
      </c>
      <c r="C2977">
        <v>40</v>
      </c>
      <c r="D2977" t="s">
        <v>97</v>
      </c>
      <c r="E2977" t="s">
        <v>98</v>
      </c>
      <c r="F2977" t="s">
        <v>101</v>
      </c>
      <c r="G2977" t="s">
        <v>102</v>
      </c>
      <c r="H2977" t="s">
        <v>103</v>
      </c>
      <c r="I2977" t="s">
        <v>6296</v>
      </c>
      <c r="J2977" t="s">
        <v>6297</v>
      </c>
      <c r="K2977" s="32">
        <v>45928</v>
      </c>
      <c r="L2977" t="s">
        <v>106</v>
      </c>
      <c r="M2977" t="s">
        <v>2003</v>
      </c>
      <c r="N2977" t="s">
        <v>118</v>
      </c>
      <c r="O2977" s="32">
        <v>45928</v>
      </c>
      <c r="P2977" t="s">
        <v>99</v>
      </c>
      <c r="Q2977" t="s">
        <v>123</v>
      </c>
      <c r="R2977" t="s">
        <v>1964</v>
      </c>
      <c r="S2977" t="s">
        <v>100</v>
      </c>
    </row>
    <row r="2978" spans="1:19" x14ac:dyDescent="0.25">
      <c r="A2978">
        <v>37</v>
      </c>
      <c r="B2978" s="32">
        <v>45911</v>
      </c>
      <c r="C2978">
        <v>40</v>
      </c>
      <c r="D2978" t="s">
        <v>423</v>
      </c>
      <c r="E2978" t="s">
        <v>1067</v>
      </c>
      <c r="F2978" t="s">
        <v>140</v>
      </c>
      <c r="G2978" t="s">
        <v>102</v>
      </c>
      <c r="H2978" t="s">
        <v>103</v>
      </c>
      <c r="I2978" t="s">
        <v>3615</v>
      </c>
      <c r="J2978" t="s">
        <v>3616</v>
      </c>
      <c r="K2978" s="32">
        <v>45914</v>
      </c>
      <c r="L2978" t="s">
        <v>427</v>
      </c>
      <c r="M2978" t="s">
        <v>260</v>
      </c>
      <c r="N2978" t="s">
        <v>2206</v>
      </c>
      <c r="O2978" s="32">
        <v>45930</v>
      </c>
      <c r="P2978" t="s">
        <v>99</v>
      </c>
      <c r="Q2978" t="s">
        <v>2678</v>
      </c>
      <c r="R2978" t="s">
        <v>262</v>
      </c>
      <c r="S2978" t="s">
        <v>100</v>
      </c>
    </row>
    <row r="2979" spans="1:19" x14ac:dyDescent="0.25">
      <c r="A2979">
        <v>42</v>
      </c>
      <c r="B2979" s="32">
        <v>45946</v>
      </c>
      <c r="C2979">
        <v>45</v>
      </c>
      <c r="D2979" t="s">
        <v>254</v>
      </c>
      <c r="E2979" t="s">
        <v>255</v>
      </c>
      <c r="F2979" t="s">
        <v>140</v>
      </c>
      <c r="G2979" t="s">
        <v>102</v>
      </c>
      <c r="H2979" t="s">
        <v>103</v>
      </c>
      <c r="I2979" t="s">
        <v>6280</v>
      </c>
      <c r="J2979" t="s">
        <v>6281</v>
      </c>
      <c r="K2979" s="32">
        <v>45949</v>
      </c>
      <c r="L2979" t="s">
        <v>258</v>
      </c>
      <c r="M2979" t="s">
        <v>260</v>
      </c>
      <c r="N2979" t="s">
        <v>1973</v>
      </c>
      <c r="O2979" s="32">
        <v>45964</v>
      </c>
      <c r="P2979" t="s">
        <v>99</v>
      </c>
      <c r="Q2979" t="s">
        <v>2055</v>
      </c>
      <c r="R2979" t="s">
        <v>262</v>
      </c>
      <c r="S2979" t="s">
        <v>100</v>
      </c>
    </row>
    <row r="2980" spans="1:19" x14ac:dyDescent="0.25">
      <c r="A2980">
        <v>44</v>
      </c>
      <c r="B2980" s="32">
        <v>45960</v>
      </c>
      <c r="C2980">
        <v>47</v>
      </c>
      <c r="D2980" t="s">
        <v>150</v>
      </c>
      <c r="E2980" t="s">
        <v>8</v>
      </c>
      <c r="F2980" t="s">
        <v>140</v>
      </c>
      <c r="G2980" t="s">
        <v>102</v>
      </c>
      <c r="H2980" t="s">
        <v>103</v>
      </c>
      <c r="I2980" t="s">
        <v>5848</v>
      </c>
      <c r="J2980" t="s">
        <v>4079</v>
      </c>
      <c r="K2980" s="32">
        <v>45967</v>
      </c>
      <c r="L2980" t="s">
        <v>2275</v>
      </c>
      <c r="M2980" t="s">
        <v>191</v>
      </c>
      <c r="N2980" t="s">
        <v>622</v>
      </c>
      <c r="O2980" s="32">
        <v>45978</v>
      </c>
      <c r="P2980" t="s">
        <v>99</v>
      </c>
      <c r="Q2980" t="s">
        <v>153</v>
      </c>
      <c r="S2980" t="s">
        <v>135</v>
      </c>
    </row>
    <row r="2981" spans="1:19" x14ac:dyDescent="0.25">
      <c r="A2981">
        <v>38</v>
      </c>
      <c r="B2981" s="32">
        <v>45918</v>
      </c>
      <c r="C2981">
        <v>41</v>
      </c>
      <c r="D2981" t="s">
        <v>423</v>
      </c>
      <c r="E2981" t="s">
        <v>1067</v>
      </c>
      <c r="F2981" t="s">
        <v>140</v>
      </c>
      <c r="G2981" t="s">
        <v>102</v>
      </c>
      <c r="H2981" t="s">
        <v>103</v>
      </c>
      <c r="I2981" t="s">
        <v>2676</v>
      </c>
      <c r="J2981" t="s">
        <v>2677</v>
      </c>
      <c r="K2981" s="32">
        <v>45921</v>
      </c>
      <c r="L2981" t="s">
        <v>427</v>
      </c>
      <c r="M2981" t="s">
        <v>260</v>
      </c>
      <c r="N2981" t="s">
        <v>2109</v>
      </c>
      <c r="O2981" s="32">
        <v>45937</v>
      </c>
      <c r="P2981" t="s">
        <v>99</v>
      </c>
      <c r="Q2981" t="s">
        <v>2719</v>
      </c>
      <c r="R2981" t="s">
        <v>262</v>
      </c>
      <c r="S2981" t="s">
        <v>100</v>
      </c>
    </row>
    <row r="2982" spans="1:19" x14ac:dyDescent="0.25">
      <c r="A2982">
        <v>40</v>
      </c>
      <c r="B2982" s="32">
        <v>45931</v>
      </c>
      <c r="C2982">
        <v>43</v>
      </c>
      <c r="D2982" t="s">
        <v>423</v>
      </c>
      <c r="E2982" t="s">
        <v>424</v>
      </c>
      <c r="F2982" t="s">
        <v>140</v>
      </c>
      <c r="G2982" t="s">
        <v>102</v>
      </c>
      <c r="H2982" t="s">
        <v>103</v>
      </c>
      <c r="I2982" t="s">
        <v>3480</v>
      </c>
      <c r="J2982" t="s">
        <v>3481</v>
      </c>
      <c r="K2982" s="32">
        <v>45934</v>
      </c>
      <c r="L2982" t="s">
        <v>427</v>
      </c>
      <c r="M2982" t="s">
        <v>428</v>
      </c>
      <c r="N2982" t="s">
        <v>2513</v>
      </c>
      <c r="O2982" s="32">
        <v>45952</v>
      </c>
      <c r="P2982" t="s">
        <v>99</v>
      </c>
      <c r="Q2982" t="s">
        <v>3172</v>
      </c>
      <c r="R2982" t="s">
        <v>428</v>
      </c>
      <c r="S2982" t="s">
        <v>100</v>
      </c>
    </row>
    <row r="2983" spans="1:19" x14ac:dyDescent="0.25">
      <c r="A2983">
        <v>46</v>
      </c>
      <c r="B2983" s="32">
        <v>45974</v>
      </c>
      <c r="C2983">
        <v>49</v>
      </c>
      <c r="D2983" t="s">
        <v>423</v>
      </c>
      <c r="E2983" t="s">
        <v>1067</v>
      </c>
      <c r="F2983" t="s">
        <v>140</v>
      </c>
      <c r="G2983" t="s">
        <v>102</v>
      </c>
      <c r="H2983" t="s">
        <v>103</v>
      </c>
      <c r="I2983" t="s">
        <v>4383</v>
      </c>
      <c r="J2983" t="s">
        <v>4384</v>
      </c>
      <c r="K2983" s="32">
        <v>45976</v>
      </c>
      <c r="L2983" t="s">
        <v>427</v>
      </c>
      <c r="M2983" t="s">
        <v>260</v>
      </c>
      <c r="N2983" t="s">
        <v>2103</v>
      </c>
      <c r="O2983" s="32">
        <v>45992</v>
      </c>
      <c r="P2983" t="s">
        <v>99</v>
      </c>
      <c r="Q2983" t="s">
        <v>2713</v>
      </c>
      <c r="R2983" t="s">
        <v>262</v>
      </c>
      <c r="S2983" t="s">
        <v>608</v>
      </c>
    </row>
    <row r="2984" spans="1:19" x14ac:dyDescent="0.25">
      <c r="A2984">
        <v>42</v>
      </c>
      <c r="B2984" s="32">
        <v>45943</v>
      </c>
      <c r="C2984">
        <v>47</v>
      </c>
      <c r="D2984" t="s">
        <v>223</v>
      </c>
      <c r="E2984" t="s">
        <v>224</v>
      </c>
      <c r="F2984" t="s">
        <v>140</v>
      </c>
      <c r="G2984" t="s">
        <v>102</v>
      </c>
      <c r="H2984" t="s">
        <v>103</v>
      </c>
      <c r="I2984" t="s">
        <v>6298</v>
      </c>
      <c r="J2984" t="s">
        <v>6299</v>
      </c>
      <c r="K2984" s="32">
        <v>45947</v>
      </c>
      <c r="L2984" t="s">
        <v>227</v>
      </c>
      <c r="M2984" t="s">
        <v>229</v>
      </c>
      <c r="N2984" t="s">
        <v>2261</v>
      </c>
      <c r="O2984" s="32">
        <v>45978</v>
      </c>
      <c r="P2984" t="s">
        <v>99</v>
      </c>
      <c r="Q2984" t="s">
        <v>228</v>
      </c>
      <c r="R2984" t="s">
        <v>617</v>
      </c>
      <c r="S2984" t="s">
        <v>100</v>
      </c>
    </row>
    <row r="2985" spans="1:19" x14ac:dyDescent="0.25">
      <c r="A2985">
        <v>39</v>
      </c>
      <c r="B2985" s="32">
        <v>45923</v>
      </c>
      <c r="C2985">
        <v>41</v>
      </c>
      <c r="D2985" t="s">
        <v>150</v>
      </c>
      <c r="E2985" t="s">
        <v>8</v>
      </c>
      <c r="F2985" t="s">
        <v>140</v>
      </c>
      <c r="G2985" t="s">
        <v>102</v>
      </c>
      <c r="H2985" t="s">
        <v>103</v>
      </c>
      <c r="I2985" t="s">
        <v>2543</v>
      </c>
      <c r="J2985" t="s">
        <v>2544</v>
      </c>
      <c r="K2985" s="32">
        <v>45925</v>
      </c>
      <c r="L2985" t="s">
        <v>186</v>
      </c>
      <c r="M2985" t="s">
        <v>154</v>
      </c>
      <c r="N2985" t="s">
        <v>2011</v>
      </c>
      <c r="O2985" s="32">
        <v>45935</v>
      </c>
      <c r="P2985" t="s">
        <v>99</v>
      </c>
      <c r="Q2985" t="s">
        <v>1411</v>
      </c>
      <c r="R2985" t="s">
        <v>147</v>
      </c>
      <c r="S2985" t="s">
        <v>100</v>
      </c>
    </row>
    <row r="2986" spans="1:19" x14ac:dyDescent="0.25">
      <c r="A2986">
        <v>41</v>
      </c>
      <c r="B2986" s="32">
        <v>45936</v>
      </c>
      <c r="C2986">
        <v>43</v>
      </c>
      <c r="D2986" t="s">
        <v>150</v>
      </c>
      <c r="E2986" t="s">
        <v>8</v>
      </c>
      <c r="F2986" t="s">
        <v>140</v>
      </c>
      <c r="G2986" t="s">
        <v>102</v>
      </c>
      <c r="H2986" t="s">
        <v>103</v>
      </c>
      <c r="I2986" t="s">
        <v>6300</v>
      </c>
      <c r="J2986" t="s">
        <v>6301</v>
      </c>
      <c r="K2986" s="32">
        <v>45939</v>
      </c>
      <c r="L2986" t="s">
        <v>1312</v>
      </c>
      <c r="M2986" t="s">
        <v>154</v>
      </c>
      <c r="N2986" t="s">
        <v>2115</v>
      </c>
      <c r="O2986" s="32">
        <v>45949</v>
      </c>
      <c r="P2986" t="s">
        <v>99</v>
      </c>
      <c r="Q2986" t="s">
        <v>972</v>
      </c>
      <c r="R2986" t="s">
        <v>147</v>
      </c>
      <c r="S2986" t="s">
        <v>100</v>
      </c>
    </row>
    <row r="2987" spans="1:19" x14ac:dyDescent="0.25">
      <c r="A2987">
        <v>37</v>
      </c>
      <c r="B2987" s="32">
        <v>45911</v>
      </c>
      <c r="C2987">
        <v>40</v>
      </c>
      <c r="D2987" t="s">
        <v>254</v>
      </c>
      <c r="E2987" t="s">
        <v>255</v>
      </c>
      <c r="F2987" t="s">
        <v>140</v>
      </c>
      <c r="G2987" t="s">
        <v>102</v>
      </c>
      <c r="H2987" t="s">
        <v>103</v>
      </c>
      <c r="I2987" t="s">
        <v>6302</v>
      </c>
      <c r="J2987" t="s">
        <v>6303</v>
      </c>
      <c r="K2987" s="32">
        <v>45914</v>
      </c>
      <c r="L2987" t="s">
        <v>288</v>
      </c>
      <c r="M2987" t="s">
        <v>260</v>
      </c>
      <c r="N2987" t="s">
        <v>2206</v>
      </c>
      <c r="O2987" s="32">
        <v>45929</v>
      </c>
      <c r="P2987" t="s">
        <v>99</v>
      </c>
      <c r="Q2987" t="s">
        <v>289</v>
      </c>
      <c r="R2987" t="s">
        <v>262</v>
      </c>
      <c r="S2987" t="s">
        <v>608</v>
      </c>
    </row>
    <row r="2988" spans="1:19" x14ac:dyDescent="0.25">
      <c r="A2988">
        <v>42</v>
      </c>
      <c r="B2988" s="32">
        <v>45942</v>
      </c>
      <c r="C2988">
        <v>43</v>
      </c>
      <c r="D2988" t="s">
        <v>150</v>
      </c>
      <c r="E2988" t="s">
        <v>8</v>
      </c>
      <c r="F2988" t="s">
        <v>140</v>
      </c>
      <c r="G2988" t="s">
        <v>102</v>
      </c>
      <c r="H2988" t="s">
        <v>103</v>
      </c>
      <c r="I2988" t="s">
        <v>6304</v>
      </c>
      <c r="J2988" t="s">
        <v>6305</v>
      </c>
      <c r="K2988" s="32">
        <v>45946</v>
      </c>
      <c r="L2988" t="s">
        <v>186</v>
      </c>
      <c r="M2988" t="s">
        <v>154</v>
      </c>
      <c r="N2988" t="s">
        <v>1988</v>
      </c>
      <c r="O2988" s="32">
        <v>45955</v>
      </c>
      <c r="P2988" t="s">
        <v>99</v>
      </c>
      <c r="Q2988" t="s">
        <v>1411</v>
      </c>
      <c r="R2988" t="s">
        <v>147</v>
      </c>
      <c r="S2988" t="s">
        <v>100</v>
      </c>
    </row>
    <row r="2989" spans="1:19" x14ac:dyDescent="0.25">
      <c r="A2989">
        <v>43</v>
      </c>
      <c r="B2989" s="32">
        <v>45951</v>
      </c>
      <c r="C2989">
        <v>43</v>
      </c>
      <c r="D2989" t="s">
        <v>321</v>
      </c>
      <c r="E2989" t="s">
        <v>855</v>
      </c>
      <c r="F2989" t="s">
        <v>101</v>
      </c>
      <c r="G2989" t="s">
        <v>102</v>
      </c>
      <c r="H2989" t="s">
        <v>103</v>
      </c>
      <c r="I2989" t="s">
        <v>6306</v>
      </c>
      <c r="J2989" t="s">
        <v>6307</v>
      </c>
      <c r="K2989" s="32">
        <v>45955</v>
      </c>
      <c r="L2989" t="s">
        <v>864</v>
      </c>
      <c r="M2989" t="s">
        <v>3613</v>
      </c>
      <c r="N2989" t="s">
        <v>118</v>
      </c>
      <c r="O2989" s="32">
        <v>45954</v>
      </c>
      <c r="P2989" t="s">
        <v>99</v>
      </c>
      <c r="Q2989" t="s">
        <v>865</v>
      </c>
      <c r="R2989" t="s">
        <v>3614</v>
      </c>
      <c r="S2989" t="s">
        <v>100</v>
      </c>
    </row>
    <row r="2990" spans="1:19" x14ac:dyDescent="0.25">
      <c r="A2990">
        <v>35</v>
      </c>
      <c r="B2990" s="32">
        <v>45896</v>
      </c>
      <c r="C2990">
        <v>38</v>
      </c>
      <c r="D2990" t="s">
        <v>423</v>
      </c>
      <c r="E2990" t="s">
        <v>424</v>
      </c>
      <c r="F2990" t="s">
        <v>140</v>
      </c>
      <c r="G2990" t="s">
        <v>102</v>
      </c>
      <c r="H2990" t="s">
        <v>103</v>
      </c>
      <c r="I2990" t="s">
        <v>5798</v>
      </c>
      <c r="J2990" t="s">
        <v>5799</v>
      </c>
      <c r="K2990" s="32">
        <v>45899</v>
      </c>
      <c r="L2990" t="s">
        <v>258</v>
      </c>
      <c r="M2990" t="s">
        <v>428</v>
      </c>
      <c r="N2990" t="s">
        <v>4436</v>
      </c>
      <c r="O2990" s="32">
        <v>45917</v>
      </c>
      <c r="P2990" t="s">
        <v>99</v>
      </c>
      <c r="Q2990" t="s">
        <v>2197</v>
      </c>
      <c r="R2990" t="s">
        <v>428</v>
      </c>
      <c r="S2990" t="s">
        <v>100</v>
      </c>
    </row>
    <row r="2991" spans="1:19" x14ac:dyDescent="0.25">
      <c r="A2991">
        <v>42</v>
      </c>
      <c r="B2991" s="32">
        <v>45946</v>
      </c>
      <c r="C2991">
        <v>45</v>
      </c>
      <c r="D2991" t="s">
        <v>423</v>
      </c>
      <c r="E2991" t="s">
        <v>1067</v>
      </c>
      <c r="F2991" t="s">
        <v>140</v>
      </c>
      <c r="G2991" t="s">
        <v>102</v>
      </c>
      <c r="H2991" t="s">
        <v>103</v>
      </c>
      <c r="I2991" t="s">
        <v>5979</v>
      </c>
      <c r="J2991" t="s">
        <v>5980</v>
      </c>
      <c r="K2991" s="32">
        <v>45949</v>
      </c>
      <c r="L2991" t="s">
        <v>427</v>
      </c>
      <c r="M2991" t="s">
        <v>260</v>
      </c>
      <c r="N2991" t="s">
        <v>1973</v>
      </c>
      <c r="O2991" s="32">
        <v>45965</v>
      </c>
      <c r="P2991" t="s">
        <v>99</v>
      </c>
      <c r="Q2991" t="s">
        <v>1245</v>
      </c>
      <c r="R2991" t="s">
        <v>262</v>
      </c>
      <c r="S2991" t="s">
        <v>100</v>
      </c>
    </row>
    <row r="2992" spans="1:19" x14ac:dyDescent="0.25">
      <c r="A2992">
        <v>39</v>
      </c>
      <c r="B2992" s="32">
        <v>45921</v>
      </c>
      <c r="C2992">
        <v>41</v>
      </c>
      <c r="D2992" t="s">
        <v>150</v>
      </c>
      <c r="E2992" t="s">
        <v>8</v>
      </c>
      <c r="F2992" t="s">
        <v>140</v>
      </c>
      <c r="G2992" t="s">
        <v>102</v>
      </c>
      <c r="H2992" t="s">
        <v>103</v>
      </c>
      <c r="I2992" t="s">
        <v>5369</v>
      </c>
      <c r="J2992" t="s">
        <v>5370</v>
      </c>
      <c r="K2992" s="32">
        <v>45925</v>
      </c>
      <c r="L2992" t="s">
        <v>621</v>
      </c>
      <c r="M2992" t="s">
        <v>191</v>
      </c>
      <c r="N2992" t="s">
        <v>155</v>
      </c>
      <c r="O2992" s="32">
        <v>45936</v>
      </c>
      <c r="P2992" t="s">
        <v>99</v>
      </c>
      <c r="Q2992" t="s">
        <v>813</v>
      </c>
      <c r="S2992" t="s">
        <v>2165</v>
      </c>
    </row>
    <row r="2993" spans="1:19" x14ac:dyDescent="0.25">
      <c r="A2993">
        <v>32</v>
      </c>
      <c r="B2993" s="32">
        <v>45874</v>
      </c>
      <c r="C2993">
        <v>35</v>
      </c>
      <c r="D2993" t="s">
        <v>150</v>
      </c>
      <c r="E2993" t="s">
        <v>8</v>
      </c>
      <c r="F2993" t="s">
        <v>140</v>
      </c>
      <c r="G2993" t="s">
        <v>102</v>
      </c>
      <c r="H2993" t="s">
        <v>103</v>
      </c>
      <c r="I2993" t="s">
        <v>3391</v>
      </c>
      <c r="J2993" t="s">
        <v>2461</v>
      </c>
      <c r="K2993" s="32">
        <v>45883</v>
      </c>
      <c r="L2993" t="s">
        <v>621</v>
      </c>
      <c r="M2993" t="s">
        <v>191</v>
      </c>
      <c r="N2993" t="s">
        <v>622</v>
      </c>
      <c r="O2993" s="32">
        <v>45894</v>
      </c>
      <c r="P2993" t="s">
        <v>99</v>
      </c>
      <c r="Q2993" t="s">
        <v>813</v>
      </c>
      <c r="S2993" t="s">
        <v>135</v>
      </c>
    </row>
    <row r="2994" spans="1:19" x14ac:dyDescent="0.25">
      <c r="A2994">
        <v>40</v>
      </c>
      <c r="B2994" s="32">
        <v>45931</v>
      </c>
      <c r="C2994">
        <v>43</v>
      </c>
      <c r="D2994" t="s">
        <v>423</v>
      </c>
      <c r="E2994" t="s">
        <v>424</v>
      </c>
      <c r="F2994" t="s">
        <v>140</v>
      </c>
      <c r="G2994" t="s">
        <v>102</v>
      </c>
      <c r="H2994" t="s">
        <v>103</v>
      </c>
      <c r="I2994" t="s">
        <v>3480</v>
      </c>
      <c r="J2994" t="s">
        <v>3481</v>
      </c>
      <c r="K2994" s="32">
        <v>45934</v>
      </c>
      <c r="L2994" t="s">
        <v>427</v>
      </c>
      <c r="M2994" t="s">
        <v>428</v>
      </c>
      <c r="N2994" t="s">
        <v>2513</v>
      </c>
      <c r="O2994" s="32">
        <v>45952</v>
      </c>
      <c r="P2994" t="s">
        <v>99</v>
      </c>
      <c r="Q2994" t="s">
        <v>2221</v>
      </c>
      <c r="R2994" t="s">
        <v>428</v>
      </c>
      <c r="S2994" t="s">
        <v>100</v>
      </c>
    </row>
    <row r="2995" spans="1:19" x14ac:dyDescent="0.25">
      <c r="A2995">
        <v>44</v>
      </c>
      <c r="B2995" s="32">
        <v>45957</v>
      </c>
      <c r="C2995">
        <v>46</v>
      </c>
      <c r="D2995" t="s">
        <v>672</v>
      </c>
      <c r="E2995" t="s">
        <v>17</v>
      </c>
      <c r="F2995" t="s">
        <v>140</v>
      </c>
      <c r="G2995" t="s">
        <v>102</v>
      </c>
      <c r="H2995" t="s">
        <v>103</v>
      </c>
      <c r="I2995" t="s">
        <v>4894</v>
      </c>
      <c r="J2995" t="s">
        <v>4895</v>
      </c>
      <c r="K2995" s="32">
        <v>45964</v>
      </c>
      <c r="L2995" t="s">
        <v>675</v>
      </c>
      <c r="M2995" t="s">
        <v>676</v>
      </c>
      <c r="N2995" t="s">
        <v>2203</v>
      </c>
      <c r="O2995" s="32">
        <v>45974</v>
      </c>
      <c r="P2995" t="s">
        <v>99</v>
      </c>
      <c r="Q2995" t="s">
        <v>688</v>
      </c>
      <c r="R2995" t="s">
        <v>147</v>
      </c>
      <c r="S2995" t="s">
        <v>100</v>
      </c>
    </row>
    <row r="2996" spans="1:19" x14ac:dyDescent="0.25">
      <c r="A2996">
        <v>42</v>
      </c>
      <c r="B2996" s="32">
        <v>45945</v>
      </c>
      <c r="C2996">
        <v>47</v>
      </c>
      <c r="D2996" t="s">
        <v>223</v>
      </c>
      <c r="E2996" t="s">
        <v>277</v>
      </c>
      <c r="F2996" t="s">
        <v>140</v>
      </c>
      <c r="G2996" t="s">
        <v>102</v>
      </c>
      <c r="H2996" t="s">
        <v>103</v>
      </c>
      <c r="I2996" t="s">
        <v>6308</v>
      </c>
      <c r="J2996" t="s">
        <v>6309</v>
      </c>
      <c r="K2996" s="32">
        <v>45951</v>
      </c>
      <c r="L2996" t="s">
        <v>227</v>
      </c>
      <c r="M2996" t="s">
        <v>145</v>
      </c>
      <c r="N2996" t="s">
        <v>2080</v>
      </c>
      <c r="O2996" s="32">
        <v>45980</v>
      </c>
      <c r="P2996" t="s">
        <v>99</v>
      </c>
      <c r="Q2996" t="s">
        <v>228</v>
      </c>
      <c r="R2996" t="s">
        <v>147</v>
      </c>
      <c r="S2996" t="s">
        <v>100</v>
      </c>
    </row>
    <row r="2997" spans="1:19" x14ac:dyDescent="0.25">
      <c r="A2997">
        <v>38</v>
      </c>
      <c r="B2997" s="32">
        <v>45918</v>
      </c>
      <c r="C2997">
        <v>38</v>
      </c>
      <c r="D2997" t="s">
        <v>97</v>
      </c>
      <c r="E2997" t="s">
        <v>98</v>
      </c>
      <c r="F2997" t="s">
        <v>101</v>
      </c>
      <c r="G2997" t="s">
        <v>102</v>
      </c>
      <c r="H2997" t="s">
        <v>103</v>
      </c>
      <c r="I2997" t="s">
        <v>6310</v>
      </c>
      <c r="J2997" t="s">
        <v>6311</v>
      </c>
      <c r="K2997" s="32">
        <v>45920</v>
      </c>
      <c r="L2997" t="s">
        <v>106</v>
      </c>
      <c r="M2997" t="s">
        <v>359</v>
      </c>
      <c r="N2997" t="s">
        <v>118</v>
      </c>
      <c r="O2997" s="32">
        <v>45920</v>
      </c>
      <c r="P2997" t="s">
        <v>99</v>
      </c>
      <c r="Q2997" t="s">
        <v>123</v>
      </c>
      <c r="R2997" t="s">
        <v>109</v>
      </c>
      <c r="S2997" t="s">
        <v>100</v>
      </c>
    </row>
    <row r="2998" spans="1:19" x14ac:dyDescent="0.25">
      <c r="A2998">
        <v>39</v>
      </c>
      <c r="B2998" s="32">
        <v>45921</v>
      </c>
      <c r="C2998">
        <v>39</v>
      </c>
      <c r="D2998" t="s">
        <v>97</v>
      </c>
      <c r="E2998" t="s">
        <v>98</v>
      </c>
      <c r="F2998" t="s">
        <v>101</v>
      </c>
      <c r="G2998" t="s">
        <v>102</v>
      </c>
      <c r="H2998" t="s">
        <v>103</v>
      </c>
      <c r="I2998" t="s">
        <v>6312</v>
      </c>
      <c r="J2998" t="s">
        <v>6313</v>
      </c>
      <c r="K2998" s="32">
        <v>45925</v>
      </c>
      <c r="L2998" t="s">
        <v>106</v>
      </c>
      <c r="M2998" t="s">
        <v>107</v>
      </c>
      <c r="N2998" t="s">
        <v>118</v>
      </c>
      <c r="O2998" s="32">
        <v>45925</v>
      </c>
      <c r="P2998" t="s">
        <v>99</v>
      </c>
      <c r="Q2998" t="s">
        <v>123</v>
      </c>
      <c r="R2998" t="s">
        <v>109</v>
      </c>
      <c r="S2998" t="s">
        <v>100</v>
      </c>
    </row>
    <row r="2999" spans="1:19" x14ac:dyDescent="0.25">
      <c r="A2999">
        <v>43</v>
      </c>
      <c r="B2999" s="32">
        <v>45952</v>
      </c>
      <c r="C2999">
        <v>47</v>
      </c>
      <c r="D2999" t="s">
        <v>223</v>
      </c>
      <c r="E2999" t="s">
        <v>277</v>
      </c>
      <c r="F2999" t="s">
        <v>140</v>
      </c>
      <c r="G2999" t="s">
        <v>102</v>
      </c>
      <c r="H2999" t="s">
        <v>103</v>
      </c>
      <c r="I2999" t="s">
        <v>6314</v>
      </c>
      <c r="J2999" t="s">
        <v>6315</v>
      </c>
      <c r="K2999" s="32">
        <v>45956</v>
      </c>
      <c r="L2999" t="s">
        <v>227</v>
      </c>
      <c r="M2999" t="s">
        <v>145</v>
      </c>
      <c r="N2999" t="s">
        <v>5553</v>
      </c>
      <c r="O2999" s="32">
        <v>45982</v>
      </c>
      <c r="P2999" t="s">
        <v>99</v>
      </c>
      <c r="Q2999" t="s">
        <v>228</v>
      </c>
      <c r="R2999" t="s">
        <v>147</v>
      </c>
      <c r="S2999" t="s">
        <v>100</v>
      </c>
    </row>
    <row r="3000" spans="1:19" x14ac:dyDescent="0.25">
      <c r="A3000">
        <v>38</v>
      </c>
      <c r="B3000" s="32">
        <v>45919</v>
      </c>
      <c r="C3000">
        <v>41</v>
      </c>
      <c r="D3000" t="s">
        <v>254</v>
      </c>
      <c r="E3000" t="s">
        <v>255</v>
      </c>
      <c r="F3000" t="s">
        <v>140</v>
      </c>
      <c r="G3000" t="s">
        <v>102</v>
      </c>
      <c r="H3000" t="s">
        <v>103</v>
      </c>
      <c r="I3000" t="s">
        <v>6316</v>
      </c>
      <c r="J3000" t="s">
        <v>6317</v>
      </c>
      <c r="K3000" s="32">
        <v>45921</v>
      </c>
      <c r="L3000" t="s">
        <v>288</v>
      </c>
      <c r="M3000" t="s">
        <v>260</v>
      </c>
      <c r="N3000" t="s">
        <v>2109</v>
      </c>
      <c r="O3000" s="32">
        <v>45936</v>
      </c>
      <c r="P3000" t="s">
        <v>99</v>
      </c>
      <c r="Q3000" t="s">
        <v>289</v>
      </c>
      <c r="R3000" t="s">
        <v>262</v>
      </c>
      <c r="S3000" t="s">
        <v>100</v>
      </c>
    </row>
    <row r="3001" spans="1:19" x14ac:dyDescent="0.25">
      <c r="A3001">
        <v>39</v>
      </c>
      <c r="B3001" s="32">
        <v>45922</v>
      </c>
      <c r="C3001">
        <v>41</v>
      </c>
      <c r="D3001" t="s">
        <v>150</v>
      </c>
      <c r="E3001" t="s">
        <v>8</v>
      </c>
      <c r="F3001" t="s">
        <v>140</v>
      </c>
      <c r="G3001" t="s">
        <v>102</v>
      </c>
      <c r="H3001" t="s">
        <v>103</v>
      </c>
      <c r="I3001" t="s">
        <v>2860</v>
      </c>
      <c r="J3001" t="s">
        <v>2861</v>
      </c>
      <c r="K3001" s="32">
        <v>45925</v>
      </c>
      <c r="L3001" t="s">
        <v>1312</v>
      </c>
      <c r="M3001" t="s">
        <v>154</v>
      </c>
      <c r="N3001" t="s">
        <v>2011</v>
      </c>
      <c r="O3001" s="32">
        <v>45935</v>
      </c>
      <c r="P3001" t="s">
        <v>99</v>
      </c>
      <c r="Q3001" t="s">
        <v>2016</v>
      </c>
      <c r="R3001" t="s">
        <v>147</v>
      </c>
      <c r="S3001" t="s">
        <v>100</v>
      </c>
    </row>
    <row r="3002" spans="1:19" x14ac:dyDescent="0.25">
      <c r="A3002">
        <v>40</v>
      </c>
      <c r="B3002" s="32">
        <v>45933</v>
      </c>
      <c r="C3002">
        <v>43</v>
      </c>
      <c r="D3002" t="s">
        <v>423</v>
      </c>
      <c r="E3002" t="s">
        <v>1067</v>
      </c>
      <c r="F3002" t="s">
        <v>140</v>
      </c>
      <c r="G3002" t="s">
        <v>102</v>
      </c>
      <c r="H3002" t="s">
        <v>1585</v>
      </c>
      <c r="I3002" t="s">
        <v>3065</v>
      </c>
      <c r="J3002" t="s">
        <v>3066</v>
      </c>
      <c r="K3002" s="32">
        <v>45935</v>
      </c>
      <c r="L3002" t="s">
        <v>1775</v>
      </c>
      <c r="M3002" t="s">
        <v>260</v>
      </c>
      <c r="N3002" t="s">
        <v>2054</v>
      </c>
      <c r="O3002" s="32">
        <v>45951</v>
      </c>
      <c r="P3002" t="s">
        <v>99</v>
      </c>
      <c r="Q3002" t="s">
        <v>1776</v>
      </c>
      <c r="R3002" t="s">
        <v>262</v>
      </c>
      <c r="S3002" t="s">
        <v>608</v>
      </c>
    </row>
    <row r="3003" spans="1:19" x14ac:dyDescent="0.25">
      <c r="A3003">
        <v>37</v>
      </c>
      <c r="B3003" s="32">
        <v>45908</v>
      </c>
      <c r="C3003">
        <v>39</v>
      </c>
      <c r="D3003" t="s">
        <v>672</v>
      </c>
      <c r="E3003" t="s">
        <v>17</v>
      </c>
      <c r="F3003" t="s">
        <v>140</v>
      </c>
      <c r="G3003" t="s">
        <v>102</v>
      </c>
      <c r="H3003" t="s">
        <v>103</v>
      </c>
      <c r="I3003" t="s">
        <v>6318</v>
      </c>
      <c r="J3003" t="s">
        <v>6319</v>
      </c>
      <c r="K3003" s="32">
        <v>45915</v>
      </c>
      <c r="L3003" t="s">
        <v>675</v>
      </c>
      <c r="M3003" t="s">
        <v>676</v>
      </c>
      <c r="N3003" t="s">
        <v>3548</v>
      </c>
      <c r="O3003" s="32">
        <v>45926</v>
      </c>
      <c r="P3003" t="s">
        <v>99</v>
      </c>
      <c r="Q3003" t="s">
        <v>688</v>
      </c>
      <c r="R3003" t="s">
        <v>147</v>
      </c>
      <c r="S3003" t="s">
        <v>100</v>
      </c>
    </row>
    <row r="3004" spans="1:19" x14ac:dyDescent="0.25">
      <c r="A3004">
        <v>43</v>
      </c>
      <c r="B3004" s="32">
        <v>45953</v>
      </c>
      <c r="C3004">
        <v>46</v>
      </c>
      <c r="D3004" t="s">
        <v>254</v>
      </c>
      <c r="E3004" t="s">
        <v>255</v>
      </c>
      <c r="F3004" t="s">
        <v>140</v>
      </c>
      <c r="G3004" t="s">
        <v>102</v>
      </c>
      <c r="H3004" t="s">
        <v>103</v>
      </c>
      <c r="I3004" t="s">
        <v>6320</v>
      </c>
      <c r="J3004" t="s">
        <v>6321</v>
      </c>
      <c r="K3004" s="32">
        <v>45956</v>
      </c>
      <c r="L3004" t="s">
        <v>288</v>
      </c>
      <c r="M3004" t="s">
        <v>260</v>
      </c>
      <c r="N3004" t="s">
        <v>2083</v>
      </c>
      <c r="O3004" s="32">
        <v>45971</v>
      </c>
      <c r="P3004" t="s">
        <v>99</v>
      </c>
      <c r="Q3004" t="s">
        <v>289</v>
      </c>
      <c r="R3004" t="s">
        <v>262</v>
      </c>
      <c r="S3004" t="s">
        <v>608</v>
      </c>
    </row>
    <row r="3005" spans="1:19" x14ac:dyDescent="0.25">
      <c r="A3005">
        <v>39</v>
      </c>
      <c r="B3005" s="32">
        <v>45927</v>
      </c>
      <c r="C3005">
        <v>40</v>
      </c>
      <c r="D3005" t="s">
        <v>97</v>
      </c>
      <c r="E3005" t="s">
        <v>125</v>
      </c>
      <c r="F3005" t="s">
        <v>101</v>
      </c>
      <c r="G3005" t="s">
        <v>102</v>
      </c>
      <c r="H3005" t="s">
        <v>103</v>
      </c>
      <c r="I3005" t="s">
        <v>6322</v>
      </c>
      <c r="J3005" t="s">
        <v>6323</v>
      </c>
      <c r="K3005" s="32">
        <v>45930</v>
      </c>
      <c r="L3005" t="s">
        <v>115</v>
      </c>
      <c r="M3005" t="s">
        <v>2003</v>
      </c>
      <c r="N3005" t="s">
        <v>118</v>
      </c>
      <c r="O3005" s="32">
        <v>45930</v>
      </c>
      <c r="P3005" t="s">
        <v>99</v>
      </c>
      <c r="Q3005" t="s">
        <v>116</v>
      </c>
      <c r="R3005" t="s">
        <v>1964</v>
      </c>
      <c r="S3005" t="s">
        <v>100</v>
      </c>
    </row>
    <row r="3006" spans="1:19" x14ac:dyDescent="0.25">
      <c r="A3006">
        <v>39</v>
      </c>
      <c r="B3006" s="32">
        <v>45921</v>
      </c>
      <c r="C3006">
        <v>41</v>
      </c>
      <c r="D3006" t="s">
        <v>150</v>
      </c>
      <c r="E3006" t="s">
        <v>8</v>
      </c>
      <c r="F3006" t="s">
        <v>140</v>
      </c>
      <c r="G3006" t="s">
        <v>102</v>
      </c>
      <c r="H3006" t="s">
        <v>103</v>
      </c>
      <c r="I3006" t="s">
        <v>4076</v>
      </c>
      <c r="J3006" t="s">
        <v>4077</v>
      </c>
      <c r="K3006" s="32">
        <v>45925</v>
      </c>
      <c r="L3006" t="s">
        <v>186</v>
      </c>
      <c r="M3006" t="s">
        <v>154</v>
      </c>
      <c r="N3006" t="s">
        <v>2011</v>
      </c>
      <c r="O3006" s="32">
        <v>45935</v>
      </c>
      <c r="P3006" t="s">
        <v>99</v>
      </c>
      <c r="Q3006" t="s">
        <v>153</v>
      </c>
      <c r="R3006" t="s">
        <v>147</v>
      </c>
      <c r="S3006" t="s">
        <v>100</v>
      </c>
    </row>
    <row r="3007" spans="1:19" x14ac:dyDescent="0.25">
      <c r="A3007">
        <v>34</v>
      </c>
      <c r="B3007" s="32">
        <v>45888</v>
      </c>
      <c r="C3007">
        <v>36</v>
      </c>
      <c r="D3007" t="s">
        <v>150</v>
      </c>
      <c r="E3007" t="s">
        <v>8</v>
      </c>
      <c r="F3007" t="s">
        <v>140</v>
      </c>
      <c r="G3007" t="s">
        <v>102</v>
      </c>
      <c r="H3007" t="s">
        <v>103</v>
      </c>
      <c r="I3007" t="s">
        <v>6324</v>
      </c>
      <c r="J3007" t="s">
        <v>4735</v>
      </c>
      <c r="K3007" s="32">
        <v>45890</v>
      </c>
      <c r="L3007" t="s">
        <v>186</v>
      </c>
      <c r="M3007" t="s">
        <v>154</v>
      </c>
      <c r="N3007" t="s">
        <v>2152</v>
      </c>
      <c r="O3007" s="32">
        <v>45900</v>
      </c>
      <c r="P3007" t="s">
        <v>99</v>
      </c>
      <c r="Q3007" t="s">
        <v>934</v>
      </c>
      <c r="R3007" t="s">
        <v>147</v>
      </c>
      <c r="S3007" t="s">
        <v>100</v>
      </c>
    </row>
    <row r="3008" spans="1:19" x14ac:dyDescent="0.25">
      <c r="A3008">
        <v>42</v>
      </c>
      <c r="B3008" s="32">
        <v>45948</v>
      </c>
      <c r="C3008">
        <v>46</v>
      </c>
      <c r="D3008" t="s">
        <v>423</v>
      </c>
      <c r="E3008" t="s">
        <v>1265</v>
      </c>
      <c r="F3008" t="s">
        <v>140</v>
      </c>
      <c r="G3008" t="s">
        <v>102</v>
      </c>
      <c r="H3008" t="s">
        <v>103</v>
      </c>
      <c r="I3008" t="s">
        <v>6325</v>
      </c>
      <c r="J3008" t="s">
        <v>6326</v>
      </c>
      <c r="K3008" s="32">
        <v>45951</v>
      </c>
      <c r="L3008" t="s">
        <v>1983</v>
      </c>
      <c r="M3008" t="s">
        <v>428</v>
      </c>
      <c r="N3008" t="s">
        <v>4470</v>
      </c>
      <c r="O3008" s="32">
        <v>45971</v>
      </c>
      <c r="P3008" t="s">
        <v>99</v>
      </c>
      <c r="Q3008" t="s">
        <v>1985</v>
      </c>
      <c r="R3008" t="s">
        <v>428</v>
      </c>
      <c r="S3008" t="s">
        <v>100</v>
      </c>
    </row>
    <row r="3009" spans="1:19" x14ac:dyDescent="0.25">
      <c r="A3009">
        <v>47</v>
      </c>
      <c r="B3009" s="32">
        <v>45979</v>
      </c>
      <c r="C3009">
        <v>49</v>
      </c>
      <c r="D3009" t="s">
        <v>150</v>
      </c>
      <c r="E3009" t="s">
        <v>8</v>
      </c>
      <c r="F3009" t="s">
        <v>140</v>
      </c>
      <c r="G3009" t="s">
        <v>102</v>
      </c>
      <c r="H3009" t="s">
        <v>103</v>
      </c>
      <c r="I3009" t="s">
        <v>5191</v>
      </c>
      <c r="J3009" t="s">
        <v>5192</v>
      </c>
      <c r="K3009" s="32">
        <v>45981</v>
      </c>
      <c r="L3009" t="s">
        <v>186</v>
      </c>
      <c r="M3009" t="s">
        <v>154</v>
      </c>
      <c r="N3009" t="s">
        <v>2068</v>
      </c>
      <c r="O3009" s="32">
        <v>45992</v>
      </c>
      <c r="P3009" t="s">
        <v>99</v>
      </c>
      <c r="Q3009" t="s">
        <v>688</v>
      </c>
      <c r="R3009" t="s">
        <v>147</v>
      </c>
      <c r="S3009" t="s">
        <v>608</v>
      </c>
    </row>
    <row r="3010" spans="1:19" x14ac:dyDescent="0.25">
      <c r="A3010">
        <v>30</v>
      </c>
      <c r="B3010" s="32">
        <v>45861</v>
      </c>
      <c r="C3010">
        <v>33</v>
      </c>
      <c r="D3010" t="s">
        <v>423</v>
      </c>
      <c r="E3010" t="s">
        <v>424</v>
      </c>
      <c r="F3010" t="s">
        <v>140</v>
      </c>
      <c r="G3010" t="s">
        <v>102</v>
      </c>
      <c r="H3010" t="s">
        <v>103</v>
      </c>
      <c r="I3010" t="s">
        <v>6327</v>
      </c>
      <c r="J3010" t="s">
        <v>6328</v>
      </c>
      <c r="K3010" s="32">
        <v>45863</v>
      </c>
      <c r="L3010" t="s">
        <v>258</v>
      </c>
      <c r="M3010" t="s">
        <v>428</v>
      </c>
      <c r="N3010" t="s">
        <v>2351</v>
      </c>
      <c r="O3010" s="32">
        <v>45883</v>
      </c>
      <c r="P3010" t="s">
        <v>99</v>
      </c>
      <c r="Q3010" t="s">
        <v>601</v>
      </c>
      <c r="R3010" t="s">
        <v>428</v>
      </c>
      <c r="S3010" t="s">
        <v>100</v>
      </c>
    </row>
    <row r="3011" spans="1:19" x14ac:dyDescent="0.25">
      <c r="A3011">
        <v>38</v>
      </c>
      <c r="B3011" s="32">
        <v>45914</v>
      </c>
      <c r="C3011">
        <v>40</v>
      </c>
      <c r="D3011" t="s">
        <v>150</v>
      </c>
      <c r="E3011" t="s">
        <v>8</v>
      </c>
      <c r="F3011" t="s">
        <v>140</v>
      </c>
      <c r="G3011" t="s">
        <v>102</v>
      </c>
      <c r="H3011" t="s">
        <v>103</v>
      </c>
      <c r="I3011" t="s">
        <v>3653</v>
      </c>
      <c r="J3011" t="s">
        <v>3654</v>
      </c>
      <c r="K3011" s="32">
        <v>45918</v>
      </c>
      <c r="L3011" t="s">
        <v>186</v>
      </c>
      <c r="M3011" t="s">
        <v>154</v>
      </c>
      <c r="N3011" t="s">
        <v>2146</v>
      </c>
      <c r="O3011" s="32">
        <v>45928</v>
      </c>
      <c r="P3011" t="s">
        <v>99</v>
      </c>
      <c r="Q3011" t="s">
        <v>153</v>
      </c>
      <c r="R3011" t="s">
        <v>147</v>
      </c>
      <c r="S3011" t="s">
        <v>100</v>
      </c>
    </row>
    <row r="3012" spans="1:19" x14ac:dyDescent="0.25">
      <c r="A3012">
        <v>47</v>
      </c>
      <c r="B3012" s="32">
        <v>45977</v>
      </c>
      <c r="C3012">
        <v>49</v>
      </c>
      <c r="D3012" t="s">
        <v>150</v>
      </c>
      <c r="E3012" t="s">
        <v>8</v>
      </c>
      <c r="F3012" t="s">
        <v>140</v>
      </c>
      <c r="G3012" t="s">
        <v>102</v>
      </c>
      <c r="H3012" t="s">
        <v>103</v>
      </c>
      <c r="I3012" t="s">
        <v>6329</v>
      </c>
      <c r="J3012" t="s">
        <v>6330</v>
      </c>
      <c r="K3012" s="32">
        <v>45981</v>
      </c>
      <c r="L3012" t="s">
        <v>186</v>
      </c>
      <c r="M3012" t="s">
        <v>154</v>
      </c>
      <c r="N3012" t="s">
        <v>2068</v>
      </c>
      <c r="O3012" s="32">
        <v>45992</v>
      </c>
      <c r="P3012" t="s">
        <v>99</v>
      </c>
      <c r="Q3012" t="s">
        <v>688</v>
      </c>
      <c r="R3012" t="s">
        <v>147</v>
      </c>
      <c r="S3012" t="s">
        <v>100</v>
      </c>
    </row>
    <row r="3013" spans="1:19" x14ac:dyDescent="0.25">
      <c r="A3013">
        <v>28</v>
      </c>
      <c r="B3013" s="32">
        <v>45847</v>
      </c>
      <c r="C3013">
        <v>31</v>
      </c>
      <c r="D3013" t="s">
        <v>150</v>
      </c>
      <c r="E3013" t="s">
        <v>8</v>
      </c>
      <c r="F3013" t="s">
        <v>140</v>
      </c>
      <c r="G3013" t="s">
        <v>102</v>
      </c>
      <c r="H3013" t="s">
        <v>103</v>
      </c>
      <c r="I3013" t="s">
        <v>3450</v>
      </c>
      <c r="J3013" t="s">
        <v>2496</v>
      </c>
      <c r="K3013" s="32">
        <v>45855</v>
      </c>
      <c r="L3013" t="s">
        <v>621</v>
      </c>
      <c r="M3013" t="s">
        <v>191</v>
      </c>
      <c r="N3013" t="s">
        <v>622</v>
      </c>
      <c r="O3013" s="32">
        <v>45866</v>
      </c>
      <c r="P3013" t="s">
        <v>99</v>
      </c>
      <c r="Q3013" t="s">
        <v>934</v>
      </c>
      <c r="S3013" t="s">
        <v>135</v>
      </c>
    </row>
    <row r="3014" spans="1:19" x14ac:dyDescent="0.25">
      <c r="A3014">
        <v>32</v>
      </c>
      <c r="B3014" s="32">
        <v>45877</v>
      </c>
      <c r="C3014">
        <v>33</v>
      </c>
      <c r="D3014" t="s">
        <v>423</v>
      </c>
      <c r="E3014" t="s">
        <v>3412</v>
      </c>
      <c r="F3014" t="s">
        <v>101</v>
      </c>
      <c r="G3014" t="s">
        <v>102</v>
      </c>
      <c r="H3014" t="s">
        <v>103</v>
      </c>
      <c r="I3014" t="s">
        <v>6331</v>
      </c>
      <c r="J3014" t="s">
        <v>6332</v>
      </c>
      <c r="K3014" s="32">
        <v>45878</v>
      </c>
      <c r="L3014" t="s">
        <v>1983</v>
      </c>
      <c r="M3014" t="s">
        <v>917</v>
      </c>
      <c r="N3014" t="s">
        <v>118</v>
      </c>
      <c r="O3014" s="32">
        <v>45879</v>
      </c>
      <c r="P3014" t="s">
        <v>99</v>
      </c>
      <c r="Q3014" t="s">
        <v>1985</v>
      </c>
      <c r="R3014" t="s">
        <v>109</v>
      </c>
      <c r="S3014" t="s">
        <v>100</v>
      </c>
    </row>
    <row r="3015" spans="1:19" x14ac:dyDescent="0.25">
      <c r="A3015">
        <v>45</v>
      </c>
      <c r="B3015" s="32">
        <v>45963</v>
      </c>
      <c r="C3015">
        <v>47</v>
      </c>
      <c r="D3015" t="s">
        <v>672</v>
      </c>
      <c r="E3015" t="s">
        <v>17</v>
      </c>
      <c r="F3015" t="s">
        <v>140</v>
      </c>
      <c r="G3015" t="s">
        <v>102</v>
      </c>
      <c r="H3015" t="s">
        <v>103</v>
      </c>
      <c r="I3015" t="s">
        <v>3696</v>
      </c>
      <c r="J3015" t="s">
        <v>3697</v>
      </c>
      <c r="K3015" s="32">
        <v>45971</v>
      </c>
      <c r="L3015" t="s">
        <v>1362</v>
      </c>
      <c r="M3015" t="s">
        <v>676</v>
      </c>
      <c r="N3015" t="s">
        <v>2481</v>
      </c>
      <c r="O3015" s="32">
        <v>45982</v>
      </c>
      <c r="P3015" t="s">
        <v>99</v>
      </c>
      <c r="Q3015" t="s">
        <v>913</v>
      </c>
      <c r="R3015" t="s">
        <v>147</v>
      </c>
      <c r="S3015" t="s">
        <v>100</v>
      </c>
    </row>
    <row r="3016" spans="1:19" x14ac:dyDescent="0.25">
      <c r="A3016">
        <v>36</v>
      </c>
      <c r="B3016" s="32">
        <v>45901</v>
      </c>
      <c r="C3016">
        <v>38</v>
      </c>
      <c r="D3016" t="s">
        <v>150</v>
      </c>
      <c r="E3016" t="s">
        <v>8</v>
      </c>
      <c r="F3016" t="s">
        <v>140</v>
      </c>
      <c r="G3016" t="s">
        <v>102</v>
      </c>
      <c r="H3016" t="s">
        <v>103</v>
      </c>
      <c r="I3016" t="s">
        <v>2163</v>
      </c>
      <c r="J3016" t="s">
        <v>2164</v>
      </c>
      <c r="K3016" s="32">
        <v>45904</v>
      </c>
      <c r="L3016" t="s">
        <v>621</v>
      </c>
      <c r="M3016" t="s">
        <v>191</v>
      </c>
      <c r="N3016" t="s">
        <v>192</v>
      </c>
      <c r="O3016" s="32">
        <v>45915</v>
      </c>
      <c r="P3016" t="s">
        <v>99</v>
      </c>
      <c r="Q3016" t="s">
        <v>2006</v>
      </c>
      <c r="S3016" t="s">
        <v>2165</v>
      </c>
    </row>
    <row r="3017" spans="1:19" x14ac:dyDescent="0.25">
      <c r="A3017">
        <v>37</v>
      </c>
      <c r="B3017" s="32">
        <v>45912</v>
      </c>
      <c r="C3017">
        <v>40</v>
      </c>
      <c r="D3017" t="s">
        <v>423</v>
      </c>
      <c r="E3017" t="s">
        <v>1067</v>
      </c>
      <c r="F3017" t="s">
        <v>140</v>
      </c>
      <c r="G3017" t="s">
        <v>102</v>
      </c>
      <c r="H3017" t="s">
        <v>103</v>
      </c>
      <c r="I3017" t="s">
        <v>2922</v>
      </c>
      <c r="J3017" t="s">
        <v>2923</v>
      </c>
      <c r="K3017" s="32">
        <v>45914</v>
      </c>
      <c r="L3017" t="s">
        <v>427</v>
      </c>
      <c r="M3017" t="s">
        <v>260</v>
      </c>
      <c r="N3017" t="s">
        <v>2206</v>
      </c>
      <c r="O3017" s="32">
        <v>45930</v>
      </c>
      <c r="P3017" t="s">
        <v>99</v>
      </c>
      <c r="Q3017" t="s">
        <v>2505</v>
      </c>
      <c r="R3017" t="s">
        <v>262</v>
      </c>
      <c r="S3017" t="s">
        <v>100</v>
      </c>
    </row>
    <row r="3018" spans="1:19" x14ac:dyDescent="0.25">
      <c r="A3018">
        <v>43</v>
      </c>
      <c r="B3018" s="32">
        <v>45954</v>
      </c>
      <c r="C3018">
        <v>46</v>
      </c>
      <c r="D3018" t="s">
        <v>254</v>
      </c>
      <c r="E3018" t="s">
        <v>255</v>
      </c>
      <c r="F3018" t="s">
        <v>140</v>
      </c>
      <c r="G3018" t="s">
        <v>102</v>
      </c>
      <c r="H3018" t="s">
        <v>103</v>
      </c>
      <c r="I3018" t="s">
        <v>6333</v>
      </c>
      <c r="J3018" t="s">
        <v>6334</v>
      </c>
      <c r="K3018" s="32">
        <v>45956</v>
      </c>
      <c r="L3018" t="s">
        <v>258</v>
      </c>
      <c r="M3018" t="s">
        <v>260</v>
      </c>
      <c r="N3018" t="s">
        <v>2083</v>
      </c>
      <c r="O3018" s="32">
        <v>45971</v>
      </c>
      <c r="P3018" t="s">
        <v>99</v>
      </c>
      <c r="Q3018" t="s">
        <v>1974</v>
      </c>
      <c r="R3018" t="s">
        <v>262</v>
      </c>
      <c r="S3018" t="s">
        <v>100</v>
      </c>
    </row>
    <row r="3019" spans="1:19" x14ac:dyDescent="0.25">
      <c r="A3019">
        <v>40</v>
      </c>
      <c r="B3019" s="32">
        <v>45930</v>
      </c>
      <c r="C3019">
        <v>43</v>
      </c>
      <c r="D3019" t="s">
        <v>150</v>
      </c>
      <c r="E3019" t="s">
        <v>8</v>
      </c>
      <c r="F3019" t="s">
        <v>140</v>
      </c>
      <c r="G3019" t="s">
        <v>102</v>
      </c>
      <c r="H3019" t="s">
        <v>1585</v>
      </c>
      <c r="I3019" t="s">
        <v>2537</v>
      </c>
      <c r="J3019" t="s">
        <v>2538</v>
      </c>
      <c r="K3019" s="32">
        <v>45939</v>
      </c>
      <c r="L3019" t="s">
        <v>186</v>
      </c>
      <c r="M3019" t="s">
        <v>154</v>
      </c>
      <c r="N3019" t="s">
        <v>2212</v>
      </c>
      <c r="O3019" s="32">
        <v>45949</v>
      </c>
      <c r="P3019" t="s">
        <v>99</v>
      </c>
      <c r="Q3019" t="s">
        <v>813</v>
      </c>
      <c r="R3019" t="s">
        <v>147</v>
      </c>
      <c r="S3019" t="s">
        <v>608</v>
      </c>
    </row>
    <row r="3020" spans="1:19" x14ac:dyDescent="0.25">
      <c r="A3020">
        <v>40</v>
      </c>
      <c r="B3020" s="32">
        <v>45930</v>
      </c>
      <c r="C3020">
        <v>43</v>
      </c>
      <c r="D3020" t="s">
        <v>150</v>
      </c>
      <c r="E3020" t="s">
        <v>8</v>
      </c>
      <c r="F3020" t="s">
        <v>140</v>
      </c>
      <c r="G3020" t="s">
        <v>102</v>
      </c>
      <c r="H3020" t="s">
        <v>103</v>
      </c>
      <c r="I3020" t="s">
        <v>4031</v>
      </c>
      <c r="J3020" t="s">
        <v>4032</v>
      </c>
      <c r="K3020" s="32">
        <v>45939</v>
      </c>
      <c r="L3020" t="s">
        <v>1312</v>
      </c>
      <c r="M3020" t="s">
        <v>154</v>
      </c>
      <c r="N3020" t="s">
        <v>2212</v>
      </c>
      <c r="O3020" s="32">
        <v>45949</v>
      </c>
      <c r="P3020" t="s">
        <v>99</v>
      </c>
      <c r="Q3020" t="s">
        <v>2016</v>
      </c>
      <c r="R3020" t="s">
        <v>147</v>
      </c>
      <c r="S3020" t="s">
        <v>100</v>
      </c>
    </row>
    <row r="3021" spans="1:19" x14ac:dyDescent="0.25">
      <c r="A3021">
        <v>38</v>
      </c>
      <c r="B3021" s="32">
        <v>45916</v>
      </c>
      <c r="C3021">
        <v>40</v>
      </c>
      <c r="D3021" t="s">
        <v>150</v>
      </c>
      <c r="E3021" t="s">
        <v>8</v>
      </c>
      <c r="F3021" t="s">
        <v>140</v>
      </c>
      <c r="G3021" t="s">
        <v>102</v>
      </c>
      <c r="H3021" t="s">
        <v>103</v>
      </c>
      <c r="I3021" t="s">
        <v>2541</v>
      </c>
      <c r="J3021" t="s">
        <v>2542</v>
      </c>
      <c r="K3021" s="32">
        <v>45918</v>
      </c>
      <c r="L3021" t="s">
        <v>186</v>
      </c>
      <c r="M3021" t="s">
        <v>154</v>
      </c>
      <c r="N3021" t="s">
        <v>2146</v>
      </c>
      <c r="O3021" s="32">
        <v>45928</v>
      </c>
      <c r="P3021" t="s">
        <v>99</v>
      </c>
      <c r="Q3021" t="s">
        <v>934</v>
      </c>
      <c r="R3021" t="s">
        <v>147</v>
      </c>
      <c r="S3021" t="s">
        <v>608</v>
      </c>
    </row>
    <row r="3022" spans="1:19" x14ac:dyDescent="0.25">
      <c r="A3022">
        <v>39</v>
      </c>
      <c r="B3022" s="32">
        <v>45922</v>
      </c>
      <c r="C3022">
        <v>41</v>
      </c>
      <c r="D3022" t="s">
        <v>97</v>
      </c>
      <c r="E3022" t="s">
        <v>111</v>
      </c>
      <c r="F3022" t="s">
        <v>112</v>
      </c>
      <c r="G3022" t="s">
        <v>102</v>
      </c>
      <c r="H3022" t="s">
        <v>103</v>
      </c>
      <c r="I3022" t="s">
        <v>6335</v>
      </c>
      <c r="J3022" t="s">
        <v>6336</v>
      </c>
      <c r="K3022" s="32">
        <v>45922</v>
      </c>
      <c r="L3022" t="s">
        <v>115</v>
      </c>
      <c r="M3022" t="s">
        <v>117</v>
      </c>
      <c r="N3022" t="s">
        <v>118</v>
      </c>
      <c r="O3022" s="32">
        <v>45937</v>
      </c>
      <c r="P3022" t="s">
        <v>99</v>
      </c>
      <c r="Q3022" t="s">
        <v>116</v>
      </c>
      <c r="R3022" t="s">
        <v>1215</v>
      </c>
      <c r="S3022" t="s">
        <v>100</v>
      </c>
    </row>
    <row r="3023" spans="1:19" x14ac:dyDescent="0.25">
      <c r="A3023">
        <v>37</v>
      </c>
      <c r="B3023" s="32">
        <v>45913</v>
      </c>
      <c r="C3023">
        <v>40</v>
      </c>
      <c r="D3023" t="s">
        <v>150</v>
      </c>
      <c r="E3023" t="s">
        <v>8</v>
      </c>
      <c r="F3023" t="s">
        <v>140</v>
      </c>
      <c r="G3023" t="s">
        <v>102</v>
      </c>
      <c r="H3023" t="s">
        <v>103</v>
      </c>
      <c r="I3023" t="s">
        <v>3362</v>
      </c>
      <c r="J3023" t="s">
        <v>3363</v>
      </c>
      <c r="K3023" s="32">
        <v>45917</v>
      </c>
      <c r="L3023" t="s">
        <v>186</v>
      </c>
      <c r="M3023" t="s">
        <v>893</v>
      </c>
      <c r="N3023" t="s">
        <v>2000</v>
      </c>
      <c r="O3023" s="32">
        <v>45934</v>
      </c>
      <c r="P3023" t="s">
        <v>99</v>
      </c>
      <c r="Q3023" t="s">
        <v>153</v>
      </c>
      <c r="R3023" t="s">
        <v>617</v>
      </c>
      <c r="S3023" t="s">
        <v>100</v>
      </c>
    </row>
    <row r="3024" spans="1:19" x14ac:dyDescent="0.25">
      <c r="A3024">
        <v>39</v>
      </c>
      <c r="B3024" s="32">
        <v>45923</v>
      </c>
      <c r="C3024">
        <v>41</v>
      </c>
      <c r="D3024" t="s">
        <v>150</v>
      </c>
      <c r="E3024" t="s">
        <v>8</v>
      </c>
      <c r="F3024" t="s">
        <v>140</v>
      </c>
      <c r="G3024" t="s">
        <v>102</v>
      </c>
      <c r="H3024" t="s">
        <v>103</v>
      </c>
      <c r="I3024" t="s">
        <v>2664</v>
      </c>
      <c r="J3024" t="s">
        <v>2665</v>
      </c>
      <c r="K3024" s="32">
        <v>45925</v>
      </c>
      <c r="L3024" t="s">
        <v>186</v>
      </c>
      <c r="M3024" t="s">
        <v>154</v>
      </c>
      <c r="N3024" t="s">
        <v>2011</v>
      </c>
      <c r="O3024" s="32">
        <v>45935</v>
      </c>
      <c r="P3024" t="s">
        <v>99</v>
      </c>
      <c r="Q3024" t="s">
        <v>972</v>
      </c>
      <c r="R3024" t="s">
        <v>147</v>
      </c>
      <c r="S3024" t="s">
        <v>100</v>
      </c>
    </row>
    <row r="3025" spans="1:19" x14ac:dyDescent="0.25">
      <c r="A3025">
        <v>32</v>
      </c>
      <c r="B3025" s="32">
        <v>45875</v>
      </c>
      <c r="C3025">
        <v>34</v>
      </c>
      <c r="D3025" t="s">
        <v>150</v>
      </c>
      <c r="E3025" t="s">
        <v>8</v>
      </c>
      <c r="F3025" t="s">
        <v>140</v>
      </c>
      <c r="G3025" t="s">
        <v>102</v>
      </c>
      <c r="H3025" t="s">
        <v>103</v>
      </c>
      <c r="I3025" t="s">
        <v>6337</v>
      </c>
      <c r="J3025" t="s">
        <v>6338</v>
      </c>
      <c r="K3025" s="32">
        <v>45877</v>
      </c>
      <c r="L3025" t="s">
        <v>186</v>
      </c>
      <c r="M3025" t="s">
        <v>154</v>
      </c>
      <c r="N3025" t="s">
        <v>2418</v>
      </c>
      <c r="O3025" s="32">
        <v>45886</v>
      </c>
      <c r="P3025" t="s">
        <v>580</v>
      </c>
      <c r="Q3025" t="s">
        <v>584</v>
      </c>
      <c r="R3025" t="s">
        <v>586</v>
      </c>
      <c r="S3025" t="s">
        <v>581</v>
      </c>
    </row>
    <row r="3026" spans="1:19" x14ac:dyDescent="0.25">
      <c r="A3026">
        <v>39</v>
      </c>
      <c r="B3026" s="32">
        <v>45921</v>
      </c>
      <c r="C3026">
        <v>41</v>
      </c>
      <c r="D3026" t="s">
        <v>672</v>
      </c>
      <c r="E3026" t="s">
        <v>17</v>
      </c>
      <c r="F3026" t="s">
        <v>140</v>
      </c>
      <c r="G3026" t="s">
        <v>102</v>
      </c>
      <c r="H3026" t="s">
        <v>103</v>
      </c>
      <c r="I3026" t="s">
        <v>3147</v>
      </c>
      <c r="J3026" t="s">
        <v>3148</v>
      </c>
      <c r="K3026" s="32">
        <v>45931</v>
      </c>
      <c r="L3026" t="s">
        <v>675</v>
      </c>
      <c r="M3026" t="s">
        <v>676</v>
      </c>
      <c r="N3026" t="s">
        <v>2015</v>
      </c>
      <c r="O3026" s="32">
        <v>45941</v>
      </c>
      <c r="P3026" t="s">
        <v>99</v>
      </c>
      <c r="Q3026" t="s">
        <v>2006</v>
      </c>
      <c r="R3026" t="s">
        <v>147</v>
      </c>
      <c r="S3026" t="s">
        <v>100</v>
      </c>
    </row>
    <row r="3027" spans="1:19" x14ac:dyDescent="0.25">
      <c r="A3027">
        <v>44</v>
      </c>
      <c r="B3027" s="32">
        <v>45957</v>
      </c>
      <c r="C3027">
        <v>46</v>
      </c>
      <c r="D3027" t="s">
        <v>940</v>
      </c>
      <c r="E3027" t="s">
        <v>14</v>
      </c>
      <c r="F3027" t="s">
        <v>140</v>
      </c>
      <c r="G3027" t="s">
        <v>102</v>
      </c>
      <c r="H3027" t="s">
        <v>103</v>
      </c>
      <c r="I3027" t="s">
        <v>2342</v>
      </c>
      <c r="J3027" t="s">
        <v>2343</v>
      </c>
      <c r="K3027" s="32">
        <v>45967</v>
      </c>
      <c r="L3027" t="s">
        <v>943</v>
      </c>
      <c r="M3027" t="s">
        <v>154</v>
      </c>
      <c r="N3027" t="s">
        <v>2046</v>
      </c>
      <c r="O3027" s="32">
        <v>45974</v>
      </c>
      <c r="P3027" t="s">
        <v>99</v>
      </c>
      <c r="Q3027" t="s">
        <v>972</v>
      </c>
      <c r="R3027" t="s">
        <v>147</v>
      </c>
      <c r="S3027" t="s">
        <v>100</v>
      </c>
    </row>
    <row r="3028" spans="1:19" x14ac:dyDescent="0.25">
      <c r="A3028">
        <v>42</v>
      </c>
      <c r="B3028" s="32">
        <v>45944</v>
      </c>
      <c r="C3028">
        <v>43</v>
      </c>
      <c r="D3028" t="s">
        <v>150</v>
      </c>
      <c r="E3028" t="s">
        <v>8</v>
      </c>
      <c r="F3028" t="s">
        <v>140</v>
      </c>
      <c r="G3028" t="s">
        <v>102</v>
      </c>
      <c r="H3028" t="s">
        <v>103</v>
      </c>
      <c r="I3028" t="s">
        <v>4681</v>
      </c>
      <c r="J3028" t="s">
        <v>4682</v>
      </c>
      <c r="K3028" s="32">
        <v>45946</v>
      </c>
      <c r="L3028" t="s">
        <v>186</v>
      </c>
      <c r="M3028" t="s">
        <v>154</v>
      </c>
      <c r="N3028" t="s">
        <v>1988</v>
      </c>
      <c r="O3028" s="32">
        <v>45955</v>
      </c>
      <c r="P3028" t="s">
        <v>99</v>
      </c>
      <c r="Q3028" t="s">
        <v>2072</v>
      </c>
      <c r="R3028" t="s">
        <v>147</v>
      </c>
      <c r="S3028" t="s">
        <v>100</v>
      </c>
    </row>
    <row r="3029" spans="1:19" x14ac:dyDescent="0.25">
      <c r="A3029">
        <v>40</v>
      </c>
      <c r="B3029" s="32">
        <v>45929</v>
      </c>
      <c r="C3029">
        <v>43</v>
      </c>
      <c r="D3029" t="s">
        <v>150</v>
      </c>
      <c r="E3029" t="s">
        <v>8</v>
      </c>
      <c r="F3029" t="s">
        <v>140</v>
      </c>
      <c r="G3029" t="s">
        <v>102</v>
      </c>
      <c r="H3029" t="s">
        <v>103</v>
      </c>
      <c r="I3029" t="s">
        <v>6339</v>
      </c>
      <c r="J3029" t="s">
        <v>6340</v>
      </c>
      <c r="K3029" s="32">
        <v>45939</v>
      </c>
      <c r="L3029" t="s">
        <v>186</v>
      </c>
      <c r="M3029" t="s">
        <v>154</v>
      </c>
      <c r="N3029" t="s">
        <v>2212</v>
      </c>
      <c r="O3029" s="32">
        <v>45949</v>
      </c>
      <c r="P3029" t="s">
        <v>99</v>
      </c>
      <c r="Q3029" t="s">
        <v>934</v>
      </c>
      <c r="R3029" t="s">
        <v>147</v>
      </c>
      <c r="S3029" t="s">
        <v>100</v>
      </c>
    </row>
    <row r="3030" spans="1:19" x14ac:dyDescent="0.25">
      <c r="A3030">
        <v>40</v>
      </c>
      <c r="B3030" s="32">
        <v>45928</v>
      </c>
      <c r="C3030">
        <v>40</v>
      </c>
      <c r="D3030" t="s">
        <v>97</v>
      </c>
      <c r="E3030" t="s">
        <v>98</v>
      </c>
      <c r="F3030" t="s">
        <v>101</v>
      </c>
      <c r="G3030" t="s">
        <v>102</v>
      </c>
      <c r="H3030" t="s">
        <v>103</v>
      </c>
      <c r="I3030" t="s">
        <v>6341</v>
      </c>
      <c r="J3030" t="s">
        <v>6342</v>
      </c>
      <c r="K3030" s="32">
        <v>45932</v>
      </c>
      <c r="L3030" t="s">
        <v>106</v>
      </c>
      <c r="M3030" t="s">
        <v>107</v>
      </c>
      <c r="N3030" t="s">
        <v>118</v>
      </c>
      <c r="O3030" s="32">
        <v>45932</v>
      </c>
      <c r="P3030" t="s">
        <v>99</v>
      </c>
      <c r="Q3030" t="s">
        <v>123</v>
      </c>
      <c r="R3030" t="s">
        <v>1964</v>
      </c>
      <c r="S3030" t="s">
        <v>100</v>
      </c>
    </row>
    <row r="3031" spans="1:19" x14ac:dyDescent="0.25">
      <c r="A3031">
        <v>47</v>
      </c>
      <c r="B3031" s="32">
        <v>45978</v>
      </c>
      <c r="C3031">
        <v>49</v>
      </c>
      <c r="D3031" t="s">
        <v>940</v>
      </c>
      <c r="E3031" t="s">
        <v>14</v>
      </c>
      <c r="F3031" t="s">
        <v>140</v>
      </c>
      <c r="G3031" t="s">
        <v>102</v>
      </c>
      <c r="H3031" t="s">
        <v>103</v>
      </c>
      <c r="I3031" t="s">
        <v>6251</v>
      </c>
      <c r="J3031" t="s">
        <v>6252</v>
      </c>
      <c r="K3031" s="32">
        <v>45988</v>
      </c>
      <c r="L3031" t="s">
        <v>943</v>
      </c>
      <c r="M3031" t="s">
        <v>154</v>
      </c>
      <c r="N3031" t="s">
        <v>2704</v>
      </c>
      <c r="O3031" s="32">
        <v>45995</v>
      </c>
      <c r="P3031" t="s">
        <v>99</v>
      </c>
      <c r="Q3031" t="s">
        <v>153</v>
      </c>
      <c r="R3031" t="s">
        <v>147</v>
      </c>
      <c r="S3031" t="s">
        <v>100</v>
      </c>
    </row>
    <row r="3032" spans="1:19" x14ac:dyDescent="0.25">
      <c r="A3032">
        <v>35</v>
      </c>
      <c r="B3032" s="32">
        <v>45898</v>
      </c>
      <c r="C3032">
        <v>38</v>
      </c>
      <c r="D3032" t="s">
        <v>423</v>
      </c>
      <c r="E3032" t="s">
        <v>1067</v>
      </c>
      <c r="F3032" t="s">
        <v>140</v>
      </c>
      <c r="G3032" t="s">
        <v>102</v>
      </c>
      <c r="H3032" t="s">
        <v>103</v>
      </c>
      <c r="I3032" t="s">
        <v>6343</v>
      </c>
      <c r="J3032" t="s">
        <v>6344</v>
      </c>
      <c r="K3032" s="32">
        <v>45900</v>
      </c>
      <c r="L3032" t="s">
        <v>1983</v>
      </c>
      <c r="M3032" t="s">
        <v>260</v>
      </c>
      <c r="N3032" t="s">
        <v>2744</v>
      </c>
      <c r="O3032" s="32">
        <v>45917</v>
      </c>
      <c r="P3032" t="s">
        <v>99</v>
      </c>
      <c r="Q3032" t="s">
        <v>1985</v>
      </c>
      <c r="R3032" t="s">
        <v>262</v>
      </c>
      <c r="S3032" t="s">
        <v>100</v>
      </c>
    </row>
    <row r="3033" spans="1:19" x14ac:dyDescent="0.25">
      <c r="A3033">
        <v>32</v>
      </c>
      <c r="B3033" s="32">
        <v>45878</v>
      </c>
      <c r="C3033">
        <v>35</v>
      </c>
      <c r="D3033" t="s">
        <v>150</v>
      </c>
      <c r="E3033" t="s">
        <v>8</v>
      </c>
      <c r="F3033" t="s">
        <v>140</v>
      </c>
      <c r="G3033" t="s">
        <v>102</v>
      </c>
      <c r="H3033" t="s">
        <v>103</v>
      </c>
      <c r="I3033" t="s">
        <v>2460</v>
      </c>
      <c r="J3033" t="s">
        <v>2461</v>
      </c>
      <c r="K3033" s="32">
        <v>45883</v>
      </c>
      <c r="L3033" t="s">
        <v>621</v>
      </c>
      <c r="M3033" t="s">
        <v>191</v>
      </c>
      <c r="N3033" t="s">
        <v>622</v>
      </c>
      <c r="O3033" s="32">
        <v>45894</v>
      </c>
      <c r="P3033" t="s">
        <v>99</v>
      </c>
      <c r="Q3033" t="s">
        <v>813</v>
      </c>
      <c r="S3033" t="s">
        <v>2165</v>
      </c>
    </row>
    <row r="3034" spans="1:19" x14ac:dyDescent="0.25">
      <c r="A3034">
        <v>42</v>
      </c>
      <c r="B3034" s="32">
        <v>45942</v>
      </c>
      <c r="C3034">
        <v>42</v>
      </c>
      <c r="D3034" t="s">
        <v>97</v>
      </c>
      <c r="E3034" t="s">
        <v>98</v>
      </c>
      <c r="F3034" t="s">
        <v>101</v>
      </c>
      <c r="G3034" t="s">
        <v>102</v>
      </c>
      <c r="H3034" t="s">
        <v>103</v>
      </c>
      <c r="I3034" t="s">
        <v>6345</v>
      </c>
      <c r="J3034" t="s">
        <v>6346</v>
      </c>
      <c r="K3034" s="32">
        <v>45944</v>
      </c>
      <c r="L3034" t="s">
        <v>106</v>
      </c>
      <c r="M3034" t="s">
        <v>107</v>
      </c>
      <c r="N3034" t="s">
        <v>118</v>
      </c>
      <c r="O3034" s="32">
        <v>45944</v>
      </c>
      <c r="P3034" t="s">
        <v>99</v>
      </c>
      <c r="Q3034" t="s">
        <v>123</v>
      </c>
      <c r="R3034" t="s">
        <v>1964</v>
      </c>
      <c r="S3034" t="s">
        <v>100</v>
      </c>
    </row>
    <row r="3035" spans="1:19" x14ac:dyDescent="0.25">
      <c r="A3035">
        <v>40</v>
      </c>
      <c r="B3035" s="32">
        <v>45934</v>
      </c>
      <c r="C3035">
        <v>44</v>
      </c>
      <c r="D3035" t="s">
        <v>423</v>
      </c>
      <c r="E3035" t="s">
        <v>1265</v>
      </c>
      <c r="F3035" t="s">
        <v>140</v>
      </c>
      <c r="G3035" t="s">
        <v>102</v>
      </c>
      <c r="H3035" t="s">
        <v>103</v>
      </c>
      <c r="I3035" t="s">
        <v>4373</v>
      </c>
      <c r="J3035" t="s">
        <v>4374</v>
      </c>
      <c r="K3035" s="32">
        <v>45938</v>
      </c>
      <c r="L3035" t="s">
        <v>427</v>
      </c>
      <c r="M3035" t="s">
        <v>2037</v>
      </c>
      <c r="N3035" t="s">
        <v>2466</v>
      </c>
      <c r="O3035" s="32">
        <v>45959</v>
      </c>
      <c r="P3035" t="s">
        <v>99</v>
      </c>
      <c r="Q3035" t="s">
        <v>6347</v>
      </c>
      <c r="R3035" t="s">
        <v>428</v>
      </c>
      <c r="S3035" t="s">
        <v>100</v>
      </c>
    </row>
    <row r="3036" spans="1:19" x14ac:dyDescent="0.25">
      <c r="A3036">
        <v>43</v>
      </c>
      <c r="B3036" s="32">
        <v>45951</v>
      </c>
      <c r="C3036">
        <v>45</v>
      </c>
      <c r="D3036" t="s">
        <v>150</v>
      </c>
      <c r="E3036" t="s">
        <v>8</v>
      </c>
      <c r="F3036" t="s">
        <v>140</v>
      </c>
      <c r="G3036" t="s">
        <v>102</v>
      </c>
      <c r="H3036" t="s">
        <v>103</v>
      </c>
      <c r="I3036" t="s">
        <v>6164</v>
      </c>
      <c r="J3036" t="s">
        <v>2098</v>
      </c>
      <c r="K3036" s="32">
        <v>45953</v>
      </c>
      <c r="L3036" t="s">
        <v>621</v>
      </c>
      <c r="M3036" t="s">
        <v>191</v>
      </c>
      <c r="N3036" t="s">
        <v>2896</v>
      </c>
      <c r="O3036" s="32">
        <v>45964</v>
      </c>
      <c r="P3036" t="s">
        <v>99</v>
      </c>
      <c r="Q3036" t="s">
        <v>2012</v>
      </c>
      <c r="S3036" t="s">
        <v>2165</v>
      </c>
    </row>
    <row r="3037" spans="1:19" x14ac:dyDescent="0.25">
      <c r="A3037">
        <v>44</v>
      </c>
      <c r="B3037" s="32">
        <v>45962</v>
      </c>
      <c r="C3037">
        <v>47</v>
      </c>
      <c r="D3037" t="s">
        <v>150</v>
      </c>
      <c r="E3037" t="s">
        <v>8</v>
      </c>
      <c r="F3037" t="s">
        <v>140</v>
      </c>
      <c r="G3037" t="s">
        <v>102</v>
      </c>
      <c r="H3037" t="s">
        <v>103</v>
      </c>
      <c r="I3037" t="s">
        <v>6348</v>
      </c>
      <c r="J3037" t="s">
        <v>6349</v>
      </c>
      <c r="K3037" s="32">
        <v>45965</v>
      </c>
      <c r="L3037" t="s">
        <v>186</v>
      </c>
      <c r="M3037" t="s">
        <v>154</v>
      </c>
      <c r="N3037" t="s">
        <v>2046</v>
      </c>
      <c r="O3037" s="32">
        <v>45977</v>
      </c>
      <c r="P3037" t="s">
        <v>99</v>
      </c>
      <c r="Q3037" t="s">
        <v>913</v>
      </c>
      <c r="R3037" t="s">
        <v>147</v>
      </c>
      <c r="S3037" t="s">
        <v>100</v>
      </c>
    </row>
    <row r="3038" spans="1:19" x14ac:dyDescent="0.25">
      <c r="A3038">
        <v>41</v>
      </c>
      <c r="B3038" s="32">
        <v>45937</v>
      </c>
      <c r="C3038">
        <v>43</v>
      </c>
      <c r="D3038" t="s">
        <v>150</v>
      </c>
      <c r="E3038" t="s">
        <v>8</v>
      </c>
      <c r="F3038" t="s">
        <v>140</v>
      </c>
      <c r="G3038" t="s">
        <v>102</v>
      </c>
      <c r="H3038" t="s">
        <v>103</v>
      </c>
      <c r="I3038" t="s">
        <v>3400</v>
      </c>
      <c r="J3038" t="s">
        <v>3401</v>
      </c>
      <c r="K3038" s="32">
        <v>45939</v>
      </c>
      <c r="L3038" t="s">
        <v>186</v>
      </c>
      <c r="M3038" t="s">
        <v>154</v>
      </c>
      <c r="N3038" t="s">
        <v>2115</v>
      </c>
      <c r="O3038" s="32">
        <v>45949</v>
      </c>
      <c r="P3038" t="s">
        <v>99</v>
      </c>
      <c r="Q3038" t="s">
        <v>153</v>
      </c>
      <c r="R3038" t="s">
        <v>147</v>
      </c>
      <c r="S3038" t="s">
        <v>100</v>
      </c>
    </row>
    <row r="3039" spans="1:19" x14ac:dyDescent="0.25">
      <c r="A3039">
        <v>29</v>
      </c>
      <c r="B3039" s="32">
        <v>45856</v>
      </c>
      <c r="C3039">
        <v>30</v>
      </c>
      <c r="D3039" t="s">
        <v>97</v>
      </c>
      <c r="E3039" t="s">
        <v>98</v>
      </c>
      <c r="F3039" t="s">
        <v>101</v>
      </c>
      <c r="G3039" t="s">
        <v>102</v>
      </c>
      <c r="H3039" t="s">
        <v>103</v>
      </c>
      <c r="I3039" t="s">
        <v>6350</v>
      </c>
      <c r="J3039" t="s">
        <v>6351</v>
      </c>
      <c r="K3039" s="32">
        <v>45859</v>
      </c>
      <c r="L3039" t="s">
        <v>106</v>
      </c>
      <c r="M3039" t="s">
        <v>107</v>
      </c>
      <c r="N3039" t="s">
        <v>118</v>
      </c>
      <c r="O3039" s="32">
        <v>45859</v>
      </c>
      <c r="P3039" t="s">
        <v>99</v>
      </c>
      <c r="Q3039" t="s">
        <v>123</v>
      </c>
      <c r="R3039" t="s">
        <v>1964</v>
      </c>
      <c r="S3039" t="s">
        <v>100</v>
      </c>
    </row>
    <row r="3040" spans="1:19" x14ac:dyDescent="0.25">
      <c r="A3040">
        <v>44</v>
      </c>
      <c r="B3040" s="32">
        <v>45957</v>
      </c>
      <c r="C3040">
        <v>46</v>
      </c>
      <c r="D3040" t="s">
        <v>940</v>
      </c>
      <c r="E3040" t="s">
        <v>14</v>
      </c>
      <c r="F3040" t="s">
        <v>140</v>
      </c>
      <c r="G3040" t="s">
        <v>102</v>
      </c>
      <c r="H3040" t="s">
        <v>103</v>
      </c>
      <c r="I3040" t="s">
        <v>6352</v>
      </c>
      <c r="J3040" t="s">
        <v>6353</v>
      </c>
      <c r="K3040" s="32">
        <v>45967</v>
      </c>
      <c r="L3040" t="s">
        <v>943</v>
      </c>
      <c r="M3040" t="s">
        <v>154</v>
      </c>
      <c r="N3040" t="s">
        <v>2046</v>
      </c>
      <c r="O3040" s="32">
        <v>45974</v>
      </c>
      <c r="P3040" t="s">
        <v>99</v>
      </c>
      <c r="Q3040" t="s">
        <v>572</v>
      </c>
      <c r="R3040" t="s">
        <v>147</v>
      </c>
      <c r="S3040" t="s">
        <v>100</v>
      </c>
    </row>
    <row r="3041" spans="1:19" x14ac:dyDescent="0.25">
      <c r="A3041">
        <v>34</v>
      </c>
      <c r="B3041" s="32">
        <v>45886</v>
      </c>
      <c r="C3041">
        <v>36</v>
      </c>
      <c r="D3041" t="s">
        <v>672</v>
      </c>
      <c r="E3041" t="s">
        <v>17</v>
      </c>
      <c r="F3041" t="s">
        <v>140</v>
      </c>
      <c r="G3041" t="s">
        <v>102</v>
      </c>
      <c r="H3041" t="s">
        <v>103</v>
      </c>
      <c r="I3041" t="s">
        <v>3504</v>
      </c>
      <c r="J3041" t="s">
        <v>3505</v>
      </c>
      <c r="K3041" s="32">
        <v>45894</v>
      </c>
      <c r="L3041" t="s">
        <v>675</v>
      </c>
      <c r="M3041" t="s">
        <v>676</v>
      </c>
      <c r="N3041" t="s">
        <v>2854</v>
      </c>
      <c r="O3041" s="32">
        <v>45906</v>
      </c>
      <c r="P3041" t="s">
        <v>99</v>
      </c>
      <c r="Q3041" t="s">
        <v>688</v>
      </c>
      <c r="R3041" t="s">
        <v>147</v>
      </c>
      <c r="S3041" t="s">
        <v>100</v>
      </c>
    </row>
    <row r="3042" spans="1:19" x14ac:dyDescent="0.25">
      <c r="A3042">
        <v>36</v>
      </c>
      <c r="B3042" s="32">
        <v>45901</v>
      </c>
      <c r="C3042">
        <v>38</v>
      </c>
      <c r="D3042" t="s">
        <v>940</v>
      </c>
      <c r="E3042" t="s">
        <v>14</v>
      </c>
      <c r="F3042" t="s">
        <v>140</v>
      </c>
      <c r="G3042" t="s">
        <v>102</v>
      </c>
      <c r="H3042" t="s">
        <v>103</v>
      </c>
      <c r="I3042" t="s">
        <v>4609</v>
      </c>
      <c r="J3042" t="s">
        <v>4610</v>
      </c>
      <c r="K3042" s="32">
        <v>45911</v>
      </c>
      <c r="L3042" t="s">
        <v>943</v>
      </c>
      <c r="M3042" t="s">
        <v>154</v>
      </c>
      <c r="N3042" t="s">
        <v>2181</v>
      </c>
      <c r="O3042" s="32">
        <v>45919</v>
      </c>
      <c r="P3042" t="s">
        <v>99</v>
      </c>
      <c r="Q3042" t="s">
        <v>813</v>
      </c>
      <c r="R3042" t="s">
        <v>147</v>
      </c>
      <c r="S3042" t="s">
        <v>100</v>
      </c>
    </row>
    <row r="3043" spans="1:19" x14ac:dyDescent="0.25">
      <c r="A3043">
        <v>45</v>
      </c>
      <c r="B3043" s="32">
        <v>45968</v>
      </c>
      <c r="C3043">
        <v>46</v>
      </c>
      <c r="D3043" t="s">
        <v>321</v>
      </c>
      <c r="E3043" t="s">
        <v>919</v>
      </c>
      <c r="F3043" t="s">
        <v>101</v>
      </c>
      <c r="G3043" t="s">
        <v>102</v>
      </c>
      <c r="H3043" t="s">
        <v>103</v>
      </c>
      <c r="I3043" t="s">
        <v>6354</v>
      </c>
      <c r="J3043" t="s">
        <v>6355</v>
      </c>
      <c r="K3043" s="32">
        <v>45971</v>
      </c>
      <c r="L3043" t="s">
        <v>2230</v>
      </c>
      <c r="M3043" t="s">
        <v>917</v>
      </c>
      <c r="N3043" t="s">
        <v>118</v>
      </c>
      <c r="O3043" s="32">
        <v>45974</v>
      </c>
      <c r="P3043" t="s">
        <v>99</v>
      </c>
      <c r="Q3043" t="s">
        <v>616</v>
      </c>
      <c r="R3043" t="s">
        <v>291</v>
      </c>
      <c r="S3043" t="s">
        <v>100</v>
      </c>
    </row>
    <row r="3044" spans="1:19" x14ac:dyDescent="0.25">
      <c r="A3044">
        <v>43</v>
      </c>
      <c r="B3044" s="32">
        <v>45954</v>
      </c>
      <c r="C3044">
        <v>46</v>
      </c>
      <c r="D3044" t="s">
        <v>254</v>
      </c>
      <c r="E3044" t="s">
        <v>255</v>
      </c>
      <c r="F3044" t="s">
        <v>140</v>
      </c>
      <c r="G3044" t="s">
        <v>102</v>
      </c>
      <c r="H3044" t="s">
        <v>103</v>
      </c>
      <c r="I3044" t="s">
        <v>3192</v>
      </c>
      <c r="J3044" t="s">
        <v>3193</v>
      </c>
      <c r="K3044" s="32">
        <v>45956</v>
      </c>
      <c r="L3044" t="s">
        <v>258</v>
      </c>
      <c r="M3044" t="s">
        <v>260</v>
      </c>
      <c r="N3044" t="s">
        <v>2083</v>
      </c>
      <c r="O3044" s="32">
        <v>45971</v>
      </c>
      <c r="P3044" t="s">
        <v>99</v>
      </c>
      <c r="Q3044" t="s">
        <v>259</v>
      </c>
      <c r="R3044" t="s">
        <v>262</v>
      </c>
      <c r="S3044" t="s">
        <v>100</v>
      </c>
    </row>
    <row r="3045" spans="1:19" x14ac:dyDescent="0.25">
      <c r="A3045">
        <v>42</v>
      </c>
      <c r="B3045" s="32">
        <v>45946</v>
      </c>
      <c r="C3045">
        <v>45</v>
      </c>
      <c r="D3045" t="s">
        <v>254</v>
      </c>
      <c r="E3045" t="s">
        <v>255</v>
      </c>
      <c r="F3045" t="s">
        <v>140</v>
      </c>
      <c r="G3045" t="s">
        <v>102</v>
      </c>
      <c r="H3045" t="s">
        <v>1585</v>
      </c>
      <c r="I3045" t="s">
        <v>2524</v>
      </c>
      <c r="J3045" t="s">
        <v>2525</v>
      </c>
      <c r="K3045" s="32">
        <v>45949</v>
      </c>
      <c r="L3045" t="s">
        <v>1781</v>
      </c>
      <c r="M3045" t="s">
        <v>260</v>
      </c>
      <c r="N3045" t="s">
        <v>1973</v>
      </c>
      <c r="O3045" s="32">
        <v>45964</v>
      </c>
      <c r="P3045" t="s">
        <v>99</v>
      </c>
      <c r="Q3045" t="s">
        <v>2065</v>
      </c>
      <c r="R3045" t="s">
        <v>262</v>
      </c>
      <c r="S3045" t="s">
        <v>608</v>
      </c>
    </row>
    <row r="3046" spans="1:19" x14ac:dyDescent="0.25">
      <c r="A3046">
        <v>36</v>
      </c>
      <c r="B3046" s="32">
        <v>45903</v>
      </c>
      <c r="C3046">
        <v>40</v>
      </c>
      <c r="D3046" t="s">
        <v>223</v>
      </c>
      <c r="E3046" t="s">
        <v>277</v>
      </c>
      <c r="F3046" t="s">
        <v>140</v>
      </c>
      <c r="G3046" t="s">
        <v>102</v>
      </c>
      <c r="H3046" t="s">
        <v>103</v>
      </c>
      <c r="I3046" t="s">
        <v>6356</v>
      </c>
      <c r="J3046" t="s">
        <v>6357</v>
      </c>
      <c r="K3046" s="32">
        <v>45907</v>
      </c>
      <c r="L3046" t="s">
        <v>227</v>
      </c>
      <c r="M3046" t="s">
        <v>145</v>
      </c>
      <c r="N3046" t="s">
        <v>6358</v>
      </c>
      <c r="O3046" s="32">
        <v>45933</v>
      </c>
      <c r="P3046" t="s">
        <v>99</v>
      </c>
      <c r="Q3046" t="s">
        <v>228</v>
      </c>
      <c r="R3046" t="s">
        <v>147</v>
      </c>
      <c r="S3046" t="s">
        <v>100</v>
      </c>
    </row>
    <row r="3047" spans="1:19" x14ac:dyDescent="0.25">
      <c r="A3047">
        <v>35</v>
      </c>
      <c r="B3047" s="32">
        <v>45898</v>
      </c>
      <c r="C3047">
        <v>38</v>
      </c>
      <c r="D3047" t="s">
        <v>423</v>
      </c>
      <c r="E3047" t="s">
        <v>1067</v>
      </c>
      <c r="F3047" t="s">
        <v>140</v>
      </c>
      <c r="G3047" t="s">
        <v>102</v>
      </c>
      <c r="H3047" t="s">
        <v>103</v>
      </c>
      <c r="I3047" t="s">
        <v>6359</v>
      </c>
      <c r="J3047" t="s">
        <v>6360</v>
      </c>
      <c r="K3047" s="32">
        <v>45900</v>
      </c>
      <c r="L3047" t="s">
        <v>1775</v>
      </c>
      <c r="M3047" t="s">
        <v>260</v>
      </c>
      <c r="N3047" t="s">
        <v>2744</v>
      </c>
      <c r="O3047" s="32">
        <v>45917</v>
      </c>
      <c r="P3047" t="s">
        <v>99</v>
      </c>
      <c r="Q3047" t="s">
        <v>1776</v>
      </c>
      <c r="R3047" t="s">
        <v>262</v>
      </c>
      <c r="S3047" t="s">
        <v>100</v>
      </c>
    </row>
    <row r="3048" spans="1:19" x14ac:dyDescent="0.25">
      <c r="A3048">
        <v>35</v>
      </c>
      <c r="B3048" s="32">
        <v>45895</v>
      </c>
      <c r="C3048">
        <v>37</v>
      </c>
      <c r="D3048" t="s">
        <v>150</v>
      </c>
      <c r="E3048" t="s">
        <v>8</v>
      </c>
      <c r="F3048" t="s">
        <v>140</v>
      </c>
      <c r="G3048" t="s">
        <v>102</v>
      </c>
      <c r="H3048" t="s">
        <v>103</v>
      </c>
      <c r="I3048" t="s">
        <v>4448</v>
      </c>
      <c r="J3048" t="s">
        <v>4449</v>
      </c>
      <c r="K3048" s="32">
        <v>45897</v>
      </c>
      <c r="L3048" t="s">
        <v>186</v>
      </c>
      <c r="M3048" t="s">
        <v>154</v>
      </c>
      <c r="N3048" t="s">
        <v>2445</v>
      </c>
      <c r="O3048" s="32">
        <v>45907</v>
      </c>
      <c r="P3048" t="s">
        <v>99</v>
      </c>
      <c r="Q3048" t="s">
        <v>1411</v>
      </c>
      <c r="R3048" t="s">
        <v>147</v>
      </c>
      <c r="S3048" t="s">
        <v>100</v>
      </c>
    </row>
    <row r="3049" spans="1:19" x14ac:dyDescent="0.25">
      <c r="A3049">
        <v>35</v>
      </c>
      <c r="B3049" s="32">
        <v>45898</v>
      </c>
      <c r="C3049">
        <v>38</v>
      </c>
      <c r="D3049" t="s">
        <v>423</v>
      </c>
      <c r="E3049" t="s">
        <v>1067</v>
      </c>
      <c r="F3049" t="s">
        <v>140</v>
      </c>
      <c r="G3049" t="s">
        <v>102</v>
      </c>
      <c r="H3049" t="s">
        <v>103</v>
      </c>
      <c r="I3049" t="s">
        <v>6361</v>
      </c>
      <c r="J3049" t="s">
        <v>6362</v>
      </c>
      <c r="K3049" s="32">
        <v>45900</v>
      </c>
      <c r="L3049" t="s">
        <v>2370</v>
      </c>
      <c r="M3049" t="s">
        <v>260</v>
      </c>
      <c r="N3049" t="s">
        <v>2744</v>
      </c>
      <c r="O3049" s="32">
        <v>45917</v>
      </c>
      <c r="P3049" t="s">
        <v>99</v>
      </c>
      <c r="Q3049" t="s">
        <v>2370</v>
      </c>
      <c r="R3049" t="s">
        <v>262</v>
      </c>
      <c r="S3049" t="s">
        <v>100</v>
      </c>
    </row>
    <row r="3050" spans="1:19" x14ac:dyDescent="0.25">
      <c r="A3050">
        <v>42</v>
      </c>
      <c r="B3050" s="32">
        <v>45948</v>
      </c>
      <c r="C3050">
        <v>45</v>
      </c>
      <c r="D3050" t="s">
        <v>150</v>
      </c>
      <c r="E3050" t="s">
        <v>8</v>
      </c>
      <c r="F3050" t="s">
        <v>140</v>
      </c>
      <c r="G3050" t="s">
        <v>102</v>
      </c>
      <c r="H3050" t="s">
        <v>103</v>
      </c>
      <c r="I3050" t="s">
        <v>5000</v>
      </c>
      <c r="J3050" t="s">
        <v>5001</v>
      </c>
      <c r="K3050" s="32">
        <v>45953</v>
      </c>
      <c r="L3050" t="s">
        <v>186</v>
      </c>
      <c r="M3050" t="s">
        <v>154</v>
      </c>
      <c r="N3050" t="s">
        <v>1967</v>
      </c>
      <c r="O3050" s="32">
        <v>45963</v>
      </c>
      <c r="P3050" t="s">
        <v>99</v>
      </c>
      <c r="Q3050" t="s">
        <v>153</v>
      </c>
      <c r="R3050" t="s">
        <v>147</v>
      </c>
      <c r="S3050" t="s">
        <v>100</v>
      </c>
    </row>
    <row r="3051" spans="1:19" x14ac:dyDescent="0.25">
      <c r="A3051">
        <v>41</v>
      </c>
      <c r="B3051" s="32">
        <v>45935</v>
      </c>
      <c r="C3051">
        <v>43</v>
      </c>
      <c r="D3051" t="s">
        <v>150</v>
      </c>
      <c r="E3051" t="s">
        <v>8</v>
      </c>
      <c r="F3051" t="s">
        <v>140</v>
      </c>
      <c r="G3051" t="s">
        <v>102</v>
      </c>
      <c r="H3051" t="s">
        <v>103</v>
      </c>
      <c r="I3051" t="s">
        <v>6363</v>
      </c>
      <c r="J3051" t="s">
        <v>6051</v>
      </c>
      <c r="K3051" s="32">
        <v>45939</v>
      </c>
      <c r="L3051" t="s">
        <v>2275</v>
      </c>
      <c r="M3051" t="s">
        <v>191</v>
      </c>
      <c r="N3051" t="s">
        <v>2276</v>
      </c>
      <c r="O3051" s="32">
        <v>45950</v>
      </c>
      <c r="P3051" t="s">
        <v>99</v>
      </c>
      <c r="Q3051" t="s">
        <v>2012</v>
      </c>
      <c r="S3051" t="s">
        <v>2165</v>
      </c>
    </row>
    <row r="3052" spans="1:19" x14ac:dyDescent="0.25">
      <c r="A3052">
        <v>45</v>
      </c>
      <c r="B3052" s="32">
        <v>45966</v>
      </c>
      <c r="C3052">
        <v>49</v>
      </c>
      <c r="D3052" t="s">
        <v>223</v>
      </c>
      <c r="E3052" t="s">
        <v>277</v>
      </c>
      <c r="F3052" t="s">
        <v>140</v>
      </c>
      <c r="G3052" t="s">
        <v>102</v>
      </c>
      <c r="H3052" t="s">
        <v>103</v>
      </c>
      <c r="I3052" t="s">
        <v>6364</v>
      </c>
      <c r="J3052" t="s">
        <v>5667</v>
      </c>
      <c r="K3052" s="32">
        <v>45972</v>
      </c>
      <c r="L3052" t="s">
        <v>329</v>
      </c>
      <c r="M3052" t="s">
        <v>145</v>
      </c>
      <c r="N3052" t="s">
        <v>2049</v>
      </c>
      <c r="O3052" s="32">
        <v>45995</v>
      </c>
      <c r="P3052" t="s">
        <v>99</v>
      </c>
      <c r="Q3052" t="s">
        <v>330</v>
      </c>
      <c r="R3052" t="s">
        <v>147</v>
      </c>
      <c r="S3052" t="s">
        <v>100</v>
      </c>
    </row>
    <row r="3053" spans="1:19" x14ac:dyDescent="0.25">
      <c r="A3053">
        <v>39</v>
      </c>
      <c r="B3053" s="32">
        <v>45925</v>
      </c>
      <c r="C3053">
        <v>42</v>
      </c>
      <c r="D3053" t="s">
        <v>254</v>
      </c>
      <c r="E3053" t="s">
        <v>255</v>
      </c>
      <c r="F3053" t="s">
        <v>140</v>
      </c>
      <c r="G3053" t="s">
        <v>102</v>
      </c>
      <c r="H3053" t="s">
        <v>1585</v>
      </c>
      <c r="I3053" t="s">
        <v>6365</v>
      </c>
      <c r="J3053" t="s">
        <v>3758</v>
      </c>
      <c r="K3053" s="32">
        <v>45928</v>
      </c>
      <c r="L3053" t="s">
        <v>1781</v>
      </c>
      <c r="M3053" t="s">
        <v>260</v>
      </c>
      <c r="N3053" t="s">
        <v>2162</v>
      </c>
      <c r="O3053" s="32">
        <v>45943</v>
      </c>
      <c r="P3053" t="s">
        <v>99</v>
      </c>
      <c r="Q3053" t="s">
        <v>259</v>
      </c>
      <c r="R3053" t="s">
        <v>262</v>
      </c>
      <c r="S3053" t="s">
        <v>608</v>
      </c>
    </row>
    <row r="3054" spans="1:19" x14ac:dyDescent="0.25">
      <c r="A3054">
        <v>42</v>
      </c>
      <c r="B3054" s="32">
        <v>45942</v>
      </c>
      <c r="C3054">
        <v>44</v>
      </c>
      <c r="D3054" t="s">
        <v>150</v>
      </c>
      <c r="E3054" t="s">
        <v>8</v>
      </c>
      <c r="F3054" t="s">
        <v>140</v>
      </c>
      <c r="G3054" t="s">
        <v>102</v>
      </c>
      <c r="H3054" t="s">
        <v>103</v>
      </c>
      <c r="I3054" t="s">
        <v>6366</v>
      </c>
      <c r="J3054" t="s">
        <v>6367</v>
      </c>
      <c r="K3054" s="32">
        <v>45946</v>
      </c>
      <c r="L3054" t="s">
        <v>2275</v>
      </c>
      <c r="M3054" t="s">
        <v>191</v>
      </c>
      <c r="N3054" t="s">
        <v>737</v>
      </c>
      <c r="O3054" s="32">
        <v>45957</v>
      </c>
      <c r="P3054" t="s">
        <v>99</v>
      </c>
      <c r="Q3054" t="s">
        <v>813</v>
      </c>
      <c r="S3054" t="s">
        <v>2165</v>
      </c>
    </row>
    <row r="3055" spans="1:19" x14ac:dyDescent="0.25">
      <c r="A3055">
        <v>38</v>
      </c>
      <c r="B3055" s="32">
        <v>45916</v>
      </c>
      <c r="C3055">
        <v>40</v>
      </c>
      <c r="D3055" t="s">
        <v>150</v>
      </c>
      <c r="E3055" t="s">
        <v>8</v>
      </c>
      <c r="F3055" t="s">
        <v>140</v>
      </c>
      <c r="G3055" t="s">
        <v>102</v>
      </c>
      <c r="H3055" t="s">
        <v>103</v>
      </c>
      <c r="I3055" t="s">
        <v>6368</v>
      </c>
      <c r="J3055" t="s">
        <v>2288</v>
      </c>
      <c r="K3055" s="32">
        <v>45918</v>
      </c>
      <c r="L3055" t="s">
        <v>1312</v>
      </c>
      <c r="M3055" t="s">
        <v>154</v>
      </c>
      <c r="N3055" t="s">
        <v>2146</v>
      </c>
      <c r="O3055" s="32">
        <v>45928</v>
      </c>
      <c r="P3055" t="s">
        <v>99</v>
      </c>
      <c r="Q3055" t="s">
        <v>2016</v>
      </c>
      <c r="R3055" t="s">
        <v>147</v>
      </c>
      <c r="S3055" t="s">
        <v>100</v>
      </c>
    </row>
    <row r="3056" spans="1:19" x14ac:dyDescent="0.25">
      <c r="A3056">
        <v>43</v>
      </c>
      <c r="B3056" s="32">
        <v>45954</v>
      </c>
      <c r="C3056">
        <v>46</v>
      </c>
      <c r="D3056" t="s">
        <v>423</v>
      </c>
      <c r="E3056" t="s">
        <v>1067</v>
      </c>
      <c r="F3056" t="s">
        <v>140</v>
      </c>
      <c r="G3056" t="s">
        <v>102</v>
      </c>
      <c r="H3056" t="s">
        <v>103</v>
      </c>
      <c r="I3056" t="s">
        <v>6369</v>
      </c>
      <c r="J3056" t="s">
        <v>6370</v>
      </c>
      <c r="K3056" s="32">
        <v>45956</v>
      </c>
      <c r="L3056" t="s">
        <v>1775</v>
      </c>
      <c r="M3056" t="s">
        <v>260</v>
      </c>
      <c r="N3056" t="s">
        <v>2083</v>
      </c>
      <c r="O3056" s="32">
        <v>45972</v>
      </c>
      <c r="P3056" t="s">
        <v>99</v>
      </c>
      <c r="Q3056" t="s">
        <v>1776</v>
      </c>
      <c r="R3056" t="s">
        <v>262</v>
      </c>
      <c r="S3056" t="s">
        <v>100</v>
      </c>
    </row>
    <row r="3057" spans="1:19" x14ac:dyDescent="0.25">
      <c r="A3057">
        <v>37</v>
      </c>
      <c r="B3057" s="32">
        <v>45910</v>
      </c>
      <c r="C3057">
        <v>40</v>
      </c>
      <c r="D3057" t="s">
        <v>423</v>
      </c>
      <c r="E3057" t="s">
        <v>424</v>
      </c>
      <c r="F3057" t="s">
        <v>140</v>
      </c>
      <c r="G3057" t="s">
        <v>102</v>
      </c>
      <c r="H3057" t="s">
        <v>103</v>
      </c>
      <c r="I3057" t="s">
        <v>4331</v>
      </c>
      <c r="J3057" t="s">
        <v>4332</v>
      </c>
      <c r="K3057" s="32">
        <v>45913</v>
      </c>
      <c r="L3057" t="s">
        <v>427</v>
      </c>
      <c r="M3057" t="s">
        <v>428</v>
      </c>
      <c r="N3057" t="s">
        <v>3648</v>
      </c>
      <c r="O3057" s="32">
        <v>45931</v>
      </c>
      <c r="P3057" t="s">
        <v>99</v>
      </c>
      <c r="Q3057" t="s">
        <v>2197</v>
      </c>
      <c r="R3057" t="s">
        <v>428</v>
      </c>
      <c r="S3057" t="s">
        <v>100</v>
      </c>
    </row>
    <row r="3058" spans="1:19" x14ac:dyDescent="0.25">
      <c r="A3058">
        <v>38</v>
      </c>
      <c r="B3058" s="32">
        <v>45916</v>
      </c>
      <c r="C3058">
        <v>38</v>
      </c>
      <c r="D3058" t="s">
        <v>321</v>
      </c>
      <c r="E3058" t="s">
        <v>855</v>
      </c>
      <c r="F3058" t="s">
        <v>101</v>
      </c>
      <c r="G3058" t="s">
        <v>102</v>
      </c>
      <c r="H3058" t="s">
        <v>103</v>
      </c>
      <c r="I3058" t="s">
        <v>6371</v>
      </c>
      <c r="J3058" t="s">
        <v>6372</v>
      </c>
      <c r="K3058" s="32">
        <v>45918</v>
      </c>
      <c r="L3058" t="s">
        <v>858</v>
      </c>
      <c r="M3058" t="s">
        <v>860</v>
      </c>
      <c r="N3058" t="s">
        <v>118</v>
      </c>
      <c r="O3058" s="32">
        <v>45920</v>
      </c>
      <c r="P3058" t="s">
        <v>99</v>
      </c>
      <c r="Q3058" t="s">
        <v>859</v>
      </c>
      <c r="R3058" t="s">
        <v>291</v>
      </c>
      <c r="S3058" t="s">
        <v>100</v>
      </c>
    </row>
    <row r="3059" spans="1:19" x14ac:dyDescent="0.25">
      <c r="A3059">
        <v>38</v>
      </c>
      <c r="B3059" s="32">
        <v>45917</v>
      </c>
      <c r="C3059">
        <v>40</v>
      </c>
      <c r="D3059" t="s">
        <v>150</v>
      </c>
      <c r="E3059" t="s">
        <v>8</v>
      </c>
      <c r="F3059" t="s">
        <v>140</v>
      </c>
      <c r="G3059" t="s">
        <v>102</v>
      </c>
      <c r="H3059" t="s">
        <v>103</v>
      </c>
      <c r="I3059" t="s">
        <v>2726</v>
      </c>
      <c r="J3059" t="s">
        <v>2727</v>
      </c>
      <c r="K3059" s="32">
        <v>45919</v>
      </c>
      <c r="L3059" t="s">
        <v>186</v>
      </c>
      <c r="M3059" t="s">
        <v>869</v>
      </c>
      <c r="N3059" t="s">
        <v>2728</v>
      </c>
      <c r="O3059" s="32">
        <v>45934</v>
      </c>
      <c r="P3059" t="s">
        <v>99</v>
      </c>
      <c r="Q3059" t="s">
        <v>688</v>
      </c>
      <c r="R3059" t="s">
        <v>147</v>
      </c>
      <c r="S3059" t="s">
        <v>100</v>
      </c>
    </row>
    <row r="3060" spans="1:19" x14ac:dyDescent="0.25">
      <c r="A3060">
        <v>45</v>
      </c>
      <c r="B3060" s="32">
        <v>45965</v>
      </c>
      <c r="C3060">
        <v>47</v>
      </c>
      <c r="D3060" t="s">
        <v>150</v>
      </c>
      <c r="E3060" t="s">
        <v>8</v>
      </c>
      <c r="F3060" t="s">
        <v>140</v>
      </c>
      <c r="G3060" t="s">
        <v>102</v>
      </c>
      <c r="H3060" t="s">
        <v>103</v>
      </c>
      <c r="I3060" t="s">
        <v>6373</v>
      </c>
      <c r="J3060" t="s">
        <v>6374</v>
      </c>
      <c r="K3060" s="32">
        <v>45967</v>
      </c>
      <c r="L3060" t="s">
        <v>1312</v>
      </c>
      <c r="M3060" t="s">
        <v>154</v>
      </c>
      <c r="N3060" t="s">
        <v>2046</v>
      </c>
      <c r="O3060" s="32">
        <v>45977</v>
      </c>
      <c r="P3060" t="s">
        <v>99</v>
      </c>
      <c r="Q3060" t="s">
        <v>2016</v>
      </c>
      <c r="R3060" t="s">
        <v>147</v>
      </c>
      <c r="S3060" t="s">
        <v>100</v>
      </c>
    </row>
    <row r="3061" spans="1:19" x14ac:dyDescent="0.25">
      <c r="A3061">
        <v>44</v>
      </c>
      <c r="B3061" s="32">
        <v>45956</v>
      </c>
      <c r="C3061">
        <v>46</v>
      </c>
      <c r="D3061" t="s">
        <v>150</v>
      </c>
      <c r="E3061" t="s">
        <v>8</v>
      </c>
      <c r="F3061" t="s">
        <v>140</v>
      </c>
      <c r="G3061" t="s">
        <v>102</v>
      </c>
      <c r="H3061" t="s">
        <v>103</v>
      </c>
      <c r="I3061" t="s">
        <v>3004</v>
      </c>
      <c r="J3061" t="s">
        <v>3005</v>
      </c>
      <c r="K3061" s="32">
        <v>45960</v>
      </c>
      <c r="L3061" t="s">
        <v>186</v>
      </c>
      <c r="M3061" t="s">
        <v>154</v>
      </c>
      <c r="N3061" t="s">
        <v>2034</v>
      </c>
      <c r="O3061" s="32">
        <v>45972</v>
      </c>
      <c r="P3061" t="s">
        <v>99</v>
      </c>
      <c r="Q3061" t="s">
        <v>2432</v>
      </c>
      <c r="R3061" t="s">
        <v>147</v>
      </c>
      <c r="S3061" t="s">
        <v>100</v>
      </c>
    </row>
    <row r="3062" spans="1:19" x14ac:dyDescent="0.25">
      <c r="A3062">
        <v>33</v>
      </c>
      <c r="B3062" s="32">
        <v>45880</v>
      </c>
      <c r="C3062">
        <v>38</v>
      </c>
      <c r="D3062" t="s">
        <v>223</v>
      </c>
      <c r="E3062" t="s">
        <v>224</v>
      </c>
      <c r="F3062" t="s">
        <v>140</v>
      </c>
      <c r="G3062" t="s">
        <v>102</v>
      </c>
      <c r="H3062" t="s">
        <v>103</v>
      </c>
      <c r="I3062" t="s">
        <v>6375</v>
      </c>
      <c r="J3062" t="s">
        <v>6376</v>
      </c>
      <c r="K3062" s="32">
        <v>45884</v>
      </c>
      <c r="L3062" t="s">
        <v>227</v>
      </c>
      <c r="M3062" t="s">
        <v>229</v>
      </c>
      <c r="N3062" t="s">
        <v>5954</v>
      </c>
      <c r="O3062" s="32">
        <v>45917</v>
      </c>
      <c r="P3062" t="s">
        <v>99</v>
      </c>
      <c r="Q3062" t="s">
        <v>228</v>
      </c>
      <c r="R3062" t="s">
        <v>617</v>
      </c>
      <c r="S3062" t="s">
        <v>100</v>
      </c>
    </row>
    <row r="3063" spans="1:19" x14ac:dyDescent="0.25">
      <c r="A3063">
        <v>40</v>
      </c>
      <c r="B3063" s="32">
        <v>45929</v>
      </c>
      <c r="C3063">
        <v>43</v>
      </c>
      <c r="D3063" t="s">
        <v>672</v>
      </c>
      <c r="E3063" t="s">
        <v>17</v>
      </c>
      <c r="F3063" t="s">
        <v>140</v>
      </c>
      <c r="G3063" t="s">
        <v>102</v>
      </c>
      <c r="H3063" t="s">
        <v>103</v>
      </c>
      <c r="I3063" t="s">
        <v>6267</v>
      </c>
      <c r="J3063" t="s">
        <v>6268</v>
      </c>
      <c r="K3063" s="32">
        <v>45934</v>
      </c>
      <c r="L3063" t="s">
        <v>675</v>
      </c>
      <c r="M3063" t="s">
        <v>428</v>
      </c>
      <c r="N3063" t="s">
        <v>2616</v>
      </c>
      <c r="O3063" s="32">
        <v>45950</v>
      </c>
      <c r="P3063" t="s">
        <v>99</v>
      </c>
      <c r="Q3063" t="s">
        <v>688</v>
      </c>
      <c r="R3063" t="s">
        <v>428</v>
      </c>
      <c r="S3063" t="s">
        <v>100</v>
      </c>
    </row>
    <row r="3064" spans="1:19" x14ac:dyDescent="0.25">
      <c r="A3064">
        <v>37</v>
      </c>
      <c r="B3064" s="32">
        <v>45913</v>
      </c>
      <c r="C3064">
        <v>40</v>
      </c>
      <c r="D3064" t="s">
        <v>150</v>
      </c>
      <c r="E3064" t="s">
        <v>8</v>
      </c>
      <c r="F3064" t="s">
        <v>140</v>
      </c>
      <c r="G3064" t="s">
        <v>102</v>
      </c>
      <c r="H3064" t="s">
        <v>103</v>
      </c>
      <c r="I3064" t="s">
        <v>5328</v>
      </c>
      <c r="J3064" t="s">
        <v>5329</v>
      </c>
      <c r="K3064" s="32">
        <v>45917</v>
      </c>
      <c r="L3064" t="s">
        <v>186</v>
      </c>
      <c r="M3064" t="s">
        <v>893</v>
      </c>
      <c r="N3064" t="s">
        <v>2000</v>
      </c>
      <c r="O3064" s="32">
        <v>45934</v>
      </c>
      <c r="P3064" t="s">
        <v>99</v>
      </c>
      <c r="Q3064" t="s">
        <v>972</v>
      </c>
      <c r="R3064" t="s">
        <v>617</v>
      </c>
      <c r="S3064" t="s">
        <v>100</v>
      </c>
    </row>
    <row r="3065" spans="1:19" x14ac:dyDescent="0.25">
      <c r="A3065">
        <v>43</v>
      </c>
      <c r="B3065" s="32">
        <v>45955</v>
      </c>
      <c r="C3065">
        <v>46</v>
      </c>
      <c r="D3065" t="s">
        <v>672</v>
      </c>
      <c r="E3065" t="s">
        <v>17</v>
      </c>
      <c r="F3065" t="s">
        <v>140</v>
      </c>
      <c r="G3065" t="s">
        <v>102</v>
      </c>
      <c r="H3065" t="s">
        <v>103</v>
      </c>
      <c r="I3065" t="s">
        <v>2881</v>
      </c>
      <c r="J3065" t="s">
        <v>2882</v>
      </c>
      <c r="K3065" s="32">
        <v>45964</v>
      </c>
      <c r="L3065" t="s">
        <v>675</v>
      </c>
      <c r="M3065" t="s">
        <v>676</v>
      </c>
      <c r="N3065" t="s">
        <v>2203</v>
      </c>
      <c r="O3065" s="32">
        <v>45974</v>
      </c>
      <c r="P3065" t="s">
        <v>99</v>
      </c>
      <c r="Q3065" t="s">
        <v>688</v>
      </c>
      <c r="R3065" t="s">
        <v>147</v>
      </c>
      <c r="S3065" t="s">
        <v>100</v>
      </c>
    </row>
    <row r="3066" spans="1:19" x14ac:dyDescent="0.25">
      <c r="A3066">
        <v>32</v>
      </c>
      <c r="B3066" s="32">
        <v>45873</v>
      </c>
      <c r="C3066">
        <v>37</v>
      </c>
      <c r="D3066" t="s">
        <v>223</v>
      </c>
      <c r="E3066" t="s">
        <v>2118</v>
      </c>
      <c r="F3066" t="s">
        <v>140</v>
      </c>
      <c r="G3066" t="s">
        <v>102</v>
      </c>
      <c r="H3066" t="s">
        <v>103</v>
      </c>
      <c r="I3066" t="s">
        <v>6377</v>
      </c>
      <c r="J3066" t="s">
        <v>6378</v>
      </c>
      <c r="K3066" s="32">
        <v>45876</v>
      </c>
      <c r="L3066" t="s">
        <v>227</v>
      </c>
      <c r="M3066" t="s">
        <v>869</v>
      </c>
      <c r="N3066" t="s">
        <v>6379</v>
      </c>
      <c r="O3066" s="32">
        <v>45907</v>
      </c>
      <c r="P3066" t="s">
        <v>99</v>
      </c>
      <c r="Q3066" t="s">
        <v>228</v>
      </c>
      <c r="R3066" t="s">
        <v>617</v>
      </c>
      <c r="S3066" t="s">
        <v>100</v>
      </c>
    </row>
    <row r="3067" spans="1:19" x14ac:dyDescent="0.25">
      <c r="A3067">
        <v>40</v>
      </c>
      <c r="B3067" s="32">
        <v>45933</v>
      </c>
      <c r="C3067">
        <v>43</v>
      </c>
      <c r="D3067" t="s">
        <v>423</v>
      </c>
      <c r="E3067" t="s">
        <v>1067</v>
      </c>
      <c r="F3067" t="s">
        <v>140</v>
      </c>
      <c r="G3067" t="s">
        <v>102</v>
      </c>
      <c r="H3067" t="s">
        <v>103</v>
      </c>
      <c r="I3067" t="s">
        <v>5436</v>
      </c>
      <c r="J3067" t="s">
        <v>5437</v>
      </c>
      <c r="K3067" s="32">
        <v>45935</v>
      </c>
      <c r="L3067" t="s">
        <v>427</v>
      </c>
      <c r="M3067" t="s">
        <v>260</v>
      </c>
      <c r="N3067" t="s">
        <v>2054</v>
      </c>
      <c r="O3067" s="32">
        <v>45951</v>
      </c>
      <c r="P3067" t="s">
        <v>99</v>
      </c>
      <c r="Q3067" t="s">
        <v>2039</v>
      </c>
      <c r="R3067" t="s">
        <v>262</v>
      </c>
      <c r="S3067" t="s">
        <v>608</v>
      </c>
    </row>
    <row r="3068" spans="1:19" x14ac:dyDescent="0.25">
      <c r="A3068">
        <v>40</v>
      </c>
      <c r="B3068" s="32">
        <v>45928</v>
      </c>
      <c r="C3068">
        <v>42</v>
      </c>
      <c r="D3068" t="s">
        <v>150</v>
      </c>
      <c r="E3068" t="s">
        <v>8</v>
      </c>
      <c r="F3068" t="s">
        <v>140</v>
      </c>
      <c r="G3068" t="s">
        <v>102</v>
      </c>
      <c r="H3068" t="s">
        <v>103</v>
      </c>
      <c r="I3068" t="s">
        <v>6380</v>
      </c>
      <c r="J3068" t="s">
        <v>6381</v>
      </c>
      <c r="K3068" s="32">
        <v>45932</v>
      </c>
      <c r="L3068" t="s">
        <v>186</v>
      </c>
      <c r="M3068" t="s">
        <v>154</v>
      </c>
      <c r="N3068" t="s">
        <v>2159</v>
      </c>
      <c r="O3068" s="32">
        <v>45942</v>
      </c>
      <c r="P3068" t="s">
        <v>99</v>
      </c>
      <c r="Q3068" t="s">
        <v>813</v>
      </c>
      <c r="R3068" t="s">
        <v>147</v>
      </c>
      <c r="S3068" t="s">
        <v>100</v>
      </c>
    </row>
    <row r="3069" spans="1:19" x14ac:dyDescent="0.25">
      <c r="A3069">
        <v>45</v>
      </c>
      <c r="B3069" s="32">
        <v>45964</v>
      </c>
      <c r="C3069">
        <v>50</v>
      </c>
      <c r="D3069" t="s">
        <v>223</v>
      </c>
      <c r="E3069" t="s">
        <v>224</v>
      </c>
      <c r="F3069" t="s">
        <v>140</v>
      </c>
      <c r="G3069" t="s">
        <v>102</v>
      </c>
      <c r="H3069" t="s">
        <v>103</v>
      </c>
      <c r="I3069" t="s">
        <v>6382</v>
      </c>
      <c r="J3069" t="s">
        <v>6383</v>
      </c>
      <c r="K3069" s="32">
        <v>45968</v>
      </c>
      <c r="L3069" t="s">
        <v>227</v>
      </c>
      <c r="M3069" t="s">
        <v>229</v>
      </c>
      <c r="N3069" t="s">
        <v>2149</v>
      </c>
      <c r="O3069" s="32">
        <v>45999</v>
      </c>
      <c r="P3069" t="s">
        <v>99</v>
      </c>
      <c r="Q3069" t="s">
        <v>228</v>
      </c>
      <c r="R3069" t="s">
        <v>617</v>
      </c>
      <c r="S3069" t="s">
        <v>100</v>
      </c>
    </row>
    <row r="3070" spans="1:19" x14ac:dyDescent="0.25">
      <c r="A3070">
        <v>46</v>
      </c>
      <c r="B3070" s="32">
        <v>45974</v>
      </c>
      <c r="C3070">
        <v>50</v>
      </c>
      <c r="D3070" t="s">
        <v>223</v>
      </c>
      <c r="E3070" t="s">
        <v>224</v>
      </c>
      <c r="F3070" t="s">
        <v>140</v>
      </c>
      <c r="G3070" t="s">
        <v>2737</v>
      </c>
      <c r="H3070" t="s">
        <v>103</v>
      </c>
      <c r="I3070" t="s">
        <v>6384</v>
      </c>
      <c r="J3070" t="s">
        <v>6385</v>
      </c>
      <c r="K3070" s="32">
        <v>45975</v>
      </c>
      <c r="L3070" t="s">
        <v>6386</v>
      </c>
      <c r="M3070" t="s">
        <v>2172</v>
      </c>
      <c r="N3070" t="s">
        <v>6387</v>
      </c>
      <c r="O3070" s="32">
        <v>45998</v>
      </c>
      <c r="P3070" t="s">
        <v>2134</v>
      </c>
      <c r="Q3070" t="s">
        <v>495</v>
      </c>
      <c r="R3070" t="s">
        <v>164</v>
      </c>
      <c r="S3070" t="s">
        <v>2137</v>
      </c>
    </row>
    <row r="3071" spans="1:19" x14ac:dyDescent="0.25">
      <c r="A3071">
        <v>43</v>
      </c>
      <c r="B3071" s="32">
        <v>45955</v>
      </c>
      <c r="C3071">
        <v>46</v>
      </c>
      <c r="D3071" t="s">
        <v>150</v>
      </c>
      <c r="E3071" t="s">
        <v>8</v>
      </c>
      <c r="F3071" t="s">
        <v>140</v>
      </c>
      <c r="G3071" t="s">
        <v>102</v>
      </c>
      <c r="H3071" t="s">
        <v>103</v>
      </c>
      <c r="I3071" t="s">
        <v>6388</v>
      </c>
      <c r="J3071" t="s">
        <v>6389</v>
      </c>
      <c r="K3071" s="32">
        <v>45958</v>
      </c>
      <c r="L3071" t="s">
        <v>186</v>
      </c>
      <c r="M3071" t="s">
        <v>428</v>
      </c>
      <c r="N3071" t="s">
        <v>1977</v>
      </c>
      <c r="O3071" s="32">
        <v>45971</v>
      </c>
      <c r="P3071" t="s">
        <v>99</v>
      </c>
      <c r="Q3071" t="s">
        <v>688</v>
      </c>
      <c r="R3071" t="s">
        <v>428</v>
      </c>
      <c r="S3071" t="s">
        <v>100</v>
      </c>
    </row>
    <row r="3072" spans="1:19" x14ac:dyDescent="0.25">
      <c r="A3072">
        <v>43</v>
      </c>
      <c r="B3072" s="32">
        <v>45950</v>
      </c>
      <c r="C3072">
        <v>46</v>
      </c>
      <c r="D3072" t="s">
        <v>940</v>
      </c>
      <c r="E3072" t="s">
        <v>14</v>
      </c>
      <c r="F3072" t="s">
        <v>140</v>
      </c>
      <c r="G3072" t="s">
        <v>102</v>
      </c>
      <c r="H3072" t="s">
        <v>103</v>
      </c>
      <c r="I3072" t="s">
        <v>6390</v>
      </c>
      <c r="J3072" t="s">
        <v>6391</v>
      </c>
      <c r="K3072" s="32">
        <v>45960</v>
      </c>
      <c r="L3072" t="s">
        <v>943</v>
      </c>
      <c r="M3072" t="s">
        <v>154</v>
      </c>
      <c r="N3072" t="s">
        <v>2034</v>
      </c>
      <c r="O3072" s="32">
        <v>45971</v>
      </c>
      <c r="P3072" t="s">
        <v>99</v>
      </c>
      <c r="Q3072" t="s">
        <v>153</v>
      </c>
      <c r="R3072" t="s">
        <v>147</v>
      </c>
      <c r="S3072" t="s">
        <v>100</v>
      </c>
    </row>
    <row r="3073" spans="1:19" x14ac:dyDescent="0.25">
      <c r="A3073">
        <v>38</v>
      </c>
      <c r="B3073" s="32">
        <v>45918</v>
      </c>
      <c r="C3073">
        <v>41</v>
      </c>
      <c r="D3073" t="s">
        <v>423</v>
      </c>
      <c r="E3073" t="s">
        <v>1067</v>
      </c>
      <c r="F3073" t="s">
        <v>140</v>
      </c>
      <c r="G3073" t="s">
        <v>102</v>
      </c>
      <c r="H3073" t="s">
        <v>103</v>
      </c>
      <c r="I3073" t="s">
        <v>2107</v>
      </c>
      <c r="J3073" t="s">
        <v>2108</v>
      </c>
      <c r="K3073" s="32">
        <v>45921</v>
      </c>
      <c r="L3073" t="s">
        <v>427</v>
      </c>
      <c r="M3073" t="s">
        <v>260</v>
      </c>
      <c r="N3073" t="s">
        <v>2109</v>
      </c>
      <c r="O3073" s="32">
        <v>45937</v>
      </c>
      <c r="P3073" t="s">
        <v>99</v>
      </c>
      <c r="Q3073" t="s">
        <v>2713</v>
      </c>
      <c r="R3073" t="s">
        <v>262</v>
      </c>
      <c r="S3073" t="s">
        <v>608</v>
      </c>
    </row>
    <row r="3074" spans="1:19" x14ac:dyDescent="0.25">
      <c r="A3074">
        <v>41</v>
      </c>
      <c r="B3074" s="32">
        <v>45941</v>
      </c>
      <c r="C3074">
        <v>44</v>
      </c>
      <c r="D3074" t="s">
        <v>150</v>
      </c>
      <c r="E3074" t="s">
        <v>8</v>
      </c>
      <c r="F3074" t="s">
        <v>140</v>
      </c>
      <c r="G3074" t="s">
        <v>102</v>
      </c>
      <c r="H3074" t="s">
        <v>103</v>
      </c>
      <c r="I3074" t="s">
        <v>3863</v>
      </c>
      <c r="J3074" t="s">
        <v>3587</v>
      </c>
      <c r="K3074" s="32">
        <v>45946</v>
      </c>
      <c r="L3074" t="s">
        <v>186</v>
      </c>
      <c r="M3074" t="s">
        <v>191</v>
      </c>
      <c r="N3074" t="s">
        <v>737</v>
      </c>
      <c r="O3074" s="32">
        <v>45957</v>
      </c>
      <c r="P3074" t="s">
        <v>99</v>
      </c>
      <c r="Q3074" t="s">
        <v>934</v>
      </c>
      <c r="S3074" t="s">
        <v>135</v>
      </c>
    </row>
    <row r="3075" spans="1:19" x14ac:dyDescent="0.25">
      <c r="A3075">
        <v>39</v>
      </c>
      <c r="B3075" s="32">
        <v>45927</v>
      </c>
      <c r="C3075">
        <v>42</v>
      </c>
      <c r="D3075" t="s">
        <v>150</v>
      </c>
      <c r="E3075" t="s">
        <v>8</v>
      </c>
      <c r="F3075" t="s">
        <v>140</v>
      </c>
      <c r="G3075" t="s">
        <v>102</v>
      </c>
      <c r="H3075" t="s">
        <v>103</v>
      </c>
      <c r="I3075" t="s">
        <v>6392</v>
      </c>
      <c r="J3075" t="s">
        <v>6393</v>
      </c>
      <c r="K3075" s="32">
        <v>45932</v>
      </c>
      <c r="L3075" t="s">
        <v>186</v>
      </c>
      <c r="M3075" t="s">
        <v>893</v>
      </c>
      <c r="N3075" t="s">
        <v>3039</v>
      </c>
      <c r="O3075" s="32">
        <v>45946</v>
      </c>
      <c r="P3075" t="s">
        <v>99</v>
      </c>
      <c r="Q3075" t="s">
        <v>153</v>
      </c>
      <c r="R3075" t="s">
        <v>617</v>
      </c>
      <c r="S3075" t="s">
        <v>100</v>
      </c>
    </row>
    <row r="3076" spans="1:19" x14ac:dyDescent="0.25">
      <c r="A3076">
        <v>37</v>
      </c>
      <c r="B3076" s="32">
        <v>45911</v>
      </c>
      <c r="C3076">
        <v>40</v>
      </c>
      <c r="D3076" t="s">
        <v>254</v>
      </c>
      <c r="E3076" t="s">
        <v>255</v>
      </c>
      <c r="F3076" t="s">
        <v>140</v>
      </c>
      <c r="G3076" t="s">
        <v>102</v>
      </c>
      <c r="H3076" t="s">
        <v>103</v>
      </c>
      <c r="I3076" t="s">
        <v>6394</v>
      </c>
      <c r="J3076" t="s">
        <v>6395</v>
      </c>
      <c r="K3076" s="32">
        <v>45914</v>
      </c>
      <c r="L3076" t="s">
        <v>258</v>
      </c>
      <c r="M3076" t="s">
        <v>260</v>
      </c>
      <c r="N3076" t="s">
        <v>2206</v>
      </c>
      <c r="O3076" s="32">
        <v>45929</v>
      </c>
      <c r="P3076" t="s">
        <v>99</v>
      </c>
      <c r="Q3076" t="s">
        <v>259</v>
      </c>
      <c r="R3076" t="s">
        <v>262</v>
      </c>
      <c r="S3076" t="s">
        <v>100</v>
      </c>
    </row>
    <row r="3077" spans="1:19" x14ac:dyDescent="0.25">
      <c r="A3077">
        <v>34</v>
      </c>
      <c r="B3077" s="32">
        <v>45888</v>
      </c>
      <c r="C3077">
        <v>36</v>
      </c>
      <c r="D3077" t="s">
        <v>150</v>
      </c>
      <c r="E3077" t="s">
        <v>8</v>
      </c>
      <c r="F3077" t="s">
        <v>140</v>
      </c>
      <c r="G3077" t="s">
        <v>102</v>
      </c>
      <c r="H3077" t="s">
        <v>103</v>
      </c>
      <c r="I3077" t="s">
        <v>2699</v>
      </c>
      <c r="J3077" t="s">
        <v>2700</v>
      </c>
      <c r="K3077" s="32">
        <v>45890</v>
      </c>
      <c r="L3077" t="s">
        <v>186</v>
      </c>
      <c r="M3077" t="s">
        <v>154</v>
      </c>
      <c r="N3077" t="s">
        <v>2152</v>
      </c>
      <c r="O3077" s="32">
        <v>45900</v>
      </c>
      <c r="P3077" t="s">
        <v>99</v>
      </c>
      <c r="Q3077" t="s">
        <v>813</v>
      </c>
      <c r="R3077" t="s">
        <v>147</v>
      </c>
      <c r="S3077" t="s">
        <v>608</v>
      </c>
    </row>
    <row r="3078" spans="1:19" x14ac:dyDescent="0.25">
      <c r="A3078">
        <v>39</v>
      </c>
      <c r="B3078" s="32">
        <v>45921</v>
      </c>
      <c r="C3078">
        <v>41</v>
      </c>
      <c r="D3078" t="s">
        <v>940</v>
      </c>
      <c r="E3078" t="s">
        <v>14</v>
      </c>
      <c r="F3078" t="s">
        <v>140</v>
      </c>
      <c r="G3078" t="s">
        <v>102</v>
      </c>
      <c r="H3078" t="s">
        <v>103</v>
      </c>
      <c r="I3078" t="s">
        <v>6396</v>
      </c>
      <c r="J3078" t="s">
        <v>6397</v>
      </c>
      <c r="K3078" s="32">
        <v>45932</v>
      </c>
      <c r="L3078" t="s">
        <v>943</v>
      </c>
      <c r="M3078" t="s">
        <v>154</v>
      </c>
      <c r="N3078" t="s">
        <v>2159</v>
      </c>
      <c r="O3078" s="32">
        <v>45939</v>
      </c>
      <c r="P3078" t="s">
        <v>99</v>
      </c>
      <c r="Q3078" t="s">
        <v>820</v>
      </c>
      <c r="R3078" t="s">
        <v>147</v>
      </c>
      <c r="S3078" t="s">
        <v>100</v>
      </c>
    </row>
    <row r="3079" spans="1:19" x14ac:dyDescent="0.25">
      <c r="A3079">
        <v>34</v>
      </c>
      <c r="B3079" s="32">
        <v>45889</v>
      </c>
      <c r="C3079">
        <v>37</v>
      </c>
      <c r="D3079" t="s">
        <v>423</v>
      </c>
      <c r="E3079" t="s">
        <v>424</v>
      </c>
      <c r="F3079" t="s">
        <v>140</v>
      </c>
      <c r="G3079" t="s">
        <v>102</v>
      </c>
      <c r="H3079" t="s">
        <v>103</v>
      </c>
      <c r="I3079" t="s">
        <v>3166</v>
      </c>
      <c r="J3079" t="s">
        <v>3167</v>
      </c>
      <c r="K3079" s="32">
        <v>45891</v>
      </c>
      <c r="L3079" t="s">
        <v>258</v>
      </c>
      <c r="M3079" t="s">
        <v>428</v>
      </c>
      <c r="N3079" t="s">
        <v>2092</v>
      </c>
      <c r="O3079" s="32">
        <v>45910</v>
      </c>
      <c r="P3079" t="s">
        <v>99</v>
      </c>
      <c r="Q3079" t="s">
        <v>2197</v>
      </c>
      <c r="R3079" t="s">
        <v>428</v>
      </c>
      <c r="S3079" t="s">
        <v>100</v>
      </c>
    </row>
    <row r="3080" spans="1:19" x14ac:dyDescent="0.25">
      <c r="A3080">
        <v>44</v>
      </c>
      <c r="B3080" s="32">
        <v>45962</v>
      </c>
      <c r="C3080">
        <v>47</v>
      </c>
      <c r="D3080" t="s">
        <v>672</v>
      </c>
      <c r="E3080" t="s">
        <v>17</v>
      </c>
      <c r="F3080" t="s">
        <v>140</v>
      </c>
      <c r="G3080" t="s">
        <v>102</v>
      </c>
      <c r="H3080" t="s">
        <v>103</v>
      </c>
      <c r="I3080" t="s">
        <v>6398</v>
      </c>
      <c r="J3080" t="s">
        <v>6399</v>
      </c>
      <c r="K3080" s="32">
        <v>45971</v>
      </c>
      <c r="L3080" t="s">
        <v>675</v>
      </c>
      <c r="M3080" t="s">
        <v>676</v>
      </c>
      <c r="N3080" t="s">
        <v>2481</v>
      </c>
      <c r="O3080" s="32">
        <v>45982</v>
      </c>
      <c r="P3080" t="s">
        <v>99</v>
      </c>
      <c r="Q3080" t="s">
        <v>688</v>
      </c>
      <c r="R3080" t="s">
        <v>147</v>
      </c>
      <c r="S3080" t="s">
        <v>100</v>
      </c>
    </row>
    <row r="3081" spans="1:19" x14ac:dyDescent="0.25">
      <c r="A3081">
        <v>43</v>
      </c>
      <c r="B3081" s="32">
        <v>45951</v>
      </c>
      <c r="C3081">
        <v>46</v>
      </c>
      <c r="D3081" t="s">
        <v>672</v>
      </c>
      <c r="E3081" t="s">
        <v>17</v>
      </c>
      <c r="F3081" t="s">
        <v>140</v>
      </c>
      <c r="G3081" t="s">
        <v>102</v>
      </c>
      <c r="H3081" t="s">
        <v>103</v>
      </c>
      <c r="I3081" t="s">
        <v>4808</v>
      </c>
      <c r="J3081" t="s">
        <v>4809</v>
      </c>
      <c r="K3081" s="32">
        <v>45955</v>
      </c>
      <c r="L3081" t="s">
        <v>675</v>
      </c>
      <c r="M3081" t="s">
        <v>428</v>
      </c>
      <c r="N3081" t="s">
        <v>2224</v>
      </c>
      <c r="O3081" s="32">
        <v>45972</v>
      </c>
      <c r="P3081" t="s">
        <v>99</v>
      </c>
      <c r="Q3081" t="s">
        <v>688</v>
      </c>
      <c r="R3081" t="s">
        <v>428</v>
      </c>
      <c r="S3081" t="s">
        <v>100</v>
      </c>
    </row>
    <row r="3082" spans="1:19" x14ac:dyDescent="0.25">
      <c r="A3082">
        <v>31</v>
      </c>
      <c r="B3082" s="32">
        <v>45865</v>
      </c>
      <c r="C3082">
        <v>33</v>
      </c>
      <c r="D3082" t="s">
        <v>150</v>
      </c>
      <c r="E3082" t="s">
        <v>8</v>
      </c>
      <c r="F3082" t="s">
        <v>140</v>
      </c>
      <c r="G3082" t="s">
        <v>102</v>
      </c>
      <c r="H3082" t="s">
        <v>103</v>
      </c>
      <c r="I3082" t="s">
        <v>2855</v>
      </c>
      <c r="J3082" t="s">
        <v>2401</v>
      </c>
      <c r="K3082" s="32">
        <v>45869</v>
      </c>
      <c r="L3082" t="s">
        <v>621</v>
      </c>
      <c r="M3082" t="s">
        <v>191</v>
      </c>
      <c r="N3082" t="s">
        <v>155</v>
      </c>
      <c r="O3082" s="32">
        <v>45880</v>
      </c>
      <c r="P3082" t="s">
        <v>99</v>
      </c>
      <c r="Q3082" t="s">
        <v>153</v>
      </c>
      <c r="S3082" t="s">
        <v>2165</v>
      </c>
    </row>
    <row r="3083" spans="1:19" x14ac:dyDescent="0.25">
      <c r="A3083">
        <v>41</v>
      </c>
      <c r="B3083" s="32">
        <v>45935</v>
      </c>
      <c r="C3083">
        <v>41</v>
      </c>
      <c r="D3083" t="s">
        <v>97</v>
      </c>
      <c r="E3083" t="s">
        <v>98</v>
      </c>
      <c r="F3083" t="s">
        <v>101</v>
      </c>
      <c r="G3083" t="s">
        <v>102</v>
      </c>
      <c r="H3083" t="s">
        <v>103</v>
      </c>
      <c r="I3083" t="s">
        <v>6400</v>
      </c>
      <c r="J3083" t="s">
        <v>6401</v>
      </c>
      <c r="K3083" s="32">
        <v>45937</v>
      </c>
      <c r="L3083" t="s">
        <v>106</v>
      </c>
      <c r="M3083" t="s">
        <v>107</v>
      </c>
      <c r="N3083" t="s">
        <v>118</v>
      </c>
      <c r="O3083" s="32">
        <v>45937</v>
      </c>
      <c r="P3083" t="s">
        <v>99</v>
      </c>
      <c r="Q3083" t="s">
        <v>123</v>
      </c>
      <c r="R3083" t="s">
        <v>1964</v>
      </c>
      <c r="S3083" t="s">
        <v>100</v>
      </c>
    </row>
    <row r="3084" spans="1:19" x14ac:dyDescent="0.25">
      <c r="A3084">
        <v>36</v>
      </c>
      <c r="B3084" s="32">
        <v>45904</v>
      </c>
      <c r="C3084">
        <v>39</v>
      </c>
      <c r="D3084" t="s">
        <v>423</v>
      </c>
      <c r="E3084" t="s">
        <v>1067</v>
      </c>
      <c r="F3084" t="s">
        <v>140</v>
      </c>
      <c r="G3084" t="s">
        <v>102</v>
      </c>
      <c r="H3084" t="s">
        <v>103</v>
      </c>
      <c r="I3084" t="s">
        <v>3206</v>
      </c>
      <c r="J3084" t="s">
        <v>3207</v>
      </c>
      <c r="K3084" s="32">
        <v>45907</v>
      </c>
      <c r="L3084" t="s">
        <v>427</v>
      </c>
      <c r="M3084" t="s">
        <v>260</v>
      </c>
      <c r="N3084" t="s">
        <v>2360</v>
      </c>
      <c r="O3084" s="32">
        <v>45923</v>
      </c>
      <c r="P3084" t="s">
        <v>99</v>
      </c>
      <c r="Q3084" t="s">
        <v>2552</v>
      </c>
      <c r="R3084" t="s">
        <v>262</v>
      </c>
      <c r="S3084" t="s">
        <v>100</v>
      </c>
    </row>
    <row r="3085" spans="1:19" x14ac:dyDescent="0.25">
      <c r="A3085">
        <v>42</v>
      </c>
      <c r="B3085" s="32">
        <v>45948</v>
      </c>
      <c r="C3085">
        <v>45</v>
      </c>
      <c r="D3085" t="s">
        <v>150</v>
      </c>
      <c r="E3085" t="s">
        <v>8</v>
      </c>
      <c r="F3085" t="s">
        <v>140</v>
      </c>
      <c r="G3085" t="s">
        <v>102</v>
      </c>
      <c r="H3085" t="s">
        <v>103</v>
      </c>
      <c r="I3085" t="s">
        <v>6402</v>
      </c>
      <c r="J3085" t="s">
        <v>5099</v>
      </c>
      <c r="K3085" s="32">
        <v>45953</v>
      </c>
      <c r="L3085" t="s">
        <v>186</v>
      </c>
      <c r="M3085" t="s">
        <v>154</v>
      </c>
      <c r="N3085" t="s">
        <v>1967</v>
      </c>
      <c r="O3085" s="32">
        <v>45963</v>
      </c>
      <c r="P3085" t="s">
        <v>99</v>
      </c>
      <c r="Q3085" t="s">
        <v>972</v>
      </c>
      <c r="R3085" t="s">
        <v>147</v>
      </c>
      <c r="S3085" t="s">
        <v>100</v>
      </c>
    </row>
    <row r="3086" spans="1:19" x14ac:dyDescent="0.25">
      <c r="A3086">
        <v>36</v>
      </c>
      <c r="B3086" s="32">
        <v>45906</v>
      </c>
      <c r="C3086">
        <v>39</v>
      </c>
      <c r="D3086" t="s">
        <v>150</v>
      </c>
      <c r="E3086" t="s">
        <v>8</v>
      </c>
      <c r="F3086" t="s">
        <v>140</v>
      </c>
      <c r="G3086" t="s">
        <v>102</v>
      </c>
      <c r="H3086" t="s">
        <v>103</v>
      </c>
      <c r="I3086" t="s">
        <v>6403</v>
      </c>
      <c r="J3086" t="s">
        <v>6404</v>
      </c>
      <c r="K3086" s="32">
        <v>45910</v>
      </c>
      <c r="L3086" t="s">
        <v>186</v>
      </c>
      <c r="M3086" t="s">
        <v>893</v>
      </c>
      <c r="N3086" t="s">
        <v>3042</v>
      </c>
      <c r="O3086" s="32">
        <v>45924</v>
      </c>
      <c r="P3086" t="s">
        <v>99</v>
      </c>
      <c r="Q3086" t="s">
        <v>813</v>
      </c>
      <c r="R3086" t="s">
        <v>617</v>
      </c>
      <c r="S3086" t="s">
        <v>100</v>
      </c>
    </row>
    <row r="3087" spans="1:19" x14ac:dyDescent="0.25">
      <c r="A3087">
        <v>45</v>
      </c>
      <c r="B3087" s="32">
        <v>45968</v>
      </c>
      <c r="C3087">
        <v>48</v>
      </c>
      <c r="D3087" t="s">
        <v>254</v>
      </c>
      <c r="E3087" t="s">
        <v>255</v>
      </c>
      <c r="F3087" t="s">
        <v>140</v>
      </c>
      <c r="G3087" t="s">
        <v>102</v>
      </c>
      <c r="H3087" t="s">
        <v>1585</v>
      </c>
      <c r="I3087" t="s">
        <v>3088</v>
      </c>
      <c r="J3087" t="s">
        <v>3089</v>
      </c>
      <c r="K3087" s="32">
        <v>45970</v>
      </c>
      <c r="L3087" t="s">
        <v>1781</v>
      </c>
      <c r="M3087" t="s">
        <v>260</v>
      </c>
      <c r="N3087" t="s">
        <v>1994</v>
      </c>
      <c r="O3087" s="32">
        <v>45984</v>
      </c>
      <c r="P3087" t="s">
        <v>99</v>
      </c>
      <c r="Q3087" t="s">
        <v>2065</v>
      </c>
      <c r="R3087" t="s">
        <v>262</v>
      </c>
      <c r="S3087" t="s">
        <v>608</v>
      </c>
    </row>
    <row r="3088" spans="1:19" x14ac:dyDescent="0.25">
      <c r="A3088">
        <v>43</v>
      </c>
      <c r="B3088" s="32">
        <v>45950</v>
      </c>
      <c r="C3088">
        <v>45</v>
      </c>
      <c r="D3088" t="s">
        <v>150</v>
      </c>
      <c r="E3088" t="s">
        <v>8</v>
      </c>
      <c r="F3088" t="s">
        <v>140</v>
      </c>
      <c r="G3088" t="s">
        <v>102</v>
      </c>
      <c r="H3088" t="s">
        <v>103</v>
      </c>
      <c r="I3088" t="s">
        <v>6405</v>
      </c>
      <c r="J3088" t="s">
        <v>6406</v>
      </c>
      <c r="K3088" s="32">
        <v>45953</v>
      </c>
      <c r="L3088" t="s">
        <v>186</v>
      </c>
      <c r="M3088" t="s">
        <v>154</v>
      </c>
      <c r="N3088" t="s">
        <v>2086</v>
      </c>
      <c r="O3088" s="32">
        <v>45963</v>
      </c>
      <c r="P3088" t="s">
        <v>99</v>
      </c>
      <c r="Q3088" t="s">
        <v>934</v>
      </c>
      <c r="R3088" t="s">
        <v>147</v>
      </c>
      <c r="S3088" t="s">
        <v>608</v>
      </c>
    </row>
    <row r="3089" spans="1:19" x14ac:dyDescent="0.25">
      <c r="A3089">
        <v>44</v>
      </c>
      <c r="B3089" s="32">
        <v>45956</v>
      </c>
      <c r="C3089">
        <v>46</v>
      </c>
      <c r="D3089" t="s">
        <v>150</v>
      </c>
      <c r="E3089" t="s">
        <v>8</v>
      </c>
      <c r="F3089" t="s">
        <v>140</v>
      </c>
      <c r="G3089" t="s">
        <v>102</v>
      </c>
      <c r="H3089" t="s">
        <v>103</v>
      </c>
      <c r="I3089" t="s">
        <v>4432</v>
      </c>
      <c r="J3089" t="s">
        <v>4433</v>
      </c>
      <c r="K3089" s="32">
        <v>45960</v>
      </c>
      <c r="L3089" t="s">
        <v>186</v>
      </c>
      <c r="M3089" t="s">
        <v>154</v>
      </c>
      <c r="N3089" t="s">
        <v>2034</v>
      </c>
      <c r="O3089" s="32">
        <v>45972</v>
      </c>
      <c r="P3089" t="s">
        <v>99</v>
      </c>
      <c r="Q3089" t="s">
        <v>153</v>
      </c>
      <c r="R3089" t="s">
        <v>147</v>
      </c>
      <c r="S3089" t="s">
        <v>100</v>
      </c>
    </row>
    <row r="3090" spans="1:19" x14ac:dyDescent="0.25">
      <c r="A3090">
        <v>40</v>
      </c>
      <c r="B3090" s="32">
        <v>45929</v>
      </c>
      <c r="C3090">
        <v>43</v>
      </c>
      <c r="D3090" t="s">
        <v>672</v>
      </c>
      <c r="E3090" t="s">
        <v>17</v>
      </c>
      <c r="F3090" t="s">
        <v>140</v>
      </c>
      <c r="G3090" t="s">
        <v>102</v>
      </c>
      <c r="H3090" t="s">
        <v>103</v>
      </c>
      <c r="I3090" t="s">
        <v>5195</v>
      </c>
      <c r="J3090" t="s">
        <v>5196</v>
      </c>
      <c r="K3090" s="32">
        <v>45934</v>
      </c>
      <c r="L3090" t="s">
        <v>675</v>
      </c>
      <c r="M3090" t="s">
        <v>428</v>
      </c>
      <c r="N3090" t="s">
        <v>2616</v>
      </c>
      <c r="O3090" s="32">
        <v>45950</v>
      </c>
      <c r="P3090" t="s">
        <v>99</v>
      </c>
      <c r="Q3090" t="s">
        <v>688</v>
      </c>
      <c r="R3090" t="s">
        <v>428</v>
      </c>
      <c r="S3090" t="s">
        <v>100</v>
      </c>
    </row>
    <row r="3091" spans="1:19" x14ac:dyDescent="0.25">
      <c r="A3091">
        <v>39</v>
      </c>
      <c r="B3091" s="32">
        <v>45921</v>
      </c>
      <c r="C3091">
        <v>41</v>
      </c>
      <c r="D3091" t="s">
        <v>672</v>
      </c>
      <c r="E3091" t="s">
        <v>17</v>
      </c>
      <c r="F3091" t="s">
        <v>140</v>
      </c>
      <c r="G3091" t="s">
        <v>102</v>
      </c>
      <c r="H3091" t="s">
        <v>103</v>
      </c>
      <c r="I3091" t="s">
        <v>3703</v>
      </c>
      <c r="J3091" t="s">
        <v>3704</v>
      </c>
      <c r="K3091" s="32">
        <v>45931</v>
      </c>
      <c r="L3091" t="s">
        <v>675</v>
      </c>
      <c r="M3091" t="s">
        <v>676</v>
      </c>
      <c r="N3091" t="s">
        <v>2015</v>
      </c>
      <c r="O3091" s="32">
        <v>45941</v>
      </c>
      <c r="P3091" t="s">
        <v>99</v>
      </c>
      <c r="Q3091" t="s">
        <v>572</v>
      </c>
      <c r="R3091" t="s">
        <v>147</v>
      </c>
      <c r="S3091" t="s">
        <v>100</v>
      </c>
    </row>
    <row r="3092" spans="1:19" x14ac:dyDescent="0.25">
      <c r="A3092">
        <v>45</v>
      </c>
      <c r="B3092" s="32">
        <v>45968</v>
      </c>
      <c r="C3092">
        <v>46</v>
      </c>
      <c r="D3092" t="s">
        <v>321</v>
      </c>
      <c r="E3092" t="s">
        <v>2622</v>
      </c>
      <c r="F3092" t="s">
        <v>101</v>
      </c>
      <c r="G3092" t="s">
        <v>102</v>
      </c>
      <c r="H3092" t="s">
        <v>103</v>
      </c>
      <c r="I3092" t="s">
        <v>6407</v>
      </c>
      <c r="J3092" t="s">
        <v>6408</v>
      </c>
      <c r="K3092" s="32">
        <v>45970</v>
      </c>
      <c r="L3092" t="s">
        <v>2230</v>
      </c>
      <c r="M3092" t="s">
        <v>298</v>
      </c>
      <c r="N3092" t="s">
        <v>118</v>
      </c>
      <c r="O3092" s="32">
        <v>45973</v>
      </c>
      <c r="P3092" t="s">
        <v>99</v>
      </c>
      <c r="Q3092" t="s">
        <v>616</v>
      </c>
      <c r="R3092" t="s">
        <v>291</v>
      </c>
      <c r="S3092" t="s">
        <v>100</v>
      </c>
    </row>
    <row r="3093" spans="1:19" x14ac:dyDescent="0.25">
      <c r="A3093">
        <v>38</v>
      </c>
      <c r="B3093" s="32">
        <v>45915</v>
      </c>
      <c r="C3093">
        <v>40</v>
      </c>
      <c r="D3093" t="s">
        <v>150</v>
      </c>
      <c r="E3093" t="s">
        <v>8</v>
      </c>
      <c r="F3093" t="s">
        <v>140</v>
      </c>
      <c r="G3093" t="s">
        <v>102</v>
      </c>
      <c r="H3093" t="s">
        <v>103</v>
      </c>
      <c r="I3093" t="s">
        <v>6409</v>
      </c>
      <c r="J3093" t="s">
        <v>6410</v>
      </c>
      <c r="K3093" s="32">
        <v>45918</v>
      </c>
      <c r="L3093" t="s">
        <v>1312</v>
      </c>
      <c r="M3093" t="s">
        <v>154</v>
      </c>
      <c r="N3093" t="s">
        <v>2146</v>
      </c>
      <c r="O3093" s="32">
        <v>45928</v>
      </c>
      <c r="P3093" t="s">
        <v>99</v>
      </c>
      <c r="Q3093" t="s">
        <v>2016</v>
      </c>
      <c r="R3093" t="s">
        <v>147</v>
      </c>
      <c r="S3093" t="s">
        <v>100</v>
      </c>
    </row>
    <row r="3094" spans="1:19" x14ac:dyDescent="0.25">
      <c r="A3094">
        <v>38</v>
      </c>
      <c r="B3094" s="32">
        <v>45917</v>
      </c>
      <c r="C3094">
        <v>41</v>
      </c>
      <c r="D3094" t="s">
        <v>423</v>
      </c>
      <c r="E3094" t="s">
        <v>424</v>
      </c>
      <c r="F3094" t="s">
        <v>140</v>
      </c>
      <c r="G3094" t="s">
        <v>102</v>
      </c>
      <c r="H3094" t="s">
        <v>103</v>
      </c>
      <c r="I3094" t="s">
        <v>2890</v>
      </c>
      <c r="J3094" t="s">
        <v>2891</v>
      </c>
      <c r="K3094" s="32">
        <v>45920</v>
      </c>
      <c r="L3094" t="s">
        <v>427</v>
      </c>
      <c r="M3094" t="s">
        <v>428</v>
      </c>
      <c r="N3094" t="s">
        <v>2658</v>
      </c>
      <c r="O3094" s="32">
        <v>45938</v>
      </c>
      <c r="P3094" t="s">
        <v>99</v>
      </c>
      <c r="Q3094" t="s">
        <v>3661</v>
      </c>
      <c r="R3094" t="s">
        <v>428</v>
      </c>
      <c r="S3094" t="s">
        <v>100</v>
      </c>
    </row>
    <row r="3095" spans="1:19" x14ac:dyDescent="0.25">
      <c r="A3095">
        <v>34</v>
      </c>
      <c r="B3095" s="32">
        <v>45889</v>
      </c>
      <c r="C3095">
        <v>36</v>
      </c>
      <c r="D3095" t="s">
        <v>150</v>
      </c>
      <c r="E3095" t="s">
        <v>8</v>
      </c>
      <c r="F3095" t="s">
        <v>140</v>
      </c>
      <c r="G3095" t="s">
        <v>102</v>
      </c>
      <c r="H3095" t="s">
        <v>103</v>
      </c>
      <c r="I3095" t="s">
        <v>2069</v>
      </c>
      <c r="J3095" t="s">
        <v>2070</v>
      </c>
      <c r="K3095" s="32">
        <v>45893</v>
      </c>
      <c r="L3095" t="s">
        <v>186</v>
      </c>
      <c r="M3095" t="s">
        <v>869</v>
      </c>
      <c r="N3095" t="s">
        <v>2071</v>
      </c>
      <c r="O3095" s="32">
        <v>45905</v>
      </c>
      <c r="P3095" t="s">
        <v>99</v>
      </c>
      <c r="Q3095" t="s">
        <v>688</v>
      </c>
      <c r="R3095" t="s">
        <v>147</v>
      </c>
      <c r="S3095" t="s">
        <v>100</v>
      </c>
    </row>
    <row r="3096" spans="1:19" x14ac:dyDescent="0.25">
      <c r="A3096">
        <v>42</v>
      </c>
      <c r="B3096" s="32">
        <v>45942</v>
      </c>
      <c r="C3096">
        <v>44</v>
      </c>
      <c r="D3096" t="s">
        <v>940</v>
      </c>
      <c r="E3096" t="s">
        <v>14</v>
      </c>
      <c r="F3096" t="s">
        <v>140</v>
      </c>
      <c r="G3096" t="s">
        <v>102</v>
      </c>
      <c r="H3096" t="s">
        <v>103</v>
      </c>
      <c r="I3096" t="s">
        <v>6411</v>
      </c>
      <c r="J3096" t="s">
        <v>6412</v>
      </c>
      <c r="K3096" s="32">
        <v>45953</v>
      </c>
      <c r="L3096" t="s">
        <v>943</v>
      </c>
      <c r="M3096" t="s">
        <v>154</v>
      </c>
      <c r="N3096" t="s">
        <v>2086</v>
      </c>
      <c r="O3096" s="32">
        <v>45960</v>
      </c>
      <c r="P3096" t="s">
        <v>99</v>
      </c>
      <c r="Q3096" t="s">
        <v>572</v>
      </c>
      <c r="R3096" t="s">
        <v>147</v>
      </c>
      <c r="S3096" t="s">
        <v>100</v>
      </c>
    </row>
    <row r="3097" spans="1:19" x14ac:dyDescent="0.25">
      <c r="A3097">
        <v>40</v>
      </c>
      <c r="B3097" s="32">
        <v>45930</v>
      </c>
      <c r="C3097">
        <v>43</v>
      </c>
      <c r="D3097" t="s">
        <v>672</v>
      </c>
      <c r="E3097" t="s">
        <v>17</v>
      </c>
      <c r="F3097" t="s">
        <v>140</v>
      </c>
      <c r="G3097" t="s">
        <v>102</v>
      </c>
      <c r="H3097" t="s">
        <v>103</v>
      </c>
      <c r="I3097" t="s">
        <v>6413</v>
      </c>
      <c r="J3097" t="s">
        <v>6414</v>
      </c>
      <c r="K3097" s="32">
        <v>45934</v>
      </c>
      <c r="L3097" t="s">
        <v>1362</v>
      </c>
      <c r="M3097" t="s">
        <v>428</v>
      </c>
      <c r="N3097" t="s">
        <v>2616</v>
      </c>
      <c r="O3097" s="32">
        <v>45950</v>
      </c>
      <c r="P3097" t="s">
        <v>99</v>
      </c>
      <c r="Q3097" t="s">
        <v>1313</v>
      </c>
      <c r="R3097" t="s">
        <v>428</v>
      </c>
      <c r="S3097" t="s">
        <v>100</v>
      </c>
    </row>
    <row r="3098" spans="1:19" x14ac:dyDescent="0.25">
      <c r="A3098">
        <v>36</v>
      </c>
      <c r="B3098" s="32">
        <v>45903</v>
      </c>
      <c r="C3098">
        <v>38</v>
      </c>
      <c r="D3098" t="s">
        <v>150</v>
      </c>
      <c r="E3098" t="s">
        <v>8</v>
      </c>
      <c r="F3098" t="s">
        <v>140</v>
      </c>
      <c r="G3098" t="s">
        <v>102</v>
      </c>
      <c r="H3098" t="s">
        <v>103</v>
      </c>
      <c r="I3098" t="s">
        <v>4212</v>
      </c>
      <c r="J3098" t="s">
        <v>4213</v>
      </c>
      <c r="K3098" s="32">
        <v>45905</v>
      </c>
      <c r="L3098" t="s">
        <v>186</v>
      </c>
      <c r="M3098" t="s">
        <v>869</v>
      </c>
      <c r="N3098" t="s">
        <v>4214</v>
      </c>
      <c r="O3098" s="32">
        <v>45920</v>
      </c>
      <c r="P3098" t="s">
        <v>99</v>
      </c>
      <c r="Q3098" t="s">
        <v>813</v>
      </c>
      <c r="R3098" t="s">
        <v>147</v>
      </c>
      <c r="S3098" t="s">
        <v>100</v>
      </c>
    </row>
    <row r="3099" spans="1:19" x14ac:dyDescent="0.25">
      <c r="A3099">
        <v>43</v>
      </c>
      <c r="B3099" s="32">
        <v>45950</v>
      </c>
      <c r="C3099">
        <v>46</v>
      </c>
      <c r="D3099" t="s">
        <v>940</v>
      </c>
      <c r="E3099" t="s">
        <v>14</v>
      </c>
      <c r="F3099" t="s">
        <v>140</v>
      </c>
      <c r="G3099" t="s">
        <v>102</v>
      </c>
      <c r="H3099" t="s">
        <v>103</v>
      </c>
      <c r="I3099" t="s">
        <v>6415</v>
      </c>
      <c r="J3099" t="s">
        <v>6416</v>
      </c>
      <c r="K3099" s="32">
        <v>45960</v>
      </c>
      <c r="L3099" t="s">
        <v>943</v>
      </c>
      <c r="M3099" t="s">
        <v>154</v>
      </c>
      <c r="N3099" t="s">
        <v>2034</v>
      </c>
      <c r="O3099" s="32">
        <v>45971</v>
      </c>
      <c r="P3099" t="s">
        <v>99</v>
      </c>
      <c r="Q3099" t="s">
        <v>572</v>
      </c>
      <c r="R3099" t="s">
        <v>147</v>
      </c>
      <c r="S3099" t="s">
        <v>100</v>
      </c>
    </row>
    <row r="3100" spans="1:19" x14ac:dyDescent="0.25">
      <c r="A3100">
        <v>38</v>
      </c>
      <c r="B3100" s="32">
        <v>45915</v>
      </c>
      <c r="C3100">
        <v>40</v>
      </c>
      <c r="D3100" t="s">
        <v>940</v>
      </c>
      <c r="E3100" t="s">
        <v>14</v>
      </c>
      <c r="F3100" t="s">
        <v>140</v>
      </c>
      <c r="G3100" t="s">
        <v>102</v>
      </c>
      <c r="H3100" t="s">
        <v>103</v>
      </c>
      <c r="I3100" t="s">
        <v>5817</v>
      </c>
      <c r="J3100" t="s">
        <v>5818</v>
      </c>
      <c r="K3100" s="32">
        <v>45925</v>
      </c>
      <c r="L3100" t="s">
        <v>943</v>
      </c>
      <c r="M3100" t="s">
        <v>154</v>
      </c>
      <c r="N3100" t="s">
        <v>2011</v>
      </c>
      <c r="O3100" s="32">
        <v>45932</v>
      </c>
      <c r="P3100" t="s">
        <v>99</v>
      </c>
      <c r="Q3100" t="s">
        <v>572</v>
      </c>
      <c r="R3100" t="s">
        <v>147</v>
      </c>
      <c r="S3100" t="s">
        <v>100</v>
      </c>
    </row>
    <row r="3101" spans="1:19" x14ac:dyDescent="0.25">
      <c r="A3101">
        <v>35</v>
      </c>
      <c r="B3101" s="32">
        <v>45895</v>
      </c>
      <c r="C3101">
        <v>37</v>
      </c>
      <c r="D3101" t="s">
        <v>150</v>
      </c>
      <c r="E3101" t="s">
        <v>8</v>
      </c>
      <c r="F3101" t="s">
        <v>140</v>
      </c>
      <c r="G3101" t="s">
        <v>102</v>
      </c>
      <c r="H3101" t="s">
        <v>103</v>
      </c>
      <c r="I3101" t="s">
        <v>6417</v>
      </c>
      <c r="J3101" t="s">
        <v>6418</v>
      </c>
      <c r="K3101" s="32">
        <v>45897</v>
      </c>
      <c r="L3101" t="s">
        <v>186</v>
      </c>
      <c r="M3101" t="s">
        <v>154</v>
      </c>
      <c r="N3101" t="s">
        <v>2445</v>
      </c>
      <c r="O3101" s="32">
        <v>45907</v>
      </c>
      <c r="P3101" t="s">
        <v>99</v>
      </c>
      <c r="Q3101" t="s">
        <v>813</v>
      </c>
      <c r="R3101" t="s">
        <v>147</v>
      </c>
      <c r="S3101" t="s">
        <v>100</v>
      </c>
    </row>
    <row r="3102" spans="1:19" x14ac:dyDescent="0.25">
      <c r="A3102">
        <v>45</v>
      </c>
      <c r="B3102" s="32">
        <v>45968</v>
      </c>
      <c r="C3102">
        <v>48</v>
      </c>
      <c r="D3102" t="s">
        <v>423</v>
      </c>
      <c r="E3102" t="s">
        <v>1067</v>
      </c>
      <c r="F3102" t="s">
        <v>140</v>
      </c>
      <c r="G3102" t="s">
        <v>102</v>
      </c>
      <c r="H3102" t="s">
        <v>103</v>
      </c>
      <c r="I3102" t="s">
        <v>3837</v>
      </c>
      <c r="J3102" t="s">
        <v>3838</v>
      </c>
      <c r="K3102" s="32">
        <v>45970</v>
      </c>
      <c r="L3102" t="s">
        <v>427</v>
      </c>
      <c r="M3102" t="s">
        <v>260</v>
      </c>
      <c r="N3102" t="s">
        <v>1994</v>
      </c>
      <c r="O3102" s="32">
        <v>45986</v>
      </c>
      <c r="P3102" t="s">
        <v>99</v>
      </c>
      <c r="Q3102" t="s">
        <v>2575</v>
      </c>
      <c r="R3102" t="s">
        <v>262</v>
      </c>
      <c r="S3102" t="s">
        <v>100</v>
      </c>
    </row>
    <row r="3103" spans="1:19" x14ac:dyDescent="0.25">
      <c r="A3103">
        <v>46</v>
      </c>
      <c r="B3103" s="32">
        <v>45971</v>
      </c>
      <c r="C3103">
        <v>48</v>
      </c>
      <c r="D3103" t="s">
        <v>940</v>
      </c>
      <c r="E3103" t="s">
        <v>14</v>
      </c>
      <c r="F3103" t="s">
        <v>140</v>
      </c>
      <c r="G3103" t="s">
        <v>102</v>
      </c>
      <c r="H3103" t="s">
        <v>103</v>
      </c>
      <c r="I3103" t="s">
        <v>6419</v>
      </c>
      <c r="J3103" t="s">
        <v>6420</v>
      </c>
      <c r="K3103" s="32">
        <v>45981</v>
      </c>
      <c r="L3103" t="s">
        <v>3529</v>
      </c>
      <c r="M3103" t="s">
        <v>154</v>
      </c>
      <c r="N3103" t="s">
        <v>2124</v>
      </c>
      <c r="O3103" s="32">
        <v>45988</v>
      </c>
      <c r="P3103" t="s">
        <v>99</v>
      </c>
      <c r="Q3103" t="s">
        <v>572</v>
      </c>
      <c r="R3103" t="s">
        <v>147</v>
      </c>
      <c r="S3103" t="s">
        <v>100</v>
      </c>
    </row>
    <row r="3104" spans="1:19" x14ac:dyDescent="0.25">
      <c r="A3104">
        <v>40</v>
      </c>
      <c r="B3104" s="32">
        <v>45928</v>
      </c>
      <c r="C3104">
        <v>42</v>
      </c>
      <c r="D3104" t="s">
        <v>150</v>
      </c>
      <c r="E3104" t="s">
        <v>8</v>
      </c>
      <c r="F3104" t="s">
        <v>140</v>
      </c>
      <c r="G3104" t="s">
        <v>102</v>
      </c>
      <c r="H3104" t="s">
        <v>103</v>
      </c>
      <c r="I3104" t="s">
        <v>2959</v>
      </c>
      <c r="J3104" t="s">
        <v>2960</v>
      </c>
      <c r="K3104" s="32">
        <v>45932</v>
      </c>
      <c r="L3104" t="s">
        <v>186</v>
      </c>
      <c r="M3104" t="s">
        <v>154</v>
      </c>
      <c r="N3104" t="s">
        <v>2159</v>
      </c>
      <c r="O3104" s="32">
        <v>45942</v>
      </c>
      <c r="P3104" t="s">
        <v>99</v>
      </c>
      <c r="Q3104" t="s">
        <v>813</v>
      </c>
      <c r="R3104" t="s">
        <v>147</v>
      </c>
      <c r="S3104" t="s">
        <v>100</v>
      </c>
    </row>
    <row r="3105" spans="1:19" x14ac:dyDescent="0.25">
      <c r="A3105">
        <v>41</v>
      </c>
      <c r="B3105" s="32">
        <v>45935</v>
      </c>
      <c r="C3105">
        <v>43</v>
      </c>
      <c r="D3105" t="s">
        <v>150</v>
      </c>
      <c r="E3105" t="s">
        <v>8</v>
      </c>
      <c r="F3105" t="s">
        <v>140</v>
      </c>
      <c r="G3105" t="s">
        <v>102</v>
      </c>
      <c r="H3105" t="s">
        <v>103</v>
      </c>
      <c r="I3105" t="s">
        <v>6421</v>
      </c>
      <c r="J3105" t="s">
        <v>2483</v>
      </c>
      <c r="K3105" s="32">
        <v>45939</v>
      </c>
      <c r="L3105" t="s">
        <v>2275</v>
      </c>
      <c r="M3105" t="s">
        <v>191</v>
      </c>
      <c r="N3105" t="s">
        <v>2276</v>
      </c>
      <c r="O3105" s="32">
        <v>45950</v>
      </c>
      <c r="P3105" t="s">
        <v>99</v>
      </c>
      <c r="Q3105" t="s">
        <v>2012</v>
      </c>
      <c r="S3105" t="s">
        <v>2165</v>
      </c>
    </row>
    <row r="3106" spans="1:19" x14ac:dyDescent="0.25">
      <c r="A3106">
        <v>40</v>
      </c>
      <c r="B3106" s="32">
        <v>45929</v>
      </c>
      <c r="C3106">
        <v>42</v>
      </c>
      <c r="D3106" t="s">
        <v>940</v>
      </c>
      <c r="E3106" t="s">
        <v>14</v>
      </c>
      <c r="F3106" t="s">
        <v>140</v>
      </c>
      <c r="G3106" t="s">
        <v>102</v>
      </c>
      <c r="H3106" t="s">
        <v>103</v>
      </c>
      <c r="I3106" t="s">
        <v>6422</v>
      </c>
      <c r="J3106" t="s">
        <v>6423</v>
      </c>
      <c r="K3106" s="32">
        <v>45939</v>
      </c>
      <c r="L3106" t="s">
        <v>943</v>
      </c>
      <c r="M3106" t="s">
        <v>154</v>
      </c>
      <c r="N3106" t="s">
        <v>2115</v>
      </c>
      <c r="O3106" s="32">
        <v>45946</v>
      </c>
      <c r="P3106" t="s">
        <v>99</v>
      </c>
      <c r="Q3106" t="s">
        <v>572</v>
      </c>
      <c r="R3106" t="s">
        <v>147</v>
      </c>
      <c r="S3106" t="s">
        <v>100</v>
      </c>
    </row>
    <row r="3107" spans="1:19" x14ac:dyDescent="0.25">
      <c r="A3107">
        <v>39</v>
      </c>
      <c r="B3107" s="32">
        <v>45923</v>
      </c>
      <c r="C3107">
        <v>41</v>
      </c>
      <c r="D3107" t="s">
        <v>672</v>
      </c>
      <c r="E3107" t="s">
        <v>17</v>
      </c>
      <c r="F3107" t="s">
        <v>140</v>
      </c>
      <c r="G3107" t="s">
        <v>102</v>
      </c>
      <c r="H3107" t="s">
        <v>103</v>
      </c>
      <c r="I3107" t="s">
        <v>6165</v>
      </c>
      <c r="J3107" t="s">
        <v>6166</v>
      </c>
      <c r="K3107" s="32">
        <v>45931</v>
      </c>
      <c r="L3107" t="s">
        <v>675</v>
      </c>
      <c r="M3107" t="s">
        <v>676</v>
      </c>
      <c r="N3107" t="s">
        <v>2015</v>
      </c>
      <c r="O3107" s="32">
        <v>45941</v>
      </c>
      <c r="P3107" t="s">
        <v>99</v>
      </c>
      <c r="Q3107" t="s">
        <v>153</v>
      </c>
      <c r="R3107" t="s">
        <v>147</v>
      </c>
      <c r="S3107" t="s">
        <v>100</v>
      </c>
    </row>
    <row r="3108" spans="1:19" x14ac:dyDescent="0.25">
      <c r="A3108">
        <v>40</v>
      </c>
      <c r="B3108" s="32">
        <v>45928</v>
      </c>
      <c r="C3108">
        <v>42</v>
      </c>
      <c r="D3108" t="s">
        <v>940</v>
      </c>
      <c r="E3108" t="s">
        <v>14</v>
      </c>
      <c r="F3108" t="s">
        <v>140</v>
      </c>
      <c r="G3108" t="s">
        <v>102</v>
      </c>
      <c r="H3108" t="s">
        <v>103</v>
      </c>
      <c r="I3108" t="s">
        <v>4552</v>
      </c>
      <c r="J3108" t="s">
        <v>4553</v>
      </c>
      <c r="K3108" s="32">
        <v>45939</v>
      </c>
      <c r="L3108" t="s">
        <v>943</v>
      </c>
      <c r="M3108" t="s">
        <v>154</v>
      </c>
      <c r="N3108" t="s">
        <v>2115</v>
      </c>
      <c r="O3108" s="32">
        <v>45946</v>
      </c>
      <c r="P3108" t="s">
        <v>99</v>
      </c>
      <c r="Q3108" t="s">
        <v>813</v>
      </c>
      <c r="R3108" t="s">
        <v>147</v>
      </c>
      <c r="S3108" t="s">
        <v>100</v>
      </c>
    </row>
    <row r="3109" spans="1:19" x14ac:dyDescent="0.25">
      <c r="A3109">
        <v>40</v>
      </c>
      <c r="B3109" s="32">
        <v>45930</v>
      </c>
      <c r="C3109">
        <v>43</v>
      </c>
      <c r="D3109" t="s">
        <v>672</v>
      </c>
      <c r="E3109" t="s">
        <v>17</v>
      </c>
      <c r="F3109" t="s">
        <v>140</v>
      </c>
      <c r="G3109" t="s">
        <v>102</v>
      </c>
      <c r="H3109" t="s">
        <v>103</v>
      </c>
      <c r="I3109" t="s">
        <v>6413</v>
      </c>
      <c r="J3109" t="s">
        <v>6414</v>
      </c>
      <c r="K3109" s="32">
        <v>45934</v>
      </c>
      <c r="L3109" t="s">
        <v>1362</v>
      </c>
      <c r="M3109" t="s">
        <v>428</v>
      </c>
      <c r="N3109" t="s">
        <v>2616</v>
      </c>
      <c r="O3109" s="32">
        <v>45950</v>
      </c>
      <c r="P3109" t="s">
        <v>99</v>
      </c>
      <c r="Q3109" t="s">
        <v>3276</v>
      </c>
      <c r="R3109" t="s">
        <v>428</v>
      </c>
      <c r="S3109" t="s">
        <v>100</v>
      </c>
    </row>
    <row r="3110" spans="1:19" x14ac:dyDescent="0.25">
      <c r="A3110">
        <v>40</v>
      </c>
      <c r="B3110" s="32">
        <v>45929</v>
      </c>
      <c r="C3110">
        <v>40</v>
      </c>
      <c r="D3110" t="s">
        <v>97</v>
      </c>
      <c r="E3110" t="s">
        <v>98</v>
      </c>
      <c r="F3110" t="s">
        <v>101</v>
      </c>
      <c r="G3110" t="s">
        <v>102</v>
      </c>
      <c r="H3110" t="s">
        <v>103</v>
      </c>
      <c r="I3110" t="s">
        <v>6424</v>
      </c>
      <c r="J3110" t="s">
        <v>6425</v>
      </c>
      <c r="K3110" s="32">
        <v>45934</v>
      </c>
      <c r="L3110" t="s">
        <v>106</v>
      </c>
      <c r="M3110" t="s">
        <v>107</v>
      </c>
      <c r="N3110" t="s">
        <v>118</v>
      </c>
      <c r="O3110" s="32">
        <v>45934</v>
      </c>
      <c r="P3110" t="s">
        <v>99</v>
      </c>
      <c r="Q3110" t="s">
        <v>123</v>
      </c>
      <c r="R3110" t="s">
        <v>109</v>
      </c>
      <c r="S3110" t="s">
        <v>100</v>
      </c>
    </row>
    <row r="3111" spans="1:19" x14ac:dyDescent="0.25">
      <c r="A3111">
        <v>45</v>
      </c>
      <c r="B3111" s="32">
        <v>45964</v>
      </c>
      <c r="C3111">
        <v>47</v>
      </c>
      <c r="D3111" t="s">
        <v>150</v>
      </c>
      <c r="E3111" t="s">
        <v>8</v>
      </c>
      <c r="F3111" t="s">
        <v>140</v>
      </c>
      <c r="G3111" t="s">
        <v>102</v>
      </c>
      <c r="H3111" t="s">
        <v>103</v>
      </c>
      <c r="I3111" t="s">
        <v>6426</v>
      </c>
      <c r="J3111" t="s">
        <v>6427</v>
      </c>
      <c r="K3111" s="32">
        <v>45967</v>
      </c>
      <c r="L3111" t="s">
        <v>1312</v>
      </c>
      <c r="M3111" t="s">
        <v>154</v>
      </c>
      <c r="N3111" t="s">
        <v>2046</v>
      </c>
      <c r="O3111" s="32">
        <v>45977</v>
      </c>
      <c r="P3111" t="s">
        <v>99</v>
      </c>
      <c r="Q3111" t="s">
        <v>153</v>
      </c>
      <c r="R3111" t="s">
        <v>147</v>
      </c>
      <c r="S3111" t="s">
        <v>608</v>
      </c>
    </row>
    <row r="3112" spans="1:19" x14ac:dyDescent="0.25">
      <c r="A3112">
        <v>23</v>
      </c>
      <c r="B3112" s="32">
        <v>45809</v>
      </c>
      <c r="C3112">
        <v>23</v>
      </c>
      <c r="D3112" t="s">
        <v>150</v>
      </c>
      <c r="E3112" t="s">
        <v>194</v>
      </c>
      <c r="F3112" t="s">
        <v>101</v>
      </c>
      <c r="G3112" t="s">
        <v>102</v>
      </c>
      <c r="H3112" t="s">
        <v>103</v>
      </c>
      <c r="I3112" t="s">
        <v>6428</v>
      </c>
      <c r="J3112" t="s">
        <v>6429</v>
      </c>
      <c r="K3112" s="32">
        <v>45811</v>
      </c>
      <c r="L3112" t="s">
        <v>621</v>
      </c>
      <c r="M3112" t="s">
        <v>97</v>
      </c>
      <c r="N3112" t="s">
        <v>2058</v>
      </c>
      <c r="O3112" s="32">
        <v>45811</v>
      </c>
      <c r="P3112" t="s">
        <v>99</v>
      </c>
      <c r="Q3112" t="s">
        <v>2059</v>
      </c>
      <c r="S3112" t="s">
        <v>135</v>
      </c>
    </row>
    <row r="3113" spans="1:19" x14ac:dyDescent="0.25">
      <c r="A3113">
        <v>40</v>
      </c>
      <c r="B3113" s="32">
        <v>45933</v>
      </c>
      <c r="C3113">
        <v>43</v>
      </c>
      <c r="D3113" t="s">
        <v>254</v>
      </c>
      <c r="E3113" t="s">
        <v>255</v>
      </c>
      <c r="F3113" t="s">
        <v>140</v>
      </c>
      <c r="G3113" t="s">
        <v>102</v>
      </c>
      <c r="H3113" t="s">
        <v>103</v>
      </c>
      <c r="I3113" t="s">
        <v>5491</v>
      </c>
      <c r="J3113" t="s">
        <v>5492</v>
      </c>
      <c r="K3113" s="32">
        <v>45935</v>
      </c>
      <c r="L3113" t="s">
        <v>258</v>
      </c>
      <c r="M3113" t="s">
        <v>260</v>
      </c>
      <c r="N3113" t="s">
        <v>2054</v>
      </c>
      <c r="O3113" s="32">
        <v>45950</v>
      </c>
      <c r="P3113" t="s">
        <v>99</v>
      </c>
      <c r="Q3113" t="s">
        <v>2065</v>
      </c>
      <c r="R3113" t="s">
        <v>262</v>
      </c>
      <c r="S3113" t="s">
        <v>100</v>
      </c>
    </row>
    <row r="3114" spans="1:19" x14ac:dyDescent="0.25">
      <c r="A3114">
        <v>42</v>
      </c>
      <c r="B3114" s="32">
        <v>45947</v>
      </c>
      <c r="C3114">
        <v>46</v>
      </c>
      <c r="D3114" t="s">
        <v>423</v>
      </c>
      <c r="E3114" t="s">
        <v>1265</v>
      </c>
      <c r="F3114" t="s">
        <v>140</v>
      </c>
      <c r="G3114" t="s">
        <v>102</v>
      </c>
      <c r="H3114" t="s">
        <v>103</v>
      </c>
      <c r="I3114" t="s">
        <v>5273</v>
      </c>
      <c r="J3114" t="s">
        <v>5274</v>
      </c>
      <c r="K3114" s="32">
        <v>45952</v>
      </c>
      <c r="L3114" t="s">
        <v>427</v>
      </c>
      <c r="M3114" t="s">
        <v>2172</v>
      </c>
      <c r="N3114" t="s">
        <v>2189</v>
      </c>
      <c r="O3114" s="32">
        <v>45972</v>
      </c>
      <c r="P3114" t="s">
        <v>99</v>
      </c>
      <c r="Q3114" t="s">
        <v>3719</v>
      </c>
      <c r="R3114" t="s">
        <v>428</v>
      </c>
      <c r="S3114" t="s">
        <v>100</v>
      </c>
    </row>
    <row r="3115" spans="1:19" x14ac:dyDescent="0.25">
      <c r="A3115">
        <v>38</v>
      </c>
      <c r="B3115" s="32">
        <v>45918</v>
      </c>
      <c r="C3115">
        <v>41</v>
      </c>
      <c r="D3115" t="s">
        <v>423</v>
      </c>
      <c r="E3115" t="s">
        <v>1067</v>
      </c>
      <c r="F3115" t="s">
        <v>140</v>
      </c>
      <c r="G3115" t="s">
        <v>102</v>
      </c>
      <c r="H3115" t="s">
        <v>103</v>
      </c>
      <c r="I3115" t="s">
        <v>2501</v>
      </c>
      <c r="J3115" t="s">
        <v>2502</v>
      </c>
      <c r="K3115" s="32">
        <v>45921</v>
      </c>
      <c r="L3115" t="s">
        <v>427</v>
      </c>
      <c r="M3115" t="s">
        <v>260</v>
      </c>
      <c r="N3115" t="s">
        <v>2109</v>
      </c>
      <c r="O3115" s="32">
        <v>45937</v>
      </c>
      <c r="P3115" t="s">
        <v>99</v>
      </c>
      <c r="Q3115" t="s">
        <v>2552</v>
      </c>
      <c r="R3115" t="s">
        <v>262</v>
      </c>
      <c r="S3115" t="s">
        <v>100</v>
      </c>
    </row>
    <row r="3116" spans="1:19" x14ac:dyDescent="0.25">
      <c r="A3116">
        <v>40</v>
      </c>
      <c r="B3116" s="32">
        <v>45931</v>
      </c>
      <c r="C3116">
        <v>44</v>
      </c>
      <c r="D3116" t="s">
        <v>223</v>
      </c>
      <c r="E3116" t="s">
        <v>277</v>
      </c>
      <c r="F3116" t="s">
        <v>140</v>
      </c>
      <c r="G3116" t="s">
        <v>102</v>
      </c>
      <c r="H3116" t="s">
        <v>103</v>
      </c>
      <c r="I3116" t="s">
        <v>6430</v>
      </c>
      <c r="J3116" t="s">
        <v>6431</v>
      </c>
      <c r="K3116" s="32">
        <v>45935</v>
      </c>
      <c r="L3116" t="s">
        <v>227</v>
      </c>
      <c r="M3116" t="s">
        <v>145</v>
      </c>
      <c r="N3116" t="s">
        <v>2330</v>
      </c>
      <c r="O3116" s="32">
        <v>45962</v>
      </c>
      <c r="P3116" t="s">
        <v>99</v>
      </c>
      <c r="Q3116" t="s">
        <v>228</v>
      </c>
      <c r="R3116" t="s">
        <v>147</v>
      </c>
      <c r="S3116" t="s">
        <v>100</v>
      </c>
    </row>
    <row r="3117" spans="1:19" x14ac:dyDescent="0.25">
      <c r="A3117">
        <v>42</v>
      </c>
      <c r="B3117" s="32">
        <v>45944</v>
      </c>
      <c r="C3117">
        <v>47</v>
      </c>
      <c r="D3117" t="s">
        <v>223</v>
      </c>
      <c r="E3117" t="s">
        <v>277</v>
      </c>
      <c r="F3117" t="s">
        <v>140</v>
      </c>
      <c r="G3117" t="s">
        <v>102</v>
      </c>
      <c r="H3117" t="s">
        <v>103</v>
      </c>
      <c r="I3117" t="s">
        <v>6432</v>
      </c>
      <c r="J3117" t="s">
        <v>6433</v>
      </c>
      <c r="K3117" s="32">
        <v>45951</v>
      </c>
      <c r="L3117" t="s">
        <v>227</v>
      </c>
      <c r="M3117" t="s">
        <v>145</v>
      </c>
      <c r="N3117" t="s">
        <v>2080</v>
      </c>
      <c r="O3117" s="32">
        <v>45980</v>
      </c>
      <c r="P3117" t="s">
        <v>99</v>
      </c>
      <c r="Q3117" t="s">
        <v>228</v>
      </c>
      <c r="R3117" t="s">
        <v>147</v>
      </c>
      <c r="S3117" t="s">
        <v>100</v>
      </c>
    </row>
    <row r="3118" spans="1:19" x14ac:dyDescent="0.25">
      <c r="A3118">
        <v>44</v>
      </c>
      <c r="B3118" s="32">
        <v>45957</v>
      </c>
      <c r="C3118">
        <v>46</v>
      </c>
      <c r="D3118" t="s">
        <v>150</v>
      </c>
      <c r="E3118" t="s">
        <v>8</v>
      </c>
      <c r="F3118" t="s">
        <v>140</v>
      </c>
      <c r="G3118" t="s">
        <v>102</v>
      </c>
      <c r="H3118" t="s">
        <v>103</v>
      </c>
      <c r="I3118" t="s">
        <v>2318</v>
      </c>
      <c r="J3118" t="s">
        <v>2319</v>
      </c>
      <c r="K3118" s="32">
        <v>45960</v>
      </c>
      <c r="L3118" t="s">
        <v>621</v>
      </c>
      <c r="M3118" t="s">
        <v>191</v>
      </c>
      <c r="N3118" t="s">
        <v>192</v>
      </c>
      <c r="O3118" s="32">
        <v>45971</v>
      </c>
      <c r="P3118" t="s">
        <v>99</v>
      </c>
      <c r="Q3118" t="s">
        <v>2006</v>
      </c>
      <c r="S3118" t="s">
        <v>135</v>
      </c>
    </row>
    <row r="3119" spans="1:19" x14ac:dyDescent="0.25">
      <c r="A3119">
        <v>43</v>
      </c>
      <c r="B3119" s="32">
        <v>45952</v>
      </c>
      <c r="C3119">
        <v>46</v>
      </c>
      <c r="D3119" t="s">
        <v>254</v>
      </c>
      <c r="E3119" t="s">
        <v>255</v>
      </c>
      <c r="F3119" t="s">
        <v>140</v>
      </c>
      <c r="G3119" t="s">
        <v>102</v>
      </c>
      <c r="H3119" t="s">
        <v>103</v>
      </c>
      <c r="I3119" t="s">
        <v>6434</v>
      </c>
      <c r="J3119" t="s">
        <v>6435</v>
      </c>
      <c r="K3119" s="32">
        <v>45956</v>
      </c>
      <c r="L3119" t="s">
        <v>288</v>
      </c>
      <c r="M3119" t="s">
        <v>260</v>
      </c>
      <c r="N3119" t="s">
        <v>2083</v>
      </c>
      <c r="O3119" s="32">
        <v>45971</v>
      </c>
      <c r="P3119" t="s">
        <v>99</v>
      </c>
      <c r="Q3119" t="s">
        <v>289</v>
      </c>
      <c r="R3119" t="s">
        <v>262</v>
      </c>
      <c r="S3119" t="s">
        <v>608</v>
      </c>
    </row>
    <row r="3120" spans="1:19" x14ac:dyDescent="0.25">
      <c r="A3120">
        <v>38</v>
      </c>
      <c r="B3120" s="32">
        <v>45919</v>
      </c>
      <c r="C3120">
        <v>41</v>
      </c>
      <c r="D3120" t="s">
        <v>423</v>
      </c>
      <c r="E3120" t="s">
        <v>1067</v>
      </c>
      <c r="F3120" t="s">
        <v>140</v>
      </c>
      <c r="G3120" t="s">
        <v>102</v>
      </c>
      <c r="H3120" t="s">
        <v>103</v>
      </c>
      <c r="I3120" t="s">
        <v>3540</v>
      </c>
      <c r="J3120" t="s">
        <v>3541</v>
      </c>
      <c r="K3120" s="32">
        <v>45921</v>
      </c>
      <c r="L3120" t="s">
        <v>427</v>
      </c>
      <c r="M3120" t="s">
        <v>260</v>
      </c>
      <c r="N3120" t="s">
        <v>2109</v>
      </c>
      <c r="O3120" s="32">
        <v>45937</v>
      </c>
      <c r="P3120" t="s">
        <v>99</v>
      </c>
      <c r="Q3120" t="s">
        <v>2200</v>
      </c>
      <c r="R3120" t="s">
        <v>262</v>
      </c>
      <c r="S3120" t="s">
        <v>100</v>
      </c>
    </row>
    <row r="3121" spans="1:19" x14ac:dyDescent="0.25">
      <c r="A3121">
        <v>46</v>
      </c>
      <c r="B3121" s="32">
        <v>45975</v>
      </c>
      <c r="C3121">
        <v>49</v>
      </c>
      <c r="D3121" t="s">
        <v>150</v>
      </c>
      <c r="E3121" t="s">
        <v>8</v>
      </c>
      <c r="F3121" t="s">
        <v>140</v>
      </c>
      <c r="G3121" t="s">
        <v>102</v>
      </c>
      <c r="H3121" t="s">
        <v>103</v>
      </c>
      <c r="I3121" t="s">
        <v>5543</v>
      </c>
      <c r="J3121" t="s">
        <v>2382</v>
      </c>
      <c r="K3121" s="32">
        <v>45979</v>
      </c>
      <c r="L3121" t="s">
        <v>186</v>
      </c>
      <c r="M3121" t="s">
        <v>154</v>
      </c>
      <c r="N3121" t="s">
        <v>2068</v>
      </c>
      <c r="O3121" s="32">
        <v>45992</v>
      </c>
      <c r="P3121" t="s">
        <v>99</v>
      </c>
      <c r="Q3121" t="s">
        <v>813</v>
      </c>
      <c r="R3121" t="s">
        <v>147</v>
      </c>
      <c r="S3121" t="s">
        <v>100</v>
      </c>
    </row>
    <row r="3122" spans="1:19" x14ac:dyDescent="0.25">
      <c r="A3122">
        <v>41</v>
      </c>
      <c r="B3122" s="32">
        <v>45940</v>
      </c>
      <c r="C3122">
        <v>44</v>
      </c>
      <c r="D3122" t="s">
        <v>254</v>
      </c>
      <c r="E3122" t="s">
        <v>255</v>
      </c>
      <c r="F3122" t="s">
        <v>140</v>
      </c>
      <c r="G3122" t="s">
        <v>102</v>
      </c>
      <c r="H3122" t="s">
        <v>103</v>
      </c>
      <c r="I3122" t="s">
        <v>4048</v>
      </c>
      <c r="J3122" t="s">
        <v>4049</v>
      </c>
      <c r="K3122" s="32">
        <v>45942</v>
      </c>
      <c r="L3122" t="s">
        <v>258</v>
      </c>
      <c r="M3122" t="s">
        <v>260</v>
      </c>
      <c r="N3122" t="s">
        <v>2064</v>
      </c>
      <c r="O3122" s="32">
        <v>45957</v>
      </c>
      <c r="P3122" t="s">
        <v>99</v>
      </c>
      <c r="Q3122" t="s">
        <v>259</v>
      </c>
      <c r="R3122" t="s">
        <v>262</v>
      </c>
      <c r="S3122" t="s">
        <v>100</v>
      </c>
    </row>
    <row r="3123" spans="1:19" x14ac:dyDescent="0.25">
      <c r="A3123">
        <v>43</v>
      </c>
      <c r="B3123" s="32">
        <v>45950</v>
      </c>
      <c r="C3123">
        <v>46</v>
      </c>
      <c r="D3123" t="s">
        <v>940</v>
      </c>
      <c r="E3123" t="s">
        <v>14</v>
      </c>
      <c r="F3123" t="s">
        <v>140</v>
      </c>
      <c r="G3123" t="s">
        <v>102</v>
      </c>
      <c r="H3123" t="s">
        <v>103</v>
      </c>
      <c r="I3123" t="s">
        <v>5072</v>
      </c>
      <c r="J3123" t="s">
        <v>5073</v>
      </c>
      <c r="K3123" s="32">
        <v>45960</v>
      </c>
      <c r="L3123" t="s">
        <v>943</v>
      </c>
      <c r="M3123" t="s">
        <v>154</v>
      </c>
      <c r="N3123" t="s">
        <v>2034</v>
      </c>
      <c r="O3123" s="32">
        <v>45971</v>
      </c>
      <c r="P3123" t="s">
        <v>99</v>
      </c>
      <c r="Q3123" t="s">
        <v>813</v>
      </c>
      <c r="R3123" t="s">
        <v>147</v>
      </c>
      <c r="S3123" t="s">
        <v>100</v>
      </c>
    </row>
    <row r="3124" spans="1:19" x14ac:dyDescent="0.25">
      <c r="A3124">
        <v>34</v>
      </c>
      <c r="B3124" s="32">
        <v>45887</v>
      </c>
      <c r="C3124">
        <v>36</v>
      </c>
      <c r="D3124" t="s">
        <v>150</v>
      </c>
      <c r="E3124" t="s">
        <v>8</v>
      </c>
      <c r="F3124" t="s">
        <v>140</v>
      </c>
      <c r="G3124" t="s">
        <v>102</v>
      </c>
      <c r="H3124" t="s">
        <v>1585</v>
      </c>
      <c r="I3124" t="s">
        <v>6436</v>
      </c>
      <c r="J3124" t="s">
        <v>6437</v>
      </c>
      <c r="K3124" s="32">
        <v>45890</v>
      </c>
      <c r="L3124" t="s">
        <v>186</v>
      </c>
      <c r="M3124" t="s">
        <v>154</v>
      </c>
      <c r="N3124" t="s">
        <v>2152</v>
      </c>
      <c r="O3124" s="32">
        <v>45900</v>
      </c>
      <c r="P3124" t="s">
        <v>99</v>
      </c>
      <c r="Q3124" t="s">
        <v>934</v>
      </c>
      <c r="R3124" t="s">
        <v>147</v>
      </c>
      <c r="S3124" t="s">
        <v>608</v>
      </c>
    </row>
    <row r="3125" spans="1:19" x14ac:dyDescent="0.25">
      <c r="A3125">
        <v>46</v>
      </c>
      <c r="B3125" s="32">
        <v>45975</v>
      </c>
      <c r="C3125">
        <v>50</v>
      </c>
      <c r="D3125" t="s">
        <v>423</v>
      </c>
      <c r="E3125" t="s">
        <v>1265</v>
      </c>
      <c r="F3125" t="s">
        <v>140</v>
      </c>
      <c r="G3125" t="s">
        <v>102</v>
      </c>
      <c r="H3125" t="s">
        <v>103</v>
      </c>
      <c r="I3125" t="s">
        <v>3638</v>
      </c>
      <c r="J3125" t="s">
        <v>3639</v>
      </c>
      <c r="K3125" s="32">
        <v>45979</v>
      </c>
      <c r="L3125" t="s">
        <v>427</v>
      </c>
      <c r="M3125" t="s">
        <v>2037</v>
      </c>
      <c r="N3125" t="s">
        <v>2523</v>
      </c>
      <c r="O3125" s="32">
        <v>46000</v>
      </c>
      <c r="P3125" t="s">
        <v>99</v>
      </c>
      <c r="Q3125" t="s">
        <v>3045</v>
      </c>
      <c r="R3125" t="s">
        <v>617</v>
      </c>
      <c r="S3125" t="s">
        <v>100</v>
      </c>
    </row>
    <row r="3126" spans="1:19" x14ac:dyDescent="0.25">
      <c r="A3126">
        <v>44</v>
      </c>
      <c r="B3126" s="32">
        <v>45956</v>
      </c>
      <c r="C3126">
        <v>46</v>
      </c>
      <c r="D3126" t="s">
        <v>672</v>
      </c>
      <c r="E3126" t="s">
        <v>17</v>
      </c>
      <c r="F3126" t="s">
        <v>140</v>
      </c>
      <c r="G3126" t="s">
        <v>102</v>
      </c>
      <c r="H3126" t="s">
        <v>103</v>
      </c>
      <c r="I3126" t="s">
        <v>2366</v>
      </c>
      <c r="J3126" t="s">
        <v>2367</v>
      </c>
      <c r="K3126" s="32">
        <v>45964</v>
      </c>
      <c r="L3126" t="s">
        <v>675</v>
      </c>
      <c r="M3126" t="s">
        <v>676</v>
      </c>
      <c r="N3126" t="s">
        <v>2203</v>
      </c>
      <c r="O3126" s="32">
        <v>45974</v>
      </c>
      <c r="P3126" t="s">
        <v>99</v>
      </c>
      <c r="Q3126" t="s">
        <v>153</v>
      </c>
      <c r="R3126" t="s">
        <v>147</v>
      </c>
      <c r="S3126" t="s">
        <v>100</v>
      </c>
    </row>
    <row r="3127" spans="1:19" x14ac:dyDescent="0.25">
      <c r="A3127">
        <v>45</v>
      </c>
      <c r="B3127" s="32">
        <v>45964</v>
      </c>
      <c r="C3127">
        <v>50</v>
      </c>
      <c r="D3127" t="s">
        <v>223</v>
      </c>
      <c r="E3127" t="s">
        <v>224</v>
      </c>
      <c r="F3127" t="s">
        <v>140</v>
      </c>
      <c r="G3127" t="s">
        <v>102</v>
      </c>
      <c r="H3127" t="s">
        <v>103</v>
      </c>
      <c r="I3127" t="s">
        <v>6438</v>
      </c>
      <c r="J3127" t="s">
        <v>6439</v>
      </c>
      <c r="K3127" s="32">
        <v>45968</v>
      </c>
      <c r="L3127" t="s">
        <v>227</v>
      </c>
      <c r="M3127" t="s">
        <v>338</v>
      </c>
      <c r="N3127" t="s">
        <v>2149</v>
      </c>
      <c r="O3127" s="32">
        <v>45999</v>
      </c>
      <c r="P3127" t="s">
        <v>99</v>
      </c>
      <c r="Q3127" t="s">
        <v>228</v>
      </c>
      <c r="R3127" t="s">
        <v>617</v>
      </c>
      <c r="S3127" t="s">
        <v>100</v>
      </c>
    </row>
    <row r="3128" spans="1:19" x14ac:dyDescent="0.25">
      <c r="A3128">
        <v>40</v>
      </c>
      <c r="B3128" s="32">
        <v>45931</v>
      </c>
      <c r="C3128">
        <v>43</v>
      </c>
      <c r="D3128" t="s">
        <v>423</v>
      </c>
      <c r="E3128" t="s">
        <v>424</v>
      </c>
      <c r="F3128" t="s">
        <v>140</v>
      </c>
      <c r="G3128" t="s">
        <v>102</v>
      </c>
      <c r="H3128" t="s">
        <v>103</v>
      </c>
      <c r="I3128" t="s">
        <v>2511</v>
      </c>
      <c r="J3128" t="s">
        <v>2512</v>
      </c>
      <c r="K3128" s="32">
        <v>45934</v>
      </c>
      <c r="L3128" t="s">
        <v>427</v>
      </c>
      <c r="M3128" t="s">
        <v>428</v>
      </c>
      <c r="N3128" t="s">
        <v>2513</v>
      </c>
      <c r="O3128" s="32">
        <v>45952</v>
      </c>
      <c r="P3128" t="s">
        <v>99</v>
      </c>
      <c r="Q3128" t="s">
        <v>2221</v>
      </c>
      <c r="R3128" t="s">
        <v>428</v>
      </c>
      <c r="S3128" t="s">
        <v>100</v>
      </c>
    </row>
    <row r="3129" spans="1:19" x14ac:dyDescent="0.25">
      <c r="A3129">
        <v>39</v>
      </c>
      <c r="B3129" s="32">
        <v>45924</v>
      </c>
      <c r="C3129">
        <v>41</v>
      </c>
      <c r="D3129" t="s">
        <v>150</v>
      </c>
      <c r="E3129" t="s">
        <v>8</v>
      </c>
      <c r="F3129" t="s">
        <v>140</v>
      </c>
      <c r="G3129" t="s">
        <v>102</v>
      </c>
      <c r="H3129" t="s">
        <v>103</v>
      </c>
      <c r="I3129" t="s">
        <v>6284</v>
      </c>
      <c r="J3129" t="s">
        <v>6285</v>
      </c>
      <c r="K3129" s="32">
        <v>45927</v>
      </c>
      <c r="L3129" t="s">
        <v>186</v>
      </c>
      <c r="M3129" t="s">
        <v>869</v>
      </c>
      <c r="N3129" t="s">
        <v>2071</v>
      </c>
      <c r="O3129" s="32">
        <v>45939</v>
      </c>
      <c r="P3129" t="s">
        <v>99</v>
      </c>
      <c r="Q3129" t="s">
        <v>2012</v>
      </c>
      <c r="R3129" t="s">
        <v>147</v>
      </c>
      <c r="S3129" t="s">
        <v>100</v>
      </c>
    </row>
    <row r="3130" spans="1:19" x14ac:dyDescent="0.25">
      <c r="A3130">
        <v>44</v>
      </c>
      <c r="B3130" s="32">
        <v>45959</v>
      </c>
      <c r="C3130">
        <v>48</v>
      </c>
      <c r="D3130" t="s">
        <v>223</v>
      </c>
      <c r="E3130" t="s">
        <v>277</v>
      </c>
      <c r="F3130" t="s">
        <v>140</v>
      </c>
      <c r="G3130" t="s">
        <v>102</v>
      </c>
      <c r="H3130" t="s">
        <v>103</v>
      </c>
      <c r="I3130" t="s">
        <v>6440</v>
      </c>
      <c r="J3130" t="s">
        <v>6441</v>
      </c>
      <c r="K3130" s="32">
        <v>45963</v>
      </c>
      <c r="L3130" t="s">
        <v>227</v>
      </c>
      <c r="M3130" t="s">
        <v>145</v>
      </c>
      <c r="N3130" t="s">
        <v>2028</v>
      </c>
      <c r="O3130" s="32">
        <v>45986</v>
      </c>
      <c r="P3130" t="s">
        <v>99</v>
      </c>
      <c r="Q3130" t="s">
        <v>228</v>
      </c>
      <c r="R3130" t="s">
        <v>147</v>
      </c>
      <c r="S3130" t="s">
        <v>100</v>
      </c>
    </row>
    <row r="3131" spans="1:19" x14ac:dyDescent="0.25">
      <c r="A3131">
        <v>39</v>
      </c>
      <c r="B3131" s="32">
        <v>45921</v>
      </c>
      <c r="C3131">
        <v>41</v>
      </c>
      <c r="D3131" t="s">
        <v>672</v>
      </c>
      <c r="E3131" t="s">
        <v>17</v>
      </c>
      <c r="F3131" t="s">
        <v>140</v>
      </c>
      <c r="G3131" t="s">
        <v>102</v>
      </c>
      <c r="H3131" t="s">
        <v>103</v>
      </c>
      <c r="I3131" t="s">
        <v>6442</v>
      </c>
      <c r="J3131" t="s">
        <v>6443</v>
      </c>
      <c r="K3131" s="32">
        <v>45931</v>
      </c>
      <c r="L3131" t="s">
        <v>675</v>
      </c>
      <c r="M3131" t="s">
        <v>676</v>
      </c>
      <c r="N3131" t="s">
        <v>2015</v>
      </c>
      <c r="O3131" s="32">
        <v>45941</v>
      </c>
      <c r="P3131" t="s">
        <v>99</v>
      </c>
      <c r="Q3131" t="s">
        <v>688</v>
      </c>
      <c r="R3131" t="s">
        <v>147</v>
      </c>
      <c r="S3131" t="s">
        <v>100</v>
      </c>
    </row>
    <row r="3132" spans="1:19" x14ac:dyDescent="0.25">
      <c r="A3132">
        <v>35</v>
      </c>
      <c r="B3132" s="32">
        <v>45899</v>
      </c>
      <c r="C3132">
        <v>38</v>
      </c>
      <c r="D3132" t="s">
        <v>150</v>
      </c>
      <c r="E3132" t="s">
        <v>8</v>
      </c>
      <c r="F3132" t="s">
        <v>140</v>
      </c>
      <c r="G3132" t="s">
        <v>102</v>
      </c>
      <c r="H3132" t="s">
        <v>103</v>
      </c>
      <c r="I3132" t="s">
        <v>6444</v>
      </c>
      <c r="J3132" t="s">
        <v>6445</v>
      </c>
      <c r="K3132" s="32">
        <v>45904</v>
      </c>
      <c r="L3132" t="s">
        <v>186</v>
      </c>
      <c r="M3132" t="s">
        <v>154</v>
      </c>
      <c r="N3132" t="s">
        <v>2181</v>
      </c>
      <c r="O3132" s="32">
        <v>45914</v>
      </c>
      <c r="P3132" t="s">
        <v>99</v>
      </c>
      <c r="Q3132" t="s">
        <v>934</v>
      </c>
      <c r="R3132" t="s">
        <v>147</v>
      </c>
      <c r="S3132" t="s">
        <v>100</v>
      </c>
    </row>
    <row r="3133" spans="1:19" x14ac:dyDescent="0.25">
      <c r="A3133">
        <v>41</v>
      </c>
      <c r="B3133" s="32">
        <v>45939</v>
      </c>
      <c r="C3133">
        <v>44</v>
      </c>
      <c r="D3133" t="s">
        <v>423</v>
      </c>
      <c r="E3133" t="s">
        <v>1067</v>
      </c>
      <c r="F3133" t="s">
        <v>140</v>
      </c>
      <c r="G3133" t="s">
        <v>102</v>
      </c>
      <c r="H3133" t="s">
        <v>103</v>
      </c>
      <c r="I3133" t="s">
        <v>6446</v>
      </c>
      <c r="J3133" t="s">
        <v>6447</v>
      </c>
      <c r="K3133" s="32">
        <v>45942</v>
      </c>
      <c r="L3133" t="s">
        <v>427</v>
      </c>
      <c r="M3133" t="s">
        <v>260</v>
      </c>
      <c r="N3133" t="s">
        <v>2064</v>
      </c>
      <c r="O3133" s="32">
        <v>45958</v>
      </c>
      <c r="P3133" t="s">
        <v>99</v>
      </c>
      <c r="Q3133" t="s">
        <v>1245</v>
      </c>
      <c r="R3133" t="s">
        <v>262</v>
      </c>
      <c r="S3133" t="s">
        <v>100</v>
      </c>
    </row>
    <row r="3134" spans="1:19" x14ac:dyDescent="0.25">
      <c r="A3134">
        <v>36</v>
      </c>
      <c r="B3134" s="32">
        <v>45904</v>
      </c>
      <c r="C3134">
        <v>38</v>
      </c>
      <c r="D3134" t="s">
        <v>150</v>
      </c>
      <c r="E3134" t="s">
        <v>8</v>
      </c>
      <c r="F3134" t="s">
        <v>140</v>
      </c>
      <c r="G3134" t="s">
        <v>102</v>
      </c>
      <c r="H3134" t="s">
        <v>103</v>
      </c>
      <c r="I3134" t="s">
        <v>4479</v>
      </c>
      <c r="J3134" t="s">
        <v>4480</v>
      </c>
      <c r="K3134" s="32">
        <v>45905</v>
      </c>
      <c r="L3134" t="s">
        <v>186</v>
      </c>
      <c r="M3134" t="s">
        <v>869</v>
      </c>
      <c r="N3134" t="s">
        <v>4214</v>
      </c>
      <c r="O3134" s="32">
        <v>45920</v>
      </c>
      <c r="P3134" t="s">
        <v>99</v>
      </c>
      <c r="Q3134" t="s">
        <v>813</v>
      </c>
      <c r="R3134" t="s">
        <v>147</v>
      </c>
      <c r="S3134" t="s">
        <v>100</v>
      </c>
    </row>
    <row r="3135" spans="1:19" x14ac:dyDescent="0.25">
      <c r="A3135">
        <v>43</v>
      </c>
      <c r="B3135" s="32">
        <v>45950</v>
      </c>
      <c r="C3135">
        <v>45</v>
      </c>
      <c r="D3135" t="s">
        <v>150</v>
      </c>
      <c r="E3135" t="s">
        <v>8</v>
      </c>
      <c r="F3135" t="s">
        <v>140</v>
      </c>
      <c r="G3135" t="s">
        <v>102</v>
      </c>
      <c r="H3135" t="s">
        <v>103</v>
      </c>
      <c r="I3135" t="s">
        <v>6448</v>
      </c>
      <c r="J3135" t="s">
        <v>6449</v>
      </c>
      <c r="K3135" s="32">
        <v>45953</v>
      </c>
      <c r="L3135" t="s">
        <v>186</v>
      </c>
      <c r="M3135" t="s">
        <v>154</v>
      </c>
      <c r="N3135" t="s">
        <v>2086</v>
      </c>
      <c r="O3135" s="32">
        <v>45963</v>
      </c>
      <c r="P3135" t="s">
        <v>99</v>
      </c>
      <c r="Q3135" t="s">
        <v>913</v>
      </c>
      <c r="R3135" t="s">
        <v>147</v>
      </c>
      <c r="S3135" t="s">
        <v>100</v>
      </c>
    </row>
    <row r="3136" spans="1:19" x14ac:dyDescent="0.25">
      <c r="A3136">
        <v>41</v>
      </c>
      <c r="B3136" s="32">
        <v>45941</v>
      </c>
      <c r="C3136">
        <v>44</v>
      </c>
      <c r="D3136" t="s">
        <v>672</v>
      </c>
      <c r="E3136" t="s">
        <v>17</v>
      </c>
      <c r="F3136" t="s">
        <v>140</v>
      </c>
      <c r="G3136" t="s">
        <v>102</v>
      </c>
      <c r="H3136" t="s">
        <v>103</v>
      </c>
      <c r="I3136" t="s">
        <v>3961</v>
      </c>
      <c r="J3136" t="s">
        <v>3962</v>
      </c>
      <c r="K3136" s="32">
        <v>45950</v>
      </c>
      <c r="L3136" t="s">
        <v>675</v>
      </c>
      <c r="M3136" t="s">
        <v>676</v>
      </c>
      <c r="N3136" t="s">
        <v>2380</v>
      </c>
      <c r="O3136" s="32">
        <v>45961</v>
      </c>
      <c r="P3136" t="s">
        <v>99</v>
      </c>
      <c r="Q3136" t="s">
        <v>972</v>
      </c>
      <c r="R3136" t="s">
        <v>147</v>
      </c>
      <c r="S3136" t="s">
        <v>100</v>
      </c>
    </row>
    <row r="3137" spans="1:19" x14ac:dyDescent="0.25">
      <c r="A3137">
        <v>40</v>
      </c>
      <c r="B3137" s="32">
        <v>45929</v>
      </c>
      <c r="C3137">
        <v>43</v>
      </c>
      <c r="D3137" t="s">
        <v>672</v>
      </c>
      <c r="E3137" t="s">
        <v>17</v>
      </c>
      <c r="F3137" t="s">
        <v>140</v>
      </c>
      <c r="G3137" t="s">
        <v>102</v>
      </c>
      <c r="H3137" t="s">
        <v>103</v>
      </c>
      <c r="I3137" t="s">
        <v>6450</v>
      </c>
      <c r="J3137" t="s">
        <v>6451</v>
      </c>
      <c r="K3137" s="32">
        <v>45934</v>
      </c>
      <c r="L3137" t="s">
        <v>1362</v>
      </c>
      <c r="M3137" t="s">
        <v>428</v>
      </c>
      <c r="N3137" t="s">
        <v>2616</v>
      </c>
      <c r="O3137" s="32">
        <v>45950</v>
      </c>
      <c r="P3137" t="s">
        <v>99</v>
      </c>
      <c r="Q3137" t="s">
        <v>1313</v>
      </c>
      <c r="R3137" t="s">
        <v>428</v>
      </c>
      <c r="S3137" t="s">
        <v>100</v>
      </c>
    </row>
    <row r="3138" spans="1:19" x14ac:dyDescent="0.25">
      <c r="A3138">
        <v>36</v>
      </c>
      <c r="B3138" s="32">
        <v>45904</v>
      </c>
      <c r="C3138">
        <v>39</v>
      </c>
      <c r="D3138" t="s">
        <v>423</v>
      </c>
      <c r="E3138" t="s">
        <v>1067</v>
      </c>
      <c r="F3138" t="s">
        <v>140</v>
      </c>
      <c r="G3138" t="s">
        <v>102</v>
      </c>
      <c r="H3138" t="s">
        <v>103</v>
      </c>
      <c r="I3138" t="s">
        <v>3206</v>
      </c>
      <c r="J3138" t="s">
        <v>3207</v>
      </c>
      <c r="K3138" s="32">
        <v>45907</v>
      </c>
      <c r="L3138" t="s">
        <v>427</v>
      </c>
      <c r="M3138" t="s">
        <v>260</v>
      </c>
      <c r="N3138" t="s">
        <v>2360</v>
      </c>
      <c r="O3138" s="32">
        <v>45923</v>
      </c>
      <c r="P3138" t="s">
        <v>99</v>
      </c>
      <c r="Q3138" t="s">
        <v>2678</v>
      </c>
      <c r="R3138" t="s">
        <v>262</v>
      </c>
      <c r="S3138" t="s">
        <v>100</v>
      </c>
    </row>
    <row r="3139" spans="1:19" x14ac:dyDescent="0.25">
      <c r="A3139">
        <v>39</v>
      </c>
      <c r="B3139" s="32">
        <v>45924</v>
      </c>
      <c r="C3139">
        <v>45</v>
      </c>
      <c r="D3139" t="s">
        <v>321</v>
      </c>
      <c r="E3139" t="s">
        <v>2777</v>
      </c>
      <c r="F3139" t="s">
        <v>140</v>
      </c>
      <c r="G3139" t="s">
        <v>102</v>
      </c>
      <c r="H3139" t="s">
        <v>103</v>
      </c>
      <c r="I3139" t="s">
        <v>6452</v>
      </c>
      <c r="J3139" t="s">
        <v>6453</v>
      </c>
      <c r="K3139" s="32">
        <v>45927</v>
      </c>
      <c r="L3139" t="s">
        <v>350</v>
      </c>
      <c r="M3139" t="s">
        <v>145</v>
      </c>
      <c r="N3139" t="s">
        <v>2233</v>
      </c>
      <c r="O3139" s="32">
        <v>45967</v>
      </c>
      <c r="P3139" t="s">
        <v>99</v>
      </c>
      <c r="Q3139" t="s">
        <v>351</v>
      </c>
      <c r="R3139" t="s">
        <v>147</v>
      </c>
      <c r="S3139" t="s">
        <v>100</v>
      </c>
    </row>
    <row r="3140" spans="1:19" x14ac:dyDescent="0.25">
      <c r="A3140">
        <v>37</v>
      </c>
      <c r="B3140" s="32">
        <v>45908</v>
      </c>
      <c r="C3140">
        <v>39</v>
      </c>
      <c r="D3140" t="s">
        <v>940</v>
      </c>
      <c r="E3140" t="s">
        <v>14</v>
      </c>
      <c r="F3140" t="s">
        <v>140</v>
      </c>
      <c r="G3140" t="s">
        <v>102</v>
      </c>
      <c r="H3140" t="s">
        <v>103</v>
      </c>
      <c r="I3140" t="s">
        <v>3402</v>
      </c>
      <c r="J3140" t="s">
        <v>3403</v>
      </c>
      <c r="K3140" s="32">
        <v>45918</v>
      </c>
      <c r="L3140" t="s">
        <v>943</v>
      </c>
      <c r="M3140" t="s">
        <v>154</v>
      </c>
      <c r="N3140" t="s">
        <v>2146</v>
      </c>
      <c r="O3140" s="32">
        <v>45925</v>
      </c>
      <c r="P3140" t="s">
        <v>99</v>
      </c>
      <c r="Q3140" t="s">
        <v>572</v>
      </c>
      <c r="R3140" t="s">
        <v>147</v>
      </c>
      <c r="S3140" t="s">
        <v>100</v>
      </c>
    </row>
    <row r="3141" spans="1:19" x14ac:dyDescent="0.25">
      <c r="A3141">
        <v>46</v>
      </c>
      <c r="B3141" s="32">
        <v>45975</v>
      </c>
      <c r="C3141">
        <v>50</v>
      </c>
      <c r="D3141" t="s">
        <v>423</v>
      </c>
      <c r="E3141" t="s">
        <v>1265</v>
      </c>
      <c r="F3141" t="s">
        <v>140</v>
      </c>
      <c r="G3141" t="s">
        <v>102</v>
      </c>
      <c r="H3141" t="s">
        <v>103</v>
      </c>
      <c r="I3141" t="s">
        <v>6454</v>
      </c>
      <c r="J3141" t="s">
        <v>6455</v>
      </c>
      <c r="K3141" s="32">
        <v>45979</v>
      </c>
      <c r="L3141" t="s">
        <v>1983</v>
      </c>
      <c r="M3141" t="s">
        <v>428</v>
      </c>
      <c r="N3141" t="s">
        <v>3244</v>
      </c>
      <c r="O3141" s="32">
        <v>45999</v>
      </c>
      <c r="P3141" t="s">
        <v>99</v>
      </c>
      <c r="Q3141" t="s">
        <v>1985</v>
      </c>
      <c r="R3141" t="s">
        <v>428</v>
      </c>
      <c r="S3141" t="s">
        <v>100</v>
      </c>
    </row>
    <row r="3142" spans="1:19" x14ac:dyDescent="0.25">
      <c r="A3142">
        <v>35</v>
      </c>
      <c r="B3142" s="32">
        <v>45897</v>
      </c>
      <c r="C3142">
        <v>38</v>
      </c>
      <c r="D3142" t="s">
        <v>254</v>
      </c>
      <c r="E3142" t="s">
        <v>255</v>
      </c>
      <c r="F3142" t="s">
        <v>140</v>
      </c>
      <c r="G3142" t="s">
        <v>102</v>
      </c>
      <c r="H3142" t="s">
        <v>103</v>
      </c>
      <c r="I3142" t="s">
        <v>6456</v>
      </c>
      <c r="J3142" t="s">
        <v>6457</v>
      </c>
      <c r="K3142" s="32">
        <v>45900</v>
      </c>
      <c r="L3142" t="s">
        <v>288</v>
      </c>
      <c r="M3142" t="s">
        <v>260</v>
      </c>
      <c r="N3142" t="s">
        <v>2744</v>
      </c>
      <c r="O3142" s="32">
        <v>45916</v>
      </c>
      <c r="P3142" t="s">
        <v>99</v>
      </c>
      <c r="Q3142" t="s">
        <v>289</v>
      </c>
      <c r="R3142" t="s">
        <v>262</v>
      </c>
      <c r="S3142" t="s">
        <v>100</v>
      </c>
    </row>
    <row r="3143" spans="1:19" x14ac:dyDescent="0.25">
      <c r="A3143">
        <v>37</v>
      </c>
      <c r="B3143" s="32">
        <v>45908</v>
      </c>
      <c r="C3143">
        <v>39</v>
      </c>
      <c r="D3143" t="s">
        <v>672</v>
      </c>
      <c r="E3143" t="s">
        <v>17</v>
      </c>
      <c r="F3143" t="s">
        <v>140</v>
      </c>
      <c r="G3143" t="s">
        <v>102</v>
      </c>
      <c r="H3143" t="s">
        <v>103</v>
      </c>
      <c r="I3143" t="s">
        <v>6458</v>
      </c>
      <c r="J3143" t="s">
        <v>6459</v>
      </c>
      <c r="K3143" s="32">
        <v>45915</v>
      </c>
      <c r="L3143" t="s">
        <v>675</v>
      </c>
      <c r="M3143" t="s">
        <v>676</v>
      </c>
      <c r="N3143" t="s">
        <v>3548</v>
      </c>
      <c r="O3143" s="32">
        <v>45926</v>
      </c>
      <c r="P3143" t="s">
        <v>99</v>
      </c>
      <c r="Q3143" t="s">
        <v>934</v>
      </c>
      <c r="R3143" t="s">
        <v>147</v>
      </c>
      <c r="S3143" t="s">
        <v>608</v>
      </c>
    </row>
    <row r="3144" spans="1:19" x14ac:dyDescent="0.25">
      <c r="A3144">
        <v>44</v>
      </c>
      <c r="B3144" s="32">
        <v>45962</v>
      </c>
      <c r="C3144">
        <v>47</v>
      </c>
      <c r="D3144" t="s">
        <v>150</v>
      </c>
      <c r="E3144" t="s">
        <v>8</v>
      </c>
      <c r="F3144" t="s">
        <v>140</v>
      </c>
      <c r="G3144" t="s">
        <v>102</v>
      </c>
      <c r="H3144" t="s">
        <v>103</v>
      </c>
      <c r="I3144" t="s">
        <v>3463</v>
      </c>
      <c r="J3144" t="s">
        <v>3464</v>
      </c>
      <c r="K3144" s="32">
        <v>45967</v>
      </c>
      <c r="L3144" t="s">
        <v>621</v>
      </c>
      <c r="M3144" t="s">
        <v>191</v>
      </c>
      <c r="N3144" t="s">
        <v>737</v>
      </c>
      <c r="O3144" s="32">
        <v>45978</v>
      </c>
      <c r="P3144" t="s">
        <v>99</v>
      </c>
      <c r="Q3144" t="s">
        <v>2072</v>
      </c>
      <c r="S3144" t="s">
        <v>2165</v>
      </c>
    </row>
    <row r="3145" spans="1:19" x14ac:dyDescent="0.25">
      <c r="A3145">
        <v>39</v>
      </c>
      <c r="B3145" s="32">
        <v>45921</v>
      </c>
      <c r="C3145">
        <v>41</v>
      </c>
      <c r="D3145" t="s">
        <v>672</v>
      </c>
      <c r="E3145" t="s">
        <v>17</v>
      </c>
      <c r="F3145" t="s">
        <v>140</v>
      </c>
      <c r="G3145" t="s">
        <v>102</v>
      </c>
      <c r="H3145" t="s">
        <v>103</v>
      </c>
      <c r="I3145" t="s">
        <v>6460</v>
      </c>
      <c r="J3145" t="s">
        <v>6461</v>
      </c>
      <c r="K3145" s="32">
        <v>45931</v>
      </c>
      <c r="L3145" t="s">
        <v>1362</v>
      </c>
      <c r="M3145" t="s">
        <v>676</v>
      </c>
      <c r="N3145" t="s">
        <v>2015</v>
      </c>
      <c r="O3145" s="32">
        <v>45941</v>
      </c>
      <c r="P3145" t="s">
        <v>99</v>
      </c>
      <c r="Q3145" t="s">
        <v>2016</v>
      </c>
      <c r="R3145" t="s">
        <v>147</v>
      </c>
      <c r="S3145" t="s">
        <v>100</v>
      </c>
    </row>
    <row r="3146" spans="1:19" x14ac:dyDescent="0.25">
      <c r="A3146">
        <v>38</v>
      </c>
      <c r="B3146" s="32">
        <v>45920</v>
      </c>
      <c r="C3146">
        <v>41</v>
      </c>
      <c r="D3146" t="s">
        <v>150</v>
      </c>
      <c r="E3146" t="s">
        <v>8</v>
      </c>
      <c r="F3146" t="s">
        <v>140</v>
      </c>
      <c r="G3146" t="s">
        <v>102</v>
      </c>
      <c r="H3146" t="s">
        <v>103</v>
      </c>
      <c r="I3146" t="s">
        <v>3224</v>
      </c>
      <c r="J3146" t="s">
        <v>3225</v>
      </c>
      <c r="K3146" s="32">
        <v>45924</v>
      </c>
      <c r="L3146" t="s">
        <v>186</v>
      </c>
      <c r="M3146" t="s">
        <v>893</v>
      </c>
      <c r="N3146" t="s">
        <v>2019</v>
      </c>
      <c r="O3146" s="32">
        <v>45938</v>
      </c>
      <c r="P3146" t="s">
        <v>99</v>
      </c>
      <c r="Q3146" t="s">
        <v>813</v>
      </c>
      <c r="R3146" t="s">
        <v>617</v>
      </c>
      <c r="S3146" t="s">
        <v>100</v>
      </c>
    </row>
    <row r="3147" spans="1:19" x14ac:dyDescent="0.25">
      <c r="A3147">
        <v>44</v>
      </c>
      <c r="B3147" s="32">
        <v>45957</v>
      </c>
      <c r="C3147">
        <v>50</v>
      </c>
      <c r="D3147" t="s">
        <v>321</v>
      </c>
      <c r="E3147" t="s">
        <v>2777</v>
      </c>
      <c r="F3147" t="s">
        <v>140</v>
      </c>
      <c r="G3147" t="s">
        <v>102</v>
      </c>
      <c r="H3147" t="s">
        <v>103</v>
      </c>
      <c r="I3147" t="s">
        <v>6462</v>
      </c>
      <c r="J3147" t="s">
        <v>6463</v>
      </c>
      <c r="K3147" s="32">
        <v>45961</v>
      </c>
      <c r="L3147" t="s">
        <v>350</v>
      </c>
      <c r="M3147" t="s">
        <v>2780</v>
      </c>
      <c r="N3147" t="s">
        <v>2304</v>
      </c>
      <c r="O3147" s="32">
        <v>45998</v>
      </c>
      <c r="P3147" t="s">
        <v>99</v>
      </c>
      <c r="Q3147" t="s">
        <v>351</v>
      </c>
      <c r="R3147" t="s">
        <v>617</v>
      </c>
      <c r="S3147" t="s">
        <v>100</v>
      </c>
    </row>
    <row r="3148" spans="1:19" x14ac:dyDescent="0.25">
      <c r="A3148">
        <v>39</v>
      </c>
      <c r="B3148" s="32">
        <v>45924</v>
      </c>
      <c r="C3148">
        <v>39</v>
      </c>
      <c r="D3148" t="s">
        <v>150</v>
      </c>
      <c r="E3148" t="s">
        <v>194</v>
      </c>
      <c r="F3148" t="s">
        <v>101</v>
      </c>
      <c r="G3148" t="s">
        <v>102</v>
      </c>
      <c r="H3148" t="s">
        <v>103</v>
      </c>
      <c r="I3148" t="s">
        <v>6464</v>
      </c>
      <c r="J3148" t="s">
        <v>6465</v>
      </c>
      <c r="K3148" s="32">
        <v>45927</v>
      </c>
      <c r="L3148" t="s">
        <v>186</v>
      </c>
      <c r="M3148" t="s">
        <v>2077</v>
      </c>
      <c r="N3148" t="s">
        <v>118</v>
      </c>
      <c r="O3148" s="32">
        <v>45927</v>
      </c>
      <c r="P3148" t="s">
        <v>99</v>
      </c>
      <c r="Q3148" t="s">
        <v>153</v>
      </c>
      <c r="R3148" t="s">
        <v>218</v>
      </c>
      <c r="S3148" t="s">
        <v>100</v>
      </c>
    </row>
    <row r="3149" spans="1:19" x14ac:dyDescent="0.25">
      <c r="A3149">
        <v>40</v>
      </c>
      <c r="B3149" s="32">
        <v>45934</v>
      </c>
      <c r="C3149">
        <v>44</v>
      </c>
      <c r="D3149" t="s">
        <v>423</v>
      </c>
      <c r="E3149" t="s">
        <v>1265</v>
      </c>
      <c r="F3149" t="s">
        <v>140</v>
      </c>
      <c r="G3149" t="s">
        <v>102</v>
      </c>
      <c r="H3149" t="s">
        <v>103</v>
      </c>
      <c r="I3149" t="s">
        <v>6466</v>
      </c>
      <c r="J3149" t="s">
        <v>6467</v>
      </c>
      <c r="K3149" s="32">
        <v>45937</v>
      </c>
      <c r="L3149" t="s">
        <v>2217</v>
      </c>
      <c r="M3149" t="s">
        <v>428</v>
      </c>
      <c r="N3149" t="s">
        <v>2831</v>
      </c>
      <c r="O3149" s="32">
        <v>45959</v>
      </c>
      <c r="P3149" t="s">
        <v>99</v>
      </c>
      <c r="Q3149" t="s">
        <v>2218</v>
      </c>
      <c r="R3149" t="s">
        <v>428</v>
      </c>
      <c r="S3149" t="s">
        <v>100</v>
      </c>
    </row>
    <row r="3150" spans="1:19" x14ac:dyDescent="0.25">
      <c r="A3150">
        <v>31</v>
      </c>
      <c r="B3150" s="32">
        <v>45871</v>
      </c>
      <c r="C3150">
        <v>32</v>
      </c>
      <c r="D3150" t="s">
        <v>254</v>
      </c>
      <c r="E3150" t="s">
        <v>285</v>
      </c>
      <c r="F3150" t="s">
        <v>101</v>
      </c>
      <c r="G3150" t="s">
        <v>102</v>
      </c>
      <c r="H3150" t="s">
        <v>103</v>
      </c>
      <c r="I3150" t="s">
        <v>6468</v>
      </c>
      <c r="J3150" t="s">
        <v>6469</v>
      </c>
      <c r="K3150" s="32">
        <v>45873</v>
      </c>
      <c r="L3150" t="s">
        <v>258</v>
      </c>
      <c r="M3150" t="s">
        <v>298</v>
      </c>
      <c r="N3150" t="s">
        <v>118</v>
      </c>
      <c r="O3150" s="32">
        <v>45876</v>
      </c>
      <c r="P3150" t="s">
        <v>99</v>
      </c>
      <c r="Q3150" t="s">
        <v>259</v>
      </c>
      <c r="R3150" t="s">
        <v>109</v>
      </c>
      <c r="S3150" t="s">
        <v>100</v>
      </c>
    </row>
    <row r="3151" spans="1:19" x14ac:dyDescent="0.25">
      <c r="A3151">
        <v>46</v>
      </c>
      <c r="B3151" s="32">
        <v>45976</v>
      </c>
      <c r="C3151">
        <v>49</v>
      </c>
      <c r="D3151" t="s">
        <v>150</v>
      </c>
      <c r="E3151" t="s">
        <v>8</v>
      </c>
      <c r="F3151" t="s">
        <v>140</v>
      </c>
      <c r="G3151" t="s">
        <v>102</v>
      </c>
      <c r="H3151" t="s">
        <v>103</v>
      </c>
      <c r="I3151" t="s">
        <v>6470</v>
      </c>
      <c r="J3151" t="s">
        <v>6471</v>
      </c>
      <c r="K3151" s="32">
        <v>45981</v>
      </c>
      <c r="L3151" t="s">
        <v>186</v>
      </c>
      <c r="M3151" t="s">
        <v>154</v>
      </c>
      <c r="N3151" t="s">
        <v>2068</v>
      </c>
      <c r="O3151" s="32">
        <v>45992</v>
      </c>
      <c r="P3151" t="s">
        <v>99</v>
      </c>
      <c r="Q3151" t="s">
        <v>153</v>
      </c>
      <c r="R3151" t="s">
        <v>147</v>
      </c>
      <c r="S3151" t="s">
        <v>608</v>
      </c>
    </row>
    <row r="3152" spans="1:19" x14ac:dyDescent="0.25">
      <c r="A3152">
        <v>38</v>
      </c>
      <c r="B3152" s="32">
        <v>45920</v>
      </c>
      <c r="C3152">
        <v>41</v>
      </c>
      <c r="D3152" t="s">
        <v>150</v>
      </c>
      <c r="E3152" t="s">
        <v>8</v>
      </c>
      <c r="F3152" t="s">
        <v>140</v>
      </c>
      <c r="G3152" t="s">
        <v>102</v>
      </c>
      <c r="H3152" t="s">
        <v>103</v>
      </c>
      <c r="I3152" t="s">
        <v>3224</v>
      </c>
      <c r="J3152" t="s">
        <v>3225</v>
      </c>
      <c r="K3152" s="32">
        <v>45924</v>
      </c>
      <c r="L3152" t="s">
        <v>186</v>
      </c>
      <c r="M3152" t="s">
        <v>893</v>
      </c>
      <c r="N3152" t="s">
        <v>2019</v>
      </c>
      <c r="O3152" s="32">
        <v>45938</v>
      </c>
      <c r="P3152" t="s">
        <v>99</v>
      </c>
      <c r="Q3152" t="s">
        <v>153</v>
      </c>
      <c r="R3152" t="s">
        <v>617</v>
      </c>
      <c r="S3152" t="s">
        <v>100</v>
      </c>
    </row>
    <row r="3153" spans="1:19" x14ac:dyDescent="0.25">
      <c r="A3153">
        <v>45</v>
      </c>
      <c r="B3153" s="32">
        <v>45965</v>
      </c>
      <c r="C3153">
        <v>45</v>
      </c>
      <c r="D3153" t="s">
        <v>97</v>
      </c>
      <c r="E3153" t="s">
        <v>98</v>
      </c>
      <c r="F3153" t="s">
        <v>101</v>
      </c>
      <c r="G3153" t="s">
        <v>102</v>
      </c>
      <c r="H3153" t="s">
        <v>103</v>
      </c>
      <c r="I3153" t="s">
        <v>6472</v>
      </c>
      <c r="J3153" t="s">
        <v>6473</v>
      </c>
      <c r="K3153" s="32">
        <v>45967</v>
      </c>
      <c r="L3153" t="s">
        <v>106</v>
      </c>
      <c r="M3153" t="s">
        <v>107</v>
      </c>
      <c r="N3153" t="s">
        <v>118</v>
      </c>
      <c r="O3153" s="32">
        <v>45967</v>
      </c>
      <c r="P3153" t="s">
        <v>99</v>
      </c>
      <c r="Q3153" t="s">
        <v>123</v>
      </c>
      <c r="R3153" t="s">
        <v>1964</v>
      </c>
      <c r="S3153" t="s">
        <v>100</v>
      </c>
    </row>
    <row r="3154" spans="1:19" x14ac:dyDescent="0.25">
      <c r="A3154">
        <v>45</v>
      </c>
      <c r="B3154" s="32">
        <v>45964</v>
      </c>
      <c r="C3154">
        <v>47</v>
      </c>
      <c r="D3154" t="s">
        <v>150</v>
      </c>
      <c r="E3154" t="s">
        <v>8</v>
      </c>
      <c r="F3154" t="s">
        <v>140</v>
      </c>
      <c r="G3154" t="s">
        <v>102</v>
      </c>
      <c r="H3154" t="s">
        <v>103</v>
      </c>
      <c r="I3154" t="s">
        <v>6474</v>
      </c>
      <c r="J3154" t="s">
        <v>6475</v>
      </c>
      <c r="K3154" s="32">
        <v>45967</v>
      </c>
      <c r="L3154" t="s">
        <v>186</v>
      </c>
      <c r="M3154" t="s">
        <v>154</v>
      </c>
      <c r="N3154" t="s">
        <v>2046</v>
      </c>
      <c r="O3154" s="32">
        <v>45977</v>
      </c>
      <c r="P3154" t="s">
        <v>99</v>
      </c>
      <c r="Q3154" t="s">
        <v>813</v>
      </c>
      <c r="R3154" t="s">
        <v>147</v>
      </c>
      <c r="S3154" t="s">
        <v>100</v>
      </c>
    </row>
    <row r="3155" spans="1:19" x14ac:dyDescent="0.25">
      <c r="A3155">
        <v>43</v>
      </c>
      <c r="B3155" s="32">
        <v>45951</v>
      </c>
      <c r="C3155">
        <v>46</v>
      </c>
      <c r="D3155" t="s">
        <v>672</v>
      </c>
      <c r="E3155" t="s">
        <v>17</v>
      </c>
      <c r="F3155" t="s">
        <v>140</v>
      </c>
      <c r="G3155" t="s">
        <v>102</v>
      </c>
      <c r="H3155" t="s">
        <v>103</v>
      </c>
      <c r="I3155" t="s">
        <v>3123</v>
      </c>
      <c r="J3155" t="s">
        <v>3124</v>
      </c>
      <c r="K3155" s="32">
        <v>45955</v>
      </c>
      <c r="L3155" t="s">
        <v>675</v>
      </c>
      <c r="M3155" t="s">
        <v>428</v>
      </c>
      <c r="N3155" t="s">
        <v>2224</v>
      </c>
      <c r="O3155" s="32">
        <v>45972</v>
      </c>
      <c r="P3155" t="s">
        <v>99</v>
      </c>
      <c r="Q3155" t="s">
        <v>972</v>
      </c>
      <c r="R3155" t="s">
        <v>428</v>
      </c>
      <c r="S3155" t="s">
        <v>100</v>
      </c>
    </row>
    <row r="3156" spans="1:19" x14ac:dyDescent="0.25">
      <c r="A3156">
        <v>45</v>
      </c>
      <c r="B3156" s="32">
        <v>45968</v>
      </c>
      <c r="C3156">
        <v>46</v>
      </c>
      <c r="D3156" t="s">
        <v>321</v>
      </c>
      <c r="E3156" t="s">
        <v>2488</v>
      </c>
      <c r="F3156" t="s">
        <v>101</v>
      </c>
      <c r="G3156" t="s">
        <v>102</v>
      </c>
      <c r="H3156" t="s">
        <v>103</v>
      </c>
      <c r="I3156" t="s">
        <v>6476</v>
      </c>
      <c r="J3156" t="s">
        <v>6477</v>
      </c>
      <c r="K3156" s="32">
        <v>45968</v>
      </c>
      <c r="L3156" t="s">
        <v>1503</v>
      </c>
      <c r="M3156" t="s">
        <v>1980</v>
      </c>
      <c r="N3156" t="s">
        <v>118</v>
      </c>
      <c r="O3156" s="32">
        <v>45973</v>
      </c>
      <c r="P3156" t="s">
        <v>2134</v>
      </c>
      <c r="Q3156" t="s">
        <v>1504</v>
      </c>
      <c r="R3156" t="s">
        <v>2136</v>
      </c>
      <c r="S3156" t="s">
        <v>2137</v>
      </c>
    </row>
    <row r="3157" spans="1:19" x14ac:dyDescent="0.25">
      <c r="A3157">
        <v>32</v>
      </c>
      <c r="B3157" s="32">
        <v>45876</v>
      </c>
      <c r="C3157">
        <v>37</v>
      </c>
      <c r="D3157" t="s">
        <v>223</v>
      </c>
      <c r="E3157" t="s">
        <v>5039</v>
      </c>
      <c r="F3157" t="s">
        <v>140</v>
      </c>
      <c r="G3157" t="s">
        <v>102</v>
      </c>
      <c r="H3157" t="s">
        <v>103</v>
      </c>
      <c r="I3157" t="s">
        <v>6478</v>
      </c>
      <c r="J3157" t="s">
        <v>6479</v>
      </c>
      <c r="K3157" s="32">
        <v>45882</v>
      </c>
      <c r="L3157" t="s">
        <v>329</v>
      </c>
      <c r="M3157" t="s">
        <v>145</v>
      </c>
      <c r="N3157" t="s">
        <v>3503</v>
      </c>
      <c r="O3157" s="32">
        <v>45909</v>
      </c>
      <c r="P3157" t="s">
        <v>99</v>
      </c>
      <c r="Q3157" t="s">
        <v>330</v>
      </c>
      <c r="R3157" t="s">
        <v>147</v>
      </c>
      <c r="S3157" t="s">
        <v>100</v>
      </c>
    </row>
    <row r="3158" spans="1:19" x14ac:dyDescent="0.25">
      <c r="A3158">
        <v>42</v>
      </c>
      <c r="B3158" s="32">
        <v>45943</v>
      </c>
      <c r="C3158">
        <v>44</v>
      </c>
      <c r="D3158" t="s">
        <v>150</v>
      </c>
      <c r="E3158" t="s">
        <v>8</v>
      </c>
      <c r="F3158" t="s">
        <v>140</v>
      </c>
      <c r="G3158" t="s">
        <v>102</v>
      </c>
      <c r="H3158" t="s">
        <v>103</v>
      </c>
      <c r="I3158" t="s">
        <v>5190</v>
      </c>
      <c r="J3158" t="s">
        <v>3587</v>
      </c>
      <c r="K3158" s="32">
        <v>45946</v>
      </c>
      <c r="L3158" t="s">
        <v>186</v>
      </c>
      <c r="M3158" t="s">
        <v>191</v>
      </c>
      <c r="N3158" t="s">
        <v>737</v>
      </c>
      <c r="O3158" s="32">
        <v>45957</v>
      </c>
      <c r="P3158" t="s">
        <v>99</v>
      </c>
      <c r="Q3158" t="s">
        <v>934</v>
      </c>
      <c r="S3158" t="s">
        <v>2165</v>
      </c>
    </row>
    <row r="3159" spans="1:19" x14ac:dyDescent="0.25">
      <c r="A3159">
        <v>37</v>
      </c>
      <c r="B3159" s="32">
        <v>45908</v>
      </c>
      <c r="C3159">
        <v>39</v>
      </c>
      <c r="D3159" t="s">
        <v>672</v>
      </c>
      <c r="E3159" t="s">
        <v>17</v>
      </c>
      <c r="F3159" t="s">
        <v>140</v>
      </c>
      <c r="G3159" t="s">
        <v>102</v>
      </c>
      <c r="H3159" t="s">
        <v>1585</v>
      </c>
      <c r="I3159" t="s">
        <v>6458</v>
      </c>
      <c r="J3159" t="s">
        <v>6459</v>
      </c>
      <c r="K3159" s="32">
        <v>45915</v>
      </c>
      <c r="L3159" t="s">
        <v>675</v>
      </c>
      <c r="M3159" t="s">
        <v>676</v>
      </c>
      <c r="N3159" t="s">
        <v>3548</v>
      </c>
      <c r="O3159" s="32">
        <v>45926</v>
      </c>
      <c r="P3159" t="s">
        <v>99</v>
      </c>
      <c r="Q3159" t="s">
        <v>153</v>
      </c>
      <c r="R3159" t="s">
        <v>147</v>
      </c>
      <c r="S3159" t="s">
        <v>608</v>
      </c>
    </row>
    <row r="3160" spans="1:19" x14ac:dyDescent="0.25">
      <c r="A3160">
        <v>38</v>
      </c>
      <c r="B3160" s="32">
        <v>45920</v>
      </c>
      <c r="C3160">
        <v>41</v>
      </c>
      <c r="D3160" t="s">
        <v>150</v>
      </c>
      <c r="E3160" t="s">
        <v>8</v>
      </c>
      <c r="F3160" t="s">
        <v>140</v>
      </c>
      <c r="G3160" t="s">
        <v>102</v>
      </c>
      <c r="H3160" t="s">
        <v>103</v>
      </c>
      <c r="I3160" t="s">
        <v>2017</v>
      </c>
      <c r="J3160" t="s">
        <v>2018</v>
      </c>
      <c r="K3160" s="32">
        <v>45924</v>
      </c>
      <c r="L3160" t="s">
        <v>186</v>
      </c>
      <c r="M3160" t="s">
        <v>145</v>
      </c>
      <c r="N3160" t="s">
        <v>2019</v>
      </c>
      <c r="O3160" s="32">
        <v>45938</v>
      </c>
      <c r="P3160" t="s">
        <v>99</v>
      </c>
      <c r="Q3160" t="s">
        <v>153</v>
      </c>
      <c r="R3160" t="s">
        <v>428</v>
      </c>
      <c r="S3160" t="s">
        <v>100</v>
      </c>
    </row>
    <row r="3161" spans="1:19" x14ac:dyDescent="0.25">
      <c r="A3161">
        <v>41</v>
      </c>
      <c r="B3161" s="32">
        <v>45941</v>
      </c>
      <c r="C3161">
        <v>44</v>
      </c>
      <c r="D3161" t="s">
        <v>672</v>
      </c>
      <c r="E3161" t="s">
        <v>17</v>
      </c>
      <c r="F3161" t="s">
        <v>140</v>
      </c>
      <c r="G3161" t="s">
        <v>102</v>
      </c>
      <c r="H3161" t="s">
        <v>103</v>
      </c>
      <c r="I3161" t="s">
        <v>2408</v>
      </c>
      <c r="J3161" t="s">
        <v>2409</v>
      </c>
      <c r="K3161" s="32">
        <v>45950</v>
      </c>
      <c r="L3161" t="s">
        <v>675</v>
      </c>
      <c r="M3161" t="s">
        <v>676</v>
      </c>
      <c r="N3161" t="s">
        <v>2380</v>
      </c>
      <c r="O3161" s="32">
        <v>45961</v>
      </c>
      <c r="P3161" t="s">
        <v>99</v>
      </c>
      <c r="Q3161" t="s">
        <v>688</v>
      </c>
      <c r="R3161" t="s">
        <v>147</v>
      </c>
      <c r="S3161" t="s">
        <v>100</v>
      </c>
    </row>
    <row r="3162" spans="1:19" x14ac:dyDescent="0.25">
      <c r="A3162">
        <v>41</v>
      </c>
      <c r="B3162" s="32">
        <v>45935</v>
      </c>
      <c r="C3162">
        <v>43</v>
      </c>
      <c r="D3162" t="s">
        <v>150</v>
      </c>
      <c r="E3162" t="s">
        <v>8</v>
      </c>
      <c r="F3162" t="s">
        <v>140</v>
      </c>
      <c r="G3162" t="s">
        <v>102</v>
      </c>
      <c r="H3162" t="s">
        <v>103</v>
      </c>
      <c r="I3162" t="s">
        <v>6480</v>
      </c>
      <c r="J3162" t="s">
        <v>6481</v>
      </c>
      <c r="K3162" s="32">
        <v>45939</v>
      </c>
      <c r="L3162" t="s">
        <v>1312</v>
      </c>
      <c r="M3162" t="s">
        <v>154</v>
      </c>
      <c r="N3162" t="s">
        <v>2115</v>
      </c>
      <c r="O3162" s="32">
        <v>45949</v>
      </c>
      <c r="P3162" t="s">
        <v>99</v>
      </c>
      <c r="Q3162" t="s">
        <v>2016</v>
      </c>
      <c r="R3162" t="s">
        <v>147</v>
      </c>
      <c r="S3162" t="s">
        <v>100</v>
      </c>
    </row>
    <row r="3163" spans="1:19" x14ac:dyDescent="0.25">
      <c r="A3163">
        <v>45</v>
      </c>
      <c r="B3163" s="32">
        <v>45967</v>
      </c>
      <c r="C3163">
        <v>48</v>
      </c>
      <c r="D3163" t="s">
        <v>254</v>
      </c>
      <c r="E3163" t="s">
        <v>255</v>
      </c>
      <c r="F3163" t="s">
        <v>140</v>
      </c>
      <c r="G3163" t="s">
        <v>102</v>
      </c>
      <c r="H3163" t="s">
        <v>103</v>
      </c>
      <c r="I3163" t="s">
        <v>6482</v>
      </c>
      <c r="J3163" t="s">
        <v>6483</v>
      </c>
      <c r="K3163" s="32">
        <v>45970</v>
      </c>
      <c r="L3163" t="s">
        <v>288</v>
      </c>
      <c r="M3163" t="s">
        <v>260</v>
      </c>
      <c r="N3163" t="s">
        <v>1994</v>
      </c>
      <c r="O3163" s="32">
        <v>45984</v>
      </c>
      <c r="P3163" t="s">
        <v>99</v>
      </c>
      <c r="Q3163" t="s">
        <v>289</v>
      </c>
      <c r="R3163" t="s">
        <v>262</v>
      </c>
      <c r="S3163" t="s">
        <v>608</v>
      </c>
    </row>
    <row r="3164" spans="1:19" x14ac:dyDescent="0.25">
      <c r="A3164">
        <v>43</v>
      </c>
      <c r="B3164" s="32">
        <v>45950</v>
      </c>
      <c r="C3164">
        <v>45</v>
      </c>
      <c r="D3164" t="s">
        <v>150</v>
      </c>
      <c r="E3164" t="s">
        <v>8</v>
      </c>
      <c r="F3164" t="s">
        <v>140</v>
      </c>
      <c r="G3164" t="s">
        <v>102</v>
      </c>
      <c r="H3164" t="s">
        <v>103</v>
      </c>
      <c r="I3164" t="s">
        <v>2084</v>
      </c>
      <c r="J3164" t="s">
        <v>2085</v>
      </c>
      <c r="K3164" s="32">
        <v>45953</v>
      </c>
      <c r="L3164" t="s">
        <v>186</v>
      </c>
      <c r="M3164" t="s">
        <v>154</v>
      </c>
      <c r="N3164" t="s">
        <v>2086</v>
      </c>
      <c r="O3164" s="32">
        <v>45963</v>
      </c>
      <c r="P3164" t="s">
        <v>99</v>
      </c>
      <c r="Q3164" t="s">
        <v>813</v>
      </c>
      <c r="R3164" t="s">
        <v>147</v>
      </c>
      <c r="S3164" t="s">
        <v>100</v>
      </c>
    </row>
    <row r="3165" spans="1:19" x14ac:dyDescent="0.25">
      <c r="A3165">
        <v>44</v>
      </c>
      <c r="B3165" s="32">
        <v>45961</v>
      </c>
      <c r="C3165">
        <v>45</v>
      </c>
      <c r="D3165" t="s">
        <v>321</v>
      </c>
      <c r="E3165" t="s">
        <v>2622</v>
      </c>
      <c r="F3165" t="s">
        <v>101</v>
      </c>
      <c r="G3165" t="s">
        <v>102</v>
      </c>
      <c r="H3165" t="s">
        <v>103</v>
      </c>
      <c r="I3165" t="s">
        <v>6484</v>
      </c>
      <c r="J3165" t="s">
        <v>6485</v>
      </c>
      <c r="K3165" s="32">
        <v>45965</v>
      </c>
      <c r="L3165" t="s">
        <v>2230</v>
      </c>
      <c r="M3165" t="s">
        <v>917</v>
      </c>
      <c r="N3165" t="s">
        <v>118</v>
      </c>
      <c r="O3165" s="32">
        <v>45967</v>
      </c>
      <c r="P3165" t="s">
        <v>99</v>
      </c>
      <c r="Q3165" t="s">
        <v>616</v>
      </c>
      <c r="R3165" t="s">
        <v>291</v>
      </c>
      <c r="S3165" t="s">
        <v>100</v>
      </c>
    </row>
    <row r="3166" spans="1:19" x14ac:dyDescent="0.25">
      <c r="A3166">
        <v>45</v>
      </c>
      <c r="B3166" s="32">
        <v>45966</v>
      </c>
      <c r="C3166">
        <v>48</v>
      </c>
      <c r="D3166" t="s">
        <v>423</v>
      </c>
      <c r="E3166" t="s">
        <v>424</v>
      </c>
      <c r="F3166" t="s">
        <v>140</v>
      </c>
      <c r="G3166" t="s">
        <v>102</v>
      </c>
      <c r="H3166" t="s">
        <v>103</v>
      </c>
      <c r="I3166" t="s">
        <v>3081</v>
      </c>
      <c r="J3166" t="s">
        <v>3082</v>
      </c>
      <c r="K3166" s="32">
        <v>45969</v>
      </c>
      <c r="L3166" t="s">
        <v>427</v>
      </c>
      <c r="M3166" t="s">
        <v>428</v>
      </c>
      <c r="N3166" t="s">
        <v>2155</v>
      </c>
      <c r="O3166" s="32">
        <v>45987</v>
      </c>
      <c r="P3166" t="s">
        <v>99</v>
      </c>
      <c r="Q3166" t="s">
        <v>1245</v>
      </c>
      <c r="R3166" t="s">
        <v>428</v>
      </c>
      <c r="S3166" t="s">
        <v>100</v>
      </c>
    </row>
    <row r="3167" spans="1:19" x14ac:dyDescent="0.25">
      <c r="A3167">
        <v>45</v>
      </c>
      <c r="B3167" s="32">
        <v>45963</v>
      </c>
      <c r="C3167">
        <v>47</v>
      </c>
      <c r="D3167" t="s">
        <v>150</v>
      </c>
      <c r="E3167" t="s">
        <v>8</v>
      </c>
      <c r="F3167" t="s">
        <v>140</v>
      </c>
      <c r="G3167" t="s">
        <v>102</v>
      </c>
      <c r="H3167" t="s">
        <v>103</v>
      </c>
      <c r="I3167" t="s">
        <v>6486</v>
      </c>
      <c r="J3167" t="s">
        <v>6487</v>
      </c>
      <c r="K3167" s="32">
        <v>45967</v>
      </c>
      <c r="L3167" t="s">
        <v>186</v>
      </c>
      <c r="M3167" t="s">
        <v>154</v>
      </c>
      <c r="N3167" t="s">
        <v>2046</v>
      </c>
      <c r="O3167" s="32">
        <v>45977</v>
      </c>
      <c r="P3167" t="s">
        <v>99</v>
      </c>
      <c r="Q3167" t="s">
        <v>688</v>
      </c>
      <c r="R3167" t="s">
        <v>147</v>
      </c>
      <c r="S3167" t="s">
        <v>100</v>
      </c>
    </row>
    <row r="3168" spans="1:19" x14ac:dyDescent="0.25">
      <c r="A3168">
        <v>37</v>
      </c>
      <c r="B3168" s="32">
        <v>45912</v>
      </c>
      <c r="C3168">
        <v>40</v>
      </c>
      <c r="D3168" t="s">
        <v>423</v>
      </c>
      <c r="E3168" t="s">
        <v>1067</v>
      </c>
      <c r="F3168" t="s">
        <v>140</v>
      </c>
      <c r="G3168" t="s">
        <v>102</v>
      </c>
      <c r="H3168" t="s">
        <v>103</v>
      </c>
      <c r="I3168" t="s">
        <v>3901</v>
      </c>
      <c r="J3168" t="s">
        <v>3902</v>
      </c>
      <c r="K3168" s="32">
        <v>45914</v>
      </c>
      <c r="L3168" t="s">
        <v>427</v>
      </c>
      <c r="M3168" t="s">
        <v>260</v>
      </c>
      <c r="N3168" t="s">
        <v>2206</v>
      </c>
      <c r="O3168" s="32">
        <v>45930</v>
      </c>
      <c r="P3168" t="s">
        <v>99</v>
      </c>
      <c r="Q3168" t="s">
        <v>2197</v>
      </c>
      <c r="R3168" t="s">
        <v>262</v>
      </c>
      <c r="S3168" t="s">
        <v>100</v>
      </c>
    </row>
    <row r="3169" spans="1:19" x14ac:dyDescent="0.25">
      <c r="A3169">
        <v>35</v>
      </c>
      <c r="B3169" s="32">
        <v>45899</v>
      </c>
      <c r="C3169">
        <v>38</v>
      </c>
      <c r="D3169" t="s">
        <v>150</v>
      </c>
      <c r="E3169" t="s">
        <v>8</v>
      </c>
      <c r="F3169" t="s">
        <v>140</v>
      </c>
      <c r="G3169" t="s">
        <v>102</v>
      </c>
      <c r="H3169" t="s">
        <v>103</v>
      </c>
      <c r="I3169" t="s">
        <v>2528</v>
      </c>
      <c r="J3169" t="s">
        <v>2529</v>
      </c>
      <c r="K3169" s="32">
        <v>45904</v>
      </c>
      <c r="L3169" t="s">
        <v>186</v>
      </c>
      <c r="M3169" t="s">
        <v>154</v>
      </c>
      <c r="N3169" t="s">
        <v>2181</v>
      </c>
      <c r="O3169" s="32">
        <v>45914</v>
      </c>
      <c r="P3169" t="s">
        <v>99</v>
      </c>
      <c r="Q3169" t="s">
        <v>934</v>
      </c>
      <c r="R3169" t="s">
        <v>147</v>
      </c>
      <c r="S3169" t="s">
        <v>100</v>
      </c>
    </row>
    <row r="3170" spans="1:19" x14ac:dyDescent="0.25">
      <c r="A3170">
        <v>41</v>
      </c>
      <c r="B3170" s="32">
        <v>45937</v>
      </c>
      <c r="C3170">
        <v>43</v>
      </c>
      <c r="D3170" t="s">
        <v>150</v>
      </c>
      <c r="E3170" t="s">
        <v>8</v>
      </c>
      <c r="F3170" t="s">
        <v>140</v>
      </c>
      <c r="G3170" t="s">
        <v>102</v>
      </c>
      <c r="H3170" t="s">
        <v>103</v>
      </c>
      <c r="I3170" t="s">
        <v>3400</v>
      </c>
      <c r="J3170" t="s">
        <v>3401</v>
      </c>
      <c r="K3170" s="32">
        <v>45939</v>
      </c>
      <c r="L3170" t="s">
        <v>186</v>
      </c>
      <c r="M3170" t="s">
        <v>154</v>
      </c>
      <c r="N3170" t="s">
        <v>2115</v>
      </c>
      <c r="O3170" s="32">
        <v>45949</v>
      </c>
      <c r="P3170" t="s">
        <v>99</v>
      </c>
      <c r="Q3170" t="s">
        <v>813</v>
      </c>
      <c r="R3170" t="s">
        <v>147</v>
      </c>
      <c r="S3170" t="s">
        <v>100</v>
      </c>
    </row>
    <row r="3171" spans="1:19" x14ac:dyDescent="0.25">
      <c r="A3171">
        <v>35</v>
      </c>
      <c r="B3171" s="32">
        <v>45894</v>
      </c>
      <c r="C3171">
        <v>37</v>
      </c>
      <c r="D3171" t="s">
        <v>150</v>
      </c>
      <c r="E3171" t="s">
        <v>8</v>
      </c>
      <c r="F3171" t="s">
        <v>140</v>
      </c>
      <c r="G3171" t="s">
        <v>102</v>
      </c>
      <c r="H3171" t="s">
        <v>103</v>
      </c>
      <c r="I3171" t="s">
        <v>6488</v>
      </c>
      <c r="J3171" t="s">
        <v>6489</v>
      </c>
      <c r="K3171" s="32">
        <v>45898</v>
      </c>
      <c r="L3171" t="s">
        <v>186</v>
      </c>
      <c r="M3171" t="s">
        <v>154</v>
      </c>
      <c r="N3171" t="s">
        <v>3439</v>
      </c>
      <c r="O3171" s="32">
        <v>45907</v>
      </c>
      <c r="P3171" t="s">
        <v>580</v>
      </c>
      <c r="Q3171" t="s">
        <v>584</v>
      </c>
      <c r="R3171" t="s">
        <v>586</v>
      </c>
      <c r="S3171" t="s">
        <v>581</v>
      </c>
    </row>
    <row r="3172" spans="1:19" x14ac:dyDescent="0.25">
      <c r="A3172">
        <v>43</v>
      </c>
      <c r="B3172" s="32">
        <v>45955</v>
      </c>
      <c r="C3172">
        <v>46</v>
      </c>
      <c r="D3172" t="s">
        <v>150</v>
      </c>
      <c r="E3172" t="s">
        <v>23</v>
      </c>
      <c r="F3172" t="s">
        <v>140</v>
      </c>
      <c r="G3172" t="s">
        <v>102</v>
      </c>
      <c r="H3172" t="s">
        <v>103</v>
      </c>
      <c r="I3172" t="s">
        <v>5610</v>
      </c>
      <c r="J3172" t="s">
        <v>5611</v>
      </c>
      <c r="K3172" s="32">
        <v>45960</v>
      </c>
      <c r="L3172" t="s">
        <v>186</v>
      </c>
      <c r="M3172" t="s">
        <v>154</v>
      </c>
      <c r="N3172" t="s">
        <v>2034</v>
      </c>
      <c r="O3172" s="32">
        <v>45972</v>
      </c>
      <c r="P3172" t="s">
        <v>99</v>
      </c>
      <c r="Q3172" t="s">
        <v>972</v>
      </c>
      <c r="R3172" t="s">
        <v>147</v>
      </c>
      <c r="S3172" t="s">
        <v>100</v>
      </c>
    </row>
    <row r="3173" spans="1:19" x14ac:dyDescent="0.25">
      <c r="A3173">
        <v>40</v>
      </c>
      <c r="B3173" s="32">
        <v>45930</v>
      </c>
      <c r="C3173">
        <v>43</v>
      </c>
      <c r="D3173" t="s">
        <v>150</v>
      </c>
      <c r="E3173" t="s">
        <v>8</v>
      </c>
      <c r="F3173" t="s">
        <v>140</v>
      </c>
      <c r="G3173" t="s">
        <v>102</v>
      </c>
      <c r="H3173" t="s">
        <v>103</v>
      </c>
      <c r="I3173" t="s">
        <v>2834</v>
      </c>
      <c r="J3173" t="s">
        <v>2835</v>
      </c>
      <c r="K3173" s="32">
        <v>45939</v>
      </c>
      <c r="L3173" t="s">
        <v>186</v>
      </c>
      <c r="M3173" t="s">
        <v>154</v>
      </c>
      <c r="N3173" t="s">
        <v>2212</v>
      </c>
      <c r="O3173" s="32">
        <v>45949</v>
      </c>
      <c r="P3173" t="s">
        <v>99</v>
      </c>
      <c r="Q3173" t="s">
        <v>1411</v>
      </c>
      <c r="R3173" t="s">
        <v>147</v>
      </c>
      <c r="S3173" t="s">
        <v>100</v>
      </c>
    </row>
    <row r="3174" spans="1:19" x14ac:dyDescent="0.25">
      <c r="A3174">
        <v>41</v>
      </c>
      <c r="B3174" s="32">
        <v>45936</v>
      </c>
      <c r="C3174">
        <v>43</v>
      </c>
      <c r="D3174" t="s">
        <v>97</v>
      </c>
      <c r="E3174" t="s">
        <v>111</v>
      </c>
      <c r="F3174" t="s">
        <v>112</v>
      </c>
      <c r="G3174" t="s">
        <v>102</v>
      </c>
      <c r="H3174" t="s">
        <v>103</v>
      </c>
      <c r="I3174" t="s">
        <v>6490</v>
      </c>
      <c r="J3174" t="s">
        <v>6491</v>
      </c>
      <c r="K3174" s="32">
        <v>45936</v>
      </c>
      <c r="L3174" t="s">
        <v>115</v>
      </c>
      <c r="M3174" t="s">
        <v>117</v>
      </c>
      <c r="N3174" t="s">
        <v>118</v>
      </c>
      <c r="O3174" s="32">
        <v>45951</v>
      </c>
      <c r="P3174" t="s">
        <v>99</v>
      </c>
      <c r="Q3174" t="s">
        <v>116</v>
      </c>
      <c r="R3174" t="s">
        <v>119</v>
      </c>
      <c r="S3174" t="s">
        <v>100</v>
      </c>
    </row>
    <row r="3175" spans="1:19" x14ac:dyDescent="0.25">
      <c r="A3175">
        <v>45</v>
      </c>
      <c r="B3175" s="32">
        <v>45965</v>
      </c>
      <c r="C3175">
        <v>47</v>
      </c>
      <c r="D3175" t="s">
        <v>150</v>
      </c>
      <c r="E3175" t="s">
        <v>8</v>
      </c>
      <c r="F3175" t="s">
        <v>140</v>
      </c>
      <c r="G3175" t="s">
        <v>102</v>
      </c>
      <c r="H3175" t="s">
        <v>103</v>
      </c>
      <c r="I3175" t="s">
        <v>6492</v>
      </c>
      <c r="J3175" t="s">
        <v>6493</v>
      </c>
      <c r="K3175" s="32">
        <v>45967</v>
      </c>
      <c r="L3175" t="s">
        <v>186</v>
      </c>
      <c r="M3175" t="s">
        <v>154</v>
      </c>
      <c r="N3175" t="s">
        <v>2046</v>
      </c>
      <c r="O3175" s="32">
        <v>45977</v>
      </c>
      <c r="P3175" t="s">
        <v>99</v>
      </c>
      <c r="Q3175" t="s">
        <v>688</v>
      </c>
      <c r="R3175" t="s">
        <v>147</v>
      </c>
      <c r="S3175" t="s">
        <v>100</v>
      </c>
    </row>
    <row r="3176" spans="1:19" x14ac:dyDescent="0.25">
      <c r="A3176">
        <v>26</v>
      </c>
      <c r="B3176" s="32">
        <v>45836</v>
      </c>
      <c r="C3176">
        <v>27</v>
      </c>
      <c r="D3176" t="s">
        <v>321</v>
      </c>
      <c r="E3176" t="s">
        <v>919</v>
      </c>
      <c r="F3176" t="s">
        <v>101</v>
      </c>
      <c r="G3176" t="s">
        <v>102</v>
      </c>
      <c r="H3176" t="s">
        <v>103</v>
      </c>
      <c r="I3176" t="s">
        <v>6494</v>
      </c>
      <c r="J3176" t="s">
        <v>6495</v>
      </c>
      <c r="K3176" s="32">
        <v>45839</v>
      </c>
      <c r="L3176" t="s">
        <v>2230</v>
      </c>
      <c r="M3176" t="s">
        <v>298</v>
      </c>
      <c r="N3176" t="s">
        <v>118</v>
      </c>
      <c r="O3176" s="32">
        <v>45841</v>
      </c>
      <c r="P3176" t="s">
        <v>99</v>
      </c>
      <c r="Q3176" t="s">
        <v>616</v>
      </c>
      <c r="R3176" t="s">
        <v>1964</v>
      </c>
      <c r="S3176" t="s">
        <v>100</v>
      </c>
    </row>
    <row r="3177" spans="1:19" x14ac:dyDescent="0.25">
      <c r="A3177">
        <v>42</v>
      </c>
      <c r="B3177" s="32">
        <v>45942</v>
      </c>
      <c r="C3177">
        <v>44</v>
      </c>
      <c r="D3177" t="s">
        <v>940</v>
      </c>
      <c r="E3177" t="s">
        <v>14</v>
      </c>
      <c r="F3177" t="s">
        <v>140</v>
      </c>
      <c r="G3177" t="s">
        <v>102</v>
      </c>
      <c r="H3177" t="s">
        <v>103</v>
      </c>
      <c r="I3177" t="s">
        <v>4776</v>
      </c>
      <c r="J3177" t="s">
        <v>4777</v>
      </c>
      <c r="K3177" s="32">
        <v>45953</v>
      </c>
      <c r="L3177" t="s">
        <v>943</v>
      </c>
      <c r="M3177" t="s">
        <v>154</v>
      </c>
      <c r="N3177" t="s">
        <v>2086</v>
      </c>
      <c r="O3177" s="32">
        <v>45960</v>
      </c>
      <c r="P3177" t="s">
        <v>99</v>
      </c>
      <c r="Q3177" t="s">
        <v>913</v>
      </c>
      <c r="R3177" t="s">
        <v>147</v>
      </c>
      <c r="S3177" t="s">
        <v>100</v>
      </c>
    </row>
    <row r="3178" spans="1:19" x14ac:dyDescent="0.25">
      <c r="A3178">
        <v>41</v>
      </c>
      <c r="B3178" s="32">
        <v>45941</v>
      </c>
      <c r="C3178">
        <v>43</v>
      </c>
      <c r="D3178" t="s">
        <v>150</v>
      </c>
      <c r="E3178" t="s">
        <v>8</v>
      </c>
      <c r="F3178" t="s">
        <v>140</v>
      </c>
      <c r="G3178" t="s">
        <v>102</v>
      </c>
      <c r="H3178" t="s">
        <v>103</v>
      </c>
      <c r="I3178" t="s">
        <v>6496</v>
      </c>
      <c r="J3178" t="s">
        <v>6497</v>
      </c>
      <c r="K3178" s="32">
        <v>45946</v>
      </c>
      <c r="L3178" t="s">
        <v>1312</v>
      </c>
      <c r="M3178" t="s">
        <v>154</v>
      </c>
      <c r="N3178" t="s">
        <v>1988</v>
      </c>
      <c r="O3178" s="32">
        <v>45955</v>
      </c>
      <c r="P3178" t="s">
        <v>99</v>
      </c>
      <c r="Q3178" t="s">
        <v>2016</v>
      </c>
      <c r="R3178" t="s">
        <v>147</v>
      </c>
      <c r="S3178" t="s">
        <v>100</v>
      </c>
    </row>
    <row r="3179" spans="1:19" x14ac:dyDescent="0.25">
      <c r="A3179">
        <v>45</v>
      </c>
      <c r="B3179" s="32">
        <v>45964</v>
      </c>
      <c r="C3179">
        <v>47</v>
      </c>
      <c r="D3179" t="s">
        <v>940</v>
      </c>
      <c r="E3179" t="s">
        <v>14</v>
      </c>
      <c r="F3179" t="s">
        <v>140</v>
      </c>
      <c r="G3179" t="s">
        <v>102</v>
      </c>
      <c r="H3179" t="s">
        <v>103</v>
      </c>
      <c r="I3179" t="s">
        <v>6498</v>
      </c>
      <c r="J3179" t="s">
        <v>6499</v>
      </c>
      <c r="K3179" s="32">
        <v>45974</v>
      </c>
      <c r="L3179" t="s">
        <v>943</v>
      </c>
      <c r="M3179" t="s">
        <v>154</v>
      </c>
      <c r="N3179" t="s">
        <v>2193</v>
      </c>
      <c r="O3179" s="32">
        <v>45981</v>
      </c>
      <c r="P3179" t="s">
        <v>99</v>
      </c>
      <c r="Q3179" t="s">
        <v>153</v>
      </c>
      <c r="R3179" t="s">
        <v>147</v>
      </c>
      <c r="S3179" t="s">
        <v>100</v>
      </c>
    </row>
    <row r="3180" spans="1:19" x14ac:dyDescent="0.25">
      <c r="A3180">
        <v>38</v>
      </c>
      <c r="B3180" s="32">
        <v>45918</v>
      </c>
      <c r="C3180">
        <v>41</v>
      </c>
      <c r="D3180" t="s">
        <v>423</v>
      </c>
      <c r="E3180" t="s">
        <v>1067</v>
      </c>
      <c r="F3180" t="s">
        <v>140</v>
      </c>
      <c r="G3180" t="s">
        <v>102</v>
      </c>
      <c r="H3180" t="s">
        <v>103</v>
      </c>
      <c r="I3180" t="s">
        <v>3340</v>
      </c>
      <c r="J3180" t="s">
        <v>3341</v>
      </c>
      <c r="K3180" s="32">
        <v>45921</v>
      </c>
      <c r="L3180" t="s">
        <v>427</v>
      </c>
      <c r="M3180" t="s">
        <v>260</v>
      </c>
      <c r="N3180" t="s">
        <v>2109</v>
      </c>
      <c r="O3180" s="32">
        <v>45937</v>
      </c>
      <c r="P3180" t="s">
        <v>99</v>
      </c>
      <c r="Q3180" t="s">
        <v>2663</v>
      </c>
      <c r="R3180" t="s">
        <v>262</v>
      </c>
      <c r="S3180" t="s">
        <v>100</v>
      </c>
    </row>
    <row r="3181" spans="1:19" x14ac:dyDescent="0.25">
      <c r="A3181">
        <v>42</v>
      </c>
      <c r="B3181" s="32">
        <v>45943</v>
      </c>
      <c r="C3181">
        <v>44</v>
      </c>
      <c r="D3181" t="s">
        <v>940</v>
      </c>
      <c r="E3181" t="s">
        <v>14</v>
      </c>
      <c r="F3181" t="s">
        <v>140</v>
      </c>
      <c r="G3181" t="s">
        <v>102</v>
      </c>
      <c r="H3181" t="s">
        <v>103</v>
      </c>
      <c r="I3181" t="s">
        <v>6500</v>
      </c>
      <c r="J3181" t="s">
        <v>6501</v>
      </c>
      <c r="K3181" s="32">
        <v>45953</v>
      </c>
      <c r="L3181" t="s">
        <v>943</v>
      </c>
      <c r="M3181" t="s">
        <v>154</v>
      </c>
      <c r="N3181" t="s">
        <v>2086</v>
      </c>
      <c r="O3181" s="32">
        <v>45960</v>
      </c>
      <c r="P3181" t="s">
        <v>99</v>
      </c>
      <c r="Q3181" t="s">
        <v>572</v>
      </c>
      <c r="R3181" t="s">
        <v>147</v>
      </c>
      <c r="S3181" t="s">
        <v>100</v>
      </c>
    </row>
    <row r="3182" spans="1:19" x14ac:dyDescent="0.25">
      <c r="A3182">
        <v>37</v>
      </c>
      <c r="B3182" s="32">
        <v>45911</v>
      </c>
      <c r="C3182">
        <v>40</v>
      </c>
      <c r="D3182" t="s">
        <v>254</v>
      </c>
      <c r="E3182" t="s">
        <v>255</v>
      </c>
      <c r="F3182" t="s">
        <v>140</v>
      </c>
      <c r="G3182" t="s">
        <v>102</v>
      </c>
      <c r="H3182" t="s">
        <v>103</v>
      </c>
      <c r="I3182" t="s">
        <v>6502</v>
      </c>
      <c r="J3182" t="s">
        <v>6503</v>
      </c>
      <c r="K3182" s="32">
        <v>45914</v>
      </c>
      <c r="L3182" t="s">
        <v>288</v>
      </c>
      <c r="M3182" t="s">
        <v>260</v>
      </c>
      <c r="N3182" t="s">
        <v>2206</v>
      </c>
      <c r="O3182" s="32">
        <v>45929</v>
      </c>
      <c r="P3182" t="s">
        <v>99</v>
      </c>
      <c r="Q3182" t="s">
        <v>289</v>
      </c>
      <c r="R3182" t="s">
        <v>262</v>
      </c>
      <c r="S3182" t="s">
        <v>100</v>
      </c>
    </row>
    <row r="3183" spans="1:19" x14ac:dyDescent="0.25">
      <c r="A3183">
        <v>37</v>
      </c>
      <c r="B3183" s="32">
        <v>45908</v>
      </c>
      <c r="C3183">
        <v>39</v>
      </c>
      <c r="D3183" t="s">
        <v>672</v>
      </c>
      <c r="E3183" t="s">
        <v>17</v>
      </c>
      <c r="F3183" t="s">
        <v>140</v>
      </c>
      <c r="G3183" t="s">
        <v>102</v>
      </c>
      <c r="H3183" t="s">
        <v>103</v>
      </c>
      <c r="I3183" t="s">
        <v>5312</v>
      </c>
      <c r="J3183" t="s">
        <v>5313</v>
      </c>
      <c r="K3183" s="32">
        <v>45915</v>
      </c>
      <c r="L3183" t="s">
        <v>675</v>
      </c>
      <c r="M3183" t="s">
        <v>676</v>
      </c>
      <c r="N3183" t="s">
        <v>3548</v>
      </c>
      <c r="O3183" s="32">
        <v>45926</v>
      </c>
      <c r="P3183" t="s">
        <v>99</v>
      </c>
      <c r="Q3183" t="s">
        <v>2432</v>
      </c>
      <c r="R3183" t="s">
        <v>147</v>
      </c>
      <c r="S3183" t="s">
        <v>100</v>
      </c>
    </row>
    <row r="3184" spans="1:19" x14ac:dyDescent="0.25">
      <c r="A3184">
        <v>44</v>
      </c>
      <c r="B3184" s="32">
        <v>45959</v>
      </c>
      <c r="C3184">
        <v>47</v>
      </c>
      <c r="D3184" t="s">
        <v>150</v>
      </c>
      <c r="E3184" t="s">
        <v>8</v>
      </c>
      <c r="F3184" t="s">
        <v>140</v>
      </c>
      <c r="G3184" t="s">
        <v>102</v>
      </c>
      <c r="H3184" t="s">
        <v>103</v>
      </c>
      <c r="I3184" t="s">
        <v>2903</v>
      </c>
      <c r="J3184" t="s">
        <v>2904</v>
      </c>
      <c r="K3184" s="32">
        <v>45967</v>
      </c>
      <c r="L3184" t="s">
        <v>621</v>
      </c>
      <c r="M3184" t="s">
        <v>191</v>
      </c>
      <c r="N3184" t="s">
        <v>737</v>
      </c>
      <c r="O3184" s="32">
        <v>45978</v>
      </c>
      <c r="P3184" t="s">
        <v>99</v>
      </c>
      <c r="Q3184" t="s">
        <v>2072</v>
      </c>
      <c r="S3184" t="s">
        <v>135</v>
      </c>
    </row>
    <row r="3185" spans="1:19" x14ac:dyDescent="0.25">
      <c r="A3185">
        <v>39</v>
      </c>
      <c r="B3185" s="32">
        <v>45927</v>
      </c>
      <c r="C3185">
        <v>42</v>
      </c>
      <c r="D3185" t="s">
        <v>940</v>
      </c>
      <c r="E3185" t="s">
        <v>14</v>
      </c>
      <c r="F3185" t="s">
        <v>140</v>
      </c>
      <c r="G3185" t="s">
        <v>102</v>
      </c>
      <c r="H3185" t="s">
        <v>103</v>
      </c>
      <c r="I3185" t="s">
        <v>5298</v>
      </c>
      <c r="J3185" t="s">
        <v>2139</v>
      </c>
      <c r="K3185" s="32">
        <v>45932</v>
      </c>
      <c r="L3185" t="s">
        <v>621</v>
      </c>
      <c r="M3185" t="s">
        <v>191</v>
      </c>
      <c r="N3185" t="s">
        <v>192</v>
      </c>
      <c r="O3185" s="32">
        <v>45943</v>
      </c>
      <c r="P3185" t="s">
        <v>99</v>
      </c>
      <c r="Q3185" t="s">
        <v>813</v>
      </c>
      <c r="S3185" t="s">
        <v>2165</v>
      </c>
    </row>
    <row r="3186" spans="1:19" x14ac:dyDescent="0.25">
      <c r="A3186">
        <v>43</v>
      </c>
      <c r="B3186" s="32">
        <v>45952</v>
      </c>
      <c r="C3186">
        <v>46</v>
      </c>
      <c r="D3186" t="s">
        <v>423</v>
      </c>
      <c r="E3186" t="s">
        <v>424</v>
      </c>
      <c r="F3186" t="s">
        <v>140</v>
      </c>
      <c r="G3186" t="s">
        <v>102</v>
      </c>
      <c r="H3186" t="s">
        <v>103</v>
      </c>
      <c r="I3186" t="s">
        <v>2913</v>
      </c>
      <c r="J3186" t="s">
        <v>2914</v>
      </c>
      <c r="K3186" s="32">
        <v>45955</v>
      </c>
      <c r="L3186" t="s">
        <v>427</v>
      </c>
      <c r="M3186" t="s">
        <v>428</v>
      </c>
      <c r="N3186" t="s">
        <v>2196</v>
      </c>
      <c r="O3186" s="32">
        <v>45973</v>
      </c>
      <c r="P3186" t="s">
        <v>99</v>
      </c>
      <c r="Q3186" t="s">
        <v>2663</v>
      </c>
      <c r="R3186" t="s">
        <v>428</v>
      </c>
      <c r="S3186" t="s">
        <v>100</v>
      </c>
    </row>
    <row r="3187" spans="1:19" x14ac:dyDescent="0.25">
      <c r="A3187">
        <v>44</v>
      </c>
      <c r="B3187" s="32">
        <v>45957</v>
      </c>
      <c r="C3187">
        <v>47</v>
      </c>
      <c r="D3187" t="s">
        <v>672</v>
      </c>
      <c r="E3187" t="s">
        <v>17</v>
      </c>
      <c r="F3187" t="s">
        <v>140</v>
      </c>
      <c r="G3187" t="s">
        <v>102</v>
      </c>
      <c r="H3187" t="s">
        <v>103</v>
      </c>
      <c r="I3187" t="s">
        <v>6504</v>
      </c>
      <c r="J3187" t="s">
        <v>6505</v>
      </c>
      <c r="K3187" s="32">
        <v>45962</v>
      </c>
      <c r="L3187" t="s">
        <v>675</v>
      </c>
      <c r="M3187" t="s">
        <v>428</v>
      </c>
      <c r="N3187" t="s">
        <v>2236</v>
      </c>
      <c r="O3187" s="32">
        <v>45981</v>
      </c>
      <c r="P3187" t="s">
        <v>99</v>
      </c>
      <c r="Q3187" t="s">
        <v>913</v>
      </c>
      <c r="R3187" t="s">
        <v>428</v>
      </c>
      <c r="S3187" t="s">
        <v>100</v>
      </c>
    </row>
    <row r="3188" spans="1:19" x14ac:dyDescent="0.25">
      <c r="A3188">
        <v>45</v>
      </c>
      <c r="B3188" s="32">
        <v>45964</v>
      </c>
      <c r="C3188">
        <v>47</v>
      </c>
      <c r="D3188" t="s">
        <v>150</v>
      </c>
      <c r="E3188" t="s">
        <v>8</v>
      </c>
      <c r="F3188" t="s">
        <v>140</v>
      </c>
      <c r="G3188" t="s">
        <v>102</v>
      </c>
      <c r="H3188" t="s">
        <v>103</v>
      </c>
      <c r="I3188" t="s">
        <v>2316</v>
      </c>
      <c r="J3188" t="s">
        <v>2317</v>
      </c>
      <c r="K3188" s="32">
        <v>45967</v>
      </c>
      <c r="L3188" t="s">
        <v>186</v>
      </c>
      <c r="M3188" t="s">
        <v>154</v>
      </c>
      <c r="N3188" t="s">
        <v>2046</v>
      </c>
      <c r="O3188" s="32">
        <v>45977</v>
      </c>
      <c r="P3188" t="s">
        <v>99</v>
      </c>
      <c r="Q3188" t="s">
        <v>153</v>
      </c>
      <c r="R3188" t="s">
        <v>147</v>
      </c>
      <c r="S3188" t="s">
        <v>100</v>
      </c>
    </row>
    <row r="3189" spans="1:19" x14ac:dyDescent="0.25">
      <c r="A3189">
        <v>41</v>
      </c>
      <c r="B3189" s="32">
        <v>45941</v>
      </c>
      <c r="C3189">
        <v>45</v>
      </c>
      <c r="D3189" t="s">
        <v>321</v>
      </c>
      <c r="E3189" t="s">
        <v>855</v>
      </c>
      <c r="F3189" t="s">
        <v>101</v>
      </c>
      <c r="G3189" t="s">
        <v>102</v>
      </c>
      <c r="H3189" t="s">
        <v>103</v>
      </c>
      <c r="I3189" t="s">
        <v>6506</v>
      </c>
      <c r="J3189" t="s">
        <v>6507</v>
      </c>
      <c r="K3189" s="32">
        <v>45961</v>
      </c>
      <c r="L3189" t="s">
        <v>864</v>
      </c>
      <c r="M3189" t="s">
        <v>3613</v>
      </c>
      <c r="N3189" t="s">
        <v>118</v>
      </c>
      <c r="O3189" s="32">
        <v>45964</v>
      </c>
      <c r="P3189" t="s">
        <v>99</v>
      </c>
      <c r="Q3189" t="s">
        <v>865</v>
      </c>
      <c r="R3189" t="s">
        <v>3614</v>
      </c>
      <c r="S3189" t="s">
        <v>100</v>
      </c>
    </row>
    <row r="3190" spans="1:19" x14ac:dyDescent="0.25">
      <c r="A3190">
        <v>29</v>
      </c>
      <c r="B3190" s="32">
        <v>45852</v>
      </c>
      <c r="C3190">
        <v>31</v>
      </c>
      <c r="D3190" t="s">
        <v>150</v>
      </c>
      <c r="E3190" t="s">
        <v>8</v>
      </c>
      <c r="F3190" t="s">
        <v>140</v>
      </c>
      <c r="G3190" t="s">
        <v>102</v>
      </c>
      <c r="H3190" t="s">
        <v>103</v>
      </c>
      <c r="I3190" t="s">
        <v>2972</v>
      </c>
      <c r="J3190" t="s">
        <v>2973</v>
      </c>
      <c r="K3190" s="32">
        <v>45855</v>
      </c>
      <c r="L3190" t="s">
        <v>186</v>
      </c>
      <c r="M3190" t="s">
        <v>154</v>
      </c>
      <c r="N3190" t="s">
        <v>2497</v>
      </c>
      <c r="O3190" s="32">
        <v>45867</v>
      </c>
      <c r="P3190" t="s">
        <v>99</v>
      </c>
      <c r="Q3190" t="s">
        <v>2696</v>
      </c>
      <c r="R3190" t="s">
        <v>147</v>
      </c>
      <c r="S3190" t="s">
        <v>100</v>
      </c>
    </row>
    <row r="3191" spans="1:19" x14ac:dyDescent="0.25">
      <c r="A3191">
        <v>45</v>
      </c>
      <c r="B3191" s="32">
        <v>45965</v>
      </c>
      <c r="C3191">
        <v>45</v>
      </c>
      <c r="D3191" t="s">
        <v>97</v>
      </c>
      <c r="E3191" t="s">
        <v>98</v>
      </c>
      <c r="F3191" t="s">
        <v>101</v>
      </c>
      <c r="G3191" t="s">
        <v>102</v>
      </c>
      <c r="H3191" t="s">
        <v>103</v>
      </c>
      <c r="I3191" t="s">
        <v>6508</v>
      </c>
      <c r="J3191" t="s">
        <v>6509</v>
      </c>
      <c r="K3191" s="32">
        <v>45968</v>
      </c>
      <c r="L3191" t="s">
        <v>106</v>
      </c>
      <c r="M3191" t="s">
        <v>107</v>
      </c>
      <c r="N3191" t="s">
        <v>118</v>
      </c>
      <c r="O3191" s="32">
        <v>45968</v>
      </c>
      <c r="P3191" t="s">
        <v>99</v>
      </c>
      <c r="Q3191" t="s">
        <v>123</v>
      </c>
      <c r="R3191" t="s">
        <v>1964</v>
      </c>
      <c r="S3191" t="s">
        <v>100</v>
      </c>
    </row>
    <row r="3192" spans="1:19" x14ac:dyDescent="0.25">
      <c r="A3192">
        <v>29</v>
      </c>
      <c r="B3192" s="32">
        <v>45857</v>
      </c>
      <c r="C3192">
        <v>30</v>
      </c>
      <c r="D3192" t="s">
        <v>97</v>
      </c>
      <c r="E3192" t="s">
        <v>98</v>
      </c>
      <c r="F3192" t="s">
        <v>101</v>
      </c>
      <c r="G3192" t="s">
        <v>102</v>
      </c>
      <c r="H3192" t="s">
        <v>103</v>
      </c>
      <c r="I3192" t="s">
        <v>6510</v>
      </c>
      <c r="J3192" t="s">
        <v>6511</v>
      </c>
      <c r="K3192" s="32">
        <v>45860</v>
      </c>
      <c r="L3192" t="s">
        <v>106</v>
      </c>
      <c r="M3192" t="s">
        <v>107</v>
      </c>
      <c r="N3192" t="s">
        <v>118</v>
      </c>
      <c r="O3192" s="32">
        <v>45860</v>
      </c>
      <c r="P3192" t="s">
        <v>99</v>
      </c>
      <c r="Q3192" t="s">
        <v>123</v>
      </c>
      <c r="R3192" t="s">
        <v>109</v>
      </c>
      <c r="S3192" t="s">
        <v>100</v>
      </c>
    </row>
    <row r="3193" spans="1:19" x14ac:dyDescent="0.25">
      <c r="A3193">
        <v>47</v>
      </c>
      <c r="B3193" s="32">
        <v>45977</v>
      </c>
      <c r="C3193">
        <v>49</v>
      </c>
      <c r="D3193" t="s">
        <v>150</v>
      </c>
      <c r="E3193" t="s">
        <v>8</v>
      </c>
      <c r="F3193" t="s">
        <v>140</v>
      </c>
      <c r="G3193" t="s">
        <v>102</v>
      </c>
      <c r="H3193" t="s">
        <v>103</v>
      </c>
      <c r="I3193" t="s">
        <v>6329</v>
      </c>
      <c r="J3193" t="s">
        <v>6330</v>
      </c>
      <c r="K3193" s="32">
        <v>45981</v>
      </c>
      <c r="L3193" t="s">
        <v>186</v>
      </c>
      <c r="M3193" t="s">
        <v>154</v>
      </c>
      <c r="N3193" t="s">
        <v>2068</v>
      </c>
      <c r="O3193" s="32">
        <v>45992</v>
      </c>
      <c r="P3193" t="s">
        <v>99</v>
      </c>
      <c r="Q3193" t="s">
        <v>153</v>
      </c>
      <c r="R3193" t="s">
        <v>147</v>
      </c>
      <c r="S3193" t="s">
        <v>100</v>
      </c>
    </row>
    <row r="3194" spans="1:19" x14ac:dyDescent="0.25">
      <c r="A3194">
        <v>40</v>
      </c>
      <c r="B3194" s="32">
        <v>45933</v>
      </c>
      <c r="C3194">
        <v>43</v>
      </c>
      <c r="D3194" t="s">
        <v>254</v>
      </c>
      <c r="E3194" t="s">
        <v>255</v>
      </c>
      <c r="F3194" t="s">
        <v>140</v>
      </c>
      <c r="G3194" t="s">
        <v>102</v>
      </c>
      <c r="H3194" t="s">
        <v>103</v>
      </c>
      <c r="I3194" t="s">
        <v>2052</v>
      </c>
      <c r="J3194" t="s">
        <v>2053</v>
      </c>
      <c r="K3194" s="32">
        <v>45935</v>
      </c>
      <c r="L3194" t="s">
        <v>258</v>
      </c>
      <c r="M3194" t="s">
        <v>260</v>
      </c>
      <c r="N3194" t="s">
        <v>2054</v>
      </c>
      <c r="O3194" s="32">
        <v>45950</v>
      </c>
      <c r="P3194" t="s">
        <v>99</v>
      </c>
      <c r="Q3194" t="s">
        <v>259</v>
      </c>
      <c r="R3194" t="s">
        <v>262</v>
      </c>
      <c r="S3194" t="s">
        <v>100</v>
      </c>
    </row>
    <row r="3195" spans="1:19" x14ac:dyDescent="0.25">
      <c r="A3195">
        <v>34</v>
      </c>
      <c r="B3195" s="32">
        <v>45889</v>
      </c>
      <c r="C3195">
        <v>36</v>
      </c>
      <c r="D3195" t="s">
        <v>150</v>
      </c>
      <c r="E3195" t="s">
        <v>8</v>
      </c>
      <c r="F3195" t="s">
        <v>140</v>
      </c>
      <c r="G3195" t="s">
        <v>102</v>
      </c>
      <c r="H3195" t="s">
        <v>103</v>
      </c>
      <c r="I3195" t="s">
        <v>2069</v>
      </c>
      <c r="J3195" t="s">
        <v>2070</v>
      </c>
      <c r="K3195" s="32">
        <v>45893</v>
      </c>
      <c r="L3195" t="s">
        <v>186</v>
      </c>
      <c r="M3195" t="s">
        <v>869</v>
      </c>
      <c r="N3195" t="s">
        <v>2071</v>
      </c>
      <c r="O3195" s="32">
        <v>45905</v>
      </c>
      <c r="P3195" t="s">
        <v>99</v>
      </c>
      <c r="Q3195" t="s">
        <v>153</v>
      </c>
      <c r="R3195" t="s">
        <v>147</v>
      </c>
      <c r="S3195" t="s">
        <v>100</v>
      </c>
    </row>
    <row r="3196" spans="1:19" x14ac:dyDescent="0.25">
      <c r="A3196">
        <v>42</v>
      </c>
      <c r="B3196" s="32">
        <v>45948</v>
      </c>
      <c r="C3196">
        <v>43</v>
      </c>
      <c r="D3196" t="s">
        <v>321</v>
      </c>
      <c r="E3196" t="s">
        <v>2488</v>
      </c>
      <c r="F3196" t="s">
        <v>101</v>
      </c>
      <c r="G3196" t="s">
        <v>102</v>
      </c>
      <c r="H3196" t="s">
        <v>103</v>
      </c>
      <c r="I3196" t="s">
        <v>6512</v>
      </c>
      <c r="J3196" t="s">
        <v>6513</v>
      </c>
      <c r="K3196" s="32">
        <v>45951</v>
      </c>
      <c r="L3196" t="s">
        <v>1503</v>
      </c>
      <c r="M3196" t="s">
        <v>2491</v>
      </c>
      <c r="N3196" t="s">
        <v>118</v>
      </c>
      <c r="O3196" s="32">
        <v>45954</v>
      </c>
      <c r="P3196" t="s">
        <v>2134</v>
      </c>
      <c r="Q3196" t="s">
        <v>1504</v>
      </c>
      <c r="R3196" t="s">
        <v>2136</v>
      </c>
      <c r="S3196" t="s">
        <v>2137</v>
      </c>
    </row>
    <row r="3197" spans="1:19" x14ac:dyDescent="0.25">
      <c r="A3197">
        <v>35</v>
      </c>
      <c r="B3197" s="32">
        <v>45897</v>
      </c>
      <c r="C3197">
        <v>38</v>
      </c>
      <c r="D3197" t="s">
        <v>254</v>
      </c>
      <c r="E3197" t="s">
        <v>255</v>
      </c>
      <c r="F3197" t="s">
        <v>140</v>
      </c>
      <c r="G3197" t="s">
        <v>102</v>
      </c>
      <c r="H3197" t="s">
        <v>103</v>
      </c>
      <c r="I3197" t="s">
        <v>6514</v>
      </c>
      <c r="J3197" t="s">
        <v>2743</v>
      </c>
      <c r="K3197" s="32">
        <v>45900</v>
      </c>
      <c r="L3197" t="s">
        <v>258</v>
      </c>
      <c r="M3197" t="s">
        <v>260</v>
      </c>
      <c r="N3197" t="s">
        <v>2744</v>
      </c>
      <c r="O3197" s="32">
        <v>45916</v>
      </c>
      <c r="P3197" t="s">
        <v>99</v>
      </c>
      <c r="Q3197" t="s">
        <v>259</v>
      </c>
      <c r="R3197" t="s">
        <v>262</v>
      </c>
      <c r="S3197" t="s">
        <v>608</v>
      </c>
    </row>
    <row r="3198" spans="1:19" x14ac:dyDescent="0.25">
      <c r="A3198">
        <v>41</v>
      </c>
      <c r="B3198" s="32">
        <v>45939</v>
      </c>
      <c r="C3198">
        <v>44</v>
      </c>
      <c r="D3198" t="s">
        <v>254</v>
      </c>
      <c r="E3198" t="s">
        <v>255</v>
      </c>
      <c r="F3198" t="s">
        <v>140</v>
      </c>
      <c r="G3198" t="s">
        <v>102</v>
      </c>
      <c r="H3198" t="s">
        <v>103</v>
      </c>
      <c r="I3198" t="s">
        <v>5612</v>
      </c>
      <c r="J3198" t="s">
        <v>5613</v>
      </c>
      <c r="K3198" s="32">
        <v>45942</v>
      </c>
      <c r="L3198" t="s">
        <v>258</v>
      </c>
      <c r="M3198" t="s">
        <v>260</v>
      </c>
      <c r="N3198" t="s">
        <v>2064</v>
      </c>
      <c r="O3198" s="32">
        <v>45957</v>
      </c>
      <c r="P3198" t="s">
        <v>99</v>
      </c>
      <c r="Q3198" t="s">
        <v>2055</v>
      </c>
      <c r="R3198" t="s">
        <v>262</v>
      </c>
      <c r="S3198" t="s">
        <v>100</v>
      </c>
    </row>
    <row r="3199" spans="1:19" x14ac:dyDescent="0.25">
      <c r="A3199">
        <v>44</v>
      </c>
      <c r="B3199" s="32">
        <v>45959</v>
      </c>
      <c r="C3199">
        <v>48</v>
      </c>
      <c r="D3199" t="s">
        <v>223</v>
      </c>
      <c r="E3199" t="s">
        <v>277</v>
      </c>
      <c r="F3199" t="s">
        <v>140</v>
      </c>
      <c r="G3199" t="s">
        <v>102</v>
      </c>
      <c r="H3199" t="s">
        <v>103</v>
      </c>
      <c r="I3199" t="s">
        <v>6515</v>
      </c>
      <c r="J3199" t="s">
        <v>6516</v>
      </c>
      <c r="K3199" s="32">
        <v>45963</v>
      </c>
      <c r="L3199" t="s">
        <v>227</v>
      </c>
      <c r="M3199" t="s">
        <v>145</v>
      </c>
      <c r="N3199" t="s">
        <v>5786</v>
      </c>
      <c r="O3199" s="32">
        <v>45986</v>
      </c>
      <c r="P3199" t="s">
        <v>99</v>
      </c>
      <c r="Q3199" t="s">
        <v>228</v>
      </c>
      <c r="R3199" t="s">
        <v>147</v>
      </c>
      <c r="S3199" t="s">
        <v>100</v>
      </c>
    </row>
    <row r="3200" spans="1:19" x14ac:dyDescent="0.25">
      <c r="A3200">
        <v>39</v>
      </c>
      <c r="B3200" s="32">
        <v>45925</v>
      </c>
      <c r="C3200">
        <v>42</v>
      </c>
      <c r="D3200" t="s">
        <v>423</v>
      </c>
      <c r="E3200" t="s">
        <v>1067</v>
      </c>
      <c r="F3200" t="s">
        <v>140</v>
      </c>
      <c r="G3200" t="s">
        <v>102</v>
      </c>
      <c r="H3200" t="s">
        <v>1585</v>
      </c>
      <c r="I3200" t="s">
        <v>2771</v>
      </c>
      <c r="J3200" t="s">
        <v>2772</v>
      </c>
      <c r="K3200" s="32">
        <v>45928</v>
      </c>
      <c r="L3200" t="s">
        <v>427</v>
      </c>
      <c r="M3200" t="s">
        <v>260</v>
      </c>
      <c r="N3200" t="s">
        <v>2162</v>
      </c>
      <c r="O3200" s="32">
        <v>45944</v>
      </c>
      <c r="P3200" t="s">
        <v>99</v>
      </c>
      <c r="Q3200" t="s">
        <v>1587</v>
      </c>
      <c r="R3200" t="s">
        <v>262</v>
      </c>
      <c r="S3200" t="s">
        <v>608</v>
      </c>
    </row>
    <row r="3201" spans="1:19" x14ac:dyDescent="0.25">
      <c r="A3201">
        <v>41</v>
      </c>
      <c r="B3201" s="32">
        <v>45940</v>
      </c>
      <c r="C3201">
        <v>44</v>
      </c>
      <c r="D3201" t="s">
        <v>254</v>
      </c>
      <c r="E3201" t="s">
        <v>255</v>
      </c>
      <c r="F3201" t="s">
        <v>140</v>
      </c>
      <c r="G3201" t="s">
        <v>102</v>
      </c>
      <c r="H3201" t="s">
        <v>103</v>
      </c>
      <c r="I3201" t="s">
        <v>4048</v>
      </c>
      <c r="J3201" t="s">
        <v>4049</v>
      </c>
      <c r="K3201" s="32">
        <v>45942</v>
      </c>
      <c r="L3201" t="s">
        <v>258</v>
      </c>
      <c r="M3201" t="s">
        <v>260</v>
      </c>
      <c r="N3201" t="s">
        <v>2064</v>
      </c>
      <c r="O3201" s="32">
        <v>45957</v>
      </c>
      <c r="P3201" t="s">
        <v>99</v>
      </c>
      <c r="Q3201" t="s">
        <v>2065</v>
      </c>
      <c r="R3201" t="s">
        <v>262</v>
      </c>
      <c r="S3201" t="s">
        <v>100</v>
      </c>
    </row>
    <row r="3202" spans="1:19" x14ac:dyDescent="0.25">
      <c r="A3202">
        <v>36</v>
      </c>
      <c r="B3202" s="32">
        <v>45900</v>
      </c>
      <c r="C3202">
        <v>39</v>
      </c>
      <c r="D3202" t="s">
        <v>423</v>
      </c>
      <c r="E3202" t="s">
        <v>1265</v>
      </c>
      <c r="F3202" t="s">
        <v>140</v>
      </c>
      <c r="G3202" t="s">
        <v>102</v>
      </c>
      <c r="H3202" t="s">
        <v>103</v>
      </c>
      <c r="I3202" t="s">
        <v>6517</v>
      </c>
      <c r="J3202" t="s">
        <v>6518</v>
      </c>
      <c r="K3202" s="32">
        <v>45903</v>
      </c>
      <c r="L3202" t="s">
        <v>1983</v>
      </c>
      <c r="M3202" t="s">
        <v>145</v>
      </c>
      <c r="N3202" t="s">
        <v>6519</v>
      </c>
      <c r="O3202" s="32">
        <v>45923</v>
      </c>
      <c r="P3202" t="s">
        <v>99</v>
      </c>
      <c r="Q3202" t="s">
        <v>1985</v>
      </c>
      <c r="R3202" t="s">
        <v>428</v>
      </c>
      <c r="S3202" t="s">
        <v>100</v>
      </c>
    </row>
    <row r="3203" spans="1:19" x14ac:dyDescent="0.25">
      <c r="A3203">
        <v>37</v>
      </c>
      <c r="B3203" s="32">
        <v>45912</v>
      </c>
      <c r="C3203">
        <v>40</v>
      </c>
      <c r="D3203" t="s">
        <v>423</v>
      </c>
      <c r="E3203" t="s">
        <v>1067</v>
      </c>
      <c r="F3203" t="s">
        <v>140</v>
      </c>
      <c r="G3203" t="s">
        <v>102</v>
      </c>
      <c r="H3203" t="s">
        <v>103</v>
      </c>
      <c r="I3203" t="s">
        <v>2922</v>
      </c>
      <c r="J3203" t="s">
        <v>2923</v>
      </c>
      <c r="K3203" s="32">
        <v>45914</v>
      </c>
      <c r="L3203" t="s">
        <v>427</v>
      </c>
      <c r="M3203" t="s">
        <v>260</v>
      </c>
      <c r="N3203" t="s">
        <v>2206</v>
      </c>
      <c r="O3203" s="32">
        <v>45930</v>
      </c>
      <c r="P3203" t="s">
        <v>99</v>
      </c>
      <c r="Q3203" t="s">
        <v>2200</v>
      </c>
      <c r="R3203" t="s">
        <v>262</v>
      </c>
      <c r="S3203" t="s">
        <v>100</v>
      </c>
    </row>
    <row r="3204" spans="1:19" x14ac:dyDescent="0.25">
      <c r="A3204">
        <v>38</v>
      </c>
      <c r="B3204" s="32">
        <v>45914</v>
      </c>
      <c r="C3204">
        <v>40</v>
      </c>
      <c r="D3204" t="s">
        <v>150</v>
      </c>
      <c r="E3204" t="s">
        <v>8</v>
      </c>
      <c r="F3204" t="s">
        <v>140</v>
      </c>
      <c r="G3204" t="s">
        <v>102</v>
      </c>
      <c r="H3204" t="s">
        <v>103</v>
      </c>
      <c r="I3204" t="s">
        <v>2166</v>
      </c>
      <c r="J3204" t="s">
        <v>2167</v>
      </c>
      <c r="K3204" s="32">
        <v>45918</v>
      </c>
      <c r="L3204" t="s">
        <v>186</v>
      </c>
      <c r="M3204" t="s">
        <v>154</v>
      </c>
      <c r="N3204" t="s">
        <v>2146</v>
      </c>
      <c r="O3204" s="32">
        <v>45928</v>
      </c>
      <c r="P3204" t="s">
        <v>99</v>
      </c>
      <c r="Q3204" t="s">
        <v>813</v>
      </c>
      <c r="R3204" t="s">
        <v>147</v>
      </c>
      <c r="S3204" t="s">
        <v>100</v>
      </c>
    </row>
    <row r="3205" spans="1:19" x14ac:dyDescent="0.25">
      <c r="A3205">
        <v>45</v>
      </c>
      <c r="B3205" s="32">
        <v>45965</v>
      </c>
      <c r="C3205">
        <v>47</v>
      </c>
      <c r="D3205" t="s">
        <v>150</v>
      </c>
      <c r="E3205" t="s">
        <v>8</v>
      </c>
      <c r="F3205" t="s">
        <v>140</v>
      </c>
      <c r="G3205" t="s">
        <v>102</v>
      </c>
      <c r="H3205" t="s">
        <v>103</v>
      </c>
      <c r="I3205" t="s">
        <v>5942</v>
      </c>
      <c r="J3205" t="s">
        <v>5943</v>
      </c>
      <c r="K3205" s="32">
        <v>45967</v>
      </c>
      <c r="L3205" t="s">
        <v>1312</v>
      </c>
      <c r="M3205" t="s">
        <v>154</v>
      </c>
      <c r="N3205" t="s">
        <v>2046</v>
      </c>
      <c r="O3205" s="32">
        <v>45977</v>
      </c>
      <c r="P3205" t="s">
        <v>99</v>
      </c>
      <c r="Q3205" t="s">
        <v>913</v>
      </c>
      <c r="R3205" t="s">
        <v>147</v>
      </c>
      <c r="S3205" t="s">
        <v>100</v>
      </c>
    </row>
    <row r="3206" spans="1:19" x14ac:dyDescent="0.25">
      <c r="A3206">
        <v>44</v>
      </c>
      <c r="B3206" s="32">
        <v>45961</v>
      </c>
      <c r="C3206">
        <v>47</v>
      </c>
      <c r="D3206" t="s">
        <v>423</v>
      </c>
      <c r="E3206" t="s">
        <v>1067</v>
      </c>
      <c r="F3206" t="s">
        <v>140</v>
      </c>
      <c r="G3206" t="s">
        <v>102</v>
      </c>
      <c r="H3206" t="s">
        <v>103</v>
      </c>
      <c r="I3206" t="s">
        <v>3881</v>
      </c>
      <c r="J3206" t="s">
        <v>3882</v>
      </c>
      <c r="K3206" s="32">
        <v>45963</v>
      </c>
      <c r="L3206" t="s">
        <v>427</v>
      </c>
      <c r="M3206" t="s">
        <v>260</v>
      </c>
      <c r="N3206" t="s">
        <v>2283</v>
      </c>
      <c r="O3206" s="32">
        <v>45980</v>
      </c>
      <c r="P3206" t="s">
        <v>99</v>
      </c>
      <c r="Q3206" t="s">
        <v>2713</v>
      </c>
      <c r="R3206" t="s">
        <v>262</v>
      </c>
      <c r="S3206" t="s">
        <v>608</v>
      </c>
    </row>
    <row r="3207" spans="1:19" x14ac:dyDescent="0.25">
      <c r="A3207">
        <v>45</v>
      </c>
      <c r="B3207" s="32">
        <v>45966</v>
      </c>
      <c r="C3207">
        <v>47</v>
      </c>
      <c r="D3207" t="s">
        <v>150</v>
      </c>
      <c r="E3207" t="s">
        <v>8</v>
      </c>
      <c r="F3207" t="s">
        <v>140</v>
      </c>
      <c r="G3207" t="s">
        <v>102</v>
      </c>
      <c r="H3207" t="s">
        <v>103</v>
      </c>
      <c r="I3207" t="s">
        <v>4956</v>
      </c>
      <c r="J3207" t="s">
        <v>4957</v>
      </c>
      <c r="K3207" s="32">
        <v>45970</v>
      </c>
      <c r="L3207" t="s">
        <v>186</v>
      </c>
      <c r="M3207" t="s">
        <v>869</v>
      </c>
      <c r="N3207" t="s">
        <v>4958</v>
      </c>
      <c r="O3207" s="32">
        <v>45983</v>
      </c>
      <c r="P3207" t="s">
        <v>99</v>
      </c>
      <c r="Q3207" t="s">
        <v>913</v>
      </c>
      <c r="R3207" t="s">
        <v>147</v>
      </c>
      <c r="S3207" t="s">
        <v>100</v>
      </c>
    </row>
    <row r="3208" spans="1:19" x14ac:dyDescent="0.25">
      <c r="A3208">
        <v>36</v>
      </c>
      <c r="B3208" s="32">
        <v>45901</v>
      </c>
      <c r="C3208">
        <v>38</v>
      </c>
      <c r="D3208" t="s">
        <v>150</v>
      </c>
      <c r="E3208" t="s">
        <v>8</v>
      </c>
      <c r="F3208" t="s">
        <v>140</v>
      </c>
      <c r="G3208" t="s">
        <v>102</v>
      </c>
      <c r="H3208" t="s">
        <v>103</v>
      </c>
      <c r="I3208" t="s">
        <v>2179</v>
      </c>
      <c r="J3208" t="s">
        <v>2180</v>
      </c>
      <c r="K3208" s="32">
        <v>45904</v>
      </c>
      <c r="L3208" t="s">
        <v>186</v>
      </c>
      <c r="M3208" t="s">
        <v>154</v>
      </c>
      <c r="N3208" t="s">
        <v>2181</v>
      </c>
      <c r="O3208" s="32">
        <v>45914</v>
      </c>
      <c r="P3208" t="s">
        <v>99</v>
      </c>
      <c r="Q3208" t="s">
        <v>813</v>
      </c>
      <c r="R3208" t="s">
        <v>147</v>
      </c>
      <c r="S3208" t="s">
        <v>100</v>
      </c>
    </row>
    <row r="3209" spans="1:19" x14ac:dyDescent="0.25">
      <c r="A3209">
        <v>40</v>
      </c>
      <c r="B3209" s="32">
        <v>45928</v>
      </c>
      <c r="C3209">
        <v>42</v>
      </c>
      <c r="D3209" t="s">
        <v>940</v>
      </c>
      <c r="E3209" t="s">
        <v>14</v>
      </c>
      <c r="F3209" t="s">
        <v>140</v>
      </c>
      <c r="G3209" t="s">
        <v>102</v>
      </c>
      <c r="H3209" t="s">
        <v>103</v>
      </c>
      <c r="I3209" t="s">
        <v>2631</v>
      </c>
      <c r="J3209" t="s">
        <v>2632</v>
      </c>
      <c r="K3209" s="32">
        <v>45939</v>
      </c>
      <c r="L3209" t="s">
        <v>943</v>
      </c>
      <c r="M3209" t="s">
        <v>154</v>
      </c>
      <c r="N3209" t="s">
        <v>2115</v>
      </c>
      <c r="O3209" s="32">
        <v>45946</v>
      </c>
      <c r="P3209" t="s">
        <v>99</v>
      </c>
      <c r="Q3209" t="s">
        <v>153</v>
      </c>
      <c r="R3209" t="s">
        <v>147</v>
      </c>
      <c r="S3209" t="s">
        <v>100</v>
      </c>
    </row>
    <row r="3210" spans="1:19" x14ac:dyDescent="0.25">
      <c r="A3210">
        <v>46</v>
      </c>
      <c r="B3210" s="32">
        <v>45975</v>
      </c>
      <c r="C3210">
        <v>49</v>
      </c>
      <c r="D3210" t="s">
        <v>150</v>
      </c>
      <c r="E3210" t="s">
        <v>8</v>
      </c>
      <c r="F3210" t="s">
        <v>140</v>
      </c>
      <c r="G3210" t="s">
        <v>102</v>
      </c>
      <c r="H3210" t="s">
        <v>103</v>
      </c>
      <c r="I3210" t="s">
        <v>4824</v>
      </c>
      <c r="J3210" t="s">
        <v>4825</v>
      </c>
      <c r="K3210" s="32">
        <v>45979</v>
      </c>
      <c r="L3210" t="s">
        <v>186</v>
      </c>
      <c r="M3210" t="s">
        <v>154</v>
      </c>
      <c r="N3210" t="s">
        <v>2068</v>
      </c>
      <c r="O3210" s="32">
        <v>45992</v>
      </c>
      <c r="P3210" t="s">
        <v>99</v>
      </c>
      <c r="Q3210" t="s">
        <v>153</v>
      </c>
      <c r="R3210" t="s">
        <v>147</v>
      </c>
      <c r="S3210" t="s">
        <v>100</v>
      </c>
    </row>
    <row r="3211" spans="1:19" x14ac:dyDescent="0.25">
      <c r="A3211">
        <v>29</v>
      </c>
      <c r="B3211" s="32">
        <v>45852</v>
      </c>
      <c r="C3211">
        <v>30</v>
      </c>
      <c r="D3211" t="s">
        <v>97</v>
      </c>
      <c r="E3211" t="s">
        <v>98</v>
      </c>
      <c r="F3211" t="s">
        <v>101</v>
      </c>
      <c r="G3211" t="s">
        <v>102</v>
      </c>
      <c r="H3211" t="s">
        <v>103</v>
      </c>
      <c r="I3211" t="s">
        <v>6520</v>
      </c>
      <c r="J3211" t="s">
        <v>6521</v>
      </c>
      <c r="K3211" s="32">
        <v>45858</v>
      </c>
      <c r="L3211" t="s">
        <v>106</v>
      </c>
      <c r="M3211" t="s">
        <v>107</v>
      </c>
      <c r="N3211" t="s">
        <v>118</v>
      </c>
      <c r="O3211" s="32">
        <v>45858</v>
      </c>
      <c r="P3211" t="s">
        <v>99</v>
      </c>
      <c r="Q3211" t="s">
        <v>123</v>
      </c>
      <c r="R3211" t="s">
        <v>1964</v>
      </c>
      <c r="S3211" t="s">
        <v>100</v>
      </c>
    </row>
    <row r="3212" spans="1:19" x14ac:dyDescent="0.25">
      <c r="A3212">
        <v>35</v>
      </c>
      <c r="B3212" s="32">
        <v>45894</v>
      </c>
      <c r="C3212">
        <v>37</v>
      </c>
      <c r="D3212" t="s">
        <v>672</v>
      </c>
      <c r="E3212" t="s">
        <v>17</v>
      </c>
      <c r="F3212" t="s">
        <v>140</v>
      </c>
      <c r="G3212" t="s">
        <v>102</v>
      </c>
      <c r="H3212" t="s">
        <v>103</v>
      </c>
      <c r="I3212" t="s">
        <v>6522</v>
      </c>
      <c r="J3212" t="s">
        <v>6523</v>
      </c>
      <c r="K3212" s="32">
        <v>45901</v>
      </c>
      <c r="L3212" t="s">
        <v>675</v>
      </c>
      <c r="M3212" t="s">
        <v>676</v>
      </c>
      <c r="N3212" t="s">
        <v>2689</v>
      </c>
      <c r="O3212" s="32">
        <v>45912</v>
      </c>
      <c r="P3212" t="s">
        <v>99</v>
      </c>
      <c r="Q3212" t="s">
        <v>820</v>
      </c>
      <c r="R3212" t="s">
        <v>147</v>
      </c>
      <c r="S3212" t="s">
        <v>100</v>
      </c>
    </row>
    <row r="3213" spans="1:19" x14ac:dyDescent="0.25">
      <c r="A3213">
        <v>43</v>
      </c>
      <c r="B3213" s="32">
        <v>45950</v>
      </c>
      <c r="C3213">
        <v>46</v>
      </c>
      <c r="D3213" t="s">
        <v>672</v>
      </c>
      <c r="E3213" t="s">
        <v>17</v>
      </c>
      <c r="F3213" t="s">
        <v>140</v>
      </c>
      <c r="G3213" t="s">
        <v>102</v>
      </c>
      <c r="H3213" t="s">
        <v>103</v>
      </c>
      <c r="I3213" t="s">
        <v>6524</v>
      </c>
      <c r="J3213" t="s">
        <v>6525</v>
      </c>
      <c r="K3213" s="32">
        <v>45955</v>
      </c>
      <c r="L3213" t="s">
        <v>1362</v>
      </c>
      <c r="M3213" t="s">
        <v>428</v>
      </c>
      <c r="N3213" t="s">
        <v>2224</v>
      </c>
      <c r="O3213" s="32">
        <v>45972</v>
      </c>
      <c r="P3213" t="s">
        <v>99</v>
      </c>
      <c r="Q3213" t="s">
        <v>972</v>
      </c>
      <c r="R3213" t="s">
        <v>428</v>
      </c>
      <c r="S3213" t="s">
        <v>608</v>
      </c>
    </row>
    <row r="3214" spans="1:19" x14ac:dyDescent="0.25">
      <c r="A3214">
        <v>38</v>
      </c>
      <c r="B3214" s="32">
        <v>45917</v>
      </c>
      <c r="C3214">
        <v>40</v>
      </c>
      <c r="D3214" t="s">
        <v>97</v>
      </c>
      <c r="E3214" t="s">
        <v>111</v>
      </c>
      <c r="F3214" t="s">
        <v>112</v>
      </c>
      <c r="G3214" t="s">
        <v>102</v>
      </c>
      <c r="H3214" t="s">
        <v>103</v>
      </c>
      <c r="I3214" t="s">
        <v>6526</v>
      </c>
      <c r="J3214" t="s">
        <v>6527</v>
      </c>
      <c r="K3214" s="32">
        <v>45917</v>
      </c>
      <c r="L3214" t="s">
        <v>115</v>
      </c>
      <c r="M3214" t="s">
        <v>117</v>
      </c>
      <c r="N3214" t="s">
        <v>118</v>
      </c>
      <c r="O3214" s="32">
        <v>45932</v>
      </c>
      <c r="P3214" t="s">
        <v>99</v>
      </c>
      <c r="Q3214" t="s">
        <v>116</v>
      </c>
      <c r="R3214" t="s">
        <v>1215</v>
      </c>
      <c r="S3214" t="s">
        <v>100</v>
      </c>
    </row>
    <row r="3215" spans="1:19" x14ac:dyDescent="0.25">
      <c r="A3215">
        <v>38</v>
      </c>
      <c r="B3215" s="32">
        <v>45914</v>
      </c>
      <c r="C3215">
        <v>38</v>
      </c>
      <c r="D3215" t="s">
        <v>97</v>
      </c>
      <c r="E3215" t="s">
        <v>98</v>
      </c>
      <c r="F3215" t="s">
        <v>101</v>
      </c>
      <c r="G3215" t="s">
        <v>102</v>
      </c>
      <c r="H3215" t="s">
        <v>103</v>
      </c>
      <c r="I3215" t="s">
        <v>6528</v>
      </c>
      <c r="J3215" t="s">
        <v>6529</v>
      </c>
      <c r="K3215" s="32">
        <v>45916</v>
      </c>
      <c r="L3215" t="s">
        <v>106</v>
      </c>
      <c r="M3215" t="s">
        <v>107</v>
      </c>
      <c r="N3215" t="s">
        <v>118</v>
      </c>
      <c r="O3215" s="32">
        <v>45916</v>
      </c>
      <c r="P3215" t="s">
        <v>99</v>
      </c>
      <c r="Q3215" t="s">
        <v>123</v>
      </c>
      <c r="R3215" t="s">
        <v>1964</v>
      </c>
      <c r="S3215" t="s">
        <v>100</v>
      </c>
    </row>
    <row r="3216" spans="1:19" x14ac:dyDescent="0.25">
      <c r="A3216">
        <v>41</v>
      </c>
      <c r="B3216" s="32">
        <v>45939</v>
      </c>
      <c r="C3216">
        <v>44</v>
      </c>
      <c r="D3216" t="s">
        <v>254</v>
      </c>
      <c r="E3216" t="s">
        <v>255</v>
      </c>
      <c r="F3216" t="s">
        <v>140</v>
      </c>
      <c r="G3216" t="s">
        <v>102</v>
      </c>
      <c r="H3216" t="s">
        <v>1585</v>
      </c>
      <c r="I3216" t="s">
        <v>2062</v>
      </c>
      <c r="J3216" t="s">
        <v>2063</v>
      </c>
      <c r="K3216" s="32">
        <v>45942</v>
      </c>
      <c r="L3216" t="s">
        <v>1781</v>
      </c>
      <c r="M3216" t="s">
        <v>260</v>
      </c>
      <c r="N3216" t="s">
        <v>2064</v>
      </c>
      <c r="O3216" s="32">
        <v>45957</v>
      </c>
      <c r="P3216" t="s">
        <v>99</v>
      </c>
      <c r="Q3216" t="s">
        <v>259</v>
      </c>
      <c r="R3216" t="s">
        <v>262</v>
      </c>
      <c r="S3216" t="s">
        <v>608</v>
      </c>
    </row>
    <row r="3217" spans="1:19" x14ac:dyDescent="0.25">
      <c r="A3217">
        <v>43</v>
      </c>
      <c r="B3217" s="32">
        <v>45949</v>
      </c>
      <c r="C3217">
        <v>46</v>
      </c>
      <c r="D3217" t="s">
        <v>940</v>
      </c>
      <c r="E3217" t="s">
        <v>14</v>
      </c>
      <c r="F3217" t="s">
        <v>140</v>
      </c>
      <c r="G3217" t="s">
        <v>102</v>
      </c>
      <c r="H3217" t="s">
        <v>103</v>
      </c>
      <c r="I3217" t="s">
        <v>6530</v>
      </c>
      <c r="J3217" t="s">
        <v>6531</v>
      </c>
      <c r="K3217" s="32">
        <v>45960</v>
      </c>
      <c r="L3217" t="s">
        <v>943</v>
      </c>
      <c r="M3217" t="s">
        <v>154</v>
      </c>
      <c r="N3217" t="s">
        <v>2034</v>
      </c>
      <c r="O3217" s="32">
        <v>45971</v>
      </c>
      <c r="P3217" t="s">
        <v>99</v>
      </c>
      <c r="Q3217" t="s">
        <v>572</v>
      </c>
      <c r="R3217" t="s">
        <v>147</v>
      </c>
      <c r="S3217" t="s">
        <v>100</v>
      </c>
    </row>
    <row r="3218" spans="1:19" x14ac:dyDescent="0.25">
      <c r="A3218">
        <v>34</v>
      </c>
      <c r="B3218" s="32">
        <v>45890</v>
      </c>
      <c r="C3218">
        <v>36</v>
      </c>
      <c r="D3218" t="s">
        <v>150</v>
      </c>
      <c r="E3218" t="s">
        <v>8</v>
      </c>
      <c r="F3218" t="s">
        <v>140</v>
      </c>
      <c r="G3218" t="s">
        <v>102</v>
      </c>
      <c r="H3218" t="s">
        <v>103</v>
      </c>
      <c r="I3218" t="s">
        <v>4749</v>
      </c>
      <c r="J3218" t="s">
        <v>4750</v>
      </c>
      <c r="K3218" s="32">
        <v>45893</v>
      </c>
      <c r="L3218" t="s">
        <v>186</v>
      </c>
      <c r="M3218" t="s">
        <v>869</v>
      </c>
      <c r="N3218" t="s">
        <v>2071</v>
      </c>
      <c r="O3218" s="32">
        <v>45905</v>
      </c>
      <c r="P3218" t="s">
        <v>99</v>
      </c>
      <c r="Q3218" t="s">
        <v>153</v>
      </c>
      <c r="R3218" t="s">
        <v>617</v>
      </c>
      <c r="S3218" t="s">
        <v>100</v>
      </c>
    </row>
    <row r="3219" spans="1:19" x14ac:dyDescent="0.25">
      <c r="A3219">
        <v>45</v>
      </c>
      <c r="B3219" s="32">
        <v>45968</v>
      </c>
      <c r="C3219">
        <v>46</v>
      </c>
      <c r="D3219" t="s">
        <v>223</v>
      </c>
      <c r="E3219" t="s">
        <v>3291</v>
      </c>
      <c r="F3219" t="s">
        <v>101</v>
      </c>
      <c r="G3219" t="s">
        <v>2737</v>
      </c>
      <c r="H3219" t="s">
        <v>103</v>
      </c>
      <c r="I3219" t="s">
        <v>6532</v>
      </c>
      <c r="J3219" t="s">
        <v>6533</v>
      </c>
      <c r="K3219" s="32">
        <v>45970</v>
      </c>
      <c r="L3219" t="s">
        <v>3294</v>
      </c>
      <c r="M3219" t="s">
        <v>3295</v>
      </c>
      <c r="N3219" t="s">
        <v>118</v>
      </c>
      <c r="O3219" s="32">
        <v>45972</v>
      </c>
      <c r="P3219" t="s">
        <v>2134</v>
      </c>
      <c r="Q3219" t="s">
        <v>3296</v>
      </c>
      <c r="R3219" t="s">
        <v>3297</v>
      </c>
      <c r="S3219" t="s">
        <v>2137</v>
      </c>
    </row>
    <row r="3220" spans="1:19" x14ac:dyDescent="0.25">
      <c r="A3220">
        <v>43</v>
      </c>
      <c r="B3220" s="32">
        <v>45949</v>
      </c>
      <c r="C3220">
        <v>45</v>
      </c>
      <c r="D3220" t="s">
        <v>150</v>
      </c>
      <c r="E3220" t="s">
        <v>8</v>
      </c>
      <c r="F3220" t="s">
        <v>140</v>
      </c>
      <c r="G3220" t="s">
        <v>102</v>
      </c>
      <c r="H3220" t="s">
        <v>103</v>
      </c>
      <c r="I3220" t="s">
        <v>5181</v>
      </c>
      <c r="J3220" t="s">
        <v>5182</v>
      </c>
      <c r="K3220" s="32">
        <v>45953</v>
      </c>
      <c r="L3220" t="s">
        <v>1312</v>
      </c>
      <c r="M3220" t="s">
        <v>154</v>
      </c>
      <c r="N3220" t="s">
        <v>2086</v>
      </c>
      <c r="O3220" s="32">
        <v>45963</v>
      </c>
      <c r="P3220" t="s">
        <v>99</v>
      </c>
      <c r="Q3220" t="s">
        <v>153</v>
      </c>
      <c r="R3220" t="s">
        <v>147</v>
      </c>
      <c r="S3220" t="s">
        <v>100</v>
      </c>
    </row>
    <row r="3221" spans="1:19" x14ac:dyDescent="0.25">
      <c r="A3221">
        <v>41</v>
      </c>
      <c r="B3221" s="32">
        <v>45941</v>
      </c>
      <c r="C3221">
        <v>44</v>
      </c>
      <c r="D3221" t="s">
        <v>150</v>
      </c>
      <c r="E3221" t="s">
        <v>8</v>
      </c>
      <c r="F3221" t="s">
        <v>140</v>
      </c>
      <c r="G3221" t="s">
        <v>102</v>
      </c>
      <c r="H3221" t="s">
        <v>103</v>
      </c>
      <c r="I3221" t="s">
        <v>6534</v>
      </c>
      <c r="J3221" t="s">
        <v>1987</v>
      </c>
      <c r="K3221" s="32">
        <v>45946</v>
      </c>
      <c r="L3221" t="s">
        <v>186</v>
      </c>
      <c r="M3221" t="s">
        <v>191</v>
      </c>
      <c r="N3221" t="s">
        <v>737</v>
      </c>
      <c r="O3221" s="32">
        <v>45957</v>
      </c>
      <c r="P3221" t="s">
        <v>99</v>
      </c>
      <c r="Q3221" t="s">
        <v>934</v>
      </c>
      <c r="S3221" t="s">
        <v>135</v>
      </c>
    </row>
    <row r="3222" spans="1:19" x14ac:dyDescent="0.25">
      <c r="A3222">
        <v>36</v>
      </c>
      <c r="B3222" s="32">
        <v>45903</v>
      </c>
      <c r="C3222">
        <v>40</v>
      </c>
      <c r="D3222" t="s">
        <v>223</v>
      </c>
      <c r="E3222" t="s">
        <v>277</v>
      </c>
      <c r="F3222" t="s">
        <v>140</v>
      </c>
      <c r="G3222" t="s">
        <v>102</v>
      </c>
      <c r="H3222" t="s">
        <v>103</v>
      </c>
      <c r="I3222" t="s">
        <v>6535</v>
      </c>
      <c r="J3222" t="s">
        <v>6536</v>
      </c>
      <c r="K3222" s="32">
        <v>45907</v>
      </c>
      <c r="L3222" t="s">
        <v>227</v>
      </c>
      <c r="M3222" t="s">
        <v>145</v>
      </c>
      <c r="N3222" t="s">
        <v>4697</v>
      </c>
      <c r="O3222" s="32">
        <v>45933</v>
      </c>
      <c r="P3222" t="s">
        <v>99</v>
      </c>
      <c r="Q3222" t="s">
        <v>228</v>
      </c>
      <c r="R3222" t="s">
        <v>147</v>
      </c>
      <c r="S3222" t="s">
        <v>100</v>
      </c>
    </row>
    <row r="3223" spans="1:19" x14ac:dyDescent="0.25">
      <c r="A3223">
        <v>45</v>
      </c>
      <c r="B3223" s="32">
        <v>45969</v>
      </c>
      <c r="C3223">
        <v>48</v>
      </c>
      <c r="D3223" t="s">
        <v>150</v>
      </c>
      <c r="E3223" t="s">
        <v>8</v>
      </c>
      <c r="F3223" t="s">
        <v>140</v>
      </c>
      <c r="G3223" t="s">
        <v>102</v>
      </c>
      <c r="H3223" t="s">
        <v>103</v>
      </c>
      <c r="I3223" t="s">
        <v>6044</v>
      </c>
      <c r="J3223" t="s">
        <v>6045</v>
      </c>
      <c r="K3223" s="32">
        <v>45972</v>
      </c>
      <c r="L3223" t="s">
        <v>186</v>
      </c>
      <c r="M3223" t="s">
        <v>428</v>
      </c>
      <c r="N3223" t="s">
        <v>2969</v>
      </c>
      <c r="O3223" s="32">
        <v>45985</v>
      </c>
      <c r="P3223" t="s">
        <v>99</v>
      </c>
      <c r="Q3223" t="s">
        <v>813</v>
      </c>
      <c r="R3223" t="s">
        <v>428</v>
      </c>
      <c r="S3223" t="s">
        <v>100</v>
      </c>
    </row>
    <row r="3224" spans="1:19" x14ac:dyDescent="0.25">
      <c r="A3224">
        <v>40</v>
      </c>
      <c r="B3224" s="32">
        <v>45929</v>
      </c>
      <c r="C3224">
        <v>42</v>
      </c>
      <c r="D3224" t="s">
        <v>940</v>
      </c>
      <c r="E3224" t="s">
        <v>14</v>
      </c>
      <c r="F3224" t="s">
        <v>140</v>
      </c>
      <c r="G3224" t="s">
        <v>102</v>
      </c>
      <c r="H3224" t="s">
        <v>103</v>
      </c>
      <c r="I3224" t="s">
        <v>6537</v>
      </c>
      <c r="J3224" t="s">
        <v>6538</v>
      </c>
      <c r="K3224" s="32">
        <v>45939</v>
      </c>
      <c r="L3224" t="s">
        <v>943</v>
      </c>
      <c r="M3224" t="s">
        <v>154</v>
      </c>
      <c r="N3224" t="s">
        <v>2212</v>
      </c>
      <c r="O3224" s="32">
        <v>45946</v>
      </c>
      <c r="P3224" t="s">
        <v>99</v>
      </c>
      <c r="Q3224" t="s">
        <v>1411</v>
      </c>
      <c r="R3224" t="s">
        <v>147</v>
      </c>
      <c r="S3224" t="s">
        <v>100</v>
      </c>
    </row>
    <row r="3225" spans="1:19" x14ac:dyDescent="0.25">
      <c r="A3225">
        <v>42</v>
      </c>
      <c r="B3225" s="32">
        <v>45947</v>
      </c>
      <c r="C3225">
        <v>45</v>
      </c>
      <c r="D3225" t="s">
        <v>254</v>
      </c>
      <c r="E3225" t="s">
        <v>255</v>
      </c>
      <c r="F3225" t="s">
        <v>140</v>
      </c>
      <c r="G3225" t="s">
        <v>102</v>
      </c>
      <c r="H3225" t="s">
        <v>103</v>
      </c>
      <c r="I3225" t="s">
        <v>6539</v>
      </c>
      <c r="J3225" t="s">
        <v>6540</v>
      </c>
      <c r="K3225" s="32">
        <v>45949</v>
      </c>
      <c r="L3225" t="s">
        <v>288</v>
      </c>
      <c r="M3225" t="s">
        <v>260</v>
      </c>
      <c r="N3225" t="s">
        <v>1973</v>
      </c>
      <c r="O3225" s="32">
        <v>45964</v>
      </c>
      <c r="P3225" t="s">
        <v>99</v>
      </c>
      <c r="Q3225" t="s">
        <v>289</v>
      </c>
      <c r="R3225" t="s">
        <v>262</v>
      </c>
      <c r="S3225" t="s">
        <v>100</v>
      </c>
    </row>
    <row r="3226" spans="1:19" x14ac:dyDescent="0.25">
      <c r="A3226">
        <v>44</v>
      </c>
      <c r="B3226" s="32">
        <v>45958</v>
      </c>
      <c r="C3226">
        <v>46</v>
      </c>
      <c r="D3226" t="s">
        <v>150</v>
      </c>
      <c r="E3226" t="s">
        <v>8</v>
      </c>
      <c r="F3226" t="s">
        <v>140</v>
      </c>
      <c r="G3226" t="s">
        <v>102</v>
      </c>
      <c r="H3226" t="s">
        <v>103</v>
      </c>
      <c r="I3226" t="s">
        <v>3325</v>
      </c>
      <c r="J3226" t="s">
        <v>2319</v>
      </c>
      <c r="K3226" s="32">
        <v>45960</v>
      </c>
      <c r="L3226" t="s">
        <v>186</v>
      </c>
      <c r="M3226" t="s">
        <v>154</v>
      </c>
      <c r="N3226" t="s">
        <v>2034</v>
      </c>
      <c r="O3226" s="32">
        <v>45972</v>
      </c>
      <c r="P3226" t="s">
        <v>99</v>
      </c>
      <c r="Q3226" t="s">
        <v>2012</v>
      </c>
      <c r="R3226" t="s">
        <v>147</v>
      </c>
      <c r="S3226" t="s">
        <v>100</v>
      </c>
    </row>
    <row r="3227" spans="1:19" x14ac:dyDescent="0.25">
      <c r="A3227">
        <v>40</v>
      </c>
      <c r="B3227" s="32">
        <v>45933</v>
      </c>
      <c r="C3227">
        <v>43</v>
      </c>
      <c r="D3227" t="s">
        <v>423</v>
      </c>
      <c r="E3227" t="s">
        <v>1067</v>
      </c>
      <c r="F3227" t="s">
        <v>140</v>
      </c>
      <c r="G3227" t="s">
        <v>102</v>
      </c>
      <c r="H3227" t="s">
        <v>103</v>
      </c>
      <c r="I3227" t="s">
        <v>2550</v>
      </c>
      <c r="J3227" t="s">
        <v>2551</v>
      </c>
      <c r="K3227" s="32">
        <v>45935</v>
      </c>
      <c r="L3227" t="s">
        <v>427</v>
      </c>
      <c r="M3227" t="s">
        <v>260</v>
      </c>
      <c r="N3227" t="s">
        <v>2054</v>
      </c>
      <c r="O3227" s="32">
        <v>45951</v>
      </c>
      <c r="P3227" t="s">
        <v>99</v>
      </c>
      <c r="Q3227" t="s">
        <v>2221</v>
      </c>
      <c r="R3227" t="s">
        <v>262</v>
      </c>
      <c r="S3227" t="s">
        <v>100</v>
      </c>
    </row>
    <row r="3228" spans="1:19" x14ac:dyDescent="0.25">
      <c r="A3228">
        <v>41</v>
      </c>
      <c r="B3228" s="32">
        <v>45935</v>
      </c>
      <c r="C3228">
        <v>43</v>
      </c>
      <c r="D3228" t="s">
        <v>672</v>
      </c>
      <c r="E3228" t="s">
        <v>17</v>
      </c>
      <c r="F3228" t="s">
        <v>140</v>
      </c>
      <c r="G3228" t="s">
        <v>102</v>
      </c>
      <c r="H3228" t="s">
        <v>103</v>
      </c>
      <c r="I3228" t="s">
        <v>3020</v>
      </c>
      <c r="J3228" t="s">
        <v>3021</v>
      </c>
      <c r="K3228" s="32">
        <v>45942</v>
      </c>
      <c r="L3228" t="s">
        <v>675</v>
      </c>
      <c r="M3228" t="s">
        <v>676</v>
      </c>
      <c r="N3228" t="s">
        <v>2127</v>
      </c>
      <c r="O3228" s="32">
        <v>45954</v>
      </c>
      <c r="P3228" t="s">
        <v>99</v>
      </c>
      <c r="Q3228" t="s">
        <v>688</v>
      </c>
      <c r="R3228" t="s">
        <v>147</v>
      </c>
      <c r="S3228" t="s">
        <v>100</v>
      </c>
    </row>
    <row r="3229" spans="1:19" x14ac:dyDescent="0.25">
      <c r="A3229">
        <v>46</v>
      </c>
      <c r="B3229" s="32">
        <v>45976</v>
      </c>
      <c r="C3229">
        <v>49</v>
      </c>
      <c r="D3229" t="s">
        <v>672</v>
      </c>
      <c r="E3229" t="s">
        <v>17</v>
      </c>
      <c r="F3229" t="s">
        <v>140</v>
      </c>
      <c r="G3229" t="s">
        <v>102</v>
      </c>
      <c r="H3229" t="s">
        <v>103</v>
      </c>
      <c r="I3229" t="s">
        <v>4422</v>
      </c>
      <c r="J3229" t="s">
        <v>4423</v>
      </c>
      <c r="K3229" s="32">
        <v>45985</v>
      </c>
      <c r="L3229" t="s">
        <v>675</v>
      </c>
      <c r="M3229" t="s">
        <v>676</v>
      </c>
      <c r="N3229" t="s">
        <v>2227</v>
      </c>
      <c r="O3229" s="32">
        <v>45995</v>
      </c>
      <c r="P3229" t="s">
        <v>99</v>
      </c>
      <c r="Q3229" t="s">
        <v>153</v>
      </c>
      <c r="R3229" t="s">
        <v>147</v>
      </c>
      <c r="S3229" t="s">
        <v>100</v>
      </c>
    </row>
    <row r="3230" spans="1:19" x14ac:dyDescent="0.25">
      <c r="A3230">
        <v>29</v>
      </c>
      <c r="B3230" s="32">
        <v>45857</v>
      </c>
      <c r="C3230">
        <v>30</v>
      </c>
      <c r="D3230" t="s">
        <v>321</v>
      </c>
      <c r="E3230" t="s">
        <v>6541</v>
      </c>
      <c r="F3230" t="s">
        <v>101</v>
      </c>
      <c r="G3230" t="s">
        <v>102</v>
      </c>
      <c r="H3230" t="s">
        <v>103</v>
      </c>
      <c r="I3230" t="s">
        <v>6542</v>
      </c>
      <c r="J3230" t="s">
        <v>6543</v>
      </c>
      <c r="K3230" s="32">
        <v>45859</v>
      </c>
      <c r="L3230" t="s">
        <v>6544</v>
      </c>
      <c r="M3230" t="s">
        <v>1761</v>
      </c>
      <c r="N3230" t="s">
        <v>118</v>
      </c>
      <c r="O3230" s="32">
        <v>45861</v>
      </c>
      <c r="P3230" t="s">
        <v>99</v>
      </c>
      <c r="Q3230" t="s">
        <v>6545</v>
      </c>
      <c r="R3230" t="s">
        <v>1964</v>
      </c>
      <c r="S3230" t="s">
        <v>100</v>
      </c>
    </row>
    <row r="3231" spans="1:19" x14ac:dyDescent="0.25">
      <c r="A3231">
        <v>40</v>
      </c>
      <c r="B3231" s="32">
        <v>45932</v>
      </c>
      <c r="C3231">
        <v>44</v>
      </c>
      <c r="D3231" t="s">
        <v>672</v>
      </c>
      <c r="E3231" t="s">
        <v>17</v>
      </c>
      <c r="F3231" t="s">
        <v>140</v>
      </c>
      <c r="G3231" t="s">
        <v>102</v>
      </c>
      <c r="H3231" t="s">
        <v>103</v>
      </c>
      <c r="I3231" t="s">
        <v>5135</v>
      </c>
      <c r="J3231" t="s">
        <v>5136</v>
      </c>
      <c r="K3231" s="32">
        <v>45937</v>
      </c>
      <c r="L3231" t="s">
        <v>1362</v>
      </c>
      <c r="M3231" t="s">
        <v>428</v>
      </c>
      <c r="N3231" t="s">
        <v>2616</v>
      </c>
      <c r="O3231" s="32">
        <v>45957</v>
      </c>
      <c r="P3231" t="s">
        <v>99</v>
      </c>
      <c r="Q3231" t="s">
        <v>972</v>
      </c>
      <c r="R3231" t="s">
        <v>428</v>
      </c>
      <c r="S3231" t="s">
        <v>100</v>
      </c>
    </row>
    <row r="3232" spans="1:19" x14ac:dyDescent="0.25">
      <c r="A3232">
        <v>41</v>
      </c>
      <c r="B3232" s="32">
        <v>45935</v>
      </c>
      <c r="C3232">
        <v>43</v>
      </c>
      <c r="D3232" t="s">
        <v>150</v>
      </c>
      <c r="E3232" t="s">
        <v>8</v>
      </c>
      <c r="F3232" t="s">
        <v>140</v>
      </c>
      <c r="G3232" t="s">
        <v>102</v>
      </c>
      <c r="H3232" t="s">
        <v>103</v>
      </c>
      <c r="I3232" t="s">
        <v>2113</v>
      </c>
      <c r="J3232" t="s">
        <v>2114</v>
      </c>
      <c r="K3232" s="32">
        <v>45939</v>
      </c>
      <c r="L3232" t="s">
        <v>186</v>
      </c>
      <c r="M3232" t="s">
        <v>154</v>
      </c>
      <c r="N3232" t="s">
        <v>2115</v>
      </c>
      <c r="O3232" s="32">
        <v>45949</v>
      </c>
      <c r="P3232" t="s">
        <v>99</v>
      </c>
      <c r="Q3232" t="s">
        <v>813</v>
      </c>
      <c r="R3232" t="s">
        <v>147</v>
      </c>
      <c r="S3232" t="s">
        <v>100</v>
      </c>
    </row>
    <row r="3233" spans="1:19" x14ac:dyDescent="0.25">
      <c r="A3233">
        <v>42</v>
      </c>
      <c r="B3233" s="32">
        <v>45943</v>
      </c>
      <c r="C3233">
        <v>42</v>
      </c>
      <c r="D3233" t="s">
        <v>97</v>
      </c>
      <c r="E3233" t="s">
        <v>98</v>
      </c>
      <c r="F3233" t="s">
        <v>101</v>
      </c>
      <c r="G3233" t="s">
        <v>102</v>
      </c>
      <c r="H3233" t="s">
        <v>103</v>
      </c>
      <c r="I3233" t="s">
        <v>6546</v>
      </c>
      <c r="J3233" t="s">
        <v>6547</v>
      </c>
      <c r="K3233" s="32">
        <v>45946</v>
      </c>
      <c r="L3233" t="s">
        <v>106</v>
      </c>
      <c r="M3233" t="s">
        <v>107</v>
      </c>
      <c r="N3233" t="s">
        <v>118</v>
      </c>
      <c r="O3233" s="32">
        <v>45946</v>
      </c>
      <c r="P3233" t="s">
        <v>99</v>
      </c>
      <c r="Q3233" t="s">
        <v>123</v>
      </c>
      <c r="R3233" t="s">
        <v>1964</v>
      </c>
      <c r="S3233" t="s">
        <v>100</v>
      </c>
    </row>
    <row r="3234" spans="1:19" x14ac:dyDescent="0.25">
      <c r="A3234">
        <v>42</v>
      </c>
      <c r="B3234" s="32">
        <v>45943</v>
      </c>
      <c r="C3234">
        <v>45</v>
      </c>
      <c r="D3234" t="s">
        <v>672</v>
      </c>
      <c r="E3234" t="s">
        <v>17</v>
      </c>
      <c r="F3234" t="s">
        <v>140</v>
      </c>
      <c r="G3234" t="s">
        <v>102</v>
      </c>
      <c r="H3234" t="s">
        <v>103</v>
      </c>
      <c r="I3234" t="s">
        <v>6548</v>
      </c>
      <c r="J3234" t="s">
        <v>6549</v>
      </c>
      <c r="K3234" s="32">
        <v>45947</v>
      </c>
      <c r="L3234" t="s">
        <v>1362</v>
      </c>
      <c r="M3234" t="s">
        <v>428</v>
      </c>
      <c r="N3234" t="s">
        <v>2910</v>
      </c>
      <c r="O3234" s="32">
        <v>45964</v>
      </c>
      <c r="P3234" t="s">
        <v>99</v>
      </c>
      <c r="Q3234" t="s">
        <v>972</v>
      </c>
      <c r="R3234" t="s">
        <v>428</v>
      </c>
      <c r="S3234" t="s">
        <v>100</v>
      </c>
    </row>
    <row r="3235" spans="1:19" x14ac:dyDescent="0.25">
      <c r="A3235">
        <v>43</v>
      </c>
      <c r="B3235" s="32">
        <v>45950</v>
      </c>
      <c r="C3235">
        <v>46</v>
      </c>
      <c r="D3235" t="s">
        <v>672</v>
      </c>
      <c r="E3235" t="s">
        <v>17</v>
      </c>
      <c r="F3235" t="s">
        <v>140</v>
      </c>
      <c r="G3235" t="s">
        <v>102</v>
      </c>
      <c r="H3235" t="s">
        <v>103</v>
      </c>
      <c r="I3235" t="s">
        <v>4650</v>
      </c>
      <c r="J3235" t="s">
        <v>4651</v>
      </c>
      <c r="K3235" s="32">
        <v>45955</v>
      </c>
      <c r="L3235" t="s">
        <v>1362</v>
      </c>
      <c r="M3235" t="s">
        <v>428</v>
      </c>
      <c r="N3235" t="s">
        <v>2224</v>
      </c>
      <c r="O3235" s="32">
        <v>45972</v>
      </c>
      <c r="P3235" t="s">
        <v>99</v>
      </c>
      <c r="Q3235" t="s">
        <v>1313</v>
      </c>
      <c r="R3235" t="s">
        <v>428</v>
      </c>
      <c r="S3235" t="s">
        <v>100</v>
      </c>
    </row>
    <row r="3236" spans="1:19" x14ac:dyDescent="0.25">
      <c r="A3236">
        <v>38</v>
      </c>
      <c r="B3236" s="32">
        <v>45919</v>
      </c>
      <c r="C3236">
        <v>43</v>
      </c>
      <c r="D3236" t="s">
        <v>423</v>
      </c>
      <c r="E3236" t="s">
        <v>1265</v>
      </c>
      <c r="F3236" t="s">
        <v>140</v>
      </c>
      <c r="G3236" t="s">
        <v>102</v>
      </c>
      <c r="H3236" t="s">
        <v>103</v>
      </c>
      <c r="I3236" t="s">
        <v>6550</v>
      </c>
      <c r="J3236" t="s">
        <v>6551</v>
      </c>
      <c r="K3236" s="32">
        <v>45924</v>
      </c>
      <c r="L3236" t="s">
        <v>427</v>
      </c>
      <c r="M3236" t="s">
        <v>145</v>
      </c>
      <c r="N3236" t="s">
        <v>2337</v>
      </c>
      <c r="O3236" s="32">
        <v>45950</v>
      </c>
      <c r="P3236" t="s">
        <v>99</v>
      </c>
      <c r="Q3236" t="s">
        <v>2221</v>
      </c>
      <c r="R3236" t="s">
        <v>428</v>
      </c>
      <c r="S3236" t="s">
        <v>100</v>
      </c>
    </row>
    <row r="3237" spans="1:19" x14ac:dyDescent="0.25">
      <c r="A3237">
        <v>40</v>
      </c>
      <c r="B3237" s="32">
        <v>45934</v>
      </c>
      <c r="C3237">
        <v>44</v>
      </c>
      <c r="D3237" t="s">
        <v>423</v>
      </c>
      <c r="E3237" t="s">
        <v>1265</v>
      </c>
      <c r="F3237" t="s">
        <v>140</v>
      </c>
      <c r="G3237" t="s">
        <v>102</v>
      </c>
      <c r="H3237" t="s">
        <v>103</v>
      </c>
      <c r="I3237" t="s">
        <v>6552</v>
      </c>
      <c r="J3237" t="s">
        <v>6553</v>
      </c>
      <c r="K3237" s="32">
        <v>45938</v>
      </c>
      <c r="L3237" t="s">
        <v>427</v>
      </c>
      <c r="M3237" t="s">
        <v>2172</v>
      </c>
      <c r="N3237" t="s">
        <v>4939</v>
      </c>
      <c r="O3237" s="32">
        <v>45959</v>
      </c>
      <c r="P3237" t="s">
        <v>99</v>
      </c>
      <c r="Q3237" t="s">
        <v>2713</v>
      </c>
      <c r="R3237" t="s">
        <v>428</v>
      </c>
      <c r="S3237" t="s">
        <v>100</v>
      </c>
    </row>
    <row r="3238" spans="1:19" x14ac:dyDescent="0.25">
      <c r="A3238">
        <v>36</v>
      </c>
      <c r="B3238" s="32">
        <v>45901</v>
      </c>
      <c r="C3238">
        <v>38</v>
      </c>
      <c r="D3238" t="s">
        <v>150</v>
      </c>
      <c r="E3238" t="s">
        <v>8</v>
      </c>
      <c r="F3238" t="s">
        <v>140</v>
      </c>
      <c r="G3238" t="s">
        <v>102</v>
      </c>
      <c r="H3238" t="s">
        <v>103</v>
      </c>
      <c r="I3238" t="s">
        <v>6554</v>
      </c>
      <c r="J3238" t="s">
        <v>3641</v>
      </c>
      <c r="K3238" s="32">
        <v>45904</v>
      </c>
      <c r="L3238" t="s">
        <v>186</v>
      </c>
      <c r="M3238" t="s">
        <v>154</v>
      </c>
      <c r="N3238" t="s">
        <v>2181</v>
      </c>
      <c r="O3238" s="32">
        <v>45914</v>
      </c>
      <c r="P3238" t="s">
        <v>99</v>
      </c>
      <c r="Q3238" t="s">
        <v>688</v>
      </c>
      <c r="R3238" t="s">
        <v>147</v>
      </c>
      <c r="S3238" t="s">
        <v>608</v>
      </c>
    </row>
    <row r="3239" spans="1:19" x14ac:dyDescent="0.25">
      <c r="A3239">
        <v>38</v>
      </c>
      <c r="B3239" s="32">
        <v>45916</v>
      </c>
      <c r="C3239">
        <v>40</v>
      </c>
      <c r="D3239" t="s">
        <v>150</v>
      </c>
      <c r="E3239" t="s">
        <v>8</v>
      </c>
      <c r="F3239" t="s">
        <v>140</v>
      </c>
      <c r="G3239" t="s">
        <v>102</v>
      </c>
      <c r="H3239" t="s">
        <v>103</v>
      </c>
      <c r="I3239" t="s">
        <v>2553</v>
      </c>
      <c r="J3239" t="s">
        <v>2554</v>
      </c>
      <c r="K3239" s="32">
        <v>45918</v>
      </c>
      <c r="L3239" t="s">
        <v>186</v>
      </c>
      <c r="M3239" t="s">
        <v>154</v>
      </c>
      <c r="N3239" t="s">
        <v>2146</v>
      </c>
      <c r="O3239" s="32">
        <v>45928</v>
      </c>
      <c r="P3239" t="s">
        <v>99</v>
      </c>
      <c r="Q3239" t="s">
        <v>153</v>
      </c>
      <c r="R3239" t="s">
        <v>147</v>
      </c>
      <c r="S3239" t="s">
        <v>100</v>
      </c>
    </row>
    <row r="3240" spans="1:19" x14ac:dyDescent="0.25">
      <c r="A3240">
        <v>39</v>
      </c>
      <c r="B3240" s="32">
        <v>45923</v>
      </c>
      <c r="C3240">
        <v>39</v>
      </c>
      <c r="D3240" t="s">
        <v>97</v>
      </c>
      <c r="E3240" t="s">
        <v>98</v>
      </c>
      <c r="F3240" t="s">
        <v>101</v>
      </c>
      <c r="G3240" t="s">
        <v>102</v>
      </c>
      <c r="H3240" t="s">
        <v>103</v>
      </c>
      <c r="I3240" t="s">
        <v>6555</v>
      </c>
      <c r="J3240" t="s">
        <v>6556</v>
      </c>
      <c r="K3240" s="32">
        <v>45927</v>
      </c>
      <c r="L3240" t="s">
        <v>106</v>
      </c>
      <c r="M3240" t="s">
        <v>107</v>
      </c>
      <c r="N3240" t="s">
        <v>118</v>
      </c>
      <c r="O3240" s="32">
        <v>45926</v>
      </c>
      <c r="P3240" t="s">
        <v>99</v>
      </c>
      <c r="Q3240" t="s">
        <v>123</v>
      </c>
      <c r="R3240" t="s">
        <v>1964</v>
      </c>
      <c r="S3240" t="s">
        <v>100</v>
      </c>
    </row>
    <row r="3241" spans="1:19" x14ac:dyDescent="0.25">
      <c r="A3241">
        <v>44</v>
      </c>
      <c r="B3241" s="32">
        <v>45960</v>
      </c>
      <c r="C3241">
        <v>47</v>
      </c>
      <c r="D3241" t="s">
        <v>254</v>
      </c>
      <c r="E3241" t="s">
        <v>255</v>
      </c>
      <c r="F3241" t="s">
        <v>140</v>
      </c>
      <c r="G3241" t="s">
        <v>102</v>
      </c>
      <c r="H3241" t="s">
        <v>1585</v>
      </c>
      <c r="I3241" t="s">
        <v>6557</v>
      </c>
      <c r="J3241" t="s">
        <v>5738</v>
      </c>
      <c r="K3241" s="32">
        <v>45963</v>
      </c>
      <c r="L3241" t="s">
        <v>1811</v>
      </c>
      <c r="M3241" t="s">
        <v>260</v>
      </c>
      <c r="N3241" t="s">
        <v>2283</v>
      </c>
      <c r="O3241" s="32">
        <v>45979</v>
      </c>
      <c r="P3241" t="s">
        <v>99</v>
      </c>
      <c r="Q3241" t="s">
        <v>289</v>
      </c>
      <c r="R3241" t="s">
        <v>262</v>
      </c>
      <c r="S3241" t="s">
        <v>608</v>
      </c>
    </row>
    <row r="3242" spans="1:19" x14ac:dyDescent="0.25">
      <c r="A3242">
        <v>42</v>
      </c>
      <c r="B3242" s="32">
        <v>45947</v>
      </c>
      <c r="C3242">
        <v>45</v>
      </c>
      <c r="D3242" t="s">
        <v>423</v>
      </c>
      <c r="E3242" t="s">
        <v>1067</v>
      </c>
      <c r="F3242" t="s">
        <v>140</v>
      </c>
      <c r="G3242" t="s">
        <v>102</v>
      </c>
      <c r="H3242" t="s">
        <v>103</v>
      </c>
      <c r="I3242" t="s">
        <v>3588</v>
      </c>
      <c r="J3242" t="s">
        <v>3589</v>
      </c>
      <c r="K3242" s="32">
        <v>45949</v>
      </c>
      <c r="L3242" t="s">
        <v>427</v>
      </c>
      <c r="M3242" t="s">
        <v>260</v>
      </c>
      <c r="N3242" t="s">
        <v>1973</v>
      </c>
      <c r="O3242" s="32">
        <v>45965</v>
      </c>
      <c r="P3242" t="s">
        <v>99</v>
      </c>
      <c r="Q3242" t="s">
        <v>2284</v>
      </c>
      <c r="R3242" t="s">
        <v>262</v>
      </c>
      <c r="S3242" t="s">
        <v>100</v>
      </c>
    </row>
    <row r="3243" spans="1:19" x14ac:dyDescent="0.25">
      <c r="A3243">
        <v>33</v>
      </c>
      <c r="B3243" s="32">
        <v>45880</v>
      </c>
      <c r="C3243">
        <v>35</v>
      </c>
      <c r="D3243" t="s">
        <v>672</v>
      </c>
      <c r="E3243" t="s">
        <v>17</v>
      </c>
      <c r="F3243" t="s">
        <v>140</v>
      </c>
      <c r="G3243" t="s">
        <v>102</v>
      </c>
      <c r="H3243" t="s">
        <v>103</v>
      </c>
      <c r="I3243" t="s">
        <v>5881</v>
      </c>
      <c r="J3243" t="s">
        <v>5882</v>
      </c>
      <c r="K3243" s="32">
        <v>45886</v>
      </c>
      <c r="L3243" t="s">
        <v>675</v>
      </c>
      <c r="M3243" t="s">
        <v>676</v>
      </c>
      <c r="N3243" t="s">
        <v>2031</v>
      </c>
      <c r="O3243" s="32">
        <v>45897</v>
      </c>
      <c r="P3243" t="s">
        <v>99</v>
      </c>
      <c r="Q3243" t="s">
        <v>813</v>
      </c>
      <c r="R3243" t="s">
        <v>147</v>
      </c>
      <c r="S3243" t="s">
        <v>608</v>
      </c>
    </row>
    <row r="3244" spans="1:19" x14ac:dyDescent="0.25">
      <c r="A3244">
        <v>36</v>
      </c>
      <c r="B3244" s="32">
        <v>45903</v>
      </c>
      <c r="C3244">
        <v>39</v>
      </c>
      <c r="D3244" t="s">
        <v>423</v>
      </c>
      <c r="E3244" t="s">
        <v>424</v>
      </c>
      <c r="F3244" t="s">
        <v>140</v>
      </c>
      <c r="G3244" t="s">
        <v>102</v>
      </c>
      <c r="H3244" t="s">
        <v>103</v>
      </c>
      <c r="I3244" t="s">
        <v>4319</v>
      </c>
      <c r="J3244" t="s">
        <v>4320</v>
      </c>
      <c r="K3244" s="32">
        <v>45906</v>
      </c>
      <c r="L3244" t="s">
        <v>427</v>
      </c>
      <c r="M3244" t="s">
        <v>428</v>
      </c>
      <c r="N3244" t="s">
        <v>2245</v>
      </c>
      <c r="O3244" s="32">
        <v>45924</v>
      </c>
      <c r="P3244" t="s">
        <v>99</v>
      </c>
      <c r="Q3244" t="s">
        <v>2093</v>
      </c>
      <c r="R3244" t="s">
        <v>428</v>
      </c>
      <c r="S3244" t="s">
        <v>100</v>
      </c>
    </row>
    <row r="3245" spans="1:19" x14ac:dyDescent="0.25">
      <c r="A3245">
        <v>43</v>
      </c>
      <c r="B3245" s="32">
        <v>45954</v>
      </c>
      <c r="C3245">
        <v>46</v>
      </c>
      <c r="D3245" t="s">
        <v>254</v>
      </c>
      <c r="E3245" t="s">
        <v>255</v>
      </c>
      <c r="F3245" t="s">
        <v>140</v>
      </c>
      <c r="G3245" t="s">
        <v>102</v>
      </c>
      <c r="H3245" t="s">
        <v>1585</v>
      </c>
      <c r="I3245" t="s">
        <v>6558</v>
      </c>
      <c r="J3245" t="s">
        <v>6243</v>
      </c>
      <c r="K3245" s="32">
        <v>45956</v>
      </c>
      <c r="L3245" t="s">
        <v>1811</v>
      </c>
      <c r="M3245" t="s">
        <v>260</v>
      </c>
      <c r="N3245" t="s">
        <v>2083</v>
      </c>
      <c r="O3245" s="32">
        <v>45971</v>
      </c>
      <c r="P3245" t="s">
        <v>99</v>
      </c>
      <c r="Q3245" t="s">
        <v>289</v>
      </c>
      <c r="R3245" t="s">
        <v>262</v>
      </c>
      <c r="S3245" t="s">
        <v>608</v>
      </c>
    </row>
    <row r="3246" spans="1:19" x14ac:dyDescent="0.25">
      <c r="A3246">
        <v>46</v>
      </c>
      <c r="B3246" s="32">
        <v>45976</v>
      </c>
      <c r="C3246">
        <v>52</v>
      </c>
      <c r="D3246" t="s">
        <v>223</v>
      </c>
      <c r="E3246" t="s">
        <v>224</v>
      </c>
      <c r="F3246" t="s">
        <v>140</v>
      </c>
      <c r="G3246" t="s">
        <v>102</v>
      </c>
      <c r="H3246" t="s">
        <v>103</v>
      </c>
      <c r="I3246" t="s">
        <v>6559</v>
      </c>
      <c r="J3246" t="s">
        <v>6560</v>
      </c>
      <c r="K3246" s="32">
        <v>45981</v>
      </c>
      <c r="L3246" t="s">
        <v>227</v>
      </c>
      <c r="M3246" t="s">
        <v>229</v>
      </c>
      <c r="N3246" t="s">
        <v>2025</v>
      </c>
      <c r="O3246" s="32">
        <v>46013</v>
      </c>
      <c r="P3246" t="s">
        <v>99</v>
      </c>
      <c r="Q3246" t="s">
        <v>228</v>
      </c>
      <c r="R3246" t="s">
        <v>617</v>
      </c>
      <c r="S3246" t="s">
        <v>100</v>
      </c>
    </row>
    <row r="3247" spans="1:19" x14ac:dyDescent="0.25">
      <c r="A3247">
        <v>41</v>
      </c>
      <c r="B3247" s="32">
        <v>45935</v>
      </c>
      <c r="C3247">
        <v>43</v>
      </c>
      <c r="D3247" t="s">
        <v>150</v>
      </c>
      <c r="E3247" t="s">
        <v>8</v>
      </c>
      <c r="F3247" t="s">
        <v>140</v>
      </c>
      <c r="G3247" t="s">
        <v>102</v>
      </c>
      <c r="H3247" t="s">
        <v>103</v>
      </c>
      <c r="I3247" t="s">
        <v>6561</v>
      </c>
      <c r="J3247" t="s">
        <v>6051</v>
      </c>
      <c r="K3247" s="32">
        <v>45939</v>
      </c>
      <c r="L3247" t="s">
        <v>186</v>
      </c>
      <c r="M3247" t="s">
        <v>154</v>
      </c>
      <c r="N3247" t="s">
        <v>2115</v>
      </c>
      <c r="O3247" s="32">
        <v>45949</v>
      </c>
      <c r="P3247" t="s">
        <v>99</v>
      </c>
      <c r="Q3247" t="s">
        <v>153</v>
      </c>
      <c r="R3247" t="s">
        <v>147</v>
      </c>
      <c r="S3247" t="s">
        <v>100</v>
      </c>
    </row>
    <row r="3248" spans="1:19" x14ac:dyDescent="0.25">
      <c r="A3248">
        <v>42</v>
      </c>
      <c r="B3248" s="32">
        <v>45946</v>
      </c>
      <c r="C3248">
        <v>45</v>
      </c>
      <c r="D3248" t="s">
        <v>423</v>
      </c>
      <c r="E3248" t="s">
        <v>1067</v>
      </c>
      <c r="F3248" t="s">
        <v>140</v>
      </c>
      <c r="G3248" t="s">
        <v>102</v>
      </c>
      <c r="H3248" t="s">
        <v>103</v>
      </c>
      <c r="I3248" t="s">
        <v>3873</v>
      </c>
      <c r="J3248" t="s">
        <v>3874</v>
      </c>
      <c r="K3248" s="32">
        <v>45949</v>
      </c>
      <c r="L3248" t="s">
        <v>427</v>
      </c>
      <c r="M3248" t="s">
        <v>260</v>
      </c>
      <c r="N3248" t="s">
        <v>1973</v>
      </c>
      <c r="O3248" s="32">
        <v>45965</v>
      </c>
      <c r="P3248" t="s">
        <v>99</v>
      </c>
      <c r="Q3248" t="s">
        <v>2505</v>
      </c>
      <c r="R3248" t="s">
        <v>262</v>
      </c>
      <c r="S3248" t="s">
        <v>608</v>
      </c>
    </row>
    <row r="3249" spans="1:19" x14ac:dyDescent="0.25">
      <c r="A3249">
        <v>39</v>
      </c>
      <c r="B3249" s="32">
        <v>45927</v>
      </c>
      <c r="C3249">
        <v>42</v>
      </c>
      <c r="D3249" t="s">
        <v>150</v>
      </c>
      <c r="E3249" t="s">
        <v>8</v>
      </c>
      <c r="F3249" t="s">
        <v>140</v>
      </c>
      <c r="G3249" t="s">
        <v>102</v>
      </c>
      <c r="H3249" t="s">
        <v>103</v>
      </c>
      <c r="I3249" t="s">
        <v>6562</v>
      </c>
      <c r="J3249" t="s">
        <v>6563</v>
      </c>
      <c r="K3249" s="32">
        <v>45932</v>
      </c>
      <c r="L3249" t="s">
        <v>186</v>
      </c>
      <c r="M3249" t="s">
        <v>893</v>
      </c>
      <c r="N3249" t="s">
        <v>3039</v>
      </c>
      <c r="O3249" s="32">
        <v>45946</v>
      </c>
      <c r="P3249" t="s">
        <v>99</v>
      </c>
      <c r="Q3249" t="s">
        <v>153</v>
      </c>
      <c r="R3249" t="s">
        <v>617</v>
      </c>
      <c r="S3249" t="s">
        <v>100</v>
      </c>
    </row>
    <row r="3250" spans="1:19" x14ac:dyDescent="0.25">
      <c r="A3250">
        <v>34</v>
      </c>
      <c r="B3250" s="32">
        <v>45887</v>
      </c>
      <c r="C3250">
        <v>36</v>
      </c>
      <c r="D3250" t="s">
        <v>672</v>
      </c>
      <c r="E3250" t="s">
        <v>17</v>
      </c>
      <c r="F3250" t="s">
        <v>140</v>
      </c>
      <c r="G3250" t="s">
        <v>102</v>
      </c>
      <c r="H3250" t="s">
        <v>103</v>
      </c>
      <c r="I3250" t="s">
        <v>6564</v>
      </c>
      <c r="J3250" t="s">
        <v>6565</v>
      </c>
      <c r="K3250" s="32">
        <v>45894</v>
      </c>
      <c r="L3250" t="s">
        <v>675</v>
      </c>
      <c r="M3250" t="s">
        <v>676</v>
      </c>
      <c r="N3250" t="s">
        <v>2854</v>
      </c>
      <c r="O3250" s="32">
        <v>45906</v>
      </c>
      <c r="P3250" t="s">
        <v>99</v>
      </c>
      <c r="Q3250" t="s">
        <v>688</v>
      </c>
      <c r="R3250" t="s">
        <v>147</v>
      </c>
      <c r="S3250" t="s">
        <v>100</v>
      </c>
    </row>
    <row r="3251" spans="1:19" x14ac:dyDescent="0.25">
      <c r="A3251">
        <v>46</v>
      </c>
      <c r="B3251" s="32">
        <v>45976</v>
      </c>
      <c r="C3251">
        <v>49</v>
      </c>
      <c r="D3251" t="s">
        <v>150</v>
      </c>
      <c r="E3251" t="s">
        <v>8</v>
      </c>
      <c r="F3251" t="s">
        <v>140</v>
      </c>
      <c r="G3251" t="s">
        <v>102</v>
      </c>
      <c r="H3251" t="s">
        <v>103</v>
      </c>
      <c r="I3251" t="s">
        <v>6566</v>
      </c>
      <c r="J3251" t="s">
        <v>4785</v>
      </c>
      <c r="K3251" s="32">
        <v>45981</v>
      </c>
      <c r="L3251" t="s">
        <v>186</v>
      </c>
      <c r="M3251" t="s">
        <v>154</v>
      </c>
      <c r="N3251" t="s">
        <v>2068</v>
      </c>
      <c r="O3251" s="32">
        <v>45992</v>
      </c>
      <c r="P3251" t="s">
        <v>99</v>
      </c>
      <c r="Q3251" t="s">
        <v>688</v>
      </c>
      <c r="R3251" t="s">
        <v>147</v>
      </c>
      <c r="S3251" t="s">
        <v>100</v>
      </c>
    </row>
    <row r="3252" spans="1:19" x14ac:dyDescent="0.25">
      <c r="A3252">
        <v>35</v>
      </c>
      <c r="B3252" s="32">
        <v>45899</v>
      </c>
      <c r="C3252">
        <v>38</v>
      </c>
      <c r="D3252" t="s">
        <v>150</v>
      </c>
      <c r="E3252" t="s">
        <v>8</v>
      </c>
      <c r="F3252" t="s">
        <v>140</v>
      </c>
      <c r="G3252" t="s">
        <v>102</v>
      </c>
      <c r="H3252" t="s">
        <v>103</v>
      </c>
      <c r="I3252" t="s">
        <v>2528</v>
      </c>
      <c r="J3252" t="s">
        <v>2529</v>
      </c>
      <c r="K3252" s="32">
        <v>45904</v>
      </c>
      <c r="L3252" t="s">
        <v>186</v>
      </c>
      <c r="M3252" t="s">
        <v>154</v>
      </c>
      <c r="N3252" t="s">
        <v>2181</v>
      </c>
      <c r="O3252" s="32">
        <v>45914</v>
      </c>
      <c r="P3252" t="s">
        <v>99</v>
      </c>
      <c r="Q3252" t="s">
        <v>572</v>
      </c>
      <c r="R3252" t="s">
        <v>147</v>
      </c>
      <c r="S3252" t="s">
        <v>100</v>
      </c>
    </row>
    <row r="3253" spans="1:19" x14ac:dyDescent="0.25">
      <c r="A3253">
        <v>46</v>
      </c>
      <c r="B3253" s="32">
        <v>45976</v>
      </c>
      <c r="C3253">
        <v>49</v>
      </c>
      <c r="D3253" t="s">
        <v>150</v>
      </c>
      <c r="E3253" t="s">
        <v>8</v>
      </c>
      <c r="F3253" t="s">
        <v>140</v>
      </c>
      <c r="G3253" t="s">
        <v>102</v>
      </c>
      <c r="H3253" t="s">
        <v>103</v>
      </c>
      <c r="I3253" t="s">
        <v>6567</v>
      </c>
      <c r="J3253" t="s">
        <v>2427</v>
      </c>
      <c r="K3253" s="32">
        <v>45981</v>
      </c>
      <c r="L3253" t="s">
        <v>186</v>
      </c>
      <c r="M3253" t="s">
        <v>154</v>
      </c>
      <c r="N3253" t="s">
        <v>2068</v>
      </c>
      <c r="O3253" s="32">
        <v>45992</v>
      </c>
      <c r="P3253" t="s">
        <v>99</v>
      </c>
      <c r="Q3253" t="s">
        <v>688</v>
      </c>
      <c r="R3253" t="s">
        <v>147</v>
      </c>
      <c r="S3253" t="s">
        <v>100</v>
      </c>
    </row>
    <row r="3254" spans="1:19" x14ac:dyDescent="0.25">
      <c r="A3254">
        <v>33</v>
      </c>
      <c r="B3254" s="32">
        <v>45880</v>
      </c>
      <c r="C3254">
        <v>35</v>
      </c>
      <c r="D3254" t="s">
        <v>150</v>
      </c>
      <c r="E3254" t="s">
        <v>8</v>
      </c>
      <c r="F3254" t="s">
        <v>140</v>
      </c>
      <c r="G3254" t="s">
        <v>102</v>
      </c>
      <c r="H3254" t="s">
        <v>103</v>
      </c>
      <c r="I3254" t="s">
        <v>6568</v>
      </c>
      <c r="J3254" t="s">
        <v>6569</v>
      </c>
      <c r="K3254" s="32">
        <v>45883</v>
      </c>
      <c r="L3254" t="s">
        <v>3253</v>
      </c>
      <c r="M3254" t="s">
        <v>191</v>
      </c>
      <c r="N3254" t="s">
        <v>622</v>
      </c>
      <c r="O3254" s="32">
        <v>45894</v>
      </c>
      <c r="P3254" t="s">
        <v>99</v>
      </c>
      <c r="Q3254" t="s">
        <v>813</v>
      </c>
      <c r="S3254" t="s">
        <v>2165</v>
      </c>
    </row>
    <row r="3255" spans="1:19" x14ac:dyDescent="0.25">
      <c r="A3255">
        <v>46</v>
      </c>
      <c r="B3255" s="32">
        <v>45976</v>
      </c>
      <c r="C3255">
        <v>47</v>
      </c>
      <c r="D3255" t="s">
        <v>97</v>
      </c>
      <c r="E3255" t="s">
        <v>125</v>
      </c>
      <c r="F3255" t="s">
        <v>101</v>
      </c>
      <c r="G3255" t="s">
        <v>102</v>
      </c>
      <c r="H3255" t="s">
        <v>103</v>
      </c>
      <c r="I3255" t="s">
        <v>6570</v>
      </c>
      <c r="J3255" t="s">
        <v>6571</v>
      </c>
      <c r="K3255" s="32">
        <v>45980</v>
      </c>
      <c r="L3255" t="s">
        <v>115</v>
      </c>
      <c r="M3255" t="s">
        <v>4362</v>
      </c>
      <c r="N3255" t="s">
        <v>118</v>
      </c>
      <c r="O3255" s="32">
        <v>45982</v>
      </c>
      <c r="P3255" t="s">
        <v>99</v>
      </c>
      <c r="Q3255" t="s">
        <v>116</v>
      </c>
      <c r="R3255" t="s">
        <v>109</v>
      </c>
      <c r="S3255" t="s">
        <v>100</v>
      </c>
    </row>
    <row r="3256" spans="1:19" x14ac:dyDescent="0.25">
      <c r="A3256">
        <v>42</v>
      </c>
      <c r="B3256" s="32">
        <v>45942</v>
      </c>
      <c r="C3256">
        <v>43</v>
      </c>
      <c r="D3256" t="s">
        <v>150</v>
      </c>
      <c r="E3256" t="s">
        <v>8</v>
      </c>
      <c r="F3256" t="s">
        <v>140</v>
      </c>
      <c r="G3256" t="s">
        <v>102</v>
      </c>
      <c r="H3256" t="s">
        <v>103</v>
      </c>
      <c r="I3256" t="s">
        <v>6572</v>
      </c>
      <c r="J3256" t="s">
        <v>4570</v>
      </c>
      <c r="K3256" s="32">
        <v>45946</v>
      </c>
      <c r="L3256" t="s">
        <v>186</v>
      </c>
      <c r="M3256" t="s">
        <v>154</v>
      </c>
      <c r="N3256" t="s">
        <v>1988</v>
      </c>
      <c r="O3256" s="32">
        <v>45955</v>
      </c>
      <c r="P3256" t="s">
        <v>99</v>
      </c>
      <c r="Q3256" t="s">
        <v>153</v>
      </c>
      <c r="R3256" t="s">
        <v>147</v>
      </c>
      <c r="S3256" t="s">
        <v>100</v>
      </c>
    </row>
    <row r="3257" spans="1:19" x14ac:dyDescent="0.25">
      <c r="A3257">
        <v>38</v>
      </c>
      <c r="B3257" s="32">
        <v>45915</v>
      </c>
      <c r="C3257">
        <v>40</v>
      </c>
      <c r="D3257" t="s">
        <v>150</v>
      </c>
      <c r="E3257" t="s">
        <v>8</v>
      </c>
      <c r="F3257" t="s">
        <v>140</v>
      </c>
      <c r="G3257" t="s">
        <v>102</v>
      </c>
      <c r="H3257" t="s">
        <v>103</v>
      </c>
      <c r="I3257" t="s">
        <v>2850</v>
      </c>
      <c r="J3257" t="s">
        <v>2851</v>
      </c>
      <c r="K3257" s="32">
        <v>45918</v>
      </c>
      <c r="L3257" t="s">
        <v>186</v>
      </c>
      <c r="M3257" t="s">
        <v>154</v>
      </c>
      <c r="N3257" t="s">
        <v>2146</v>
      </c>
      <c r="O3257" s="32">
        <v>45928</v>
      </c>
      <c r="P3257" t="s">
        <v>99</v>
      </c>
      <c r="Q3257" t="s">
        <v>934</v>
      </c>
      <c r="R3257" t="s">
        <v>147</v>
      </c>
      <c r="S3257" t="s">
        <v>100</v>
      </c>
    </row>
    <row r="3258" spans="1:19" x14ac:dyDescent="0.25">
      <c r="A3258">
        <v>42</v>
      </c>
      <c r="B3258" s="32">
        <v>45943</v>
      </c>
      <c r="C3258">
        <v>44</v>
      </c>
      <c r="D3258" t="s">
        <v>940</v>
      </c>
      <c r="E3258" t="s">
        <v>14</v>
      </c>
      <c r="F3258" t="s">
        <v>140</v>
      </c>
      <c r="G3258" t="s">
        <v>102</v>
      </c>
      <c r="H3258" t="s">
        <v>103</v>
      </c>
      <c r="I3258" t="s">
        <v>6573</v>
      </c>
      <c r="J3258" t="s">
        <v>6574</v>
      </c>
      <c r="K3258" s="32">
        <v>45953</v>
      </c>
      <c r="L3258" t="s">
        <v>943</v>
      </c>
      <c r="M3258" t="s">
        <v>154</v>
      </c>
      <c r="N3258" t="s">
        <v>2086</v>
      </c>
      <c r="O3258" s="32">
        <v>45960</v>
      </c>
      <c r="P3258" t="s">
        <v>99</v>
      </c>
      <c r="Q3258" t="s">
        <v>572</v>
      </c>
      <c r="R3258" t="s">
        <v>147</v>
      </c>
      <c r="S3258" t="s">
        <v>100</v>
      </c>
    </row>
    <row r="3259" spans="1:19" x14ac:dyDescent="0.25">
      <c r="A3259">
        <v>40</v>
      </c>
      <c r="B3259" s="32">
        <v>45933</v>
      </c>
      <c r="C3259">
        <v>43</v>
      </c>
      <c r="D3259" t="s">
        <v>254</v>
      </c>
      <c r="E3259" t="s">
        <v>255</v>
      </c>
      <c r="F3259" t="s">
        <v>140</v>
      </c>
      <c r="G3259" t="s">
        <v>102</v>
      </c>
      <c r="H3259" t="s">
        <v>103</v>
      </c>
      <c r="I3259" t="s">
        <v>4166</v>
      </c>
      <c r="J3259" t="s">
        <v>4167</v>
      </c>
      <c r="K3259" s="32">
        <v>45935</v>
      </c>
      <c r="L3259" t="s">
        <v>258</v>
      </c>
      <c r="M3259" t="s">
        <v>260</v>
      </c>
      <c r="N3259" t="s">
        <v>2054</v>
      </c>
      <c r="O3259" s="32">
        <v>45950</v>
      </c>
      <c r="P3259" t="s">
        <v>99</v>
      </c>
      <c r="Q3259" t="s">
        <v>2055</v>
      </c>
      <c r="R3259" t="s">
        <v>262</v>
      </c>
      <c r="S3259" t="s">
        <v>100</v>
      </c>
    </row>
    <row r="3260" spans="1:19" x14ac:dyDescent="0.25">
      <c r="A3260">
        <v>33</v>
      </c>
      <c r="B3260" s="32">
        <v>45881</v>
      </c>
      <c r="C3260">
        <v>35</v>
      </c>
      <c r="D3260" t="s">
        <v>150</v>
      </c>
      <c r="E3260" t="s">
        <v>8</v>
      </c>
      <c r="F3260" t="s">
        <v>140</v>
      </c>
      <c r="G3260" t="s">
        <v>102</v>
      </c>
      <c r="H3260" t="s">
        <v>1585</v>
      </c>
      <c r="I3260" t="s">
        <v>4062</v>
      </c>
      <c r="J3260" t="s">
        <v>4063</v>
      </c>
      <c r="K3260" s="32">
        <v>45883</v>
      </c>
      <c r="L3260" t="s">
        <v>186</v>
      </c>
      <c r="M3260" t="s">
        <v>154</v>
      </c>
      <c r="N3260" t="s">
        <v>2731</v>
      </c>
      <c r="O3260" s="32">
        <v>45893</v>
      </c>
      <c r="P3260" t="s">
        <v>99</v>
      </c>
      <c r="Q3260" t="s">
        <v>934</v>
      </c>
      <c r="R3260" t="s">
        <v>147</v>
      </c>
      <c r="S3260" t="s">
        <v>608</v>
      </c>
    </row>
    <row r="3261" spans="1:19" x14ac:dyDescent="0.25">
      <c r="A3261">
        <v>30</v>
      </c>
      <c r="B3261" s="32">
        <v>45863</v>
      </c>
      <c r="C3261">
        <v>33</v>
      </c>
      <c r="D3261" t="s">
        <v>254</v>
      </c>
      <c r="E3261" t="s">
        <v>255</v>
      </c>
      <c r="F3261" t="s">
        <v>140</v>
      </c>
      <c r="G3261" t="s">
        <v>102</v>
      </c>
      <c r="H3261" t="s">
        <v>103</v>
      </c>
      <c r="I3261" t="s">
        <v>6575</v>
      </c>
      <c r="J3261" t="s">
        <v>6576</v>
      </c>
      <c r="K3261" s="32">
        <v>45865</v>
      </c>
      <c r="L3261" t="s">
        <v>288</v>
      </c>
      <c r="M3261" t="s">
        <v>260</v>
      </c>
      <c r="N3261" t="s">
        <v>3036</v>
      </c>
      <c r="O3261" s="32">
        <v>45880</v>
      </c>
      <c r="P3261" t="s">
        <v>99</v>
      </c>
      <c r="Q3261" t="s">
        <v>289</v>
      </c>
      <c r="R3261" t="s">
        <v>262</v>
      </c>
      <c r="S3261" t="s">
        <v>608</v>
      </c>
    </row>
    <row r="3262" spans="1:19" x14ac:dyDescent="0.25">
      <c r="A3262">
        <v>43</v>
      </c>
      <c r="B3262" s="32">
        <v>45949</v>
      </c>
      <c r="C3262">
        <v>48</v>
      </c>
      <c r="D3262" t="s">
        <v>223</v>
      </c>
      <c r="E3262" t="s">
        <v>2118</v>
      </c>
      <c r="F3262" t="s">
        <v>140</v>
      </c>
      <c r="G3262" t="s">
        <v>102</v>
      </c>
      <c r="H3262" t="s">
        <v>103</v>
      </c>
      <c r="I3262" t="s">
        <v>6577</v>
      </c>
      <c r="J3262" t="s">
        <v>6578</v>
      </c>
      <c r="K3262" s="32">
        <v>45951</v>
      </c>
      <c r="L3262" t="s">
        <v>227</v>
      </c>
      <c r="M3262" t="s">
        <v>869</v>
      </c>
      <c r="N3262" t="s">
        <v>2121</v>
      </c>
      <c r="O3262" s="32">
        <v>45985</v>
      </c>
      <c r="P3262" t="s">
        <v>99</v>
      </c>
      <c r="Q3262" t="s">
        <v>228</v>
      </c>
      <c r="R3262" t="s">
        <v>147</v>
      </c>
      <c r="S3262" t="s">
        <v>100</v>
      </c>
    </row>
    <row r="3263" spans="1:19" x14ac:dyDescent="0.25">
      <c r="A3263">
        <v>42</v>
      </c>
      <c r="B3263" s="32">
        <v>45944</v>
      </c>
      <c r="C3263">
        <v>43</v>
      </c>
      <c r="D3263" t="s">
        <v>150</v>
      </c>
      <c r="E3263" t="s">
        <v>8</v>
      </c>
      <c r="F3263" t="s">
        <v>140</v>
      </c>
      <c r="G3263" t="s">
        <v>102</v>
      </c>
      <c r="H3263" t="s">
        <v>103</v>
      </c>
      <c r="I3263" t="s">
        <v>3380</v>
      </c>
      <c r="J3263" t="s">
        <v>3381</v>
      </c>
      <c r="K3263" s="32">
        <v>45946</v>
      </c>
      <c r="L3263" t="s">
        <v>1312</v>
      </c>
      <c r="M3263" t="s">
        <v>154</v>
      </c>
      <c r="N3263" t="s">
        <v>1988</v>
      </c>
      <c r="O3263" s="32">
        <v>45955</v>
      </c>
      <c r="P3263" t="s">
        <v>99</v>
      </c>
      <c r="Q3263" t="s">
        <v>153</v>
      </c>
      <c r="R3263" t="s">
        <v>147</v>
      </c>
      <c r="S3263" t="s">
        <v>100</v>
      </c>
    </row>
    <row r="3264" spans="1:19" x14ac:dyDescent="0.25">
      <c r="A3264">
        <v>36</v>
      </c>
      <c r="B3264" s="32">
        <v>45905</v>
      </c>
      <c r="C3264">
        <v>39</v>
      </c>
      <c r="D3264" t="s">
        <v>423</v>
      </c>
      <c r="E3264" t="s">
        <v>1067</v>
      </c>
      <c r="F3264" t="s">
        <v>140</v>
      </c>
      <c r="G3264" t="s">
        <v>102</v>
      </c>
      <c r="H3264" t="s">
        <v>103</v>
      </c>
      <c r="I3264" t="s">
        <v>5549</v>
      </c>
      <c r="J3264" t="s">
        <v>5550</v>
      </c>
      <c r="K3264" s="32">
        <v>45907</v>
      </c>
      <c r="L3264" t="s">
        <v>427</v>
      </c>
      <c r="M3264" t="s">
        <v>260</v>
      </c>
      <c r="N3264" t="s">
        <v>2360</v>
      </c>
      <c r="O3264" s="32">
        <v>45923</v>
      </c>
      <c r="P3264" t="s">
        <v>99</v>
      </c>
      <c r="Q3264" t="s">
        <v>527</v>
      </c>
      <c r="R3264" t="s">
        <v>262</v>
      </c>
      <c r="S3264" t="s">
        <v>100</v>
      </c>
    </row>
    <row r="3265" spans="1:19" x14ac:dyDescent="0.25">
      <c r="A3265">
        <v>39</v>
      </c>
      <c r="B3265" s="32">
        <v>45921</v>
      </c>
      <c r="C3265">
        <v>41</v>
      </c>
      <c r="D3265" t="s">
        <v>150</v>
      </c>
      <c r="E3265" t="s">
        <v>8</v>
      </c>
      <c r="F3265" t="s">
        <v>140</v>
      </c>
      <c r="G3265" t="s">
        <v>102</v>
      </c>
      <c r="H3265" t="s">
        <v>103</v>
      </c>
      <c r="I3265" t="s">
        <v>4778</v>
      </c>
      <c r="J3265" t="s">
        <v>4779</v>
      </c>
      <c r="K3265" s="32">
        <v>45925</v>
      </c>
      <c r="L3265" t="s">
        <v>186</v>
      </c>
      <c r="M3265" t="s">
        <v>154</v>
      </c>
      <c r="N3265" t="s">
        <v>2011</v>
      </c>
      <c r="O3265" s="32">
        <v>45935</v>
      </c>
      <c r="P3265" t="s">
        <v>99</v>
      </c>
      <c r="Q3265" t="s">
        <v>2012</v>
      </c>
      <c r="R3265" t="s">
        <v>147</v>
      </c>
      <c r="S3265" t="s">
        <v>100</v>
      </c>
    </row>
    <row r="3266" spans="1:19" x14ac:dyDescent="0.25">
      <c r="A3266">
        <v>44</v>
      </c>
      <c r="B3266" s="32">
        <v>45956</v>
      </c>
      <c r="C3266">
        <v>46</v>
      </c>
      <c r="D3266" t="s">
        <v>150</v>
      </c>
      <c r="E3266" t="s">
        <v>8</v>
      </c>
      <c r="F3266" t="s">
        <v>140</v>
      </c>
      <c r="G3266" t="s">
        <v>102</v>
      </c>
      <c r="H3266" t="s">
        <v>103</v>
      </c>
      <c r="I3266" t="s">
        <v>6579</v>
      </c>
      <c r="J3266" t="s">
        <v>6580</v>
      </c>
      <c r="K3266" s="32">
        <v>45960</v>
      </c>
      <c r="L3266" t="s">
        <v>186</v>
      </c>
      <c r="M3266" t="s">
        <v>154</v>
      </c>
      <c r="N3266" t="s">
        <v>2034</v>
      </c>
      <c r="O3266" s="32">
        <v>45972</v>
      </c>
      <c r="P3266" t="s">
        <v>99</v>
      </c>
      <c r="Q3266" t="s">
        <v>1411</v>
      </c>
      <c r="R3266" t="s">
        <v>147</v>
      </c>
      <c r="S3266" t="s">
        <v>100</v>
      </c>
    </row>
    <row r="3267" spans="1:19" x14ac:dyDescent="0.25">
      <c r="A3267">
        <v>35</v>
      </c>
      <c r="B3267" s="32">
        <v>45897</v>
      </c>
      <c r="C3267">
        <v>38</v>
      </c>
      <c r="D3267" t="s">
        <v>423</v>
      </c>
      <c r="E3267" t="s">
        <v>1067</v>
      </c>
      <c r="F3267" t="s">
        <v>140</v>
      </c>
      <c r="G3267" t="s">
        <v>102</v>
      </c>
      <c r="H3267" t="s">
        <v>103</v>
      </c>
      <c r="I3267" t="s">
        <v>4069</v>
      </c>
      <c r="J3267" t="s">
        <v>4070</v>
      </c>
      <c r="K3267" s="32">
        <v>45900</v>
      </c>
      <c r="L3267" t="s">
        <v>427</v>
      </c>
      <c r="M3267" t="s">
        <v>260</v>
      </c>
      <c r="N3267" t="s">
        <v>2744</v>
      </c>
      <c r="O3267" s="32">
        <v>45917</v>
      </c>
      <c r="P3267" t="s">
        <v>99</v>
      </c>
      <c r="Q3267" t="s">
        <v>2197</v>
      </c>
      <c r="R3267" t="s">
        <v>262</v>
      </c>
      <c r="S3267" t="s">
        <v>100</v>
      </c>
    </row>
    <row r="3268" spans="1:19" x14ac:dyDescent="0.25">
      <c r="A3268">
        <v>44</v>
      </c>
      <c r="B3268" s="32">
        <v>45956</v>
      </c>
      <c r="C3268">
        <v>46</v>
      </c>
      <c r="D3268" t="s">
        <v>150</v>
      </c>
      <c r="E3268" t="s">
        <v>23</v>
      </c>
      <c r="F3268" t="s">
        <v>140</v>
      </c>
      <c r="G3268" t="s">
        <v>102</v>
      </c>
      <c r="H3268" t="s">
        <v>103</v>
      </c>
      <c r="I3268" t="s">
        <v>2433</v>
      </c>
      <c r="J3268" t="s">
        <v>2434</v>
      </c>
      <c r="K3268" s="32">
        <v>45960</v>
      </c>
      <c r="L3268" t="s">
        <v>186</v>
      </c>
      <c r="M3268" t="s">
        <v>154</v>
      </c>
      <c r="N3268" t="s">
        <v>2034</v>
      </c>
      <c r="O3268" s="32">
        <v>45972</v>
      </c>
      <c r="P3268" t="s">
        <v>99</v>
      </c>
      <c r="Q3268" t="s">
        <v>934</v>
      </c>
      <c r="R3268" t="s">
        <v>147</v>
      </c>
      <c r="S3268" t="s">
        <v>100</v>
      </c>
    </row>
    <row r="3269" spans="1:19" x14ac:dyDescent="0.25">
      <c r="A3269">
        <v>32</v>
      </c>
      <c r="B3269" s="32">
        <v>45874</v>
      </c>
      <c r="C3269">
        <v>34</v>
      </c>
      <c r="D3269" t="s">
        <v>150</v>
      </c>
      <c r="E3269" t="s">
        <v>8</v>
      </c>
      <c r="F3269" t="s">
        <v>140</v>
      </c>
      <c r="G3269" t="s">
        <v>102</v>
      </c>
      <c r="H3269" t="s">
        <v>103</v>
      </c>
      <c r="I3269" t="s">
        <v>6581</v>
      </c>
      <c r="J3269" t="s">
        <v>6582</v>
      </c>
      <c r="K3269" s="32">
        <v>45877</v>
      </c>
      <c r="L3269" t="s">
        <v>186</v>
      </c>
      <c r="M3269" t="s">
        <v>154</v>
      </c>
      <c r="N3269" t="s">
        <v>2418</v>
      </c>
      <c r="O3269" s="32">
        <v>45886</v>
      </c>
      <c r="P3269" t="s">
        <v>580</v>
      </c>
      <c r="Q3269" t="s">
        <v>584</v>
      </c>
      <c r="R3269" t="s">
        <v>586</v>
      </c>
      <c r="S3269" t="s">
        <v>581</v>
      </c>
    </row>
    <row r="3270" spans="1:19" x14ac:dyDescent="0.25">
      <c r="A3270">
        <v>42</v>
      </c>
      <c r="B3270" s="32">
        <v>45945</v>
      </c>
      <c r="C3270">
        <v>45</v>
      </c>
      <c r="D3270" t="s">
        <v>423</v>
      </c>
      <c r="E3270" t="s">
        <v>424</v>
      </c>
      <c r="F3270" t="s">
        <v>140</v>
      </c>
      <c r="G3270" t="s">
        <v>102</v>
      </c>
      <c r="H3270" t="s">
        <v>103</v>
      </c>
      <c r="I3270" t="s">
        <v>6178</v>
      </c>
      <c r="J3270" t="s">
        <v>6179</v>
      </c>
      <c r="K3270" s="32">
        <v>45948</v>
      </c>
      <c r="L3270" t="s">
        <v>427</v>
      </c>
      <c r="M3270" t="s">
        <v>428</v>
      </c>
      <c r="N3270" t="s">
        <v>3111</v>
      </c>
      <c r="O3270" s="32">
        <v>45965</v>
      </c>
      <c r="P3270" t="s">
        <v>99</v>
      </c>
      <c r="Q3270" t="s">
        <v>3172</v>
      </c>
      <c r="R3270" t="s">
        <v>428</v>
      </c>
      <c r="S3270" t="s">
        <v>100</v>
      </c>
    </row>
    <row r="3271" spans="1:19" x14ac:dyDescent="0.25">
      <c r="A3271">
        <v>41</v>
      </c>
      <c r="B3271" s="32">
        <v>45939</v>
      </c>
      <c r="C3271">
        <v>44</v>
      </c>
      <c r="D3271" t="s">
        <v>254</v>
      </c>
      <c r="E3271" t="s">
        <v>255</v>
      </c>
      <c r="F3271" t="s">
        <v>140</v>
      </c>
      <c r="G3271" t="s">
        <v>102</v>
      </c>
      <c r="H3271" t="s">
        <v>103</v>
      </c>
      <c r="I3271" t="s">
        <v>6583</v>
      </c>
      <c r="J3271" t="s">
        <v>6584</v>
      </c>
      <c r="K3271" s="32">
        <v>45942</v>
      </c>
      <c r="L3271" t="s">
        <v>258</v>
      </c>
      <c r="M3271" t="s">
        <v>260</v>
      </c>
      <c r="N3271" t="s">
        <v>2064</v>
      </c>
      <c r="O3271" s="32">
        <v>45957</v>
      </c>
      <c r="P3271" t="s">
        <v>99</v>
      </c>
      <c r="Q3271" t="s">
        <v>259</v>
      </c>
      <c r="R3271" t="s">
        <v>262</v>
      </c>
      <c r="S3271" t="s">
        <v>100</v>
      </c>
    </row>
    <row r="3272" spans="1:19" x14ac:dyDescent="0.25">
      <c r="A3272">
        <v>45</v>
      </c>
      <c r="B3272" s="32">
        <v>45964</v>
      </c>
      <c r="C3272">
        <v>47</v>
      </c>
      <c r="D3272" t="s">
        <v>150</v>
      </c>
      <c r="E3272" t="s">
        <v>8</v>
      </c>
      <c r="F3272" t="s">
        <v>140</v>
      </c>
      <c r="G3272" t="s">
        <v>102</v>
      </c>
      <c r="H3272" t="s">
        <v>103</v>
      </c>
      <c r="I3272" t="s">
        <v>6585</v>
      </c>
      <c r="J3272" t="s">
        <v>6586</v>
      </c>
      <c r="K3272" s="32">
        <v>45967</v>
      </c>
      <c r="L3272" t="s">
        <v>1312</v>
      </c>
      <c r="M3272" t="s">
        <v>154</v>
      </c>
      <c r="N3272" t="s">
        <v>2046</v>
      </c>
      <c r="O3272" s="32">
        <v>45977</v>
      </c>
      <c r="P3272" t="s">
        <v>99</v>
      </c>
      <c r="Q3272" t="s">
        <v>972</v>
      </c>
      <c r="R3272" t="s">
        <v>147</v>
      </c>
      <c r="S3272" t="s">
        <v>100</v>
      </c>
    </row>
    <row r="3273" spans="1:19" x14ac:dyDescent="0.25">
      <c r="A3273">
        <v>40</v>
      </c>
      <c r="B3273" s="32">
        <v>45928</v>
      </c>
      <c r="C3273">
        <v>42</v>
      </c>
      <c r="D3273" t="s">
        <v>150</v>
      </c>
      <c r="E3273" t="s">
        <v>8</v>
      </c>
      <c r="F3273" t="s">
        <v>140</v>
      </c>
      <c r="G3273" t="s">
        <v>102</v>
      </c>
      <c r="H3273" t="s">
        <v>103</v>
      </c>
      <c r="I3273" t="s">
        <v>6587</v>
      </c>
      <c r="J3273" t="s">
        <v>6588</v>
      </c>
      <c r="K3273" s="32">
        <v>45932</v>
      </c>
      <c r="L3273" t="s">
        <v>186</v>
      </c>
      <c r="M3273" t="s">
        <v>154</v>
      </c>
      <c r="N3273" t="s">
        <v>2159</v>
      </c>
      <c r="O3273" s="32">
        <v>45942</v>
      </c>
      <c r="P3273" t="s">
        <v>99</v>
      </c>
      <c r="Q3273" t="s">
        <v>1411</v>
      </c>
      <c r="R3273" t="s">
        <v>147</v>
      </c>
      <c r="S3273" t="s">
        <v>100</v>
      </c>
    </row>
    <row r="3274" spans="1:19" x14ac:dyDescent="0.25">
      <c r="A3274">
        <v>45</v>
      </c>
      <c r="B3274" s="32">
        <v>45963</v>
      </c>
      <c r="C3274">
        <v>47</v>
      </c>
      <c r="D3274" t="s">
        <v>150</v>
      </c>
      <c r="E3274" t="s">
        <v>8</v>
      </c>
      <c r="F3274" t="s">
        <v>140</v>
      </c>
      <c r="G3274" t="s">
        <v>102</v>
      </c>
      <c r="H3274" t="s">
        <v>103</v>
      </c>
      <c r="I3274" t="s">
        <v>5696</v>
      </c>
      <c r="J3274" t="s">
        <v>5697</v>
      </c>
      <c r="K3274" s="32">
        <v>45967</v>
      </c>
      <c r="L3274" t="s">
        <v>186</v>
      </c>
      <c r="M3274" t="s">
        <v>154</v>
      </c>
      <c r="N3274" t="s">
        <v>2046</v>
      </c>
      <c r="O3274" s="32">
        <v>45977</v>
      </c>
      <c r="P3274" t="s">
        <v>99</v>
      </c>
      <c r="Q3274" t="s">
        <v>913</v>
      </c>
      <c r="R3274" t="s">
        <v>147</v>
      </c>
      <c r="S3274" t="s">
        <v>100</v>
      </c>
    </row>
    <row r="3275" spans="1:19" x14ac:dyDescent="0.25">
      <c r="A3275">
        <v>36</v>
      </c>
      <c r="B3275" s="32">
        <v>45902</v>
      </c>
      <c r="C3275">
        <v>38</v>
      </c>
      <c r="D3275" t="s">
        <v>150</v>
      </c>
      <c r="E3275" t="s">
        <v>8</v>
      </c>
      <c r="F3275" t="s">
        <v>140</v>
      </c>
      <c r="G3275" t="s">
        <v>102</v>
      </c>
      <c r="H3275" t="s">
        <v>103</v>
      </c>
      <c r="I3275" t="s">
        <v>5838</v>
      </c>
      <c r="J3275" t="s">
        <v>5069</v>
      </c>
      <c r="K3275" s="32">
        <v>45904</v>
      </c>
      <c r="L3275" t="s">
        <v>186</v>
      </c>
      <c r="M3275" t="s">
        <v>154</v>
      </c>
      <c r="N3275" t="s">
        <v>2181</v>
      </c>
      <c r="O3275" s="32">
        <v>45914</v>
      </c>
      <c r="P3275" t="s">
        <v>99</v>
      </c>
      <c r="Q3275" t="s">
        <v>813</v>
      </c>
      <c r="R3275" t="s">
        <v>147</v>
      </c>
      <c r="S3275" t="s">
        <v>100</v>
      </c>
    </row>
    <row r="3276" spans="1:19" x14ac:dyDescent="0.25">
      <c r="A3276">
        <v>43</v>
      </c>
      <c r="B3276" s="32">
        <v>45953</v>
      </c>
      <c r="C3276">
        <v>45</v>
      </c>
      <c r="D3276" t="s">
        <v>150</v>
      </c>
      <c r="E3276" t="s">
        <v>8</v>
      </c>
      <c r="F3276" t="s">
        <v>140</v>
      </c>
      <c r="G3276" t="s">
        <v>102</v>
      </c>
      <c r="H3276" t="s">
        <v>103</v>
      </c>
      <c r="I3276" t="s">
        <v>4556</v>
      </c>
      <c r="J3276" t="s">
        <v>4557</v>
      </c>
      <c r="K3276" s="32">
        <v>45956</v>
      </c>
      <c r="L3276" t="s">
        <v>186</v>
      </c>
      <c r="M3276" t="s">
        <v>2037</v>
      </c>
      <c r="N3276" t="s">
        <v>3133</v>
      </c>
      <c r="O3276" s="32">
        <v>45969</v>
      </c>
      <c r="P3276" t="s">
        <v>99</v>
      </c>
      <c r="Q3276" t="s">
        <v>2012</v>
      </c>
      <c r="R3276" t="s">
        <v>147</v>
      </c>
      <c r="S3276" t="s">
        <v>100</v>
      </c>
    </row>
    <row r="3277" spans="1:19" x14ac:dyDescent="0.25">
      <c r="A3277">
        <v>44</v>
      </c>
      <c r="B3277" s="32">
        <v>45961</v>
      </c>
      <c r="C3277">
        <v>45</v>
      </c>
      <c r="D3277" t="s">
        <v>321</v>
      </c>
      <c r="E3277" t="s">
        <v>919</v>
      </c>
      <c r="F3277" t="s">
        <v>101</v>
      </c>
      <c r="G3277" t="s">
        <v>102</v>
      </c>
      <c r="H3277" t="s">
        <v>103</v>
      </c>
      <c r="I3277" t="s">
        <v>6589</v>
      </c>
      <c r="J3277" t="s">
        <v>6590</v>
      </c>
      <c r="K3277" s="32">
        <v>45965</v>
      </c>
      <c r="L3277" t="s">
        <v>2230</v>
      </c>
      <c r="M3277" t="s">
        <v>303</v>
      </c>
      <c r="N3277" t="s">
        <v>118</v>
      </c>
      <c r="O3277" s="32">
        <v>45967</v>
      </c>
      <c r="P3277" t="s">
        <v>99</v>
      </c>
      <c r="Q3277" t="s">
        <v>616</v>
      </c>
      <c r="R3277" t="s">
        <v>291</v>
      </c>
      <c r="S3277" t="s">
        <v>100</v>
      </c>
    </row>
    <row r="3278" spans="1:19" x14ac:dyDescent="0.25">
      <c r="A3278">
        <v>41</v>
      </c>
      <c r="B3278" s="32">
        <v>45936</v>
      </c>
      <c r="C3278">
        <v>44</v>
      </c>
      <c r="D3278" t="s">
        <v>672</v>
      </c>
      <c r="E3278" t="s">
        <v>17</v>
      </c>
      <c r="F3278" t="s">
        <v>140</v>
      </c>
      <c r="G3278" t="s">
        <v>102</v>
      </c>
      <c r="H3278" t="s">
        <v>103</v>
      </c>
      <c r="I3278" t="s">
        <v>6591</v>
      </c>
      <c r="J3278" t="s">
        <v>6592</v>
      </c>
      <c r="K3278" s="32">
        <v>45940</v>
      </c>
      <c r="L3278" t="s">
        <v>1362</v>
      </c>
      <c r="M3278" t="s">
        <v>428</v>
      </c>
      <c r="N3278" t="s">
        <v>2291</v>
      </c>
      <c r="O3278" s="32">
        <v>45957</v>
      </c>
      <c r="P3278" t="s">
        <v>99</v>
      </c>
      <c r="Q3278" t="s">
        <v>153</v>
      </c>
      <c r="R3278" t="s">
        <v>428</v>
      </c>
      <c r="S3278" t="s">
        <v>100</v>
      </c>
    </row>
    <row r="3279" spans="1:19" x14ac:dyDescent="0.25">
      <c r="A3279">
        <v>43</v>
      </c>
      <c r="B3279" s="32">
        <v>45955</v>
      </c>
      <c r="C3279">
        <v>46</v>
      </c>
      <c r="D3279" t="s">
        <v>150</v>
      </c>
      <c r="E3279" t="s">
        <v>8</v>
      </c>
      <c r="F3279" t="s">
        <v>140</v>
      </c>
      <c r="G3279" t="s">
        <v>102</v>
      </c>
      <c r="H3279" t="s">
        <v>103</v>
      </c>
      <c r="I3279" t="s">
        <v>1975</v>
      </c>
      <c r="J3279" t="s">
        <v>1976</v>
      </c>
      <c r="K3279" s="32">
        <v>45958</v>
      </c>
      <c r="L3279" t="s">
        <v>186</v>
      </c>
      <c r="M3279" t="s">
        <v>428</v>
      </c>
      <c r="N3279" t="s">
        <v>1977</v>
      </c>
      <c r="O3279" s="32">
        <v>45971</v>
      </c>
      <c r="P3279" t="s">
        <v>99</v>
      </c>
      <c r="Q3279" t="s">
        <v>2006</v>
      </c>
      <c r="R3279" t="s">
        <v>428</v>
      </c>
      <c r="S3279" t="s">
        <v>100</v>
      </c>
    </row>
    <row r="3280" spans="1:19" x14ac:dyDescent="0.25">
      <c r="A3280">
        <v>44</v>
      </c>
      <c r="B3280" s="32">
        <v>45957</v>
      </c>
      <c r="C3280">
        <v>46</v>
      </c>
      <c r="D3280" t="s">
        <v>672</v>
      </c>
      <c r="E3280" t="s">
        <v>17</v>
      </c>
      <c r="F3280" t="s">
        <v>140</v>
      </c>
      <c r="G3280" t="s">
        <v>102</v>
      </c>
      <c r="H3280" t="s">
        <v>103</v>
      </c>
      <c r="I3280" t="s">
        <v>5523</v>
      </c>
      <c r="J3280" t="s">
        <v>5524</v>
      </c>
      <c r="K3280" s="32">
        <v>45964</v>
      </c>
      <c r="L3280" t="s">
        <v>675</v>
      </c>
      <c r="M3280" t="s">
        <v>676</v>
      </c>
      <c r="N3280" t="s">
        <v>2203</v>
      </c>
      <c r="O3280" s="32">
        <v>45974</v>
      </c>
      <c r="P3280" t="s">
        <v>99</v>
      </c>
      <c r="Q3280" t="s">
        <v>913</v>
      </c>
      <c r="R3280" t="s">
        <v>147</v>
      </c>
      <c r="S3280" t="s">
        <v>100</v>
      </c>
    </row>
    <row r="3281" spans="1:19" x14ac:dyDescent="0.25">
      <c r="A3281">
        <v>38</v>
      </c>
      <c r="B3281" s="32">
        <v>45916</v>
      </c>
      <c r="C3281">
        <v>40</v>
      </c>
      <c r="D3281" t="s">
        <v>150</v>
      </c>
      <c r="E3281" t="s">
        <v>8</v>
      </c>
      <c r="F3281" t="s">
        <v>140</v>
      </c>
      <c r="G3281" t="s">
        <v>102</v>
      </c>
      <c r="H3281" t="s">
        <v>103</v>
      </c>
      <c r="I3281" t="s">
        <v>6593</v>
      </c>
      <c r="J3281" t="s">
        <v>6594</v>
      </c>
      <c r="K3281" s="32">
        <v>45918</v>
      </c>
      <c r="L3281" t="s">
        <v>1312</v>
      </c>
      <c r="M3281" t="s">
        <v>154</v>
      </c>
      <c r="N3281" t="s">
        <v>2146</v>
      </c>
      <c r="O3281" s="32">
        <v>45928</v>
      </c>
      <c r="P3281" t="s">
        <v>99</v>
      </c>
      <c r="Q3281" t="s">
        <v>2016</v>
      </c>
      <c r="R3281" t="s">
        <v>147</v>
      </c>
      <c r="S3281" t="s">
        <v>100</v>
      </c>
    </row>
    <row r="3282" spans="1:19" x14ac:dyDescent="0.25">
      <c r="A3282">
        <v>46</v>
      </c>
      <c r="B3282" s="32">
        <v>45976</v>
      </c>
      <c r="C3282">
        <v>49</v>
      </c>
      <c r="D3282" t="s">
        <v>150</v>
      </c>
      <c r="E3282" t="s">
        <v>8</v>
      </c>
      <c r="F3282" t="s">
        <v>140</v>
      </c>
      <c r="G3282" t="s">
        <v>102</v>
      </c>
      <c r="H3282" t="s">
        <v>103</v>
      </c>
      <c r="I3282" t="s">
        <v>6595</v>
      </c>
      <c r="J3282" t="s">
        <v>6596</v>
      </c>
      <c r="K3282" s="32">
        <v>45981</v>
      </c>
      <c r="L3282" t="s">
        <v>1312</v>
      </c>
      <c r="M3282" t="s">
        <v>154</v>
      </c>
      <c r="N3282" t="s">
        <v>2068</v>
      </c>
      <c r="O3282" s="32">
        <v>45992</v>
      </c>
      <c r="P3282" t="s">
        <v>99</v>
      </c>
      <c r="Q3282" t="s">
        <v>153</v>
      </c>
      <c r="R3282" t="s">
        <v>147</v>
      </c>
      <c r="S3282" t="s">
        <v>100</v>
      </c>
    </row>
    <row r="3283" spans="1:19" x14ac:dyDescent="0.25">
      <c r="A3283">
        <v>40</v>
      </c>
      <c r="B3283" s="32">
        <v>45931</v>
      </c>
      <c r="C3283">
        <v>42</v>
      </c>
      <c r="D3283" t="s">
        <v>150</v>
      </c>
      <c r="E3283" t="s">
        <v>8</v>
      </c>
      <c r="F3283" t="s">
        <v>140</v>
      </c>
      <c r="G3283" t="s">
        <v>102</v>
      </c>
      <c r="H3283" t="s">
        <v>103</v>
      </c>
      <c r="I3283" t="s">
        <v>5056</v>
      </c>
      <c r="J3283" t="s">
        <v>5057</v>
      </c>
      <c r="K3283" s="32">
        <v>45934</v>
      </c>
      <c r="L3283" t="s">
        <v>186</v>
      </c>
      <c r="M3283" t="s">
        <v>869</v>
      </c>
      <c r="N3283" t="s">
        <v>3153</v>
      </c>
      <c r="O3283" s="32">
        <v>45947</v>
      </c>
      <c r="P3283" t="s">
        <v>99</v>
      </c>
      <c r="Q3283" t="s">
        <v>2432</v>
      </c>
      <c r="R3283" t="s">
        <v>147</v>
      </c>
      <c r="S3283" t="s">
        <v>100</v>
      </c>
    </row>
    <row r="3284" spans="1:19" x14ac:dyDescent="0.25">
      <c r="A3284">
        <v>44</v>
      </c>
      <c r="B3284" s="32">
        <v>45958</v>
      </c>
      <c r="C3284">
        <v>46</v>
      </c>
      <c r="D3284" t="s">
        <v>150</v>
      </c>
      <c r="E3284" t="s">
        <v>8</v>
      </c>
      <c r="F3284" t="s">
        <v>140</v>
      </c>
      <c r="G3284" t="s">
        <v>102</v>
      </c>
      <c r="H3284" t="s">
        <v>103</v>
      </c>
      <c r="I3284" t="s">
        <v>2613</v>
      </c>
      <c r="J3284" t="s">
        <v>2319</v>
      </c>
      <c r="K3284" s="32">
        <v>45960</v>
      </c>
      <c r="L3284" t="s">
        <v>621</v>
      </c>
      <c r="M3284" t="s">
        <v>191</v>
      </c>
      <c r="N3284" t="s">
        <v>192</v>
      </c>
      <c r="O3284" s="32">
        <v>45971</v>
      </c>
      <c r="P3284" t="s">
        <v>99</v>
      </c>
      <c r="Q3284" t="s">
        <v>934</v>
      </c>
      <c r="S3284" t="s">
        <v>2165</v>
      </c>
    </row>
    <row r="3285" spans="1:19" x14ac:dyDescent="0.25">
      <c r="A3285">
        <v>44</v>
      </c>
      <c r="B3285" s="32">
        <v>45962</v>
      </c>
      <c r="C3285">
        <v>47</v>
      </c>
      <c r="D3285" t="s">
        <v>150</v>
      </c>
      <c r="E3285" t="s">
        <v>8</v>
      </c>
      <c r="F3285" t="s">
        <v>140</v>
      </c>
      <c r="G3285" t="s">
        <v>102</v>
      </c>
      <c r="H3285" t="s">
        <v>103</v>
      </c>
      <c r="I3285" t="s">
        <v>6597</v>
      </c>
      <c r="J3285" t="s">
        <v>3496</v>
      </c>
      <c r="K3285" s="32">
        <v>45967</v>
      </c>
      <c r="L3285" t="s">
        <v>186</v>
      </c>
      <c r="M3285" t="s">
        <v>154</v>
      </c>
      <c r="N3285" t="s">
        <v>2046</v>
      </c>
      <c r="O3285" s="32">
        <v>45977</v>
      </c>
      <c r="P3285" t="s">
        <v>99</v>
      </c>
      <c r="Q3285" t="s">
        <v>913</v>
      </c>
      <c r="R3285" t="s">
        <v>147</v>
      </c>
      <c r="S3285" t="s">
        <v>100</v>
      </c>
    </row>
    <row r="3286" spans="1:19" x14ac:dyDescent="0.25">
      <c r="A3286">
        <v>47</v>
      </c>
      <c r="B3286" s="32">
        <v>45978</v>
      </c>
      <c r="C3286">
        <v>47</v>
      </c>
      <c r="D3286" t="s">
        <v>672</v>
      </c>
      <c r="E3286" t="s">
        <v>6598</v>
      </c>
      <c r="F3286" t="s">
        <v>101</v>
      </c>
      <c r="G3286" t="s">
        <v>2737</v>
      </c>
      <c r="H3286" t="s">
        <v>103</v>
      </c>
      <c r="I3286" t="s">
        <v>6599</v>
      </c>
      <c r="J3286" t="s">
        <v>6600</v>
      </c>
      <c r="K3286" s="32">
        <v>45979</v>
      </c>
      <c r="L3286" t="s">
        <v>186</v>
      </c>
      <c r="M3286" t="s">
        <v>164</v>
      </c>
      <c r="N3286" t="s">
        <v>118</v>
      </c>
      <c r="O3286" s="32">
        <v>45980</v>
      </c>
      <c r="P3286" t="s">
        <v>2134</v>
      </c>
      <c r="Q3286" t="s">
        <v>6219</v>
      </c>
      <c r="R3286" t="s">
        <v>2136</v>
      </c>
      <c r="S3286" t="s">
        <v>2137</v>
      </c>
    </row>
    <row r="3287" spans="1:19" x14ac:dyDescent="0.25">
      <c r="A3287">
        <v>36</v>
      </c>
      <c r="B3287" s="32">
        <v>45904</v>
      </c>
      <c r="C3287">
        <v>39</v>
      </c>
      <c r="D3287" t="s">
        <v>254</v>
      </c>
      <c r="E3287" t="s">
        <v>255</v>
      </c>
      <c r="F3287" t="s">
        <v>140</v>
      </c>
      <c r="G3287" t="s">
        <v>102</v>
      </c>
      <c r="H3287" t="s">
        <v>1585</v>
      </c>
      <c r="I3287" t="s">
        <v>6601</v>
      </c>
      <c r="J3287" t="s">
        <v>5159</v>
      </c>
      <c r="K3287" s="32">
        <v>45907</v>
      </c>
      <c r="L3287" t="s">
        <v>1811</v>
      </c>
      <c r="M3287" t="s">
        <v>260</v>
      </c>
      <c r="N3287" t="s">
        <v>2360</v>
      </c>
      <c r="O3287" s="32">
        <v>45922</v>
      </c>
      <c r="P3287" t="s">
        <v>99</v>
      </c>
      <c r="Q3287" t="s">
        <v>289</v>
      </c>
      <c r="R3287" t="s">
        <v>262</v>
      </c>
      <c r="S3287" t="s">
        <v>608</v>
      </c>
    </row>
    <row r="3288" spans="1:19" x14ac:dyDescent="0.25">
      <c r="A3288">
        <v>40</v>
      </c>
      <c r="B3288" s="32">
        <v>45929</v>
      </c>
      <c r="C3288">
        <v>42</v>
      </c>
      <c r="D3288" t="s">
        <v>940</v>
      </c>
      <c r="E3288" t="s">
        <v>14</v>
      </c>
      <c r="F3288" t="s">
        <v>140</v>
      </c>
      <c r="G3288" t="s">
        <v>102</v>
      </c>
      <c r="H3288" t="s">
        <v>103</v>
      </c>
      <c r="I3288" t="s">
        <v>6016</v>
      </c>
      <c r="J3288" t="s">
        <v>6017</v>
      </c>
      <c r="K3288" s="32">
        <v>45939</v>
      </c>
      <c r="L3288" t="s">
        <v>943</v>
      </c>
      <c r="M3288" t="s">
        <v>154</v>
      </c>
      <c r="N3288" t="s">
        <v>2115</v>
      </c>
      <c r="O3288" s="32">
        <v>45946</v>
      </c>
      <c r="P3288" t="s">
        <v>99</v>
      </c>
      <c r="Q3288" t="s">
        <v>153</v>
      </c>
      <c r="R3288" t="s">
        <v>147</v>
      </c>
      <c r="S3288" t="s">
        <v>100</v>
      </c>
    </row>
    <row r="3289" spans="1:19" x14ac:dyDescent="0.25">
      <c r="A3289">
        <v>39</v>
      </c>
      <c r="B3289" s="32">
        <v>45927</v>
      </c>
      <c r="C3289">
        <v>42</v>
      </c>
      <c r="D3289" t="s">
        <v>321</v>
      </c>
      <c r="E3289" t="s">
        <v>855</v>
      </c>
      <c r="F3289" t="s">
        <v>101</v>
      </c>
      <c r="G3289" t="s">
        <v>102</v>
      </c>
      <c r="H3289" t="s">
        <v>103</v>
      </c>
      <c r="I3289" t="s">
        <v>6602</v>
      </c>
      <c r="J3289" t="s">
        <v>6603</v>
      </c>
      <c r="K3289" s="32">
        <v>45946</v>
      </c>
      <c r="L3289" t="s">
        <v>858</v>
      </c>
      <c r="M3289" t="s">
        <v>860</v>
      </c>
      <c r="N3289" t="s">
        <v>118</v>
      </c>
      <c r="O3289" s="32">
        <v>45948</v>
      </c>
      <c r="P3289" t="s">
        <v>99</v>
      </c>
      <c r="Q3289" t="s">
        <v>859</v>
      </c>
      <c r="R3289" t="s">
        <v>291</v>
      </c>
      <c r="S3289" t="s">
        <v>100</v>
      </c>
    </row>
    <row r="3290" spans="1:19" x14ac:dyDescent="0.25">
      <c r="A3290">
        <v>40</v>
      </c>
      <c r="B3290" s="32">
        <v>45933</v>
      </c>
      <c r="C3290">
        <v>43</v>
      </c>
      <c r="D3290" t="s">
        <v>423</v>
      </c>
      <c r="E3290" t="s">
        <v>1067</v>
      </c>
      <c r="F3290" t="s">
        <v>140</v>
      </c>
      <c r="G3290" t="s">
        <v>102</v>
      </c>
      <c r="H3290" t="s">
        <v>103</v>
      </c>
      <c r="I3290" t="s">
        <v>4139</v>
      </c>
      <c r="J3290" t="s">
        <v>4140</v>
      </c>
      <c r="K3290" s="32">
        <v>45935</v>
      </c>
      <c r="L3290" t="s">
        <v>427</v>
      </c>
      <c r="M3290" t="s">
        <v>260</v>
      </c>
      <c r="N3290" t="s">
        <v>2054</v>
      </c>
      <c r="O3290" s="32">
        <v>45951</v>
      </c>
      <c r="P3290" t="s">
        <v>99</v>
      </c>
      <c r="Q3290" t="s">
        <v>2719</v>
      </c>
      <c r="R3290" t="s">
        <v>262</v>
      </c>
      <c r="S3290" t="s">
        <v>100</v>
      </c>
    </row>
    <row r="3291" spans="1:19" x14ac:dyDescent="0.25">
      <c r="A3291">
        <v>42</v>
      </c>
      <c r="B3291" s="32">
        <v>45944</v>
      </c>
      <c r="C3291">
        <v>43</v>
      </c>
      <c r="D3291" t="s">
        <v>150</v>
      </c>
      <c r="E3291" t="s">
        <v>8</v>
      </c>
      <c r="F3291" t="s">
        <v>140</v>
      </c>
      <c r="G3291" t="s">
        <v>102</v>
      </c>
      <c r="H3291" t="s">
        <v>103</v>
      </c>
      <c r="I3291" t="s">
        <v>3380</v>
      </c>
      <c r="J3291" t="s">
        <v>3381</v>
      </c>
      <c r="K3291" s="32">
        <v>45946</v>
      </c>
      <c r="L3291" t="s">
        <v>1312</v>
      </c>
      <c r="M3291" t="s">
        <v>154</v>
      </c>
      <c r="N3291" t="s">
        <v>1988</v>
      </c>
      <c r="O3291" s="32">
        <v>45955</v>
      </c>
      <c r="P3291" t="s">
        <v>99</v>
      </c>
      <c r="Q3291" t="s">
        <v>1313</v>
      </c>
      <c r="R3291" t="s">
        <v>147</v>
      </c>
      <c r="S3291" t="s">
        <v>100</v>
      </c>
    </row>
    <row r="3292" spans="1:19" x14ac:dyDescent="0.25">
      <c r="A3292">
        <v>34</v>
      </c>
      <c r="B3292" s="32">
        <v>45891</v>
      </c>
      <c r="C3292">
        <v>37</v>
      </c>
      <c r="D3292" t="s">
        <v>254</v>
      </c>
      <c r="E3292" t="s">
        <v>255</v>
      </c>
      <c r="F3292" t="s">
        <v>140</v>
      </c>
      <c r="G3292" t="s">
        <v>102</v>
      </c>
      <c r="H3292" t="s">
        <v>103</v>
      </c>
      <c r="I3292" t="s">
        <v>6604</v>
      </c>
      <c r="J3292" t="s">
        <v>5065</v>
      </c>
      <c r="K3292" s="32">
        <v>45894</v>
      </c>
      <c r="L3292" t="s">
        <v>258</v>
      </c>
      <c r="M3292" t="s">
        <v>260</v>
      </c>
      <c r="N3292" t="s">
        <v>3434</v>
      </c>
      <c r="O3292" s="32">
        <v>45909</v>
      </c>
      <c r="P3292" t="s">
        <v>99</v>
      </c>
      <c r="Q3292" t="s">
        <v>259</v>
      </c>
      <c r="R3292" t="s">
        <v>262</v>
      </c>
      <c r="S3292" t="s">
        <v>608</v>
      </c>
    </row>
    <row r="3293" spans="1:19" x14ac:dyDescent="0.25">
      <c r="A3293">
        <v>40</v>
      </c>
      <c r="B3293" s="32">
        <v>45930</v>
      </c>
      <c r="C3293">
        <v>43</v>
      </c>
      <c r="D3293" t="s">
        <v>150</v>
      </c>
      <c r="E3293" t="s">
        <v>8</v>
      </c>
      <c r="F3293" t="s">
        <v>140</v>
      </c>
      <c r="G3293" t="s">
        <v>102</v>
      </c>
      <c r="H3293" t="s">
        <v>103</v>
      </c>
      <c r="I3293" t="s">
        <v>2537</v>
      </c>
      <c r="J3293" t="s">
        <v>2538</v>
      </c>
      <c r="K3293" s="32">
        <v>45939</v>
      </c>
      <c r="L3293" t="s">
        <v>186</v>
      </c>
      <c r="M3293" t="s">
        <v>154</v>
      </c>
      <c r="N3293" t="s">
        <v>2212</v>
      </c>
      <c r="O3293" s="32">
        <v>45949</v>
      </c>
      <c r="P3293" t="s">
        <v>99</v>
      </c>
      <c r="Q3293" t="s">
        <v>153</v>
      </c>
      <c r="R3293" t="s">
        <v>147</v>
      </c>
      <c r="S3293" t="s">
        <v>608</v>
      </c>
    </row>
    <row r="3294" spans="1:19" x14ac:dyDescent="0.25">
      <c r="A3294">
        <v>45</v>
      </c>
      <c r="B3294" s="32">
        <v>45968</v>
      </c>
      <c r="C3294">
        <v>49</v>
      </c>
      <c r="D3294" t="s">
        <v>423</v>
      </c>
      <c r="E3294" t="s">
        <v>1265</v>
      </c>
      <c r="F3294" t="s">
        <v>140</v>
      </c>
      <c r="G3294" t="s">
        <v>102</v>
      </c>
      <c r="H3294" t="s">
        <v>103</v>
      </c>
      <c r="I3294" t="s">
        <v>6605</v>
      </c>
      <c r="J3294" t="s">
        <v>6606</v>
      </c>
      <c r="K3294" s="32">
        <v>45972</v>
      </c>
      <c r="L3294" t="s">
        <v>1983</v>
      </c>
      <c r="M3294" t="s">
        <v>2037</v>
      </c>
      <c r="N3294" t="s">
        <v>2038</v>
      </c>
      <c r="O3294" s="32">
        <v>45993</v>
      </c>
      <c r="P3294" t="s">
        <v>99</v>
      </c>
      <c r="Q3294" t="s">
        <v>1985</v>
      </c>
      <c r="R3294" t="s">
        <v>428</v>
      </c>
      <c r="S3294" t="s">
        <v>100</v>
      </c>
    </row>
    <row r="3295" spans="1:19" x14ac:dyDescent="0.25">
      <c r="A3295">
        <v>44</v>
      </c>
      <c r="B3295" s="32">
        <v>45957</v>
      </c>
      <c r="C3295">
        <v>46</v>
      </c>
      <c r="D3295" t="s">
        <v>672</v>
      </c>
      <c r="E3295" t="s">
        <v>17</v>
      </c>
      <c r="F3295" t="s">
        <v>140</v>
      </c>
      <c r="G3295" t="s">
        <v>102</v>
      </c>
      <c r="H3295" t="s">
        <v>103</v>
      </c>
      <c r="I3295" t="s">
        <v>6607</v>
      </c>
      <c r="J3295" t="s">
        <v>6608</v>
      </c>
      <c r="K3295" s="32">
        <v>45964</v>
      </c>
      <c r="L3295" t="s">
        <v>675</v>
      </c>
      <c r="M3295" t="s">
        <v>676</v>
      </c>
      <c r="N3295" t="s">
        <v>2203</v>
      </c>
      <c r="O3295" s="32">
        <v>45974</v>
      </c>
      <c r="P3295" t="s">
        <v>99</v>
      </c>
      <c r="Q3295" t="s">
        <v>2012</v>
      </c>
      <c r="R3295" t="s">
        <v>147</v>
      </c>
      <c r="S3295" t="s">
        <v>608</v>
      </c>
    </row>
    <row r="3296" spans="1:19" x14ac:dyDescent="0.25">
      <c r="A3296">
        <v>39</v>
      </c>
      <c r="B3296" s="32">
        <v>45922</v>
      </c>
      <c r="C3296">
        <v>41</v>
      </c>
      <c r="D3296" t="s">
        <v>940</v>
      </c>
      <c r="E3296" t="s">
        <v>14</v>
      </c>
      <c r="F3296" t="s">
        <v>140</v>
      </c>
      <c r="G3296" t="s">
        <v>102</v>
      </c>
      <c r="H3296" t="s">
        <v>103</v>
      </c>
      <c r="I3296" t="s">
        <v>3179</v>
      </c>
      <c r="J3296" t="s">
        <v>3180</v>
      </c>
      <c r="K3296" s="32">
        <v>45932</v>
      </c>
      <c r="L3296" t="s">
        <v>943</v>
      </c>
      <c r="M3296" t="s">
        <v>154</v>
      </c>
      <c r="N3296" t="s">
        <v>2159</v>
      </c>
      <c r="O3296" s="32">
        <v>45939</v>
      </c>
      <c r="P3296" t="s">
        <v>99</v>
      </c>
      <c r="Q3296" t="s">
        <v>813</v>
      </c>
      <c r="R3296" t="s">
        <v>147</v>
      </c>
      <c r="S3296" t="s">
        <v>100</v>
      </c>
    </row>
    <row r="3297" spans="1:19" x14ac:dyDescent="0.25">
      <c r="A3297">
        <v>37</v>
      </c>
      <c r="B3297" s="32">
        <v>45913</v>
      </c>
      <c r="C3297">
        <v>41</v>
      </c>
      <c r="D3297" t="s">
        <v>423</v>
      </c>
      <c r="E3297" t="s">
        <v>1265</v>
      </c>
      <c r="F3297" t="s">
        <v>140</v>
      </c>
      <c r="G3297" t="s">
        <v>102</v>
      </c>
      <c r="H3297" t="s">
        <v>103</v>
      </c>
      <c r="I3297" t="s">
        <v>6609</v>
      </c>
      <c r="J3297" t="s">
        <v>6610</v>
      </c>
      <c r="K3297" s="32">
        <v>45917</v>
      </c>
      <c r="L3297" t="s">
        <v>1983</v>
      </c>
      <c r="M3297" t="s">
        <v>145</v>
      </c>
      <c r="N3297" t="s">
        <v>2173</v>
      </c>
      <c r="O3297" s="32">
        <v>45937</v>
      </c>
      <c r="P3297" t="s">
        <v>99</v>
      </c>
      <c r="Q3297" t="s">
        <v>1985</v>
      </c>
      <c r="R3297" t="s">
        <v>147</v>
      </c>
      <c r="S3297" t="s">
        <v>100</v>
      </c>
    </row>
    <row r="3298" spans="1:19" x14ac:dyDescent="0.25">
      <c r="A3298">
        <v>43</v>
      </c>
      <c r="B3298" s="32">
        <v>45953</v>
      </c>
      <c r="C3298">
        <v>45</v>
      </c>
      <c r="D3298" t="s">
        <v>150</v>
      </c>
      <c r="E3298" t="s">
        <v>8</v>
      </c>
      <c r="F3298" t="s">
        <v>140</v>
      </c>
      <c r="G3298" t="s">
        <v>102</v>
      </c>
      <c r="H3298" t="s">
        <v>103</v>
      </c>
      <c r="I3298" t="s">
        <v>3892</v>
      </c>
      <c r="J3298" t="s">
        <v>3893</v>
      </c>
      <c r="K3298" s="32">
        <v>45956</v>
      </c>
      <c r="L3298" t="s">
        <v>186</v>
      </c>
      <c r="M3298" t="s">
        <v>2037</v>
      </c>
      <c r="N3298" t="s">
        <v>3133</v>
      </c>
      <c r="O3298" s="32">
        <v>45969</v>
      </c>
      <c r="P3298" t="s">
        <v>99</v>
      </c>
      <c r="Q3298" t="s">
        <v>2012</v>
      </c>
      <c r="R3298" t="s">
        <v>147</v>
      </c>
      <c r="S3298" t="s">
        <v>100</v>
      </c>
    </row>
    <row r="3299" spans="1:19" x14ac:dyDescent="0.25">
      <c r="A3299">
        <v>32</v>
      </c>
      <c r="B3299" s="32">
        <v>45878</v>
      </c>
      <c r="C3299">
        <v>35</v>
      </c>
      <c r="D3299" t="s">
        <v>150</v>
      </c>
      <c r="E3299" t="s">
        <v>8</v>
      </c>
      <c r="F3299" t="s">
        <v>140</v>
      </c>
      <c r="G3299" t="s">
        <v>102</v>
      </c>
      <c r="H3299" t="s">
        <v>103</v>
      </c>
      <c r="I3299" t="s">
        <v>3423</v>
      </c>
      <c r="J3299" t="s">
        <v>3424</v>
      </c>
      <c r="K3299" s="32">
        <v>45883</v>
      </c>
      <c r="L3299" t="s">
        <v>186</v>
      </c>
      <c r="M3299" t="s">
        <v>154</v>
      </c>
      <c r="N3299" t="s">
        <v>2731</v>
      </c>
      <c r="O3299" s="32">
        <v>45893</v>
      </c>
      <c r="P3299" t="s">
        <v>99</v>
      </c>
      <c r="Q3299" t="s">
        <v>688</v>
      </c>
      <c r="R3299" t="s">
        <v>147</v>
      </c>
      <c r="S3299" t="s">
        <v>100</v>
      </c>
    </row>
    <row r="3300" spans="1:19" x14ac:dyDescent="0.25">
      <c r="A3300">
        <v>30</v>
      </c>
      <c r="B3300" s="32">
        <v>45861</v>
      </c>
      <c r="C3300">
        <v>33</v>
      </c>
      <c r="D3300" t="s">
        <v>423</v>
      </c>
      <c r="E3300" t="s">
        <v>424</v>
      </c>
      <c r="F3300" t="s">
        <v>140</v>
      </c>
      <c r="G3300" t="s">
        <v>102</v>
      </c>
      <c r="H3300" t="s">
        <v>103</v>
      </c>
      <c r="I3300" t="s">
        <v>6327</v>
      </c>
      <c r="J3300" t="s">
        <v>6328</v>
      </c>
      <c r="K3300" s="32">
        <v>45863</v>
      </c>
      <c r="L3300" t="s">
        <v>258</v>
      </c>
      <c r="M3300" t="s">
        <v>428</v>
      </c>
      <c r="N3300" t="s">
        <v>2351</v>
      </c>
      <c r="O3300" s="32">
        <v>45883</v>
      </c>
      <c r="P3300" t="s">
        <v>99</v>
      </c>
      <c r="Q3300" t="s">
        <v>2795</v>
      </c>
      <c r="R3300" t="s">
        <v>428</v>
      </c>
      <c r="S3300" t="s">
        <v>100</v>
      </c>
    </row>
    <row r="3301" spans="1:19" x14ac:dyDescent="0.25">
      <c r="A3301">
        <v>39</v>
      </c>
      <c r="B3301" s="32">
        <v>45921</v>
      </c>
      <c r="C3301">
        <v>41</v>
      </c>
      <c r="D3301" t="s">
        <v>672</v>
      </c>
      <c r="E3301" t="s">
        <v>17</v>
      </c>
      <c r="F3301" t="s">
        <v>140</v>
      </c>
      <c r="G3301" t="s">
        <v>102</v>
      </c>
      <c r="H3301" t="s">
        <v>103</v>
      </c>
      <c r="I3301" t="s">
        <v>6611</v>
      </c>
      <c r="J3301" t="s">
        <v>6612</v>
      </c>
      <c r="K3301" s="32">
        <v>45931</v>
      </c>
      <c r="L3301" t="s">
        <v>675</v>
      </c>
      <c r="M3301" t="s">
        <v>676</v>
      </c>
      <c r="N3301" t="s">
        <v>2015</v>
      </c>
      <c r="O3301" s="32">
        <v>45941</v>
      </c>
      <c r="P3301" t="s">
        <v>99</v>
      </c>
      <c r="Q3301" t="s">
        <v>688</v>
      </c>
      <c r="R3301" t="s">
        <v>147</v>
      </c>
      <c r="S3301" t="s">
        <v>100</v>
      </c>
    </row>
    <row r="3302" spans="1:19" x14ac:dyDescent="0.25">
      <c r="A3302">
        <v>44</v>
      </c>
      <c r="B3302" s="32">
        <v>45959</v>
      </c>
      <c r="C3302">
        <v>46</v>
      </c>
      <c r="D3302" t="s">
        <v>150</v>
      </c>
      <c r="E3302" t="s">
        <v>8</v>
      </c>
      <c r="F3302" t="s">
        <v>140</v>
      </c>
      <c r="G3302" t="s">
        <v>102</v>
      </c>
      <c r="H3302" t="s">
        <v>103</v>
      </c>
      <c r="I3302" t="s">
        <v>6613</v>
      </c>
      <c r="J3302" t="s">
        <v>6614</v>
      </c>
      <c r="K3302" s="32">
        <v>45962</v>
      </c>
      <c r="L3302" t="s">
        <v>186</v>
      </c>
      <c r="M3302" t="s">
        <v>869</v>
      </c>
      <c r="N3302" t="s">
        <v>3900</v>
      </c>
      <c r="O3302" s="32">
        <v>45975</v>
      </c>
      <c r="P3302" t="s">
        <v>99</v>
      </c>
      <c r="Q3302" t="s">
        <v>1411</v>
      </c>
      <c r="R3302" t="s">
        <v>147</v>
      </c>
      <c r="S3302" t="s">
        <v>100</v>
      </c>
    </row>
    <row r="3303" spans="1:19" x14ac:dyDescent="0.25">
      <c r="A3303">
        <v>45</v>
      </c>
      <c r="B3303" s="32">
        <v>45963</v>
      </c>
      <c r="C3303">
        <v>47</v>
      </c>
      <c r="D3303" t="s">
        <v>672</v>
      </c>
      <c r="E3303" t="s">
        <v>17</v>
      </c>
      <c r="F3303" t="s">
        <v>140</v>
      </c>
      <c r="G3303" t="s">
        <v>102</v>
      </c>
      <c r="H3303" t="s">
        <v>103</v>
      </c>
      <c r="I3303" t="s">
        <v>2479</v>
      </c>
      <c r="J3303" t="s">
        <v>2480</v>
      </c>
      <c r="K3303" s="32">
        <v>45971</v>
      </c>
      <c r="L3303" t="s">
        <v>675</v>
      </c>
      <c r="M3303" t="s">
        <v>676</v>
      </c>
      <c r="N3303" t="s">
        <v>2481</v>
      </c>
      <c r="O3303" s="32">
        <v>45982</v>
      </c>
      <c r="P3303" t="s">
        <v>99</v>
      </c>
      <c r="Q3303" t="s">
        <v>934</v>
      </c>
      <c r="R3303" t="s">
        <v>147</v>
      </c>
      <c r="S3303" t="s">
        <v>100</v>
      </c>
    </row>
    <row r="3304" spans="1:19" x14ac:dyDescent="0.25">
      <c r="A3304">
        <v>41</v>
      </c>
      <c r="B3304" s="32">
        <v>45935</v>
      </c>
      <c r="C3304">
        <v>43</v>
      </c>
      <c r="D3304" t="s">
        <v>150</v>
      </c>
      <c r="E3304" t="s">
        <v>8</v>
      </c>
      <c r="F3304" t="s">
        <v>140</v>
      </c>
      <c r="G3304" t="s">
        <v>102</v>
      </c>
      <c r="H3304" t="s">
        <v>103</v>
      </c>
      <c r="I3304" t="s">
        <v>6615</v>
      </c>
      <c r="J3304" t="s">
        <v>6616</v>
      </c>
      <c r="K3304" s="32">
        <v>45939</v>
      </c>
      <c r="L3304" t="s">
        <v>1312</v>
      </c>
      <c r="M3304" t="s">
        <v>154</v>
      </c>
      <c r="N3304" t="s">
        <v>2115</v>
      </c>
      <c r="O3304" s="32">
        <v>45949</v>
      </c>
      <c r="P3304" t="s">
        <v>99</v>
      </c>
      <c r="Q3304" t="s">
        <v>2016</v>
      </c>
      <c r="R3304" t="s">
        <v>147</v>
      </c>
      <c r="S3304" t="s">
        <v>100</v>
      </c>
    </row>
    <row r="3305" spans="1:19" x14ac:dyDescent="0.25">
      <c r="A3305">
        <v>44</v>
      </c>
      <c r="B3305" s="32">
        <v>45958</v>
      </c>
      <c r="C3305">
        <v>47</v>
      </c>
      <c r="D3305" t="s">
        <v>672</v>
      </c>
      <c r="E3305" t="s">
        <v>17</v>
      </c>
      <c r="F3305" t="s">
        <v>140</v>
      </c>
      <c r="G3305" t="s">
        <v>102</v>
      </c>
      <c r="H3305" t="s">
        <v>103</v>
      </c>
      <c r="I3305" t="s">
        <v>5424</v>
      </c>
      <c r="J3305" t="s">
        <v>5425</v>
      </c>
      <c r="K3305" s="32">
        <v>45962</v>
      </c>
      <c r="L3305" t="s">
        <v>675</v>
      </c>
      <c r="M3305" t="s">
        <v>428</v>
      </c>
      <c r="N3305" t="s">
        <v>2236</v>
      </c>
      <c r="O3305" s="32">
        <v>45981</v>
      </c>
      <c r="P3305" t="s">
        <v>99</v>
      </c>
      <c r="Q3305" t="s">
        <v>688</v>
      </c>
      <c r="R3305" t="s">
        <v>428</v>
      </c>
      <c r="S3305" t="s">
        <v>100</v>
      </c>
    </row>
    <row r="3306" spans="1:19" x14ac:dyDescent="0.25">
      <c r="A3306">
        <v>40</v>
      </c>
      <c r="B3306" s="32">
        <v>45934</v>
      </c>
      <c r="C3306">
        <v>44</v>
      </c>
      <c r="D3306" t="s">
        <v>423</v>
      </c>
      <c r="E3306" t="s">
        <v>1265</v>
      </c>
      <c r="F3306" t="s">
        <v>140</v>
      </c>
      <c r="G3306" t="s">
        <v>102</v>
      </c>
      <c r="H3306" t="s">
        <v>103</v>
      </c>
      <c r="I3306" t="s">
        <v>6617</v>
      </c>
      <c r="J3306" t="s">
        <v>6618</v>
      </c>
      <c r="K3306" s="32">
        <v>45938</v>
      </c>
      <c r="L3306" t="s">
        <v>427</v>
      </c>
      <c r="M3306" t="s">
        <v>2037</v>
      </c>
      <c r="N3306" t="s">
        <v>2466</v>
      </c>
      <c r="O3306" s="32">
        <v>45959</v>
      </c>
      <c r="P3306" t="s">
        <v>99</v>
      </c>
      <c r="Q3306" t="s">
        <v>3045</v>
      </c>
      <c r="R3306" t="s">
        <v>428</v>
      </c>
      <c r="S3306" t="s">
        <v>100</v>
      </c>
    </row>
    <row r="3307" spans="1:19" x14ac:dyDescent="0.25">
      <c r="A3307">
        <v>41</v>
      </c>
      <c r="B3307" s="32">
        <v>45935</v>
      </c>
      <c r="C3307">
        <v>43</v>
      </c>
      <c r="D3307" t="s">
        <v>150</v>
      </c>
      <c r="E3307" t="s">
        <v>8</v>
      </c>
      <c r="F3307" t="s">
        <v>140</v>
      </c>
      <c r="G3307" t="s">
        <v>102</v>
      </c>
      <c r="H3307" t="s">
        <v>103</v>
      </c>
      <c r="I3307" t="s">
        <v>5539</v>
      </c>
      <c r="J3307" t="s">
        <v>5540</v>
      </c>
      <c r="K3307" s="32">
        <v>45939</v>
      </c>
      <c r="L3307" t="s">
        <v>186</v>
      </c>
      <c r="M3307" t="s">
        <v>154</v>
      </c>
      <c r="N3307" t="s">
        <v>2115</v>
      </c>
      <c r="O3307" s="32">
        <v>45949</v>
      </c>
      <c r="P3307" t="s">
        <v>99</v>
      </c>
      <c r="Q3307" t="s">
        <v>2072</v>
      </c>
      <c r="R3307" t="s">
        <v>147</v>
      </c>
      <c r="S3307" t="s">
        <v>100</v>
      </c>
    </row>
    <row r="3308" spans="1:19" x14ac:dyDescent="0.25">
      <c r="A3308">
        <v>44</v>
      </c>
      <c r="B3308" s="32">
        <v>45960</v>
      </c>
      <c r="C3308">
        <v>47</v>
      </c>
      <c r="D3308" t="s">
        <v>423</v>
      </c>
      <c r="E3308" t="s">
        <v>1067</v>
      </c>
      <c r="F3308" t="s">
        <v>140</v>
      </c>
      <c r="G3308" t="s">
        <v>102</v>
      </c>
      <c r="H3308" t="s">
        <v>103</v>
      </c>
      <c r="I3308" t="s">
        <v>6619</v>
      </c>
      <c r="J3308" t="s">
        <v>6620</v>
      </c>
      <c r="K3308" s="32">
        <v>45963</v>
      </c>
      <c r="L3308" t="s">
        <v>258</v>
      </c>
      <c r="M3308" t="s">
        <v>260</v>
      </c>
      <c r="N3308" t="s">
        <v>2283</v>
      </c>
      <c r="O3308" s="32">
        <v>45980</v>
      </c>
      <c r="P3308" t="s">
        <v>99</v>
      </c>
      <c r="Q3308" t="s">
        <v>2370</v>
      </c>
      <c r="R3308" t="s">
        <v>262</v>
      </c>
      <c r="S3308" t="s">
        <v>100</v>
      </c>
    </row>
    <row r="3309" spans="1:19" x14ac:dyDescent="0.25">
      <c r="A3309">
        <v>38</v>
      </c>
      <c r="B3309" s="32">
        <v>45919</v>
      </c>
      <c r="C3309">
        <v>41</v>
      </c>
      <c r="D3309" t="s">
        <v>254</v>
      </c>
      <c r="E3309" t="s">
        <v>255</v>
      </c>
      <c r="F3309" t="s">
        <v>140</v>
      </c>
      <c r="G3309" t="s">
        <v>102</v>
      </c>
      <c r="H3309" t="s">
        <v>103</v>
      </c>
      <c r="I3309" t="s">
        <v>3257</v>
      </c>
      <c r="J3309" t="s">
        <v>3258</v>
      </c>
      <c r="K3309" s="32">
        <v>45921</v>
      </c>
      <c r="L3309" t="s">
        <v>258</v>
      </c>
      <c r="M3309" t="s">
        <v>260</v>
      </c>
      <c r="N3309" t="s">
        <v>2109</v>
      </c>
      <c r="O3309" s="32">
        <v>45936</v>
      </c>
      <c r="P3309" t="s">
        <v>99</v>
      </c>
      <c r="Q3309" t="s">
        <v>1974</v>
      </c>
      <c r="R3309" t="s">
        <v>262</v>
      </c>
      <c r="S3309" t="s">
        <v>100</v>
      </c>
    </row>
    <row r="3310" spans="1:19" x14ac:dyDescent="0.25">
      <c r="A3310">
        <v>42</v>
      </c>
      <c r="B3310" s="32">
        <v>45942</v>
      </c>
      <c r="C3310">
        <v>44</v>
      </c>
      <c r="D3310" t="s">
        <v>672</v>
      </c>
      <c r="E3310" t="s">
        <v>17</v>
      </c>
      <c r="F3310" t="s">
        <v>140</v>
      </c>
      <c r="G3310" t="s">
        <v>102</v>
      </c>
      <c r="H3310" t="s">
        <v>103</v>
      </c>
      <c r="I3310" t="s">
        <v>6621</v>
      </c>
      <c r="J3310" t="s">
        <v>6622</v>
      </c>
      <c r="K3310" s="32">
        <v>45950</v>
      </c>
      <c r="L3310" t="s">
        <v>675</v>
      </c>
      <c r="M3310" t="s">
        <v>676</v>
      </c>
      <c r="N3310" t="s">
        <v>2380</v>
      </c>
      <c r="O3310" s="32">
        <v>45961</v>
      </c>
      <c r="P3310" t="s">
        <v>99</v>
      </c>
      <c r="Q3310" t="s">
        <v>972</v>
      </c>
      <c r="R3310" t="s">
        <v>147</v>
      </c>
      <c r="S3310" t="s">
        <v>608</v>
      </c>
    </row>
    <row r="3311" spans="1:19" x14ac:dyDescent="0.25">
      <c r="A3311">
        <v>41</v>
      </c>
      <c r="B3311" s="32">
        <v>45937</v>
      </c>
      <c r="C3311">
        <v>41</v>
      </c>
      <c r="D3311" t="s">
        <v>150</v>
      </c>
      <c r="E3311" t="s">
        <v>194</v>
      </c>
      <c r="F3311" t="s">
        <v>101</v>
      </c>
      <c r="G3311" t="s">
        <v>102</v>
      </c>
      <c r="H3311" t="s">
        <v>103</v>
      </c>
      <c r="I3311" t="s">
        <v>6623</v>
      </c>
      <c r="J3311" t="s">
        <v>6624</v>
      </c>
      <c r="K3311" s="32">
        <v>45940</v>
      </c>
      <c r="L3311" t="s">
        <v>186</v>
      </c>
      <c r="M3311" t="s">
        <v>2077</v>
      </c>
      <c r="N3311" t="s">
        <v>118</v>
      </c>
      <c r="O3311" s="32">
        <v>45940</v>
      </c>
      <c r="P3311" t="s">
        <v>99</v>
      </c>
      <c r="Q3311" t="s">
        <v>572</v>
      </c>
      <c r="R3311" t="s">
        <v>218</v>
      </c>
      <c r="S3311" t="s">
        <v>100</v>
      </c>
    </row>
    <row r="3312" spans="1:19" x14ac:dyDescent="0.25">
      <c r="A3312">
        <v>34</v>
      </c>
      <c r="B3312" s="32">
        <v>45891</v>
      </c>
      <c r="C3312">
        <v>35</v>
      </c>
      <c r="D3312" t="s">
        <v>150</v>
      </c>
      <c r="E3312" t="s">
        <v>194</v>
      </c>
      <c r="F3312" t="s">
        <v>101</v>
      </c>
      <c r="G3312" t="s">
        <v>102</v>
      </c>
      <c r="H3312" t="s">
        <v>103</v>
      </c>
      <c r="I3312" t="s">
        <v>6625</v>
      </c>
      <c r="J3312" t="s">
        <v>6626</v>
      </c>
      <c r="K3312" s="32">
        <v>45893</v>
      </c>
      <c r="L3312" t="s">
        <v>186</v>
      </c>
      <c r="M3312" t="s">
        <v>2003</v>
      </c>
      <c r="N3312" t="s">
        <v>118</v>
      </c>
      <c r="O3312" s="32">
        <v>45894</v>
      </c>
      <c r="P3312" t="s">
        <v>99</v>
      </c>
      <c r="Q3312" t="s">
        <v>934</v>
      </c>
      <c r="R3312" t="s">
        <v>1964</v>
      </c>
      <c r="S3312" t="s">
        <v>100</v>
      </c>
    </row>
    <row r="3313" spans="1:19" x14ac:dyDescent="0.25">
      <c r="A3313">
        <v>44</v>
      </c>
      <c r="B3313" s="32">
        <v>45962</v>
      </c>
      <c r="C3313">
        <v>47</v>
      </c>
      <c r="D3313" t="s">
        <v>150</v>
      </c>
      <c r="E3313" t="s">
        <v>8</v>
      </c>
      <c r="F3313" t="s">
        <v>140</v>
      </c>
      <c r="G3313" t="s">
        <v>102</v>
      </c>
      <c r="H3313" t="s">
        <v>103</v>
      </c>
      <c r="I3313" t="s">
        <v>6627</v>
      </c>
      <c r="J3313" t="s">
        <v>2904</v>
      </c>
      <c r="K3313" s="32">
        <v>45967</v>
      </c>
      <c r="L3313" t="s">
        <v>621</v>
      </c>
      <c r="M3313" t="s">
        <v>191</v>
      </c>
      <c r="N3313" t="s">
        <v>737</v>
      </c>
      <c r="O3313" s="32">
        <v>45978</v>
      </c>
      <c r="P3313" t="s">
        <v>99</v>
      </c>
      <c r="Q3313" t="s">
        <v>153</v>
      </c>
      <c r="S3313" t="s">
        <v>2165</v>
      </c>
    </row>
    <row r="3314" spans="1:19" x14ac:dyDescent="0.25">
      <c r="A3314">
        <v>35</v>
      </c>
      <c r="B3314" s="32">
        <v>45894</v>
      </c>
      <c r="C3314">
        <v>37</v>
      </c>
      <c r="D3314" t="s">
        <v>150</v>
      </c>
      <c r="E3314" t="s">
        <v>8</v>
      </c>
      <c r="F3314" t="s">
        <v>140</v>
      </c>
      <c r="G3314" t="s">
        <v>102</v>
      </c>
      <c r="H3314" t="s">
        <v>1585</v>
      </c>
      <c r="I3314" t="s">
        <v>3012</v>
      </c>
      <c r="J3314" t="s">
        <v>3013</v>
      </c>
      <c r="K3314" s="32">
        <v>45897</v>
      </c>
      <c r="L3314" t="s">
        <v>186</v>
      </c>
      <c r="M3314" t="s">
        <v>154</v>
      </c>
      <c r="N3314" t="s">
        <v>2445</v>
      </c>
      <c r="O3314" s="32">
        <v>45907</v>
      </c>
      <c r="P3314" t="s">
        <v>99</v>
      </c>
      <c r="Q3314" t="s">
        <v>934</v>
      </c>
      <c r="R3314" t="s">
        <v>147</v>
      </c>
      <c r="S3314" t="s">
        <v>608</v>
      </c>
    </row>
    <row r="3315" spans="1:19" x14ac:dyDescent="0.25">
      <c r="A3315">
        <v>44</v>
      </c>
      <c r="B3315" s="32">
        <v>45960</v>
      </c>
      <c r="C3315">
        <v>47</v>
      </c>
      <c r="D3315" t="s">
        <v>254</v>
      </c>
      <c r="E3315" t="s">
        <v>255</v>
      </c>
      <c r="F3315" t="s">
        <v>140</v>
      </c>
      <c r="G3315" t="s">
        <v>102</v>
      </c>
      <c r="H3315" t="s">
        <v>103</v>
      </c>
      <c r="I3315" t="s">
        <v>3604</v>
      </c>
      <c r="J3315" t="s">
        <v>3605</v>
      </c>
      <c r="K3315" s="32">
        <v>45963</v>
      </c>
      <c r="L3315" t="s">
        <v>258</v>
      </c>
      <c r="M3315" t="s">
        <v>260</v>
      </c>
      <c r="N3315" t="s">
        <v>2283</v>
      </c>
      <c r="O3315" s="32">
        <v>45979</v>
      </c>
      <c r="P3315" t="s">
        <v>99</v>
      </c>
      <c r="Q3315" t="s">
        <v>259</v>
      </c>
      <c r="R3315" t="s">
        <v>262</v>
      </c>
      <c r="S3315" t="s">
        <v>100</v>
      </c>
    </row>
    <row r="3316" spans="1:19" x14ac:dyDescent="0.25">
      <c r="A3316">
        <v>46</v>
      </c>
      <c r="B3316" s="32">
        <v>45971</v>
      </c>
      <c r="C3316">
        <v>49</v>
      </c>
      <c r="D3316" t="s">
        <v>672</v>
      </c>
      <c r="E3316" t="s">
        <v>17</v>
      </c>
      <c r="F3316" t="s">
        <v>140</v>
      </c>
      <c r="G3316" t="s">
        <v>102</v>
      </c>
      <c r="H3316" t="s">
        <v>103</v>
      </c>
      <c r="I3316" t="s">
        <v>6628</v>
      </c>
      <c r="J3316" t="s">
        <v>6629</v>
      </c>
      <c r="K3316" s="32">
        <v>45976</v>
      </c>
      <c r="L3316" t="s">
        <v>675</v>
      </c>
      <c r="M3316" t="s">
        <v>428</v>
      </c>
      <c r="N3316" t="s">
        <v>2155</v>
      </c>
      <c r="O3316" s="32">
        <v>45992</v>
      </c>
      <c r="P3316" t="s">
        <v>99</v>
      </c>
      <c r="Q3316" t="s">
        <v>153</v>
      </c>
      <c r="R3316" t="s">
        <v>428</v>
      </c>
      <c r="S3316" t="s">
        <v>100</v>
      </c>
    </row>
    <row r="3317" spans="1:19" x14ac:dyDescent="0.25">
      <c r="A3317">
        <v>30</v>
      </c>
      <c r="B3317" s="32">
        <v>45861</v>
      </c>
      <c r="C3317">
        <v>34</v>
      </c>
      <c r="D3317" t="s">
        <v>223</v>
      </c>
      <c r="E3317" t="s">
        <v>277</v>
      </c>
      <c r="F3317" t="s">
        <v>140</v>
      </c>
      <c r="G3317" t="s">
        <v>102</v>
      </c>
      <c r="H3317" t="s">
        <v>103</v>
      </c>
      <c r="I3317" t="s">
        <v>6630</v>
      </c>
      <c r="J3317" t="s">
        <v>6631</v>
      </c>
      <c r="K3317" s="32">
        <v>45864</v>
      </c>
      <c r="L3317" t="s">
        <v>227</v>
      </c>
      <c r="M3317" t="s">
        <v>145</v>
      </c>
      <c r="N3317" t="s">
        <v>6632</v>
      </c>
      <c r="O3317" s="32">
        <v>45892</v>
      </c>
      <c r="P3317" t="s">
        <v>99</v>
      </c>
      <c r="Q3317" t="s">
        <v>228</v>
      </c>
      <c r="R3317" t="s">
        <v>147</v>
      </c>
      <c r="S3317" t="s">
        <v>100</v>
      </c>
    </row>
    <row r="3318" spans="1:19" x14ac:dyDescent="0.25">
      <c r="A3318">
        <v>43</v>
      </c>
      <c r="B3318" s="32">
        <v>45951</v>
      </c>
      <c r="C3318">
        <v>46</v>
      </c>
      <c r="D3318" t="s">
        <v>150</v>
      </c>
      <c r="E3318" t="s">
        <v>8</v>
      </c>
      <c r="F3318" t="s">
        <v>140</v>
      </c>
      <c r="G3318" t="s">
        <v>102</v>
      </c>
      <c r="H3318" t="s">
        <v>103</v>
      </c>
      <c r="I3318" t="s">
        <v>3879</v>
      </c>
      <c r="J3318" t="s">
        <v>3880</v>
      </c>
      <c r="K3318" s="32">
        <v>45960</v>
      </c>
      <c r="L3318" t="s">
        <v>621</v>
      </c>
      <c r="M3318" t="s">
        <v>191</v>
      </c>
      <c r="N3318" t="s">
        <v>192</v>
      </c>
      <c r="O3318" s="32">
        <v>45971</v>
      </c>
      <c r="P3318" t="s">
        <v>99</v>
      </c>
      <c r="Q3318" t="s">
        <v>813</v>
      </c>
      <c r="S3318" t="s">
        <v>135</v>
      </c>
    </row>
    <row r="3319" spans="1:19" x14ac:dyDescent="0.25">
      <c r="A3319">
        <v>38</v>
      </c>
      <c r="B3319" s="32">
        <v>45915</v>
      </c>
      <c r="C3319">
        <v>40</v>
      </c>
      <c r="D3319" t="s">
        <v>150</v>
      </c>
      <c r="E3319" t="s">
        <v>8</v>
      </c>
      <c r="F3319" t="s">
        <v>140</v>
      </c>
      <c r="G3319" t="s">
        <v>102</v>
      </c>
      <c r="H3319" t="s">
        <v>103</v>
      </c>
      <c r="I3319" t="s">
        <v>4093</v>
      </c>
      <c r="J3319" t="s">
        <v>4094</v>
      </c>
      <c r="K3319" s="32">
        <v>45918</v>
      </c>
      <c r="L3319" t="s">
        <v>186</v>
      </c>
      <c r="M3319" t="s">
        <v>154</v>
      </c>
      <c r="N3319" t="s">
        <v>2146</v>
      </c>
      <c r="O3319" s="32">
        <v>45928</v>
      </c>
      <c r="P3319" t="s">
        <v>99</v>
      </c>
      <c r="Q3319" t="s">
        <v>153</v>
      </c>
      <c r="R3319" t="s">
        <v>147</v>
      </c>
      <c r="S3319" t="s">
        <v>100</v>
      </c>
    </row>
    <row r="3320" spans="1:19" x14ac:dyDescent="0.25">
      <c r="A3320">
        <v>34</v>
      </c>
      <c r="B3320" s="32">
        <v>45891</v>
      </c>
      <c r="C3320">
        <v>35</v>
      </c>
      <c r="D3320" t="s">
        <v>97</v>
      </c>
      <c r="E3320" t="s">
        <v>98</v>
      </c>
      <c r="F3320" t="s">
        <v>101</v>
      </c>
      <c r="G3320" t="s">
        <v>102</v>
      </c>
      <c r="H3320" t="s">
        <v>103</v>
      </c>
      <c r="I3320" t="s">
        <v>6633</v>
      </c>
      <c r="J3320" t="s">
        <v>6634</v>
      </c>
      <c r="K3320" s="32">
        <v>45895</v>
      </c>
      <c r="L3320" t="s">
        <v>106</v>
      </c>
      <c r="M3320" t="s">
        <v>107</v>
      </c>
      <c r="N3320" t="s">
        <v>118</v>
      </c>
      <c r="O3320" s="32">
        <v>45896</v>
      </c>
      <c r="P3320" t="s">
        <v>99</v>
      </c>
      <c r="Q3320" t="s">
        <v>123</v>
      </c>
      <c r="R3320" t="s">
        <v>6635</v>
      </c>
      <c r="S3320" t="s">
        <v>100</v>
      </c>
    </row>
    <row r="3321" spans="1:19" x14ac:dyDescent="0.25">
      <c r="A3321">
        <v>41</v>
      </c>
      <c r="B3321" s="32">
        <v>45935</v>
      </c>
      <c r="C3321">
        <v>43</v>
      </c>
      <c r="D3321" t="s">
        <v>940</v>
      </c>
      <c r="E3321" t="s">
        <v>14</v>
      </c>
      <c r="F3321" t="s">
        <v>140</v>
      </c>
      <c r="G3321" t="s">
        <v>102</v>
      </c>
      <c r="H3321" t="s">
        <v>103</v>
      </c>
      <c r="I3321" t="s">
        <v>2595</v>
      </c>
      <c r="J3321" t="s">
        <v>2596</v>
      </c>
      <c r="K3321" s="32">
        <v>45946</v>
      </c>
      <c r="L3321" t="s">
        <v>943</v>
      </c>
      <c r="M3321" t="s">
        <v>154</v>
      </c>
      <c r="N3321" t="s">
        <v>2365</v>
      </c>
      <c r="O3321" s="32">
        <v>45953</v>
      </c>
      <c r="P3321" t="s">
        <v>99</v>
      </c>
      <c r="Q3321" t="s">
        <v>2012</v>
      </c>
      <c r="R3321" t="s">
        <v>147</v>
      </c>
      <c r="S3321" t="s">
        <v>100</v>
      </c>
    </row>
    <row r="3322" spans="1:19" x14ac:dyDescent="0.25">
      <c r="A3322">
        <v>34</v>
      </c>
      <c r="B3322" s="32">
        <v>45888</v>
      </c>
      <c r="C3322">
        <v>36</v>
      </c>
      <c r="D3322" t="s">
        <v>150</v>
      </c>
      <c r="E3322" t="s">
        <v>8</v>
      </c>
      <c r="F3322" t="s">
        <v>140</v>
      </c>
      <c r="G3322" t="s">
        <v>102</v>
      </c>
      <c r="H3322" t="s">
        <v>103</v>
      </c>
      <c r="I3322" t="s">
        <v>4734</v>
      </c>
      <c r="J3322" t="s">
        <v>4735</v>
      </c>
      <c r="K3322" s="32">
        <v>45890</v>
      </c>
      <c r="L3322" t="s">
        <v>621</v>
      </c>
      <c r="M3322" t="s">
        <v>191</v>
      </c>
      <c r="N3322" t="s">
        <v>737</v>
      </c>
      <c r="O3322" s="32">
        <v>45901</v>
      </c>
      <c r="P3322" t="s">
        <v>99</v>
      </c>
      <c r="Q3322" t="s">
        <v>934</v>
      </c>
      <c r="S3322" t="s">
        <v>2165</v>
      </c>
    </row>
    <row r="3323" spans="1:19" x14ac:dyDescent="0.25">
      <c r="A3323">
        <v>40</v>
      </c>
      <c r="B3323" s="32">
        <v>45934</v>
      </c>
      <c r="C3323">
        <v>44</v>
      </c>
      <c r="D3323" t="s">
        <v>423</v>
      </c>
      <c r="E3323" t="s">
        <v>1265</v>
      </c>
      <c r="F3323" t="s">
        <v>140</v>
      </c>
      <c r="G3323" t="s">
        <v>102</v>
      </c>
      <c r="H3323" t="s">
        <v>103</v>
      </c>
      <c r="I3323" t="s">
        <v>2829</v>
      </c>
      <c r="J3323" t="s">
        <v>2830</v>
      </c>
      <c r="K3323" s="32">
        <v>45937</v>
      </c>
      <c r="L3323" t="s">
        <v>427</v>
      </c>
      <c r="M3323" t="s">
        <v>428</v>
      </c>
      <c r="N3323" t="s">
        <v>2831</v>
      </c>
      <c r="O3323" s="32">
        <v>45959</v>
      </c>
      <c r="P3323" t="s">
        <v>99</v>
      </c>
      <c r="Q3323" t="s">
        <v>2190</v>
      </c>
      <c r="R3323" t="s">
        <v>428</v>
      </c>
      <c r="S3323" t="s">
        <v>100</v>
      </c>
    </row>
    <row r="3324" spans="1:19" x14ac:dyDescent="0.25">
      <c r="A3324">
        <v>40</v>
      </c>
      <c r="B3324" s="32">
        <v>45929</v>
      </c>
      <c r="C3324">
        <v>42</v>
      </c>
      <c r="D3324" t="s">
        <v>940</v>
      </c>
      <c r="E3324" t="s">
        <v>14</v>
      </c>
      <c r="F3324" t="s">
        <v>140</v>
      </c>
      <c r="G3324" t="s">
        <v>102</v>
      </c>
      <c r="H3324" t="s">
        <v>103</v>
      </c>
      <c r="I3324" t="s">
        <v>6636</v>
      </c>
      <c r="J3324" t="s">
        <v>6637</v>
      </c>
      <c r="K3324" s="32">
        <v>45939</v>
      </c>
      <c r="L3324" t="s">
        <v>943</v>
      </c>
      <c r="M3324" t="s">
        <v>154</v>
      </c>
      <c r="N3324" t="s">
        <v>2115</v>
      </c>
      <c r="O3324" s="32">
        <v>45946</v>
      </c>
      <c r="P3324" t="s">
        <v>99</v>
      </c>
      <c r="Q3324" t="s">
        <v>572</v>
      </c>
      <c r="R3324" t="s">
        <v>147</v>
      </c>
      <c r="S3324" t="s">
        <v>100</v>
      </c>
    </row>
    <row r="3325" spans="1:19" x14ac:dyDescent="0.25">
      <c r="A3325">
        <v>37</v>
      </c>
      <c r="B3325" s="32">
        <v>45909</v>
      </c>
      <c r="C3325">
        <v>42</v>
      </c>
      <c r="D3325" t="s">
        <v>223</v>
      </c>
      <c r="E3325" t="s">
        <v>277</v>
      </c>
      <c r="F3325" t="s">
        <v>140</v>
      </c>
      <c r="G3325" t="s">
        <v>102</v>
      </c>
      <c r="H3325" t="s">
        <v>103</v>
      </c>
      <c r="I3325" t="s">
        <v>6638</v>
      </c>
      <c r="J3325" t="s">
        <v>6639</v>
      </c>
      <c r="K3325" s="32">
        <v>45913</v>
      </c>
      <c r="L3325" t="s">
        <v>227</v>
      </c>
      <c r="M3325" t="s">
        <v>428</v>
      </c>
      <c r="N3325" t="s">
        <v>3648</v>
      </c>
      <c r="O3325" s="32">
        <v>45943</v>
      </c>
      <c r="P3325" t="s">
        <v>99</v>
      </c>
      <c r="Q3325" t="s">
        <v>228</v>
      </c>
      <c r="R3325" t="s">
        <v>428</v>
      </c>
      <c r="S3325" t="s">
        <v>100</v>
      </c>
    </row>
    <row r="3326" spans="1:19" x14ac:dyDescent="0.25">
      <c r="A3326">
        <v>41</v>
      </c>
      <c r="B3326" s="32">
        <v>45936</v>
      </c>
      <c r="C3326">
        <v>44</v>
      </c>
      <c r="D3326" t="s">
        <v>672</v>
      </c>
      <c r="E3326" t="s">
        <v>17</v>
      </c>
      <c r="F3326" t="s">
        <v>140</v>
      </c>
      <c r="G3326" t="s">
        <v>102</v>
      </c>
      <c r="H3326" t="s">
        <v>103</v>
      </c>
      <c r="I3326" t="s">
        <v>3145</v>
      </c>
      <c r="J3326" t="s">
        <v>3146</v>
      </c>
      <c r="K3326" s="32">
        <v>45940</v>
      </c>
      <c r="L3326" t="s">
        <v>675</v>
      </c>
      <c r="M3326" t="s">
        <v>428</v>
      </c>
      <c r="N3326" t="s">
        <v>2291</v>
      </c>
      <c r="O3326" s="32">
        <v>45957</v>
      </c>
      <c r="P3326" t="s">
        <v>99</v>
      </c>
      <c r="Q3326" t="s">
        <v>2006</v>
      </c>
      <c r="R3326" t="s">
        <v>428</v>
      </c>
      <c r="S3326" t="s">
        <v>608</v>
      </c>
    </row>
    <row r="3327" spans="1:19" x14ac:dyDescent="0.25">
      <c r="A3327">
        <v>46</v>
      </c>
      <c r="B3327" s="32">
        <v>45975</v>
      </c>
      <c r="C3327">
        <v>49</v>
      </c>
      <c r="D3327" t="s">
        <v>423</v>
      </c>
      <c r="E3327" t="s">
        <v>1067</v>
      </c>
      <c r="F3327" t="s">
        <v>140</v>
      </c>
      <c r="G3327" t="s">
        <v>102</v>
      </c>
      <c r="H3327" t="s">
        <v>1585</v>
      </c>
      <c r="I3327" t="s">
        <v>5162</v>
      </c>
      <c r="J3327" t="s">
        <v>5163</v>
      </c>
      <c r="K3327" s="32">
        <v>45976</v>
      </c>
      <c r="L3327" t="s">
        <v>1775</v>
      </c>
      <c r="M3327" t="s">
        <v>260</v>
      </c>
      <c r="N3327" t="s">
        <v>2103</v>
      </c>
      <c r="O3327" s="32">
        <v>45994</v>
      </c>
      <c r="P3327" t="s">
        <v>99</v>
      </c>
      <c r="Q3327" t="s">
        <v>1776</v>
      </c>
      <c r="R3327" t="s">
        <v>262</v>
      </c>
      <c r="S3327" t="s">
        <v>608</v>
      </c>
    </row>
    <row r="3328" spans="1:19" x14ac:dyDescent="0.25">
      <c r="A3328">
        <v>45</v>
      </c>
      <c r="B3328" s="32">
        <v>45968</v>
      </c>
      <c r="C3328">
        <v>48</v>
      </c>
      <c r="D3328" t="s">
        <v>150</v>
      </c>
      <c r="E3328" t="s">
        <v>8</v>
      </c>
      <c r="F3328" t="s">
        <v>140</v>
      </c>
      <c r="G3328" t="s">
        <v>102</v>
      </c>
      <c r="H3328" t="s">
        <v>103</v>
      </c>
      <c r="I3328" t="s">
        <v>4369</v>
      </c>
      <c r="J3328" t="s">
        <v>4370</v>
      </c>
      <c r="K3328" s="32">
        <v>45974</v>
      </c>
      <c r="L3328" t="s">
        <v>621</v>
      </c>
      <c r="M3328" t="s">
        <v>191</v>
      </c>
      <c r="N3328" t="s">
        <v>737</v>
      </c>
      <c r="O3328" s="32">
        <v>45985</v>
      </c>
      <c r="P3328" t="s">
        <v>99</v>
      </c>
      <c r="Q3328" t="s">
        <v>972</v>
      </c>
      <c r="S3328" t="s">
        <v>135</v>
      </c>
    </row>
    <row r="3329" spans="1:19" x14ac:dyDescent="0.25">
      <c r="A3329">
        <v>36</v>
      </c>
      <c r="B3329" s="32">
        <v>45906</v>
      </c>
      <c r="C3329">
        <v>39</v>
      </c>
      <c r="D3329" t="s">
        <v>150</v>
      </c>
      <c r="E3329" t="s">
        <v>8</v>
      </c>
      <c r="F3329" t="s">
        <v>140</v>
      </c>
      <c r="G3329" t="s">
        <v>102</v>
      </c>
      <c r="H3329" t="s">
        <v>103</v>
      </c>
      <c r="I3329" t="s">
        <v>2580</v>
      </c>
      <c r="J3329" t="s">
        <v>2581</v>
      </c>
      <c r="K3329" s="32">
        <v>45911</v>
      </c>
      <c r="L3329" t="s">
        <v>186</v>
      </c>
      <c r="M3329" t="s">
        <v>154</v>
      </c>
      <c r="N3329" t="s">
        <v>2022</v>
      </c>
      <c r="O3329" s="32">
        <v>45922</v>
      </c>
      <c r="P3329" t="s">
        <v>99</v>
      </c>
      <c r="Q3329" t="s">
        <v>813</v>
      </c>
      <c r="R3329" t="s">
        <v>147</v>
      </c>
      <c r="S3329" t="s">
        <v>100</v>
      </c>
    </row>
    <row r="3330" spans="1:19" x14ac:dyDescent="0.25">
      <c r="A3330">
        <v>41</v>
      </c>
      <c r="B3330" s="32">
        <v>45935</v>
      </c>
      <c r="C3330">
        <v>43</v>
      </c>
      <c r="D3330" t="s">
        <v>150</v>
      </c>
      <c r="E3330" t="s">
        <v>8</v>
      </c>
      <c r="F3330" t="s">
        <v>140</v>
      </c>
      <c r="G3330" t="s">
        <v>102</v>
      </c>
      <c r="H3330" t="s">
        <v>103</v>
      </c>
      <c r="I3330" t="s">
        <v>3512</v>
      </c>
      <c r="J3330" t="s">
        <v>3513</v>
      </c>
      <c r="K3330" s="32">
        <v>45939</v>
      </c>
      <c r="L3330" t="s">
        <v>1312</v>
      </c>
      <c r="M3330" t="s">
        <v>154</v>
      </c>
      <c r="N3330" t="s">
        <v>2115</v>
      </c>
      <c r="O3330" s="32">
        <v>45949</v>
      </c>
      <c r="P3330" t="s">
        <v>99</v>
      </c>
      <c r="Q3330" t="s">
        <v>153</v>
      </c>
      <c r="R3330" t="s">
        <v>147</v>
      </c>
      <c r="S3330" t="s">
        <v>100</v>
      </c>
    </row>
    <row r="3331" spans="1:19" x14ac:dyDescent="0.25">
      <c r="A3331">
        <v>38</v>
      </c>
      <c r="B3331" s="32">
        <v>45918</v>
      </c>
      <c r="C3331">
        <v>41</v>
      </c>
      <c r="D3331" t="s">
        <v>254</v>
      </c>
      <c r="E3331" t="s">
        <v>255</v>
      </c>
      <c r="F3331" t="s">
        <v>140</v>
      </c>
      <c r="G3331" t="s">
        <v>102</v>
      </c>
      <c r="H3331" t="s">
        <v>103</v>
      </c>
      <c r="I3331" t="s">
        <v>6640</v>
      </c>
      <c r="J3331" t="s">
        <v>5788</v>
      </c>
      <c r="K3331" s="32">
        <v>45921</v>
      </c>
      <c r="L3331" t="s">
        <v>258</v>
      </c>
      <c r="M3331" t="s">
        <v>260</v>
      </c>
      <c r="N3331" t="s">
        <v>2109</v>
      </c>
      <c r="O3331" s="32">
        <v>45936</v>
      </c>
      <c r="P3331" t="s">
        <v>99</v>
      </c>
      <c r="Q3331" t="s">
        <v>259</v>
      </c>
      <c r="R3331" t="s">
        <v>262</v>
      </c>
      <c r="S3331" t="s">
        <v>608</v>
      </c>
    </row>
    <row r="3332" spans="1:19" x14ac:dyDescent="0.25">
      <c r="A3332">
        <v>42</v>
      </c>
      <c r="B3332" s="32">
        <v>45943</v>
      </c>
      <c r="C3332">
        <v>42</v>
      </c>
      <c r="D3332" t="s">
        <v>97</v>
      </c>
      <c r="E3332" t="s">
        <v>98</v>
      </c>
      <c r="F3332" t="s">
        <v>101</v>
      </c>
      <c r="G3332" t="s">
        <v>102</v>
      </c>
      <c r="H3332" t="s">
        <v>103</v>
      </c>
      <c r="I3332" t="s">
        <v>6641</v>
      </c>
      <c r="J3332" t="s">
        <v>6642</v>
      </c>
      <c r="K3332" s="32">
        <v>45946</v>
      </c>
      <c r="L3332" t="s">
        <v>106</v>
      </c>
      <c r="M3332" t="s">
        <v>359</v>
      </c>
      <c r="N3332" t="s">
        <v>118</v>
      </c>
      <c r="O3332" s="32">
        <v>45946</v>
      </c>
      <c r="P3332" t="s">
        <v>99</v>
      </c>
      <c r="Q3332" t="s">
        <v>123</v>
      </c>
      <c r="R3332" t="s">
        <v>1964</v>
      </c>
      <c r="S3332" t="s">
        <v>100</v>
      </c>
    </row>
    <row r="3333" spans="1:19" x14ac:dyDescent="0.25">
      <c r="A3333">
        <v>47</v>
      </c>
      <c r="B3333" s="32">
        <v>45979</v>
      </c>
      <c r="C3333">
        <v>49</v>
      </c>
      <c r="D3333" t="s">
        <v>97</v>
      </c>
      <c r="E3333" t="s">
        <v>111</v>
      </c>
      <c r="F3333" t="s">
        <v>112</v>
      </c>
      <c r="G3333" t="s">
        <v>102</v>
      </c>
      <c r="H3333" t="s">
        <v>103</v>
      </c>
      <c r="I3333" t="s">
        <v>6643</v>
      </c>
      <c r="J3333" t="s">
        <v>6644</v>
      </c>
      <c r="K3333" s="32">
        <v>45979</v>
      </c>
      <c r="L3333" t="s">
        <v>115</v>
      </c>
      <c r="M3333" t="s">
        <v>117</v>
      </c>
      <c r="N3333" t="s">
        <v>118</v>
      </c>
      <c r="O3333" s="32">
        <v>45994</v>
      </c>
      <c r="P3333" t="s">
        <v>99</v>
      </c>
      <c r="Q3333" t="s">
        <v>116</v>
      </c>
      <c r="R3333" t="s">
        <v>1215</v>
      </c>
      <c r="S3333" t="s">
        <v>100</v>
      </c>
    </row>
    <row r="3334" spans="1:19" x14ac:dyDescent="0.25">
      <c r="A3334">
        <v>36</v>
      </c>
      <c r="B3334" s="32">
        <v>45900</v>
      </c>
      <c r="C3334">
        <v>36</v>
      </c>
      <c r="D3334" t="s">
        <v>97</v>
      </c>
      <c r="E3334" t="s">
        <v>98</v>
      </c>
      <c r="F3334" t="s">
        <v>101</v>
      </c>
      <c r="G3334" t="s">
        <v>102</v>
      </c>
      <c r="H3334" t="s">
        <v>103</v>
      </c>
      <c r="I3334" t="s">
        <v>6645</v>
      </c>
      <c r="J3334" t="s">
        <v>6646</v>
      </c>
      <c r="K3334" s="32">
        <v>45902</v>
      </c>
      <c r="L3334" t="s">
        <v>106</v>
      </c>
      <c r="M3334" t="s">
        <v>359</v>
      </c>
      <c r="N3334" t="s">
        <v>118</v>
      </c>
      <c r="O3334" s="32">
        <v>45902</v>
      </c>
      <c r="P3334" t="s">
        <v>99</v>
      </c>
      <c r="Q3334" t="s">
        <v>123</v>
      </c>
      <c r="R3334" t="s">
        <v>109</v>
      </c>
      <c r="S3334" t="s">
        <v>100</v>
      </c>
    </row>
    <row r="3335" spans="1:19" x14ac:dyDescent="0.25">
      <c r="A3335">
        <v>43</v>
      </c>
      <c r="B3335" s="32">
        <v>45955</v>
      </c>
      <c r="C3335">
        <v>46</v>
      </c>
      <c r="D3335" t="s">
        <v>150</v>
      </c>
      <c r="E3335" t="s">
        <v>23</v>
      </c>
      <c r="F3335" t="s">
        <v>140</v>
      </c>
      <c r="G3335" t="s">
        <v>102</v>
      </c>
      <c r="H3335" t="s">
        <v>103</v>
      </c>
      <c r="I3335" t="s">
        <v>6647</v>
      </c>
      <c r="J3335" t="s">
        <v>6262</v>
      </c>
      <c r="K3335" s="32">
        <v>45960</v>
      </c>
      <c r="L3335" t="s">
        <v>186</v>
      </c>
      <c r="M3335" t="s">
        <v>154</v>
      </c>
      <c r="N3335" t="s">
        <v>2034</v>
      </c>
      <c r="O3335" s="32">
        <v>45972</v>
      </c>
      <c r="P3335" t="s">
        <v>99</v>
      </c>
      <c r="Q3335" t="s">
        <v>688</v>
      </c>
      <c r="R3335" t="s">
        <v>147</v>
      </c>
      <c r="S3335" t="s">
        <v>100</v>
      </c>
    </row>
    <row r="3336" spans="1:19" x14ac:dyDescent="0.25">
      <c r="A3336">
        <v>46</v>
      </c>
      <c r="B3336" s="32">
        <v>45970</v>
      </c>
      <c r="C3336">
        <v>48</v>
      </c>
      <c r="D3336" t="s">
        <v>672</v>
      </c>
      <c r="E3336" t="s">
        <v>17</v>
      </c>
      <c r="F3336" t="s">
        <v>140</v>
      </c>
      <c r="G3336" t="s">
        <v>102</v>
      </c>
      <c r="H3336" t="s">
        <v>103</v>
      </c>
      <c r="I3336" t="s">
        <v>5139</v>
      </c>
      <c r="J3336" t="s">
        <v>5140</v>
      </c>
      <c r="K3336" s="32">
        <v>45978</v>
      </c>
      <c r="L3336" t="s">
        <v>1362</v>
      </c>
      <c r="M3336" t="s">
        <v>676</v>
      </c>
      <c r="N3336" t="s">
        <v>2814</v>
      </c>
      <c r="O3336" s="32">
        <v>45988</v>
      </c>
      <c r="P3336" t="s">
        <v>99</v>
      </c>
      <c r="Q3336" t="s">
        <v>1313</v>
      </c>
      <c r="R3336" t="s">
        <v>147</v>
      </c>
      <c r="S3336" t="s">
        <v>100</v>
      </c>
    </row>
    <row r="3337" spans="1:19" x14ac:dyDescent="0.25">
      <c r="A3337">
        <v>44</v>
      </c>
      <c r="B3337" s="32">
        <v>45960</v>
      </c>
      <c r="C3337">
        <v>47</v>
      </c>
      <c r="D3337" t="s">
        <v>423</v>
      </c>
      <c r="E3337" t="s">
        <v>1067</v>
      </c>
      <c r="F3337" t="s">
        <v>140</v>
      </c>
      <c r="G3337" t="s">
        <v>102</v>
      </c>
      <c r="H3337" t="s">
        <v>103</v>
      </c>
      <c r="I3337" t="s">
        <v>2477</v>
      </c>
      <c r="J3337" t="s">
        <v>2478</v>
      </c>
      <c r="K3337" s="32">
        <v>45963</v>
      </c>
      <c r="L3337" t="s">
        <v>427</v>
      </c>
      <c r="M3337" t="s">
        <v>260</v>
      </c>
      <c r="N3337" t="s">
        <v>2283</v>
      </c>
      <c r="O3337" s="32">
        <v>45980</v>
      </c>
      <c r="P3337" t="s">
        <v>99</v>
      </c>
      <c r="Q3337" t="s">
        <v>2221</v>
      </c>
      <c r="R3337" t="s">
        <v>262</v>
      </c>
      <c r="S3337" t="s">
        <v>100</v>
      </c>
    </row>
    <row r="3338" spans="1:19" x14ac:dyDescent="0.25">
      <c r="A3338">
        <v>46</v>
      </c>
      <c r="B3338" s="32">
        <v>45970</v>
      </c>
      <c r="C3338">
        <v>46</v>
      </c>
      <c r="D3338" t="s">
        <v>97</v>
      </c>
      <c r="E3338" t="s">
        <v>98</v>
      </c>
      <c r="F3338" t="s">
        <v>101</v>
      </c>
      <c r="G3338" t="s">
        <v>102</v>
      </c>
      <c r="H3338" t="s">
        <v>103</v>
      </c>
      <c r="I3338" t="s">
        <v>6648</v>
      </c>
      <c r="J3338" t="s">
        <v>6649</v>
      </c>
      <c r="K3338" s="32">
        <v>45972</v>
      </c>
      <c r="L3338" t="s">
        <v>106</v>
      </c>
      <c r="M3338" t="s">
        <v>107</v>
      </c>
      <c r="N3338" t="s">
        <v>118</v>
      </c>
      <c r="O3338" s="32">
        <v>45972</v>
      </c>
      <c r="P3338" t="s">
        <v>99</v>
      </c>
      <c r="Q3338" t="s">
        <v>123</v>
      </c>
      <c r="R3338" t="s">
        <v>1964</v>
      </c>
      <c r="S3338" t="s">
        <v>100</v>
      </c>
    </row>
    <row r="3339" spans="1:19" x14ac:dyDescent="0.25">
      <c r="A3339">
        <v>41</v>
      </c>
      <c r="B3339" s="32">
        <v>45939</v>
      </c>
      <c r="C3339">
        <v>44</v>
      </c>
      <c r="D3339" t="s">
        <v>254</v>
      </c>
      <c r="E3339" t="s">
        <v>255</v>
      </c>
      <c r="F3339" t="s">
        <v>140</v>
      </c>
      <c r="G3339" t="s">
        <v>102</v>
      </c>
      <c r="H3339" t="s">
        <v>103</v>
      </c>
      <c r="I3339" t="s">
        <v>5612</v>
      </c>
      <c r="J3339" t="s">
        <v>5613</v>
      </c>
      <c r="K3339" s="32">
        <v>45942</v>
      </c>
      <c r="L3339" t="s">
        <v>258</v>
      </c>
      <c r="M3339" t="s">
        <v>260</v>
      </c>
      <c r="N3339" t="s">
        <v>2064</v>
      </c>
      <c r="O3339" s="32">
        <v>45957</v>
      </c>
      <c r="P3339" t="s">
        <v>99</v>
      </c>
      <c r="Q3339" t="s">
        <v>2207</v>
      </c>
      <c r="R3339" t="s">
        <v>262</v>
      </c>
      <c r="S3339" t="s">
        <v>100</v>
      </c>
    </row>
    <row r="3340" spans="1:19" x14ac:dyDescent="0.25">
      <c r="A3340">
        <v>39</v>
      </c>
      <c r="B3340" s="32">
        <v>45926</v>
      </c>
      <c r="C3340">
        <v>42</v>
      </c>
      <c r="D3340" t="s">
        <v>423</v>
      </c>
      <c r="E3340" t="s">
        <v>1067</v>
      </c>
      <c r="F3340" t="s">
        <v>140</v>
      </c>
      <c r="G3340" t="s">
        <v>102</v>
      </c>
      <c r="H3340" t="s">
        <v>103</v>
      </c>
      <c r="I3340" t="s">
        <v>6650</v>
      </c>
      <c r="J3340" t="s">
        <v>6651</v>
      </c>
      <c r="K3340" s="32">
        <v>45928</v>
      </c>
      <c r="L3340" t="s">
        <v>1775</v>
      </c>
      <c r="M3340" t="s">
        <v>260</v>
      </c>
      <c r="N3340" t="s">
        <v>2162</v>
      </c>
      <c r="O3340" s="32">
        <v>45944</v>
      </c>
      <c r="P3340" t="s">
        <v>99</v>
      </c>
      <c r="Q3340" t="s">
        <v>1776</v>
      </c>
      <c r="R3340" t="s">
        <v>262</v>
      </c>
      <c r="S3340" t="s">
        <v>100</v>
      </c>
    </row>
    <row r="3341" spans="1:19" x14ac:dyDescent="0.25">
      <c r="A3341">
        <v>47</v>
      </c>
      <c r="B3341" s="32">
        <v>45978</v>
      </c>
      <c r="C3341">
        <v>49</v>
      </c>
      <c r="D3341" t="s">
        <v>150</v>
      </c>
      <c r="E3341" t="s">
        <v>8</v>
      </c>
      <c r="F3341" t="s">
        <v>140</v>
      </c>
      <c r="G3341" t="s">
        <v>102</v>
      </c>
      <c r="H3341" t="s">
        <v>103</v>
      </c>
      <c r="I3341" t="s">
        <v>3989</v>
      </c>
      <c r="J3341" t="s">
        <v>3990</v>
      </c>
      <c r="K3341" s="32">
        <v>45981</v>
      </c>
      <c r="L3341" t="s">
        <v>186</v>
      </c>
      <c r="M3341" t="s">
        <v>154</v>
      </c>
      <c r="N3341" t="s">
        <v>2068</v>
      </c>
      <c r="O3341" s="32">
        <v>45992</v>
      </c>
      <c r="P3341" t="s">
        <v>99</v>
      </c>
      <c r="Q3341" t="s">
        <v>688</v>
      </c>
      <c r="R3341" t="s">
        <v>147</v>
      </c>
      <c r="S3341" t="s">
        <v>100</v>
      </c>
    </row>
    <row r="3342" spans="1:19" x14ac:dyDescent="0.25">
      <c r="A3342">
        <v>41</v>
      </c>
      <c r="B3342" s="32">
        <v>45935</v>
      </c>
      <c r="C3342">
        <v>41</v>
      </c>
      <c r="D3342" t="s">
        <v>97</v>
      </c>
      <c r="E3342" t="s">
        <v>125</v>
      </c>
      <c r="F3342" t="s">
        <v>101</v>
      </c>
      <c r="G3342" t="s">
        <v>102</v>
      </c>
      <c r="H3342" t="s">
        <v>103</v>
      </c>
      <c r="I3342" t="s">
        <v>6652</v>
      </c>
      <c r="J3342" t="s">
        <v>6653</v>
      </c>
      <c r="K3342" s="32">
        <v>45937</v>
      </c>
      <c r="L3342" t="s">
        <v>115</v>
      </c>
      <c r="M3342" t="s">
        <v>2003</v>
      </c>
      <c r="N3342" t="s">
        <v>118</v>
      </c>
      <c r="O3342" s="32">
        <v>45937</v>
      </c>
      <c r="P3342" t="s">
        <v>99</v>
      </c>
      <c r="Q3342" t="s">
        <v>116</v>
      </c>
      <c r="R3342" t="s">
        <v>1964</v>
      </c>
      <c r="S3342" t="s">
        <v>100</v>
      </c>
    </row>
    <row r="3343" spans="1:19" x14ac:dyDescent="0.25">
      <c r="A3343">
        <v>28</v>
      </c>
      <c r="B3343" s="32">
        <v>45849</v>
      </c>
      <c r="C3343">
        <v>31</v>
      </c>
      <c r="D3343" t="s">
        <v>254</v>
      </c>
      <c r="E3343" t="s">
        <v>255</v>
      </c>
      <c r="F3343" t="s">
        <v>140</v>
      </c>
      <c r="G3343" t="s">
        <v>102</v>
      </c>
      <c r="H3343" t="s">
        <v>103</v>
      </c>
      <c r="I3343" t="s">
        <v>6654</v>
      </c>
      <c r="J3343" t="s">
        <v>2654</v>
      </c>
      <c r="K3343" s="32">
        <v>45851</v>
      </c>
      <c r="L3343" t="s">
        <v>288</v>
      </c>
      <c r="M3343" t="s">
        <v>260</v>
      </c>
      <c r="N3343" t="s">
        <v>6655</v>
      </c>
      <c r="O3343" s="32">
        <v>45866</v>
      </c>
      <c r="P3343" t="s">
        <v>99</v>
      </c>
      <c r="Q3343" t="s">
        <v>289</v>
      </c>
      <c r="R3343" t="s">
        <v>262</v>
      </c>
      <c r="S3343" t="s">
        <v>608</v>
      </c>
    </row>
    <row r="3344" spans="1:19" x14ac:dyDescent="0.25">
      <c r="A3344">
        <v>37</v>
      </c>
      <c r="B3344" s="32">
        <v>45910</v>
      </c>
      <c r="C3344">
        <v>40</v>
      </c>
      <c r="D3344" t="s">
        <v>423</v>
      </c>
      <c r="E3344" t="s">
        <v>424</v>
      </c>
      <c r="F3344" t="s">
        <v>140</v>
      </c>
      <c r="G3344" t="s">
        <v>102</v>
      </c>
      <c r="H3344" t="s">
        <v>103</v>
      </c>
      <c r="I3344" t="s">
        <v>4331</v>
      </c>
      <c r="J3344" t="s">
        <v>4332</v>
      </c>
      <c r="K3344" s="32">
        <v>45913</v>
      </c>
      <c r="L3344" t="s">
        <v>427</v>
      </c>
      <c r="M3344" t="s">
        <v>428</v>
      </c>
      <c r="N3344" t="s">
        <v>3648</v>
      </c>
      <c r="O3344" s="32">
        <v>45931</v>
      </c>
      <c r="P3344" t="s">
        <v>99</v>
      </c>
      <c r="Q3344" t="s">
        <v>3172</v>
      </c>
      <c r="R3344" t="s">
        <v>428</v>
      </c>
      <c r="S3344" t="s">
        <v>100</v>
      </c>
    </row>
    <row r="3345" spans="1:19" x14ac:dyDescent="0.25">
      <c r="A3345">
        <v>36</v>
      </c>
      <c r="B3345" s="32">
        <v>45900</v>
      </c>
      <c r="C3345">
        <v>38</v>
      </c>
      <c r="D3345" t="s">
        <v>150</v>
      </c>
      <c r="E3345" t="s">
        <v>8</v>
      </c>
      <c r="F3345" t="s">
        <v>140</v>
      </c>
      <c r="G3345" t="s">
        <v>102</v>
      </c>
      <c r="H3345" t="s">
        <v>103</v>
      </c>
      <c r="I3345" t="s">
        <v>6656</v>
      </c>
      <c r="J3345" t="s">
        <v>6657</v>
      </c>
      <c r="K3345" s="32">
        <v>45904</v>
      </c>
      <c r="L3345" t="s">
        <v>186</v>
      </c>
      <c r="M3345" t="s">
        <v>154</v>
      </c>
      <c r="N3345" t="s">
        <v>2181</v>
      </c>
      <c r="O3345" s="32">
        <v>45914</v>
      </c>
      <c r="P3345" t="s">
        <v>99</v>
      </c>
      <c r="Q3345" t="s">
        <v>1411</v>
      </c>
      <c r="R3345" t="s">
        <v>147</v>
      </c>
      <c r="S3345" t="s">
        <v>100</v>
      </c>
    </row>
    <row r="3346" spans="1:19" x14ac:dyDescent="0.25">
      <c r="A3346">
        <v>42</v>
      </c>
      <c r="B3346" s="32">
        <v>45947</v>
      </c>
      <c r="C3346">
        <v>45</v>
      </c>
      <c r="D3346" t="s">
        <v>423</v>
      </c>
      <c r="E3346" t="s">
        <v>1067</v>
      </c>
      <c r="F3346" t="s">
        <v>140</v>
      </c>
      <c r="G3346" t="s">
        <v>102</v>
      </c>
      <c r="H3346" t="s">
        <v>103</v>
      </c>
      <c r="I3346" t="s">
        <v>3588</v>
      </c>
      <c r="J3346" t="s">
        <v>3589</v>
      </c>
      <c r="K3346" s="32">
        <v>45949</v>
      </c>
      <c r="L3346" t="s">
        <v>427</v>
      </c>
      <c r="M3346" t="s">
        <v>260</v>
      </c>
      <c r="N3346" t="s">
        <v>1973</v>
      </c>
      <c r="O3346" s="32">
        <v>45965</v>
      </c>
      <c r="P3346" t="s">
        <v>99</v>
      </c>
      <c r="Q3346" t="s">
        <v>2505</v>
      </c>
      <c r="R3346" t="s">
        <v>262</v>
      </c>
      <c r="S3346" t="s">
        <v>100</v>
      </c>
    </row>
    <row r="3347" spans="1:19" x14ac:dyDescent="0.25">
      <c r="A3347">
        <v>45</v>
      </c>
      <c r="B3347" s="32">
        <v>45965</v>
      </c>
      <c r="C3347">
        <v>47</v>
      </c>
      <c r="D3347" t="s">
        <v>150</v>
      </c>
      <c r="E3347" t="s">
        <v>8</v>
      </c>
      <c r="F3347" t="s">
        <v>140</v>
      </c>
      <c r="G3347" t="s">
        <v>102</v>
      </c>
      <c r="H3347" t="s">
        <v>103</v>
      </c>
      <c r="I3347" t="s">
        <v>6658</v>
      </c>
      <c r="J3347" t="s">
        <v>6659</v>
      </c>
      <c r="K3347" s="32">
        <v>45967</v>
      </c>
      <c r="L3347" t="s">
        <v>186</v>
      </c>
      <c r="M3347" t="s">
        <v>154</v>
      </c>
      <c r="N3347" t="s">
        <v>2046</v>
      </c>
      <c r="O3347" s="32">
        <v>45977</v>
      </c>
      <c r="P3347" t="s">
        <v>99</v>
      </c>
      <c r="Q3347" t="s">
        <v>972</v>
      </c>
      <c r="R3347" t="s">
        <v>147</v>
      </c>
      <c r="S3347" t="s">
        <v>608</v>
      </c>
    </row>
    <row r="3348" spans="1:19" x14ac:dyDescent="0.25">
      <c r="A3348">
        <v>37</v>
      </c>
      <c r="B3348" s="32">
        <v>45908</v>
      </c>
      <c r="C3348">
        <v>39</v>
      </c>
      <c r="D3348" t="s">
        <v>672</v>
      </c>
      <c r="E3348" t="s">
        <v>17</v>
      </c>
      <c r="F3348" t="s">
        <v>140</v>
      </c>
      <c r="G3348" t="s">
        <v>102</v>
      </c>
      <c r="H3348" t="s">
        <v>103</v>
      </c>
      <c r="I3348" t="s">
        <v>4586</v>
      </c>
      <c r="J3348" t="s">
        <v>4587</v>
      </c>
      <c r="K3348" s="32">
        <v>45915</v>
      </c>
      <c r="L3348" t="s">
        <v>675</v>
      </c>
      <c r="M3348" t="s">
        <v>676</v>
      </c>
      <c r="N3348" t="s">
        <v>3548</v>
      </c>
      <c r="O3348" s="32">
        <v>45926</v>
      </c>
      <c r="P3348" t="s">
        <v>99</v>
      </c>
      <c r="Q3348" t="s">
        <v>153</v>
      </c>
      <c r="R3348" t="s">
        <v>147</v>
      </c>
      <c r="S3348" t="s">
        <v>100</v>
      </c>
    </row>
    <row r="3349" spans="1:19" x14ac:dyDescent="0.25">
      <c r="A3349">
        <v>27</v>
      </c>
      <c r="B3349" s="32">
        <v>45840</v>
      </c>
      <c r="C3349">
        <v>31</v>
      </c>
      <c r="D3349" t="s">
        <v>223</v>
      </c>
      <c r="E3349" t="s">
        <v>277</v>
      </c>
      <c r="F3349" t="s">
        <v>140</v>
      </c>
      <c r="G3349" t="s">
        <v>102</v>
      </c>
      <c r="H3349" t="s">
        <v>103</v>
      </c>
      <c r="I3349" t="s">
        <v>6660</v>
      </c>
      <c r="J3349" t="s">
        <v>6661</v>
      </c>
      <c r="K3349" s="32">
        <v>45843</v>
      </c>
      <c r="L3349" t="s">
        <v>227</v>
      </c>
      <c r="M3349" t="s">
        <v>145</v>
      </c>
      <c r="N3349" t="s">
        <v>6662</v>
      </c>
      <c r="O3349" s="32">
        <v>45871</v>
      </c>
      <c r="P3349" t="s">
        <v>99</v>
      </c>
      <c r="Q3349" t="s">
        <v>228</v>
      </c>
      <c r="R3349" t="s">
        <v>6663</v>
      </c>
      <c r="S3349" t="s">
        <v>100</v>
      </c>
    </row>
    <row r="3350" spans="1:19" x14ac:dyDescent="0.25">
      <c r="A3350">
        <v>45</v>
      </c>
      <c r="B3350" s="32">
        <v>45965</v>
      </c>
      <c r="C3350">
        <v>47</v>
      </c>
      <c r="D3350" t="s">
        <v>150</v>
      </c>
      <c r="E3350" t="s">
        <v>8</v>
      </c>
      <c r="F3350" t="s">
        <v>140</v>
      </c>
      <c r="G3350" t="s">
        <v>102</v>
      </c>
      <c r="H3350" t="s">
        <v>103</v>
      </c>
      <c r="I3350" t="s">
        <v>3073</v>
      </c>
      <c r="J3350" t="s">
        <v>3074</v>
      </c>
      <c r="K3350" s="32">
        <v>45967</v>
      </c>
      <c r="L3350" t="s">
        <v>2275</v>
      </c>
      <c r="M3350" t="s">
        <v>191</v>
      </c>
      <c r="N3350" t="s">
        <v>622</v>
      </c>
      <c r="O3350" s="32">
        <v>45978</v>
      </c>
      <c r="P3350" t="s">
        <v>99</v>
      </c>
      <c r="Q3350" t="s">
        <v>2006</v>
      </c>
      <c r="S3350" t="s">
        <v>2165</v>
      </c>
    </row>
    <row r="3351" spans="1:19" x14ac:dyDescent="0.25">
      <c r="A3351">
        <v>32</v>
      </c>
      <c r="B3351" s="32">
        <v>45876</v>
      </c>
      <c r="C3351">
        <v>35</v>
      </c>
      <c r="D3351" t="s">
        <v>254</v>
      </c>
      <c r="E3351" t="s">
        <v>255</v>
      </c>
      <c r="F3351" t="s">
        <v>140</v>
      </c>
      <c r="G3351" t="s">
        <v>102</v>
      </c>
      <c r="H3351" t="s">
        <v>103</v>
      </c>
      <c r="I3351" t="s">
        <v>6664</v>
      </c>
      <c r="J3351" t="s">
        <v>4326</v>
      </c>
      <c r="K3351" s="32">
        <v>45879</v>
      </c>
      <c r="L3351" t="s">
        <v>288</v>
      </c>
      <c r="M3351" t="s">
        <v>260</v>
      </c>
      <c r="N3351" t="s">
        <v>3205</v>
      </c>
      <c r="O3351" s="32">
        <v>45894</v>
      </c>
      <c r="P3351" t="s">
        <v>99</v>
      </c>
      <c r="Q3351" t="s">
        <v>289</v>
      </c>
      <c r="R3351" t="s">
        <v>262</v>
      </c>
      <c r="S3351" t="s">
        <v>100</v>
      </c>
    </row>
    <row r="3352" spans="1:19" x14ac:dyDescent="0.25">
      <c r="A3352">
        <v>40</v>
      </c>
      <c r="B3352" s="32">
        <v>45934</v>
      </c>
      <c r="C3352">
        <v>43</v>
      </c>
      <c r="D3352" t="s">
        <v>150</v>
      </c>
      <c r="E3352" t="s">
        <v>8</v>
      </c>
      <c r="F3352" t="s">
        <v>140</v>
      </c>
      <c r="G3352" t="s">
        <v>102</v>
      </c>
      <c r="H3352" t="s">
        <v>103</v>
      </c>
      <c r="I3352" t="s">
        <v>6221</v>
      </c>
      <c r="J3352" t="s">
        <v>4068</v>
      </c>
      <c r="K3352" s="32">
        <v>45939</v>
      </c>
      <c r="L3352" t="s">
        <v>2275</v>
      </c>
      <c r="M3352" t="s">
        <v>191</v>
      </c>
      <c r="N3352" t="s">
        <v>2276</v>
      </c>
      <c r="O3352" s="32">
        <v>45950</v>
      </c>
      <c r="P3352" t="s">
        <v>99</v>
      </c>
      <c r="Q3352" t="s">
        <v>2012</v>
      </c>
      <c r="S3352" t="s">
        <v>135</v>
      </c>
    </row>
    <row r="3353" spans="1:19" x14ac:dyDescent="0.25">
      <c r="A3353">
        <v>33</v>
      </c>
      <c r="B3353" s="32">
        <v>45885</v>
      </c>
      <c r="C3353">
        <v>34</v>
      </c>
      <c r="D3353" t="s">
        <v>97</v>
      </c>
      <c r="E3353" t="s">
        <v>98</v>
      </c>
      <c r="F3353" t="s">
        <v>101</v>
      </c>
      <c r="G3353" t="s">
        <v>102</v>
      </c>
      <c r="H3353" t="s">
        <v>103</v>
      </c>
      <c r="I3353" t="s">
        <v>6665</v>
      </c>
      <c r="J3353" t="s">
        <v>6666</v>
      </c>
      <c r="K3353" s="32">
        <v>45890</v>
      </c>
      <c r="L3353" t="s">
        <v>106</v>
      </c>
      <c r="M3353" t="s">
        <v>107</v>
      </c>
      <c r="N3353" t="s">
        <v>118</v>
      </c>
      <c r="O3353" s="32">
        <v>45891</v>
      </c>
      <c r="P3353" t="s">
        <v>99</v>
      </c>
      <c r="Q3353" t="s">
        <v>123</v>
      </c>
      <c r="R3353" t="s">
        <v>109</v>
      </c>
      <c r="S3353" t="s">
        <v>100</v>
      </c>
    </row>
    <row r="3354" spans="1:19" x14ac:dyDescent="0.25">
      <c r="A3354">
        <v>39</v>
      </c>
      <c r="B3354" s="32">
        <v>45927</v>
      </c>
      <c r="C3354">
        <v>42</v>
      </c>
      <c r="D3354" t="s">
        <v>150</v>
      </c>
      <c r="E3354" t="s">
        <v>8</v>
      </c>
      <c r="F3354" t="s">
        <v>140</v>
      </c>
      <c r="G3354" t="s">
        <v>102</v>
      </c>
      <c r="H3354" t="s">
        <v>103</v>
      </c>
      <c r="I3354" t="s">
        <v>6667</v>
      </c>
      <c r="J3354" t="s">
        <v>6668</v>
      </c>
      <c r="K3354" s="32">
        <v>45932</v>
      </c>
      <c r="L3354" t="s">
        <v>186</v>
      </c>
      <c r="M3354" t="s">
        <v>154</v>
      </c>
      <c r="N3354" t="s">
        <v>2159</v>
      </c>
      <c r="O3354" s="32">
        <v>45942</v>
      </c>
      <c r="P3354" t="s">
        <v>99</v>
      </c>
      <c r="Q3354" t="s">
        <v>813</v>
      </c>
      <c r="R3354" t="s">
        <v>147</v>
      </c>
      <c r="S3354" t="s">
        <v>608</v>
      </c>
    </row>
    <row r="3355" spans="1:19" x14ac:dyDescent="0.25">
      <c r="A3355">
        <v>30</v>
      </c>
      <c r="B3355" s="32">
        <v>45859</v>
      </c>
      <c r="C3355">
        <v>32</v>
      </c>
      <c r="D3355" t="s">
        <v>150</v>
      </c>
      <c r="E3355" t="s">
        <v>8</v>
      </c>
      <c r="F3355" t="s">
        <v>140</v>
      </c>
      <c r="G3355" t="s">
        <v>102</v>
      </c>
      <c r="H3355" t="s">
        <v>103</v>
      </c>
      <c r="I3355" t="s">
        <v>2789</v>
      </c>
      <c r="J3355" t="s">
        <v>2098</v>
      </c>
      <c r="K3355" s="32">
        <v>45862</v>
      </c>
      <c r="L3355" t="s">
        <v>186</v>
      </c>
      <c r="M3355" t="s">
        <v>154</v>
      </c>
      <c r="N3355" t="s">
        <v>2695</v>
      </c>
      <c r="O3355" s="32">
        <v>45872</v>
      </c>
      <c r="P3355" t="s">
        <v>99</v>
      </c>
      <c r="Q3355" t="s">
        <v>934</v>
      </c>
      <c r="R3355" t="s">
        <v>147</v>
      </c>
      <c r="S3355" t="s">
        <v>100</v>
      </c>
    </row>
    <row r="3356" spans="1:19" x14ac:dyDescent="0.25">
      <c r="A3356">
        <v>43</v>
      </c>
      <c r="B3356" s="32">
        <v>45949</v>
      </c>
      <c r="C3356">
        <v>45</v>
      </c>
      <c r="D3356" t="s">
        <v>150</v>
      </c>
      <c r="E3356" t="s">
        <v>8</v>
      </c>
      <c r="F3356" t="s">
        <v>140</v>
      </c>
      <c r="G3356" t="s">
        <v>102</v>
      </c>
      <c r="H3356" t="s">
        <v>103</v>
      </c>
      <c r="I3356" t="s">
        <v>6669</v>
      </c>
      <c r="J3356" t="s">
        <v>6670</v>
      </c>
      <c r="K3356" s="32">
        <v>45953</v>
      </c>
      <c r="L3356" t="s">
        <v>186</v>
      </c>
      <c r="M3356" t="s">
        <v>154</v>
      </c>
      <c r="N3356" t="s">
        <v>2086</v>
      </c>
      <c r="O3356" s="32">
        <v>45963</v>
      </c>
      <c r="P3356" t="s">
        <v>99</v>
      </c>
      <c r="Q3356" t="s">
        <v>2006</v>
      </c>
      <c r="R3356" t="s">
        <v>147</v>
      </c>
      <c r="S3356" t="s">
        <v>100</v>
      </c>
    </row>
    <row r="3357" spans="1:19" x14ac:dyDescent="0.25">
      <c r="A3357">
        <v>44</v>
      </c>
      <c r="B3357" s="32">
        <v>45961</v>
      </c>
      <c r="C3357">
        <v>47</v>
      </c>
      <c r="D3357" t="s">
        <v>150</v>
      </c>
      <c r="E3357" t="s">
        <v>8</v>
      </c>
      <c r="F3357" t="s">
        <v>140</v>
      </c>
      <c r="G3357" t="s">
        <v>102</v>
      </c>
      <c r="H3357" t="s">
        <v>103</v>
      </c>
      <c r="I3357" t="s">
        <v>4978</v>
      </c>
      <c r="J3357" t="s">
        <v>4979</v>
      </c>
      <c r="K3357" s="32">
        <v>45965</v>
      </c>
      <c r="L3357" t="s">
        <v>186</v>
      </c>
      <c r="M3357" t="s">
        <v>428</v>
      </c>
      <c r="N3357" t="s">
        <v>2273</v>
      </c>
      <c r="O3357" s="32">
        <v>45978</v>
      </c>
      <c r="P3357" t="s">
        <v>99</v>
      </c>
      <c r="Q3357" t="s">
        <v>688</v>
      </c>
      <c r="R3357" t="s">
        <v>428</v>
      </c>
      <c r="S3357" t="s">
        <v>100</v>
      </c>
    </row>
    <row r="3358" spans="1:19" x14ac:dyDescent="0.25">
      <c r="A3358">
        <v>44</v>
      </c>
      <c r="B3358" s="32">
        <v>45962</v>
      </c>
      <c r="C3358">
        <v>47</v>
      </c>
      <c r="D3358" t="s">
        <v>150</v>
      </c>
      <c r="E3358" t="s">
        <v>8</v>
      </c>
      <c r="F3358" t="s">
        <v>140</v>
      </c>
      <c r="G3358" t="s">
        <v>102</v>
      </c>
      <c r="H3358" t="s">
        <v>103</v>
      </c>
      <c r="I3358" t="s">
        <v>2392</v>
      </c>
      <c r="J3358" t="s">
        <v>2393</v>
      </c>
      <c r="K3358" s="32">
        <v>45965</v>
      </c>
      <c r="L3358" t="s">
        <v>186</v>
      </c>
      <c r="M3358" t="s">
        <v>154</v>
      </c>
      <c r="N3358" t="s">
        <v>2046</v>
      </c>
      <c r="O3358" s="32">
        <v>45977</v>
      </c>
      <c r="P3358" t="s">
        <v>99</v>
      </c>
      <c r="Q3358" t="s">
        <v>2012</v>
      </c>
      <c r="R3358" t="s">
        <v>147</v>
      </c>
      <c r="S3358" t="s">
        <v>100</v>
      </c>
    </row>
    <row r="3359" spans="1:19" x14ac:dyDescent="0.25">
      <c r="A3359">
        <v>38</v>
      </c>
      <c r="B3359" s="32">
        <v>45920</v>
      </c>
      <c r="C3359">
        <v>41</v>
      </c>
      <c r="D3359" t="s">
        <v>150</v>
      </c>
      <c r="E3359" t="s">
        <v>8</v>
      </c>
      <c r="F3359" t="s">
        <v>140</v>
      </c>
      <c r="G3359" t="s">
        <v>102</v>
      </c>
      <c r="H3359" t="s">
        <v>103</v>
      </c>
      <c r="I3359" t="s">
        <v>2017</v>
      </c>
      <c r="J3359" t="s">
        <v>2018</v>
      </c>
      <c r="K3359" s="32">
        <v>45924</v>
      </c>
      <c r="L3359" t="s">
        <v>186</v>
      </c>
      <c r="M3359" t="s">
        <v>145</v>
      </c>
      <c r="N3359" t="s">
        <v>2019</v>
      </c>
      <c r="O3359" s="32">
        <v>45938</v>
      </c>
      <c r="P3359" t="s">
        <v>99</v>
      </c>
      <c r="Q3359" t="s">
        <v>934</v>
      </c>
      <c r="R3359" t="s">
        <v>428</v>
      </c>
      <c r="S3359" t="s">
        <v>100</v>
      </c>
    </row>
    <row r="3360" spans="1:19" x14ac:dyDescent="0.25">
      <c r="A3360">
        <v>40</v>
      </c>
      <c r="B3360" s="32">
        <v>45930</v>
      </c>
      <c r="C3360">
        <v>42</v>
      </c>
      <c r="D3360" t="s">
        <v>150</v>
      </c>
      <c r="E3360" t="s">
        <v>8</v>
      </c>
      <c r="F3360" t="s">
        <v>140</v>
      </c>
      <c r="G3360" t="s">
        <v>102</v>
      </c>
      <c r="H3360" t="s">
        <v>103</v>
      </c>
      <c r="I3360" t="s">
        <v>6671</v>
      </c>
      <c r="J3360" t="s">
        <v>2564</v>
      </c>
      <c r="K3360" s="32">
        <v>45939</v>
      </c>
      <c r="L3360" t="s">
        <v>2275</v>
      </c>
      <c r="M3360" t="s">
        <v>191</v>
      </c>
      <c r="N3360" t="s">
        <v>192</v>
      </c>
      <c r="O3360" s="32">
        <v>45947</v>
      </c>
      <c r="P3360" t="s">
        <v>99</v>
      </c>
      <c r="Q3360" t="s">
        <v>153</v>
      </c>
      <c r="S3360" t="s">
        <v>2165</v>
      </c>
    </row>
    <row r="3361" spans="1:19" x14ac:dyDescent="0.25">
      <c r="A3361">
        <v>42</v>
      </c>
      <c r="B3361" s="32">
        <v>45942</v>
      </c>
      <c r="C3361">
        <v>44</v>
      </c>
      <c r="D3361" t="s">
        <v>940</v>
      </c>
      <c r="E3361" t="s">
        <v>14</v>
      </c>
      <c r="F3361" t="s">
        <v>140</v>
      </c>
      <c r="G3361" t="s">
        <v>102</v>
      </c>
      <c r="H3361" t="s">
        <v>103</v>
      </c>
      <c r="I3361" t="s">
        <v>4297</v>
      </c>
      <c r="J3361" t="s">
        <v>4298</v>
      </c>
      <c r="K3361" s="32">
        <v>45953</v>
      </c>
      <c r="L3361" t="s">
        <v>943</v>
      </c>
      <c r="M3361" t="s">
        <v>154</v>
      </c>
      <c r="N3361" t="s">
        <v>2086</v>
      </c>
      <c r="O3361" s="32">
        <v>45960</v>
      </c>
      <c r="P3361" t="s">
        <v>99</v>
      </c>
      <c r="Q3361" t="s">
        <v>153</v>
      </c>
      <c r="R3361" t="s">
        <v>147</v>
      </c>
      <c r="S3361" t="s">
        <v>100</v>
      </c>
    </row>
    <row r="3362" spans="1:19" x14ac:dyDescent="0.25">
      <c r="A3362">
        <v>38</v>
      </c>
      <c r="B3362" s="32">
        <v>45919</v>
      </c>
      <c r="C3362">
        <v>43</v>
      </c>
      <c r="D3362" t="s">
        <v>423</v>
      </c>
      <c r="E3362" t="s">
        <v>1265</v>
      </c>
      <c r="F3362" t="s">
        <v>140</v>
      </c>
      <c r="G3362" t="s">
        <v>102</v>
      </c>
      <c r="H3362" t="s">
        <v>103</v>
      </c>
      <c r="I3362" t="s">
        <v>6672</v>
      </c>
      <c r="J3362" t="s">
        <v>6673</v>
      </c>
      <c r="K3362" s="32">
        <v>45924</v>
      </c>
      <c r="L3362" t="s">
        <v>1983</v>
      </c>
      <c r="M3362" t="s">
        <v>2172</v>
      </c>
      <c r="N3362" t="s">
        <v>4802</v>
      </c>
      <c r="O3362" s="32">
        <v>45950</v>
      </c>
      <c r="P3362" t="s">
        <v>99</v>
      </c>
      <c r="Q3362" t="s">
        <v>1985</v>
      </c>
      <c r="R3362" t="s">
        <v>428</v>
      </c>
      <c r="S3362" t="s">
        <v>100</v>
      </c>
    </row>
    <row r="3363" spans="1:19" x14ac:dyDescent="0.25">
      <c r="A3363">
        <v>37</v>
      </c>
      <c r="B3363" s="32">
        <v>45909</v>
      </c>
      <c r="C3363">
        <v>42</v>
      </c>
      <c r="D3363" t="s">
        <v>223</v>
      </c>
      <c r="E3363" t="s">
        <v>277</v>
      </c>
      <c r="F3363" t="s">
        <v>140</v>
      </c>
      <c r="G3363" t="s">
        <v>102</v>
      </c>
      <c r="H3363" t="s">
        <v>103</v>
      </c>
      <c r="I3363" t="s">
        <v>6674</v>
      </c>
      <c r="J3363" t="s">
        <v>6675</v>
      </c>
      <c r="K3363" s="32">
        <v>45913</v>
      </c>
      <c r="L3363" t="s">
        <v>329</v>
      </c>
      <c r="M3363" t="s">
        <v>428</v>
      </c>
      <c r="N3363" t="s">
        <v>3648</v>
      </c>
      <c r="O3363" s="32">
        <v>45943</v>
      </c>
      <c r="P3363" t="s">
        <v>99</v>
      </c>
      <c r="Q3363" t="s">
        <v>330</v>
      </c>
      <c r="R3363" t="s">
        <v>428</v>
      </c>
      <c r="S3363" t="s">
        <v>100</v>
      </c>
    </row>
    <row r="3364" spans="1:19" x14ac:dyDescent="0.25">
      <c r="A3364">
        <v>41</v>
      </c>
      <c r="B3364" s="32">
        <v>45935</v>
      </c>
      <c r="C3364">
        <v>46</v>
      </c>
      <c r="D3364" t="s">
        <v>223</v>
      </c>
      <c r="E3364" t="s">
        <v>224</v>
      </c>
      <c r="F3364" t="s">
        <v>140</v>
      </c>
      <c r="G3364" t="s">
        <v>102</v>
      </c>
      <c r="H3364" t="s">
        <v>103</v>
      </c>
      <c r="I3364" t="s">
        <v>6676</v>
      </c>
      <c r="J3364" t="s">
        <v>6677</v>
      </c>
      <c r="K3364" s="32">
        <v>45940</v>
      </c>
      <c r="L3364" t="s">
        <v>227</v>
      </c>
      <c r="M3364" t="s">
        <v>229</v>
      </c>
      <c r="N3364" t="s">
        <v>2947</v>
      </c>
      <c r="O3364" s="32">
        <v>45971</v>
      </c>
      <c r="P3364" t="s">
        <v>99</v>
      </c>
      <c r="Q3364" t="s">
        <v>228</v>
      </c>
      <c r="R3364" t="s">
        <v>617</v>
      </c>
      <c r="S3364" t="s">
        <v>100</v>
      </c>
    </row>
    <row r="3365" spans="1:19" x14ac:dyDescent="0.25">
      <c r="A3365">
        <v>47</v>
      </c>
      <c r="B3365" s="32">
        <v>45978</v>
      </c>
      <c r="C3365">
        <v>49</v>
      </c>
      <c r="D3365" t="s">
        <v>672</v>
      </c>
      <c r="E3365" t="s">
        <v>17</v>
      </c>
      <c r="F3365" t="s">
        <v>140</v>
      </c>
      <c r="G3365" t="s">
        <v>102</v>
      </c>
      <c r="H3365" t="s">
        <v>103</v>
      </c>
      <c r="I3365" t="s">
        <v>4064</v>
      </c>
      <c r="J3365" t="s">
        <v>4065</v>
      </c>
      <c r="K3365" s="32">
        <v>45985</v>
      </c>
      <c r="L3365" t="s">
        <v>1362</v>
      </c>
      <c r="M3365" t="s">
        <v>428</v>
      </c>
      <c r="N3365" t="s">
        <v>4066</v>
      </c>
      <c r="O3365" s="32">
        <v>45995</v>
      </c>
      <c r="P3365" t="s">
        <v>99</v>
      </c>
      <c r="Q3365" t="s">
        <v>1313</v>
      </c>
      <c r="R3365" t="s">
        <v>428</v>
      </c>
      <c r="S3365" t="s">
        <v>100</v>
      </c>
    </row>
    <row r="3366" spans="1:19" x14ac:dyDescent="0.25">
      <c r="A3366">
        <v>41</v>
      </c>
      <c r="B3366" s="32">
        <v>45937</v>
      </c>
      <c r="C3366">
        <v>43</v>
      </c>
      <c r="D3366" t="s">
        <v>150</v>
      </c>
      <c r="E3366" t="s">
        <v>8</v>
      </c>
      <c r="F3366" t="s">
        <v>140</v>
      </c>
      <c r="G3366" t="s">
        <v>102</v>
      </c>
      <c r="H3366" t="s">
        <v>103</v>
      </c>
      <c r="I3366" t="s">
        <v>4047</v>
      </c>
      <c r="J3366" t="s">
        <v>1540</v>
      </c>
      <c r="K3366" s="32">
        <v>45939</v>
      </c>
      <c r="L3366" t="s">
        <v>186</v>
      </c>
      <c r="M3366" t="s">
        <v>154</v>
      </c>
      <c r="N3366" t="s">
        <v>2115</v>
      </c>
      <c r="O3366" s="32">
        <v>45949</v>
      </c>
      <c r="P3366" t="s">
        <v>99</v>
      </c>
      <c r="Q3366" t="s">
        <v>2012</v>
      </c>
      <c r="R3366" t="s">
        <v>147</v>
      </c>
      <c r="S3366" t="s">
        <v>100</v>
      </c>
    </row>
    <row r="3367" spans="1:19" x14ac:dyDescent="0.25">
      <c r="A3367">
        <v>39</v>
      </c>
      <c r="B3367" s="32">
        <v>45924</v>
      </c>
      <c r="C3367">
        <v>43</v>
      </c>
      <c r="D3367" t="s">
        <v>223</v>
      </c>
      <c r="E3367" t="s">
        <v>277</v>
      </c>
      <c r="F3367" t="s">
        <v>140</v>
      </c>
      <c r="G3367" t="s">
        <v>102</v>
      </c>
      <c r="H3367" t="s">
        <v>103</v>
      </c>
      <c r="I3367" t="s">
        <v>6678</v>
      </c>
      <c r="J3367" t="s">
        <v>6679</v>
      </c>
      <c r="K3367" s="32">
        <v>45927</v>
      </c>
      <c r="L3367" t="s">
        <v>227</v>
      </c>
      <c r="M3367" t="s">
        <v>145</v>
      </c>
      <c r="N3367" t="s">
        <v>2233</v>
      </c>
      <c r="O3367" s="32">
        <v>45952</v>
      </c>
      <c r="P3367" t="s">
        <v>99</v>
      </c>
      <c r="Q3367" t="s">
        <v>228</v>
      </c>
      <c r="R3367" t="s">
        <v>147</v>
      </c>
      <c r="S3367" t="s">
        <v>100</v>
      </c>
    </row>
    <row r="3368" spans="1:19" x14ac:dyDescent="0.25">
      <c r="A3368">
        <v>40</v>
      </c>
      <c r="B3368" s="32">
        <v>45929</v>
      </c>
      <c r="C3368">
        <v>43</v>
      </c>
      <c r="D3368" t="s">
        <v>672</v>
      </c>
      <c r="E3368" t="s">
        <v>17</v>
      </c>
      <c r="F3368" t="s">
        <v>140</v>
      </c>
      <c r="G3368" t="s">
        <v>102</v>
      </c>
      <c r="H3368" t="s">
        <v>103</v>
      </c>
      <c r="I3368" t="s">
        <v>3194</v>
      </c>
      <c r="J3368" t="s">
        <v>3195</v>
      </c>
      <c r="K3368" s="32">
        <v>45934</v>
      </c>
      <c r="L3368" t="s">
        <v>1362</v>
      </c>
      <c r="M3368" t="s">
        <v>428</v>
      </c>
      <c r="N3368" t="s">
        <v>2616</v>
      </c>
      <c r="O3368" s="32">
        <v>45950</v>
      </c>
      <c r="P3368" t="s">
        <v>99</v>
      </c>
      <c r="Q3368" t="s">
        <v>972</v>
      </c>
      <c r="R3368" t="s">
        <v>428</v>
      </c>
      <c r="S3368" t="s">
        <v>100</v>
      </c>
    </row>
    <row r="3369" spans="1:19" x14ac:dyDescent="0.25">
      <c r="A3369">
        <v>43</v>
      </c>
      <c r="B3369" s="32">
        <v>45949</v>
      </c>
      <c r="C3369">
        <v>45</v>
      </c>
      <c r="D3369" t="s">
        <v>150</v>
      </c>
      <c r="E3369" t="s">
        <v>8</v>
      </c>
      <c r="F3369" t="s">
        <v>140</v>
      </c>
      <c r="G3369" t="s">
        <v>102</v>
      </c>
      <c r="H3369" t="s">
        <v>103</v>
      </c>
      <c r="I3369" t="s">
        <v>4397</v>
      </c>
      <c r="J3369" t="s">
        <v>4398</v>
      </c>
      <c r="K3369" s="32">
        <v>45953</v>
      </c>
      <c r="L3369" t="s">
        <v>186</v>
      </c>
      <c r="M3369" t="s">
        <v>154</v>
      </c>
      <c r="N3369" t="s">
        <v>2086</v>
      </c>
      <c r="O3369" s="32">
        <v>45963</v>
      </c>
      <c r="P3369" t="s">
        <v>99</v>
      </c>
      <c r="Q3369" t="s">
        <v>972</v>
      </c>
      <c r="R3369" t="s">
        <v>147</v>
      </c>
      <c r="S3369" t="s">
        <v>100</v>
      </c>
    </row>
    <row r="3370" spans="1:19" x14ac:dyDescent="0.25">
      <c r="A3370">
        <v>43</v>
      </c>
      <c r="B3370" s="32">
        <v>45951</v>
      </c>
      <c r="C3370">
        <v>46</v>
      </c>
      <c r="D3370" t="s">
        <v>672</v>
      </c>
      <c r="E3370" t="s">
        <v>17</v>
      </c>
      <c r="F3370" t="s">
        <v>140</v>
      </c>
      <c r="G3370" t="s">
        <v>102</v>
      </c>
      <c r="H3370" t="s">
        <v>103</v>
      </c>
      <c r="I3370" t="s">
        <v>4208</v>
      </c>
      <c r="J3370" t="s">
        <v>4209</v>
      </c>
      <c r="K3370" s="32">
        <v>45955</v>
      </c>
      <c r="L3370" t="s">
        <v>675</v>
      </c>
      <c r="M3370" t="s">
        <v>428</v>
      </c>
      <c r="N3370" t="s">
        <v>2224</v>
      </c>
      <c r="O3370" s="32">
        <v>45972</v>
      </c>
      <c r="P3370" t="s">
        <v>99</v>
      </c>
      <c r="Q3370" t="s">
        <v>2012</v>
      </c>
      <c r="R3370" t="s">
        <v>428</v>
      </c>
      <c r="S3370" t="s">
        <v>100</v>
      </c>
    </row>
    <row r="3371" spans="1:19" x14ac:dyDescent="0.25">
      <c r="A3371">
        <v>40</v>
      </c>
      <c r="B3371" s="32">
        <v>45928</v>
      </c>
      <c r="C3371">
        <v>42</v>
      </c>
      <c r="D3371" t="s">
        <v>940</v>
      </c>
      <c r="E3371" t="s">
        <v>14</v>
      </c>
      <c r="F3371" t="s">
        <v>140</v>
      </c>
      <c r="G3371" t="s">
        <v>102</v>
      </c>
      <c r="H3371" t="s">
        <v>103</v>
      </c>
      <c r="I3371" t="s">
        <v>2683</v>
      </c>
      <c r="J3371" t="s">
        <v>2684</v>
      </c>
      <c r="K3371" s="32">
        <v>45939</v>
      </c>
      <c r="L3371" t="s">
        <v>943</v>
      </c>
      <c r="M3371" t="s">
        <v>154</v>
      </c>
      <c r="N3371" t="s">
        <v>2115</v>
      </c>
      <c r="O3371" s="32">
        <v>45946</v>
      </c>
      <c r="P3371" t="s">
        <v>99</v>
      </c>
      <c r="Q3371" t="s">
        <v>972</v>
      </c>
      <c r="R3371" t="s">
        <v>147</v>
      </c>
      <c r="S3371" t="s">
        <v>100</v>
      </c>
    </row>
    <row r="3372" spans="1:19" x14ac:dyDescent="0.25">
      <c r="A3372">
        <v>46</v>
      </c>
      <c r="B3372" s="32">
        <v>45973</v>
      </c>
      <c r="C3372">
        <v>49</v>
      </c>
      <c r="D3372" t="s">
        <v>423</v>
      </c>
      <c r="E3372" t="s">
        <v>424</v>
      </c>
      <c r="F3372" t="s">
        <v>140</v>
      </c>
      <c r="G3372" t="s">
        <v>102</v>
      </c>
      <c r="H3372" t="s">
        <v>103</v>
      </c>
      <c r="I3372" t="s">
        <v>3818</v>
      </c>
      <c r="J3372" t="s">
        <v>3819</v>
      </c>
      <c r="K3372" s="32">
        <v>45976</v>
      </c>
      <c r="L3372" t="s">
        <v>427</v>
      </c>
      <c r="M3372" t="s">
        <v>428</v>
      </c>
      <c r="N3372" t="s">
        <v>2958</v>
      </c>
      <c r="O3372" s="32">
        <v>45995</v>
      </c>
      <c r="P3372" t="s">
        <v>99</v>
      </c>
      <c r="Q3372" t="s">
        <v>2197</v>
      </c>
      <c r="R3372" t="s">
        <v>428</v>
      </c>
      <c r="S3372" t="s">
        <v>100</v>
      </c>
    </row>
    <row r="3373" spans="1:19" x14ac:dyDescent="0.25">
      <c r="A3373">
        <v>40</v>
      </c>
      <c r="B3373" s="32">
        <v>45929</v>
      </c>
      <c r="C3373">
        <v>43</v>
      </c>
      <c r="D3373" t="s">
        <v>672</v>
      </c>
      <c r="E3373" t="s">
        <v>17</v>
      </c>
      <c r="F3373" t="s">
        <v>140</v>
      </c>
      <c r="G3373" t="s">
        <v>102</v>
      </c>
      <c r="H3373" t="s">
        <v>103</v>
      </c>
      <c r="I3373" t="s">
        <v>6680</v>
      </c>
      <c r="J3373" t="s">
        <v>6681</v>
      </c>
      <c r="K3373" s="32">
        <v>45934</v>
      </c>
      <c r="L3373" t="s">
        <v>675</v>
      </c>
      <c r="M3373" t="s">
        <v>428</v>
      </c>
      <c r="N3373" t="s">
        <v>2616</v>
      </c>
      <c r="O3373" s="32">
        <v>45950</v>
      </c>
      <c r="P3373" t="s">
        <v>99</v>
      </c>
      <c r="Q3373" t="s">
        <v>688</v>
      </c>
      <c r="R3373" t="s">
        <v>428</v>
      </c>
      <c r="S3373" t="s">
        <v>100</v>
      </c>
    </row>
    <row r="3374" spans="1:19" x14ac:dyDescent="0.25">
      <c r="A3374">
        <v>43</v>
      </c>
      <c r="B3374" s="32">
        <v>45952</v>
      </c>
      <c r="C3374">
        <v>47</v>
      </c>
      <c r="D3374" t="s">
        <v>223</v>
      </c>
      <c r="E3374" t="s">
        <v>277</v>
      </c>
      <c r="F3374" t="s">
        <v>140</v>
      </c>
      <c r="G3374" t="s">
        <v>102</v>
      </c>
      <c r="H3374" t="s">
        <v>103</v>
      </c>
      <c r="I3374" t="s">
        <v>6682</v>
      </c>
      <c r="J3374" t="s">
        <v>6683</v>
      </c>
      <c r="K3374" s="32">
        <v>45956</v>
      </c>
      <c r="L3374" t="s">
        <v>329</v>
      </c>
      <c r="M3374" t="s">
        <v>145</v>
      </c>
      <c r="N3374" t="s">
        <v>6684</v>
      </c>
      <c r="O3374" s="32">
        <v>45982</v>
      </c>
      <c r="P3374" t="s">
        <v>99</v>
      </c>
      <c r="Q3374" t="s">
        <v>330</v>
      </c>
      <c r="R3374" t="s">
        <v>147</v>
      </c>
      <c r="S3374" t="s">
        <v>100</v>
      </c>
    </row>
    <row r="3375" spans="1:19" x14ac:dyDescent="0.25">
      <c r="A3375">
        <v>41</v>
      </c>
      <c r="B3375" s="32">
        <v>45941</v>
      </c>
      <c r="C3375">
        <v>43</v>
      </c>
      <c r="D3375" t="s">
        <v>150</v>
      </c>
      <c r="E3375" t="s">
        <v>8</v>
      </c>
      <c r="F3375" t="s">
        <v>140</v>
      </c>
      <c r="G3375" t="s">
        <v>102</v>
      </c>
      <c r="H3375" t="s">
        <v>103</v>
      </c>
      <c r="I3375" t="s">
        <v>6685</v>
      </c>
      <c r="J3375" t="s">
        <v>6686</v>
      </c>
      <c r="K3375" s="32">
        <v>45946</v>
      </c>
      <c r="L3375" t="s">
        <v>1312</v>
      </c>
      <c r="M3375" t="s">
        <v>154</v>
      </c>
      <c r="N3375" t="s">
        <v>1988</v>
      </c>
      <c r="O3375" s="32">
        <v>45955</v>
      </c>
      <c r="P3375" t="s">
        <v>99</v>
      </c>
      <c r="Q3375" t="s">
        <v>972</v>
      </c>
      <c r="R3375" t="s">
        <v>147</v>
      </c>
      <c r="S3375" t="s">
        <v>100</v>
      </c>
    </row>
    <row r="3376" spans="1:19" x14ac:dyDescent="0.25">
      <c r="A3376">
        <v>35</v>
      </c>
      <c r="B3376" s="32">
        <v>45898</v>
      </c>
      <c r="C3376">
        <v>38</v>
      </c>
      <c r="D3376" t="s">
        <v>150</v>
      </c>
      <c r="E3376" t="s">
        <v>8</v>
      </c>
      <c r="F3376" t="s">
        <v>140</v>
      </c>
      <c r="G3376" t="s">
        <v>102</v>
      </c>
      <c r="H3376" t="s">
        <v>103</v>
      </c>
      <c r="I3376" t="s">
        <v>2338</v>
      </c>
      <c r="J3376" t="s">
        <v>2164</v>
      </c>
      <c r="K3376" s="32">
        <v>45904</v>
      </c>
      <c r="L3376" t="s">
        <v>621</v>
      </c>
      <c r="M3376" t="s">
        <v>191</v>
      </c>
      <c r="N3376" t="s">
        <v>192</v>
      </c>
      <c r="O3376" s="32">
        <v>45915</v>
      </c>
      <c r="P3376" t="s">
        <v>99</v>
      </c>
      <c r="Q3376" t="s">
        <v>934</v>
      </c>
      <c r="S3376" t="s">
        <v>135</v>
      </c>
    </row>
    <row r="3377" spans="1:19" x14ac:dyDescent="0.25">
      <c r="A3377">
        <v>39</v>
      </c>
      <c r="B3377" s="32">
        <v>45925</v>
      </c>
      <c r="C3377">
        <v>42</v>
      </c>
      <c r="D3377" t="s">
        <v>423</v>
      </c>
      <c r="E3377" t="s">
        <v>1067</v>
      </c>
      <c r="F3377" t="s">
        <v>140</v>
      </c>
      <c r="G3377" t="s">
        <v>102</v>
      </c>
      <c r="H3377" t="s">
        <v>103</v>
      </c>
      <c r="I3377" t="s">
        <v>2717</v>
      </c>
      <c r="J3377" t="s">
        <v>2718</v>
      </c>
      <c r="K3377" s="32">
        <v>45928</v>
      </c>
      <c r="L3377" t="s">
        <v>427</v>
      </c>
      <c r="M3377" t="s">
        <v>260</v>
      </c>
      <c r="N3377" t="s">
        <v>2162</v>
      </c>
      <c r="O3377" s="32">
        <v>45944</v>
      </c>
      <c r="P3377" t="s">
        <v>99</v>
      </c>
      <c r="Q3377" t="s">
        <v>2039</v>
      </c>
      <c r="R3377" t="s">
        <v>262</v>
      </c>
      <c r="S3377" t="s">
        <v>100</v>
      </c>
    </row>
    <row r="3378" spans="1:19" x14ac:dyDescent="0.25">
      <c r="A3378">
        <v>45</v>
      </c>
      <c r="B3378" s="32">
        <v>45964</v>
      </c>
      <c r="C3378">
        <v>47</v>
      </c>
      <c r="D3378" t="s">
        <v>150</v>
      </c>
      <c r="E3378" t="s">
        <v>8</v>
      </c>
      <c r="F3378" t="s">
        <v>140</v>
      </c>
      <c r="G3378" t="s">
        <v>102</v>
      </c>
      <c r="H3378" t="s">
        <v>103</v>
      </c>
      <c r="I3378" t="s">
        <v>6687</v>
      </c>
      <c r="J3378" t="s">
        <v>2306</v>
      </c>
      <c r="K3378" s="32">
        <v>45967</v>
      </c>
      <c r="L3378" t="s">
        <v>186</v>
      </c>
      <c r="M3378" t="s">
        <v>154</v>
      </c>
      <c r="N3378" t="s">
        <v>2046</v>
      </c>
      <c r="O3378" s="32">
        <v>45977</v>
      </c>
      <c r="P3378" t="s">
        <v>99</v>
      </c>
      <c r="Q3378" t="s">
        <v>153</v>
      </c>
      <c r="R3378" t="s">
        <v>147</v>
      </c>
      <c r="S3378" t="s">
        <v>100</v>
      </c>
    </row>
    <row r="3379" spans="1:19" x14ac:dyDescent="0.25">
      <c r="A3379">
        <v>46</v>
      </c>
      <c r="B3379" s="32">
        <v>45972</v>
      </c>
      <c r="C3379">
        <v>47</v>
      </c>
      <c r="D3379" t="s">
        <v>321</v>
      </c>
      <c r="E3379" t="s">
        <v>855</v>
      </c>
      <c r="F3379" t="s">
        <v>101</v>
      </c>
      <c r="G3379" t="s">
        <v>102</v>
      </c>
      <c r="H3379" t="s">
        <v>103</v>
      </c>
      <c r="I3379" t="s">
        <v>6688</v>
      </c>
      <c r="J3379" t="s">
        <v>6689</v>
      </c>
      <c r="K3379" s="32">
        <v>45974</v>
      </c>
      <c r="L3379" t="s">
        <v>864</v>
      </c>
      <c r="M3379" t="s">
        <v>3613</v>
      </c>
      <c r="N3379" t="s">
        <v>118</v>
      </c>
      <c r="O3379" s="32">
        <v>45977</v>
      </c>
      <c r="P3379" t="s">
        <v>99</v>
      </c>
      <c r="Q3379" t="s">
        <v>865</v>
      </c>
      <c r="R3379" t="s">
        <v>291</v>
      </c>
      <c r="S3379" t="s">
        <v>100</v>
      </c>
    </row>
    <row r="3380" spans="1:19" x14ac:dyDescent="0.25">
      <c r="A3380">
        <v>37</v>
      </c>
      <c r="B3380" s="32">
        <v>45907</v>
      </c>
      <c r="C3380">
        <v>39</v>
      </c>
      <c r="D3380" t="s">
        <v>150</v>
      </c>
      <c r="E3380" t="s">
        <v>8</v>
      </c>
      <c r="F3380" t="s">
        <v>140</v>
      </c>
      <c r="G3380" t="s">
        <v>102</v>
      </c>
      <c r="H3380" t="s">
        <v>103</v>
      </c>
      <c r="I3380" t="s">
        <v>2116</v>
      </c>
      <c r="J3380" t="s">
        <v>2117</v>
      </c>
      <c r="K3380" s="32">
        <v>45911</v>
      </c>
      <c r="L3380" t="s">
        <v>186</v>
      </c>
      <c r="M3380" t="s">
        <v>154</v>
      </c>
      <c r="N3380" t="s">
        <v>2022</v>
      </c>
      <c r="O3380" s="32">
        <v>45922</v>
      </c>
      <c r="P3380" t="s">
        <v>99</v>
      </c>
      <c r="Q3380" t="s">
        <v>934</v>
      </c>
      <c r="R3380" t="s">
        <v>147</v>
      </c>
      <c r="S3380" t="s">
        <v>100</v>
      </c>
    </row>
    <row r="3381" spans="1:19" x14ac:dyDescent="0.25">
      <c r="A3381">
        <v>46</v>
      </c>
      <c r="B3381" s="32">
        <v>45976</v>
      </c>
      <c r="C3381">
        <v>49</v>
      </c>
      <c r="D3381" t="s">
        <v>150</v>
      </c>
      <c r="E3381" t="s">
        <v>8</v>
      </c>
      <c r="F3381" t="s">
        <v>140</v>
      </c>
      <c r="G3381" t="s">
        <v>102</v>
      </c>
      <c r="H3381" t="s">
        <v>103</v>
      </c>
      <c r="I3381" t="s">
        <v>3857</v>
      </c>
      <c r="J3381" t="s">
        <v>3858</v>
      </c>
      <c r="K3381" s="32">
        <v>45979</v>
      </c>
      <c r="L3381" t="s">
        <v>186</v>
      </c>
      <c r="M3381" t="s">
        <v>428</v>
      </c>
      <c r="N3381" t="s">
        <v>3244</v>
      </c>
      <c r="O3381" s="32">
        <v>45992</v>
      </c>
      <c r="P3381" t="s">
        <v>99</v>
      </c>
      <c r="Q3381" t="s">
        <v>153</v>
      </c>
      <c r="R3381" t="s">
        <v>428</v>
      </c>
      <c r="S3381" t="s">
        <v>100</v>
      </c>
    </row>
    <row r="3382" spans="1:19" x14ac:dyDescent="0.25">
      <c r="A3382">
        <v>39</v>
      </c>
      <c r="B3382" s="32">
        <v>45921</v>
      </c>
      <c r="C3382">
        <v>41</v>
      </c>
      <c r="D3382" t="s">
        <v>672</v>
      </c>
      <c r="E3382" t="s">
        <v>17</v>
      </c>
      <c r="F3382" t="s">
        <v>140</v>
      </c>
      <c r="G3382" t="s">
        <v>102</v>
      </c>
      <c r="H3382" t="s">
        <v>103</v>
      </c>
      <c r="I3382" t="s">
        <v>6690</v>
      </c>
      <c r="J3382" t="s">
        <v>6691</v>
      </c>
      <c r="K3382" s="32">
        <v>45931</v>
      </c>
      <c r="L3382" t="s">
        <v>1362</v>
      </c>
      <c r="M3382" t="s">
        <v>676</v>
      </c>
      <c r="N3382" t="s">
        <v>2015</v>
      </c>
      <c r="O3382" s="32">
        <v>45941</v>
      </c>
      <c r="P3382" t="s">
        <v>99</v>
      </c>
      <c r="Q3382" t="s">
        <v>972</v>
      </c>
      <c r="R3382" t="s">
        <v>147</v>
      </c>
      <c r="S3382" t="s">
        <v>100</v>
      </c>
    </row>
    <row r="3383" spans="1:19" x14ac:dyDescent="0.25">
      <c r="A3383">
        <v>43</v>
      </c>
      <c r="B3383" s="32">
        <v>45952</v>
      </c>
      <c r="C3383">
        <v>47</v>
      </c>
      <c r="D3383" t="s">
        <v>223</v>
      </c>
      <c r="E3383" t="s">
        <v>277</v>
      </c>
      <c r="F3383" t="s">
        <v>140</v>
      </c>
      <c r="G3383" t="s">
        <v>102</v>
      </c>
      <c r="H3383" t="s">
        <v>103</v>
      </c>
      <c r="I3383" t="s">
        <v>6692</v>
      </c>
      <c r="J3383" t="s">
        <v>6693</v>
      </c>
      <c r="K3383" s="32">
        <v>45956</v>
      </c>
      <c r="L3383" t="s">
        <v>227</v>
      </c>
      <c r="M3383" t="s">
        <v>145</v>
      </c>
      <c r="N3383" t="s">
        <v>2346</v>
      </c>
      <c r="O3383" s="32">
        <v>45982</v>
      </c>
      <c r="P3383" t="s">
        <v>99</v>
      </c>
      <c r="Q3383" t="s">
        <v>228</v>
      </c>
      <c r="R3383" t="s">
        <v>147</v>
      </c>
      <c r="S3383" t="s">
        <v>100</v>
      </c>
    </row>
    <row r="3384" spans="1:19" x14ac:dyDescent="0.25">
      <c r="A3384">
        <v>46</v>
      </c>
      <c r="B3384" s="32">
        <v>45971</v>
      </c>
      <c r="C3384">
        <v>48</v>
      </c>
      <c r="D3384" t="s">
        <v>150</v>
      </c>
      <c r="E3384" t="s">
        <v>8</v>
      </c>
      <c r="F3384" t="s">
        <v>140</v>
      </c>
      <c r="G3384" t="s">
        <v>102</v>
      </c>
      <c r="H3384" t="s">
        <v>1585</v>
      </c>
      <c r="I3384" t="s">
        <v>3600</v>
      </c>
      <c r="J3384" t="s">
        <v>3601</v>
      </c>
      <c r="K3384" s="32">
        <v>45974</v>
      </c>
      <c r="L3384" t="s">
        <v>186</v>
      </c>
      <c r="M3384" t="s">
        <v>154</v>
      </c>
      <c r="N3384" t="s">
        <v>2193</v>
      </c>
      <c r="O3384" s="32">
        <v>45985</v>
      </c>
      <c r="P3384" t="s">
        <v>99</v>
      </c>
      <c r="Q3384" t="s">
        <v>913</v>
      </c>
      <c r="R3384" t="s">
        <v>147</v>
      </c>
      <c r="S3384" t="s">
        <v>608</v>
      </c>
    </row>
    <row r="3385" spans="1:19" x14ac:dyDescent="0.25">
      <c r="A3385">
        <v>37</v>
      </c>
      <c r="B3385" s="32">
        <v>45912</v>
      </c>
      <c r="C3385">
        <v>40</v>
      </c>
      <c r="D3385" t="s">
        <v>423</v>
      </c>
      <c r="E3385" t="s">
        <v>1067</v>
      </c>
      <c r="F3385" t="s">
        <v>140</v>
      </c>
      <c r="G3385" t="s">
        <v>102</v>
      </c>
      <c r="H3385" t="s">
        <v>103</v>
      </c>
      <c r="I3385" t="s">
        <v>3901</v>
      </c>
      <c r="J3385" t="s">
        <v>3902</v>
      </c>
      <c r="K3385" s="32">
        <v>45914</v>
      </c>
      <c r="L3385" t="s">
        <v>427</v>
      </c>
      <c r="M3385" t="s">
        <v>260</v>
      </c>
      <c r="N3385" t="s">
        <v>2206</v>
      </c>
      <c r="O3385" s="32">
        <v>45930</v>
      </c>
      <c r="P3385" t="s">
        <v>99</v>
      </c>
      <c r="Q3385" t="s">
        <v>2284</v>
      </c>
      <c r="R3385" t="s">
        <v>262</v>
      </c>
      <c r="S3385" t="s">
        <v>100</v>
      </c>
    </row>
    <row r="3386" spans="1:19" x14ac:dyDescent="0.25">
      <c r="A3386">
        <v>39</v>
      </c>
      <c r="B3386" s="32">
        <v>45923</v>
      </c>
      <c r="C3386">
        <v>39</v>
      </c>
      <c r="D3386" t="s">
        <v>97</v>
      </c>
      <c r="E3386" t="s">
        <v>98</v>
      </c>
      <c r="F3386" t="s">
        <v>101</v>
      </c>
      <c r="G3386" t="s">
        <v>102</v>
      </c>
      <c r="H3386" t="s">
        <v>103</v>
      </c>
      <c r="I3386" t="s">
        <v>6694</v>
      </c>
      <c r="J3386" t="s">
        <v>6695</v>
      </c>
      <c r="K3386" s="32">
        <v>45926</v>
      </c>
      <c r="L3386" t="s">
        <v>106</v>
      </c>
      <c r="M3386" t="s">
        <v>107</v>
      </c>
      <c r="N3386" t="s">
        <v>118</v>
      </c>
      <c r="O3386" s="32">
        <v>45926</v>
      </c>
      <c r="P3386" t="s">
        <v>99</v>
      </c>
      <c r="Q3386" t="s">
        <v>123</v>
      </c>
      <c r="R3386" t="s">
        <v>109</v>
      </c>
      <c r="S3386" t="s">
        <v>100</v>
      </c>
    </row>
    <row r="3387" spans="1:19" x14ac:dyDescent="0.25">
      <c r="A3387">
        <v>29</v>
      </c>
      <c r="B3387" s="32">
        <v>45854</v>
      </c>
      <c r="C3387">
        <v>34</v>
      </c>
      <c r="D3387" t="s">
        <v>321</v>
      </c>
      <c r="E3387" t="s">
        <v>322</v>
      </c>
      <c r="F3387" t="s">
        <v>140</v>
      </c>
      <c r="G3387" t="s">
        <v>102</v>
      </c>
      <c r="H3387" t="s">
        <v>103</v>
      </c>
      <c r="I3387" t="s">
        <v>6696</v>
      </c>
      <c r="J3387" t="s">
        <v>6697</v>
      </c>
      <c r="K3387" s="32">
        <v>45857</v>
      </c>
      <c r="L3387" t="s">
        <v>325</v>
      </c>
      <c r="M3387" t="s">
        <v>145</v>
      </c>
      <c r="N3387" t="s">
        <v>2357</v>
      </c>
      <c r="O3387" s="32">
        <v>45891</v>
      </c>
      <c r="P3387" t="s">
        <v>99</v>
      </c>
      <c r="Q3387" t="s">
        <v>325</v>
      </c>
      <c r="R3387" t="s">
        <v>147</v>
      </c>
      <c r="S3387" t="s">
        <v>100</v>
      </c>
    </row>
    <row r="3388" spans="1:19" x14ac:dyDescent="0.25">
      <c r="A3388">
        <v>39</v>
      </c>
      <c r="B3388" s="32">
        <v>45921</v>
      </c>
      <c r="C3388">
        <v>41</v>
      </c>
      <c r="D3388" t="s">
        <v>672</v>
      </c>
      <c r="E3388" t="s">
        <v>17</v>
      </c>
      <c r="F3388" t="s">
        <v>140</v>
      </c>
      <c r="G3388" t="s">
        <v>102</v>
      </c>
      <c r="H3388" t="s">
        <v>103</v>
      </c>
      <c r="I3388" t="s">
        <v>6690</v>
      </c>
      <c r="J3388" t="s">
        <v>6691</v>
      </c>
      <c r="K3388" s="32">
        <v>45931</v>
      </c>
      <c r="L3388" t="s">
        <v>1362</v>
      </c>
      <c r="M3388" t="s">
        <v>676</v>
      </c>
      <c r="N3388" t="s">
        <v>2015</v>
      </c>
      <c r="O3388" s="32">
        <v>45941</v>
      </c>
      <c r="P3388" t="s">
        <v>99</v>
      </c>
      <c r="Q3388" t="s">
        <v>153</v>
      </c>
      <c r="R3388" t="s">
        <v>147</v>
      </c>
      <c r="S3388" t="s">
        <v>100</v>
      </c>
    </row>
    <row r="3389" spans="1:19" x14ac:dyDescent="0.25">
      <c r="A3389">
        <v>46</v>
      </c>
      <c r="B3389" s="32">
        <v>45973</v>
      </c>
      <c r="C3389">
        <v>49</v>
      </c>
      <c r="D3389" t="s">
        <v>423</v>
      </c>
      <c r="E3389" t="s">
        <v>424</v>
      </c>
      <c r="F3389" t="s">
        <v>140</v>
      </c>
      <c r="G3389" t="s">
        <v>102</v>
      </c>
      <c r="H3389" t="s">
        <v>103</v>
      </c>
      <c r="I3389" t="s">
        <v>3956</v>
      </c>
      <c r="J3389" t="s">
        <v>3738</v>
      </c>
      <c r="K3389" s="32">
        <v>45976</v>
      </c>
      <c r="L3389" t="s">
        <v>427</v>
      </c>
      <c r="M3389" t="s">
        <v>428</v>
      </c>
      <c r="N3389" t="s">
        <v>2958</v>
      </c>
      <c r="O3389" s="32">
        <v>45994</v>
      </c>
      <c r="P3389" t="s">
        <v>99</v>
      </c>
      <c r="Q3389" t="s">
        <v>2678</v>
      </c>
      <c r="R3389" t="s">
        <v>428</v>
      </c>
      <c r="S3389" t="s">
        <v>100</v>
      </c>
    </row>
    <row r="3390" spans="1:19" x14ac:dyDescent="0.25">
      <c r="A3390">
        <v>39</v>
      </c>
      <c r="B3390" s="32">
        <v>45924</v>
      </c>
      <c r="C3390">
        <v>39</v>
      </c>
      <c r="D3390" t="s">
        <v>150</v>
      </c>
      <c r="E3390" t="s">
        <v>194</v>
      </c>
      <c r="F3390" t="s">
        <v>101</v>
      </c>
      <c r="G3390" t="s">
        <v>102</v>
      </c>
      <c r="H3390" t="s">
        <v>103</v>
      </c>
      <c r="I3390" t="s">
        <v>6698</v>
      </c>
      <c r="J3390" t="s">
        <v>6699</v>
      </c>
      <c r="K3390" s="32">
        <v>45927</v>
      </c>
      <c r="L3390" t="s">
        <v>186</v>
      </c>
      <c r="M3390" t="s">
        <v>2077</v>
      </c>
      <c r="N3390" t="s">
        <v>118</v>
      </c>
      <c r="O3390" s="32">
        <v>45927</v>
      </c>
      <c r="P3390" t="s">
        <v>99</v>
      </c>
      <c r="Q3390" t="s">
        <v>153</v>
      </c>
      <c r="R3390" t="s">
        <v>218</v>
      </c>
      <c r="S3390" t="s">
        <v>100</v>
      </c>
    </row>
    <row r="3391" spans="1:19" x14ac:dyDescent="0.25">
      <c r="A3391">
        <v>39</v>
      </c>
      <c r="B3391" s="32">
        <v>45927</v>
      </c>
      <c r="C3391">
        <v>42</v>
      </c>
      <c r="D3391" t="s">
        <v>321</v>
      </c>
      <c r="E3391" t="s">
        <v>855</v>
      </c>
      <c r="F3391" t="s">
        <v>101</v>
      </c>
      <c r="G3391" t="s">
        <v>102</v>
      </c>
      <c r="H3391" t="s">
        <v>103</v>
      </c>
      <c r="I3391" t="s">
        <v>6700</v>
      </c>
      <c r="J3391" t="s">
        <v>6701</v>
      </c>
      <c r="K3391" s="32">
        <v>45946</v>
      </c>
      <c r="L3391" t="s">
        <v>858</v>
      </c>
      <c r="M3391" t="s">
        <v>860</v>
      </c>
      <c r="N3391" t="s">
        <v>118</v>
      </c>
      <c r="O3391" s="32">
        <v>45948</v>
      </c>
      <c r="P3391" t="s">
        <v>99</v>
      </c>
      <c r="Q3391" t="s">
        <v>859</v>
      </c>
      <c r="R3391" t="s">
        <v>291</v>
      </c>
      <c r="S3391" t="s">
        <v>100</v>
      </c>
    </row>
    <row r="3392" spans="1:19" x14ac:dyDescent="0.25">
      <c r="A3392">
        <v>45</v>
      </c>
      <c r="B3392" s="32">
        <v>45964</v>
      </c>
      <c r="C3392">
        <v>47</v>
      </c>
      <c r="D3392" t="s">
        <v>940</v>
      </c>
      <c r="E3392" t="s">
        <v>14</v>
      </c>
      <c r="F3392" t="s">
        <v>140</v>
      </c>
      <c r="G3392" t="s">
        <v>102</v>
      </c>
      <c r="H3392" t="s">
        <v>103</v>
      </c>
      <c r="I3392" t="s">
        <v>6702</v>
      </c>
      <c r="J3392" t="s">
        <v>6499</v>
      </c>
      <c r="K3392" s="32">
        <v>45974</v>
      </c>
      <c r="L3392" t="s">
        <v>943</v>
      </c>
      <c r="M3392" t="s">
        <v>154</v>
      </c>
      <c r="N3392" t="s">
        <v>2193</v>
      </c>
      <c r="O3392" s="32">
        <v>45981</v>
      </c>
      <c r="P3392" t="s">
        <v>99</v>
      </c>
      <c r="Q3392" t="s">
        <v>2012</v>
      </c>
      <c r="R3392" t="s">
        <v>147</v>
      </c>
      <c r="S3392" t="s">
        <v>100</v>
      </c>
    </row>
    <row r="3393" spans="1:19" x14ac:dyDescent="0.25">
      <c r="A3393">
        <v>31</v>
      </c>
      <c r="B3393" s="32">
        <v>45867</v>
      </c>
      <c r="C3393">
        <v>35</v>
      </c>
      <c r="D3393" t="s">
        <v>223</v>
      </c>
      <c r="E3393" t="s">
        <v>277</v>
      </c>
      <c r="F3393" t="s">
        <v>140</v>
      </c>
      <c r="G3393" t="s">
        <v>102</v>
      </c>
      <c r="H3393" t="s">
        <v>103</v>
      </c>
      <c r="I3393" t="s">
        <v>6703</v>
      </c>
      <c r="J3393" t="s">
        <v>6704</v>
      </c>
      <c r="K3393" s="32">
        <v>45874</v>
      </c>
      <c r="L3393" t="s">
        <v>638</v>
      </c>
      <c r="M3393" t="s">
        <v>3254</v>
      </c>
      <c r="N3393" t="s">
        <v>6705</v>
      </c>
      <c r="O3393" s="32">
        <v>45897</v>
      </c>
      <c r="P3393" t="s">
        <v>99</v>
      </c>
      <c r="Q3393" t="s">
        <v>228</v>
      </c>
      <c r="S3393" t="s">
        <v>135</v>
      </c>
    </row>
    <row r="3394" spans="1:19" x14ac:dyDescent="0.25">
      <c r="A3394">
        <v>39</v>
      </c>
      <c r="B3394" s="32">
        <v>45927</v>
      </c>
      <c r="C3394">
        <v>40</v>
      </c>
      <c r="D3394" t="s">
        <v>97</v>
      </c>
      <c r="E3394" t="s">
        <v>98</v>
      </c>
      <c r="F3394" t="s">
        <v>101</v>
      </c>
      <c r="G3394" t="s">
        <v>102</v>
      </c>
      <c r="H3394" t="s">
        <v>103</v>
      </c>
      <c r="I3394" t="s">
        <v>6706</v>
      </c>
      <c r="J3394" t="s">
        <v>6707</v>
      </c>
      <c r="K3394" s="32">
        <v>45933</v>
      </c>
      <c r="L3394" t="s">
        <v>106</v>
      </c>
      <c r="M3394" t="s">
        <v>107</v>
      </c>
      <c r="N3394" t="s">
        <v>118</v>
      </c>
      <c r="O3394" s="32">
        <v>45933</v>
      </c>
      <c r="P3394" t="s">
        <v>99</v>
      </c>
      <c r="Q3394" t="s">
        <v>123</v>
      </c>
      <c r="R3394" t="s">
        <v>109</v>
      </c>
      <c r="S3394" t="s">
        <v>100</v>
      </c>
    </row>
    <row r="3395" spans="1:19" x14ac:dyDescent="0.25">
      <c r="A3395">
        <v>43</v>
      </c>
      <c r="B3395" s="32">
        <v>45950</v>
      </c>
      <c r="C3395">
        <v>45</v>
      </c>
      <c r="D3395" t="s">
        <v>150</v>
      </c>
      <c r="E3395" t="s">
        <v>8</v>
      </c>
      <c r="F3395" t="s">
        <v>140</v>
      </c>
      <c r="G3395" t="s">
        <v>102</v>
      </c>
      <c r="H3395" t="s">
        <v>103</v>
      </c>
      <c r="I3395" t="s">
        <v>6708</v>
      </c>
      <c r="J3395" t="s">
        <v>6709</v>
      </c>
      <c r="K3395" s="32">
        <v>45953</v>
      </c>
      <c r="L3395" t="s">
        <v>186</v>
      </c>
      <c r="M3395" t="s">
        <v>154</v>
      </c>
      <c r="N3395" t="s">
        <v>2086</v>
      </c>
      <c r="O3395" s="32">
        <v>45963</v>
      </c>
      <c r="P3395" t="s">
        <v>99</v>
      </c>
      <c r="Q3395" t="s">
        <v>913</v>
      </c>
      <c r="R3395" t="s">
        <v>147</v>
      </c>
      <c r="S3395" t="s">
        <v>100</v>
      </c>
    </row>
    <row r="3396" spans="1:19" x14ac:dyDescent="0.25">
      <c r="A3396">
        <v>37</v>
      </c>
      <c r="B3396" s="32">
        <v>45908</v>
      </c>
      <c r="C3396">
        <v>39</v>
      </c>
      <c r="D3396" t="s">
        <v>150</v>
      </c>
      <c r="E3396" t="s">
        <v>8</v>
      </c>
      <c r="F3396" t="s">
        <v>140</v>
      </c>
      <c r="G3396" t="s">
        <v>102</v>
      </c>
      <c r="H3396" t="s">
        <v>103</v>
      </c>
      <c r="I3396" t="s">
        <v>6710</v>
      </c>
      <c r="J3396" t="s">
        <v>6711</v>
      </c>
      <c r="K3396" s="32">
        <v>45911</v>
      </c>
      <c r="L3396" t="s">
        <v>186</v>
      </c>
      <c r="M3396" t="s">
        <v>154</v>
      </c>
      <c r="N3396" t="s">
        <v>2022</v>
      </c>
      <c r="O3396" s="32">
        <v>45922</v>
      </c>
      <c r="P3396" t="s">
        <v>99</v>
      </c>
      <c r="Q3396" t="s">
        <v>934</v>
      </c>
      <c r="R3396" t="s">
        <v>147</v>
      </c>
      <c r="S3396" t="s">
        <v>608</v>
      </c>
    </row>
    <row r="3397" spans="1:19" x14ac:dyDescent="0.25">
      <c r="A3397">
        <v>42</v>
      </c>
      <c r="B3397" s="32">
        <v>45942</v>
      </c>
      <c r="C3397">
        <v>43</v>
      </c>
      <c r="D3397" t="s">
        <v>150</v>
      </c>
      <c r="E3397" t="s">
        <v>8</v>
      </c>
      <c r="F3397" t="s">
        <v>140</v>
      </c>
      <c r="G3397" t="s">
        <v>102</v>
      </c>
      <c r="H3397" t="s">
        <v>103</v>
      </c>
      <c r="I3397" t="s">
        <v>6712</v>
      </c>
      <c r="J3397" t="s">
        <v>6367</v>
      </c>
      <c r="K3397" s="32">
        <v>45946</v>
      </c>
      <c r="L3397" t="s">
        <v>186</v>
      </c>
      <c r="M3397" t="s">
        <v>154</v>
      </c>
      <c r="N3397" t="s">
        <v>1988</v>
      </c>
      <c r="O3397" s="32">
        <v>45955</v>
      </c>
      <c r="P3397" t="s">
        <v>99</v>
      </c>
      <c r="Q3397" t="s">
        <v>1411</v>
      </c>
      <c r="R3397" t="s">
        <v>147</v>
      </c>
      <c r="S3397" t="s">
        <v>100</v>
      </c>
    </row>
    <row r="3398" spans="1:19" x14ac:dyDescent="0.25">
      <c r="A3398">
        <v>39</v>
      </c>
      <c r="B3398" s="32">
        <v>45921</v>
      </c>
      <c r="C3398">
        <v>41</v>
      </c>
      <c r="D3398" t="s">
        <v>150</v>
      </c>
      <c r="E3398" t="s">
        <v>8</v>
      </c>
      <c r="F3398" t="s">
        <v>140</v>
      </c>
      <c r="G3398" t="s">
        <v>102</v>
      </c>
      <c r="H3398" t="s">
        <v>103</v>
      </c>
      <c r="I3398" t="s">
        <v>3328</v>
      </c>
      <c r="J3398" t="s">
        <v>3329</v>
      </c>
      <c r="K3398" s="32">
        <v>45925</v>
      </c>
      <c r="L3398" t="s">
        <v>186</v>
      </c>
      <c r="M3398" t="s">
        <v>154</v>
      </c>
      <c r="N3398" t="s">
        <v>2011</v>
      </c>
      <c r="O3398" s="32">
        <v>45935</v>
      </c>
      <c r="P3398" t="s">
        <v>99</v>
      </c>
      <c r="Q3398" t="s">
        <v>153</v>
      </c>
      <c r="R3398" t="s">
        <v>147</v>
      </c>
      <c r="S3398" t="s">
        <v>608</v>
      </c>
    </row>
    <row r="3399" spans="1:19" x14ac:dyDescent="0.25">
      <c r="A3399">
        <v>41</v>
      </c>
      <c r="B3399" s="32">
        <v>45941</v>
      </c>
      <c r="C3399">
        <v>44</v>
      </c>
      <c r="D3399" t="s">
        <v>672</v>
      </c>
      <c r="E3399" t="s">
        <v>17</v>
      </c>
      <c r="F3399" t="s">
        <v>140</v>
      </c>
      <c r="G3399" t="s">
        <v>102</v>
      </c>
      <c r="H3399" t="s">
        <v>103</v>
      </c>
      <c r="I3399" t="s">
        <v>2408</v>
      </c>
      <c r="J3399" t="s">
        <v>2409</v>
      </c>
      <c r="K3399" s="32">
        <v>45950</v>
      </c>
      <c r="L3399" t="s">
        <v>675</v>
      </c>
      <c r="M3399" t="s">
        <v>676</v>
      </c>
      <c r="N3399" t="s">
        <v>2380</v>
      </c>
      <c r="O3399" s="32">
        <v>45961</v>
      </c>
      <c r="P3399" t="s">
        <v>99</v>
      </c>
      <c r="Q3399" t="s">
        <v>972</v>
      </c>
      <c r="R3399" t="s">
        <v>147</v>
      </c>
      <c r="S3399" t="s">
        <v>100</v>
      </c>
    </row>
    <row r="3400" spans="1:19" x14ac:dyDescent="0.25">
      <c r="A3400">
        <v>36</v>
      </c>
      <c r="B3400" s="32">
        <v>45902</v>
      </c>
      <c r="C3400">
        <v>38</v>
      </c>
      <c r="D3400" t="s">
        <v>150</v>
      </c>
      <c r="E3400" t="s">
        <v>8</v>
      </c>
      <c r="F3400" t="s">
        <v>140</v>
      </c>
      <c r="G3400" t="s">
        <v>102</v>
      </c>
      <c r="H3400" t="s">
        <v>1585</v>
      </c>
      <c r="I3400" t="s">
        <v>5743</v>
      </c>
      <c r="J3400" t="s">
        <v>5744</v>
      </c>
      <c r="K3400" s="32">
        <v>45904</v>
      </c>
      <c r="L3400" t="s">
        <v>186</v>
      </c>
      <c r="M3400" t="s">
        <v>154</v>
      </c>
      <c r="N3400" t="s">
        <v>2181</v>
      </c>
      <c r="O3400" s="32">
        <v>45914</v>
      </c>
      <c r="P3400" t="s">
        <v>99</v>
      </c>
      <c r="Q3400" t="s">
        <v>934</v>
      </c>
      <c r="R3400" t="s">
        <v>147</v>
      </c>
      <c r="S3400" t="s">
        <v>608</v>
      </c>
    </row>
    <row r="3401" spans="1:19" x14ac:dyDescent="0.25">
      <c r="A3401">
        <v>43</v>
      </c>
      <c r="B3401" s="32">
        <v>45955</v>
      </c>
      <c r="C3401">
        <v>46</v>
      </c>
      <c r="D3401" t="s">
        <v>672</v>
      </c>
      <c r="E3401" t="s">
        <v>17</v>
      </c>
      <c r="F3401" t="s">
        <v>140</v>
      </c>
      <c r="G3401" t="s">
        <v>102</v>
      </c>
      <c r="H3401" t="s">
        <v>103</v>
      </c>
      <c r="I3401" t="s">
        <v>4946</v>
      </c>
      <c r="J3401" t="s">
        <v>4947</v>
      </c>
      <c r="K3401" s="32">
        <v>45964</v>
      </c>
      <c r="L3401" t="s">
        <v>675</v>
      </c>
      <c r="M3401" t="s">
        <v>676</v>
      </c>
      <c r="N3401" t="s">
        <v>2203</v>
      </c>
      <c r="O3401" s="32">
        <v>45974</v>
      </c>
      <c r="P3401" t="s">
        <v>99</v>
      </c>
      <c r="Q3401" t="s">
        <v>688</v>
      </c>
      <c r="R3401" t="s">
        <v>147</v>
      </c>
      <c r="S3401" t="s">
        <v>100</v>
      </c>
    </row>
    <row r="3402" spans="1:19" x14ac:dyDescent="0.25">
      <c r="A3402">
        <v>37</v>
      </c>
      <c r="B3402" s="32">
        <v>45912</v>
      </c>
      <c r="C3402">
        <v>40</v>
      </c>
      <c r="D3402" t="s">
        <v>423</v>
      </c>
      <c r="E3402" t="s">
        <v>1067</v>
      </c>
      <c r="F3402" t="s">
        <v>140</v>
      </c>
      <c r="G3402" t="s">
        <v>102</v>
      </c>
      <c r="H3402" t="s">
        <v>103</v>
      </c>
      <c r="I3402" t="s">
        <v>3901</v>
      </c>
      <c r="J3402" t="s">
        <v>3902</v>
      </c>
      <c r="K3402" s="32">
        <v>45914</v>
      </c>
      <c r="L3402" t="s">
        <v>427</v>
      </c>
      <c r="M3402" t="s">
        <v>260</v>
      </c>
      <c r="N3402" t="s">
        <v>2206</v>
      </c>
      <c r="O3402" s="32">
        <v>45930</v>
      </c>
      <c r="P3402" t="s">
        <v>99</v>
      </c>
      <c r="Q3402" t="s">
        <v>3719</v>
      </c>
      <c r="R3402" t="s">
        <v>262</v>
      </c>
      <c r="S3402" t="s">
        <v>100</v>
      </c>
    </row>
    <row r="3403" spans="1:19" x14ac:dyDescent="0.25">
      <c r="A3403">
        <v>42</v>
      </c>
      <c r="B3403" s="32">
        <v>45944</v>
      </c>
      <c r="C3403">
        <v>43</v>
      </c>
      <c r="D3403" t="s">
        <v>150</v>
      </c>
      <c r="E3403" t="s">
        <v>8</v>
      </c>
      <c r="F3403" t="s">
        <v>140</v>
      </c>
      <c r="G3403" t="s">
        <v>102</v>
      </c>
      <c r="H3403" t="s">
        <v>103</v>
      </c>
      <c r="I3403" t="s">
        <v>3871</v>
      </c>
      <c r="J3403" t="s">
        <v>3872</v>
      </c>
      <c r="K3403" s="32">
        <v>45946</v>
      </c>
      <c r="L3403" t="s">
        <v>186</v>
      </c>
      <c r="M3403" t="s">
        <v>154</v>
      </c>
      <c r="N3403" t="s">
        <v>1988</v>
      </c>
      <c r="O3403" s="32">
        <v>45955</v>
      </c>
      <c r="P3403" t="s">
        <v>99</v>
      </c>
      <c r="Q3403" t="s">
        <v>153</v>
      </c>
      <c r="R3403" t="s">
        <v>147</v>
      </c>
      <c r="S3403" t="s">
        <v>100</v>
      </c>
    </row>
    <row r="3404" spans="1:19" x14ac:dyDescent="0.25">
      <c r="A3404">
        <v>36</v>
      </c>
      <c r="B3404" s="32">
        <v>45900</v>
      </c>
      <c r="C3404">
        <v>39</v>
      </c>
      <c r="D3404" t="s">
        <v>672</v>
      </c>
      <c r="E3404" t="s">
        <v>17</v>
      </c>
      <c r="F3404" t="s">
        <v>140</v>
      </c>
      <c r="G3404" t="s">
        <v>102</v>
      </c>
      <c r="H3404" t="s">
        <v>103</v>
      </c>
      <c r="I3404" t="s">
        <v>3218</v>
      </c>
      <c r="J3404" t="s">
        <v>3219</v>
      </c>
      <c r="K3404" s="32">
        <v>45907</v>
      </c>
      <c r="L3404" t="s">
        <v>675</v>
      </c>
      <c r="M3404" t="s">
        <v>676</v>
      </c>
      <c r="N3404" t="s">
        <v>3220</v>
      </c>
      <c r="O3404" s="32">
        <v>45922</v>
      </c>
      <c r="P3404" t="s">
        <v>99</v>
      </c>
      <c r="Q3404" t="s">
        <v>972</v>
      </c>
      <c r="R3404" t="s">
        <v>147</v>
      </c>
      <c r="S3404" t="s">
        <v>100</v>
      </c>
    </row>
    <row r="3405" spans="1:19" x14ac:dyDescent="0.25">
      <c r="A3405">
        <v>42</v>
      </c>
      <c r="B3405" s="32">
        <v>45945</v>
      </c>
      <c r="C3405">
        <v>44</v>
      </c>
      <c r="D3405" t="s">
        <v>150</v>
      </c>
      <c r="E3405" t="s">
        <v>8</v>
      </c>
      <c r="F3405" t="s">
        <v>140</v>
      </c>
      <c r="G3405" t="s">
        <v>102</v>
      </c>
      <c r="H3405" t="s">
        <v>103</v>
      </c>
      <c r="I3405" t="s">
        <v>6713</v>
      </c>
      <c r="J3405" t="s">
        <v>6714</v>
      </c>
      <c r="K3405" s="32">
        <v>45949</v>
      </c>
      <c r="L3405" t="s">
        <v>1312</v>
      </c>
      <c r="M3405" t="s">
        <v>2037</v>
      </c>
      <c r="N3405" t="s">
        <v>6715</v>
      </c>
      <c r="O3405" s="32">
        <v>45962</v>
      </c>
      <c r="P3405" t="s">
        <v>99</v>
      </c>
      <c r="Q3405" t="s">
        <v>2016</v>
      </c>
      <c r="R3405" t="s">
        <v>147</v>
      </c>
      <c r="S3405" t="s">
        <v>100</v>
      </c>
    </row>
    <row r="3406" spans="1:19" x14ac:dyDescent="0.25">
      <c r="A3406">
        <v>39</v>
      </c>
      <c r="B3406" s="32">
        <v>45926</v>
      </c>
      <c r="C3406">
        <v>42</v>
      </c>
      <c r="D3406" t="s">
        <v>940</v>
      </c>
      <c r="E3406" t="s">
        <v>14</v>
      </c>
      <c r="F3406" t="s">
        <v>140</v>
      </c>
      <c r="G3406" t="s">
        <v>102</v>
      </c>
      <c r="H3406" t="s">
        <v>103</v>
      </c>
      <c r="I3406" t="s">
        <v>2651</v>
      </c>
      <c r="J3406" t="s">
        <v>2652</v>
      </c>
      <c r="K3406" s="32">
        <v>45932</v>
      </c>
      <c r="L3406" t="s">
        <v>621</v>
      </c>
      <c r="M3406" t="s">
        <v>191</v>
      </c>
      <c r="N3406" t="s">
        <v>192</v>
      </c>
      <c r="O3406" s="32">
        <v>45943</v>
      </c>
      <c r="P3406" t="s">
        <v>99</v>
      </c>
      <c r="Q3406" t="s">
        <v>813</v>
      </c>
      <c r="S3406" t="s">
        <v>135</v>
      </c>
    </row>
    <row r="3407" spans="1:19" x14ac:dyDescent="0.25">
      <c r="A3407">
        <v>39</v>
      </c>
      <c r="B3407" s="32">
        <v>45923</v>
      </c>
      <c r="C3407">
        <v>41</v>
      </c>
      <c r="D3407" t="s">
        <v>150</v>
      </c>
      <c r="E3407" t="s">
        <v>8</v>
      </c>
      <c r="F3407" t="s">
        <v>140</v>
      </c>
      <c r="G3407" t="s">
        <v>102</v>
      </c>
      <c r="H3407" t="s">
        <v>103</v>
      </c>
      <c r="I3407" t="s">
        <v>2664</v>
      </c>
      <c r="J3407" t="s">
        <v>2665</v>
      </c>
      <c r="K3407" s="32">
        <v>45925</v>
      </c>
      <c r="L3407" t="s">
        <v>186</v>
      </c>
      <c r="M3407" t="s">
        <v>154</v>
      </c>
      <c r="N3407" t="s">
        <v>2011</v>
      </c>
      <c r="O3407" s="32">
        <v>45935</v>
      </c>
      <c r="P3407" t="s">
        <v>99</v>
      </c>
      <c r="Q3407" t="s">
        <v>153</v>
      </c>
      <c r="R3407" t="s">
        <v>147</v>
      </c>
      <c r="S3407" t="s">
        <v>100</v>
      </c>
    </row>
    <row r="3408" spans="1:19" x14ac:dyDescent="0.25">
      <c r="A3408">
        <v>41</v>
      </c>
      <c r="B3408" s="32">
        <v>45938</v>
      </c>
      <c r="C3408">
        <v>43</v>
      </c>
      <c r="D3408" t="s">
        <v>150</v>
      </c>
      <c r="E3408" t="s">
        <v>8</v>
      </c>
      <c r="F3408" t="s">
        <v>140</v>
      </c>
      <c r="G3408" t="s">
        <v>102</v>
      </c>
      <c r="H3408" t="s">
        <v>103</v>
      </c>
      <c r="I3408" t="s">
        <v>3869</v>
      </c>
      <c r="J3408" t="s">
        <v>3870</v>
      </c>
      <c r="K3408" s="32">
        <v>45942</v>
      </c>
      <c r="L3408" t="s">
        <v>1312</v>
      </c>
      <c r="M3408" t="s">
        <v>869</v>
      </c>
      <c r="N3408" t="s">
        <v>2560</v>
      </c>
      <c r="O3408" s="32">
        <v>45954</v>
      </c>
      <c r="P3408" t="s">
        <v>99</v>
      </c>
      <c r="Q3408" t="s">
        <v>2016</v>
      </c>
      <c r="R3408" t="s">
        <v>147</v>
      </c>
      <c r="S3408" t="s">
        <v>100</v>
      </c>
    </row>
    <row r="3409" spans="1:19" x14ac:dyDescent="0.25">
      <c r="A3409">
        <v>44</v>
      </c>
      <c r="B3409" s="32">
        <v>45961</v>
      </c>
      <c r="C3409">
        <v>47</v>
      </c>
      <c r="D3409" t="s">
        <v>423</v>
      </c>
      <c r="E3409" t="s">
        <v>1067</v>
      </c>
      <c r="F3409" t="s">
        <v>140</v>
      </c>
      <c r="G3409" t="s">
        <v>102</v>
      </c>
      <c r="H3409" t="s">
        <v>103</v>
      </c>
      <c r="I3409" t="s">
        <v>3881</v>
      </c>
      <c r="J3409" t="s">
        <v>3882</v>
      </c>
      <c r="K3409" s="32">
        <v>45963</v>
      </c>
      <c r="L3409" t="s">
        <v>427</v>
      </c>
      <c r="M3409" t="s">
        <v>260</v>
      </c>
      <c r="N3409" t="s">
        <v>2283</v>
      </c>
      <c r="O3409" s="32">
        <v>45980</v>
      </c>
      <c r="P3409" t="s">
        <v>99</v>
      </c>
      <c r="Q3409" t="s">
        <v>3608</v>
      </c>
      <c r="R3409" t="s">
        <v>262</v>
      </c>
      <c r="S3409" t="s">
        <v>608</v>
      </c>
    </row>
    <row r="3410" spans="1:19" x14ac:dyDescent="0.25">
      <c r="A3410">
        <v>39</v>
      </c>
      <c r="B3410" s="32">
        <v>45927</v>
      </c>
      <c r="C3410">
        <v>42</v>
      </c>
      <c r="D3410" t="s">
        <v>150</v>
      </c>
      <c r="E3410" t="s">
        <v>8</v>
      </c>
      <c r="F3410" t="s">
        <v>140</v>
      </c>
      <c r="G3410" t="s">
        <v>102</v>
      </c>
      <c r="H3410" t="s">
        <v>103</v>
      </c>
      <c r="I3410" t="s">
        <v>6716</v>
      </c>
      <c r="J3410" t="s">
        <v>6717</v>
      </c>
      <c r="K3410" s="32">
        <v>45930</v>
      </c>
      <c r="L3410" t="s">
        <v>186</v>
      </c>
      <c r="M3410" t="s">
        <v>154</v>
      </c>
      <c r="N3410" t="s">
        <v>3039</v>
      </c>
      <c r="O3410" s="32">
        <v>45942</v>
      </c>
      <c r="P3410" t="s">
        <v>99</v>
      </c>
      <c r="Q3410" t="s">
        <v>153</v>
      </c>
      <c r="R3410" t="s">
        <v>147</v>
      </c>
      <c r="S3410" t="s">
        <v>100</v>
      </c>
    </row>
    <row r="3411" spans="1:19" x14ac:dyDescent="0.25">
      <c r="A3411">
        <v>34</v>
      </c>
      <c r="B3411" s="32">
        <v>45891</v>
      </c>
      <c r="C3411">
        <v>37</v>
      </c>
      <c r="D3411" t="s">
        <v>423</v>
      </c>
      <c r="E3411" t="s">
        <v>1067</v>
      </c>
      <c r="F3411" t="s">
        <v>140</v>
      </c>
      <c r="G3411" t="s">
        <v>102</v>
      </c>
      <c r="H3411" t="s">
        <v>1585</v>
      </c>
      <c r="I3411" t="s">
        <v>6718</v>
      </c>
      <c r="J3411" t="s">
        <v>6719</v>
      </c>
      <c r="K3411" s="32">
        <v>45894</v>
      </c>
      <c r="L3411" t="s">
        <v>1775</v>
      </c>
      <c r="M3411" t="s">
        <v>260</v>
      </c>
      <c r="N3411" t="s">
        <v>3434</v>
      </c>
      <c r="O3411" s="32">
        <v>45910</v>
      </c>
      <c r="P3411" t="s">
        <v>99</v>
      </c>
      <c r="Q3411" t="s">
        <v>1776</v>
      </c>
      <c r="R3411" t="s">
        <v>262</v>
      </c>
      <c r="S3411" t="s">
        <v>608</v>
      </c>
    </row>
    <row r="3412" spans="1:19" x14ac:dyDescent="0.25">
      <c r="A3412">
        <v>45</v>
      </c>
      <c r="B3412" s="32">
        <v>45965</v>
      </c>
      <c r="C3412">
        <v>49</v>
      </c>
      <c r="D3412" t="s">
        <v>223</v>
      </c>
      <c r="E3412" t="s">
        <v>277</v>
      </c>
      <c r="F3412" t="s">
        <v>140</v>
      </c>
      <c r="G3412" t="s">
        <v>102</v>
      </c>
      <c r="H3412" t="s">
        <v>103</v>
      </c>
      <c r="I3412" t="s">
        <v>6720</v>
      </c>
      <c r="J3412" t="s">
        <v>6721</v>
      </c>
      <c r="K3412" s="32">
        <v>45970</v>
      </c>
      <c r="L3412" t="s">
        <v>227</v>
      </c>
      <c r="M3412" t="s">
        <v>145</v>
      </c>
      <c r="N3412" t="s">
        <v>2049</v>
      </c>
      <c r="O3412" s="32">
        <v>45995</v>
      </c>
      <c r="P3412" t="s">
        <v>99</v>
      </c>
      <c r="Q3412" t="s">
        <v>228</v>
      </c>
      <c r="R3412" t="s">
        <v>147</v>
      </c>
      <c r="S3412" t="s">
        <v>100</v>
      </c>
    </row>
    <row r="3413" spans="1:19" x14ac:dyDescent="0.25">
      <c r="A3413">
        <v>38</v>
      </c>
      <c r="B3413" s="32">
        <v>45915</v>
      </c>
      <c r="C3413">
        <v>45</v>
      </c>
      <c r="D3413" t="s">
        <v>321</v>
      </c>
      <c r="E3413" t="s">
        <v>322</v>
      </c>
      <c r="F3413" t="s">
        <v>140</v>
      </c>
      <c r="G3413" t="s">
        <v>102</v>
      </c>
      <c r="H3413" t="s">
        <v>103</v>
      </c>
      <c r="I3413" t="s">
        <v>6722</v>
      </c>
      <c r="J3413" t="s">
        <v>6723</v>
      </c>
      <c r="K3413" s="32">
        <v>45919</v>
      </c>
      <c r="L3413" t="s">
        <v>411</v>
      </c>
      <c r="M3413" t="s">
        <v>145</v>
      </c>
      <c r="N3413" t="s">
        <v>3623</v>
      </c>
      <c r="O3413" s="32">
        <v>45964</v>
      </c>
      <c r="P3413" t="s">
        <v>99</v>
      </c>
      <c r="Q3413" t="s">
        <v>412</v>
      </c>
      <c r="R3413" t="s">
        <v>147</v>
      </c>
      <c r="S3413" t="s">
        <v>100</v>
      </c>
    </row>
    <row r="3414" spans="1:19" x14ac:dyDescent="0.25">
      <c r="A3414">
        <v>46</v>
      </c>
      <c r="B3414" s="32">
        <v>45970</v>
      </c>
      <c r="C3414">
        <v>51</v>
      </c>
      <c r="D3414" t="s">
        <v>321</v>
      </c>
      <c r="E3414" t="s">
        <v>322</v>
      </c>
      <c r="F3414" t="s">
        <v>140</v>
      </c>
      <c r="G3414" t="s">
        <v>102</v>
      </c>
      <c r="H3414" t="s">
        <v>103</v>
      </c>
      <c r="I3414" t="s">
        <v>6724</v>
      </c>
      <c r="J3414" t="s">
        <v>6725</v>
      </c>
      <c r="K3414" s="32">
        <v>45974</v>
      </c>
      <c r="L3414" t="s">
        <v>325</v>
      </c>
      <c r="M3414" t="s">
        <v>229</v>
      </c>
      <c r="N3414" t="s">
        <v>2557</v>
      </c>
      <c r="O3414" s="32">
        <v>46009</v>
      </c>
      <c r="P3414" t="s">
        <v>99</v>
      </c>
      <c r="Q3414" t="s">
        <v>325</v>
      </c>
      <c r="R3414" t="s">
        <v>617</v>
      </c>
      <c r="S3414" t="s">
        <v>100</v>
      </c>
    </row>
    <row r="3415" spans="1:19" x14ac:dyDescent="0.25">
      <c r="A3415">
        <v>47</v>
      </c>
      <c r="B3415" s="32">
        <v>45978</v>
      </c>
      <c r="C3415">
        <v>49</v>
      </c>
      <c r="D3415" t="s">
        <v>150</v>
      </c>
      <c r="E3415" t="s">
        <v>8</v>
      </c>
      <c r="F3415" t="s">
        <v>140</v>
      </c>
      <c r="G3415" t="s">
        <v>102</v>
      </c>
      <c r="H3415" t="s">
        <v>103</v>
      </c>
      <c r="I3415" t="s">
        <v>3989</v>
      </c>
      <c r="J3415" t="s">
        <v>3990</v>
      </c>
      <c r="K3415" s="32">
        <v>45981</v>
      </c>
      <c r="L3415" t="s">
        <v>186</v>
      </c>
      <c r="M3415" t="s">
        <v>154</v>
      </c>
      <c r="N3415" t="s">
        <v>2068</v>
      </c>
      <c r="O3415" s="32">
        <v>45992</v>
      </c>
      <c r="P3415" t="s">
        <v>99</v>
      </c>
      <c r="Q3415" t="s">
        <v>934</v>
      </c>
      <c r="R3415" t="s">
        <v>147</v>
      </c>
      <c r="S3415" t="s">
        <v>100</v>
      </c>
    </row>
    <row r="3416" spans="1:19" x14ac:dyDescent="0.25">
      <c r="A3416">
        <v>47</v>
      </c>
      <c r="B3416" s="32">
        <v>45978</v>
      </c>
      <c r="C3416">
        <v>47</v>
      </c>
      <c r="D3416" t="s">
        <v>97</v>
      </c>
      <c r="E3416" t="s">
        <v>125</v>
      </c>
      <c r="F3416" t="s">
        <v>101</v>
      </c>
      <c r="G3416" t="s">
        <v>102</v>
      </c>
      <c r="H3416" t="s">
        <v>103</v>
      </c>
      <c r="I3416" t="s">
        <v>6726</v>
      </c>
      <c r="J3416" t="s">
        <v>6727</v>
      </c>
      <c r="K3416" s="32">
        <v>45982</v>
      </c>
      <c r="L3416" t="s">
        <v>115</v>
      </c>
      <c r="M3416" t="s">
        <v>2003</v>
      </c>
      <c r="N3416" t="s">
        <v>118</v>
      </c>
      <c r="O3416" s="32">
        <v>45982</v>
      </c>
      <c r="P3416" t="s">
        <v>99</v>
      </c>
      <c r="Q3416" t="s">
        <v>116</v>
      </c>
      <c r="R3416" t="s">
        <v>109</v>
      </c>
      <c r="S3416" t="s">
        <v>100</v>
      </c>
    </row>
    <row r="3417" spans="1:19" x14ac:dyDescent="0.25">
      <c r="A3417">
        <v>44</v>
      </c>
      <c r="B3417" s="32">
        <v>45961</v>
      </c>
      <c r="C3417">
        <v>47</v>
      </c>
      <c r="D3417" t="s">
        <v>150</v>
      </c>
      <c r="E3417" t="s">
        <v>8</v>
      </c>
      <c r="F3417" t="s">
        <v>140</v>
      </c>
      <c r="G3417" t="s">
        <v>102</v>
      </c>
      <c r="H3417" t="s">
        <v>103</v>
      </c>
      <c r="I3417" t="s">
        <v>6728</v>
      </c>
      <c r="J3417" t="s">
        <v>6729</v>
      </c>
      <c r="K3417" s="32">
        <v>45965</v>
      </c>
      <c r="L3417" t="s">
        <v>1312</v>
      </c>
      <c r="M3417" t="s">
        <v>428</v>
      </c>
      <c r="N3417" t="s">
        <v>2273</v>
      </c>
      <c r="O3417" s="32">
        <v>45978</v>
      </c>
      <c r="P3417" t="s">
        <v>99</v>
      </c>
      <c r="Q3417" t="s">
        <v>972</v>
      </c>
      <c r="R3417" t="s">
        <v>428</v>
      </c>
      <c r="S3417" t="s">
        <v>100</v>
      </c>
    </row>
    <row r="3418" spans="1:19" x14ac:dyDescent="0.25">
      <c r="A3418">
        <v>44</v>
      </c>
      <c r="B3418" s="32">
        <v>45956</v>
      </c>
      <c r="C3418">
        <v>46</v>
      </c>
      <c r="D3418" t="s">
        <v>940</v>
      </c>
      <c r="E3418" t="s">
        <v>14</v>
      </c>
      <c r="F3418" t="s">
        <v>140</v>
      </c>
      <c r="G3418" t="s">
        <v>102</v>
      </c>
      <c r="H3418" t="s">
        <v>103</v>
      </c>
      <c r="I3418" t="s">
        <v>6730</v>
      </c>
      <c r="J3418" t="s">
        <v>6731</v>
      </c>
      <c r="K3418" s="32">
        <v>45967</v>
      </c>
      <c r="L3418" t="s">
        <v>943</v>
      </c>
      <c r="M3418" t="s">
        <v>154</v>
      </c>
      <c r="N3418" t="s">
        <v>2046</v>
      </c>
      <c r="O3418" s="32">
        <v>45974</v>
      </c>
      <c r="P3418" t="s">
        <v>99</v>
      </c>
      <c r="Q3418" t="s">
        <v>813</v>
      </c>
      <c r="R3418" t="s">
        <v>147</v>
      </c>
      <c r="S3418" t="s">
        <v>100</v>
      </c>
    </row>
    <row r="3419" spans="1:19" x14ac:dyDescent="0.25">
      <c r="A3419">
        <v>39</v>
      </c>
      <c r="B3419" s="32">
        <v>45925</v>
      </c>
      <c r="C3419">
        <v>42</v>
      </c>
      <c r="D3419" t="s">
        <v>254</v>
      </c>
      <c r="E3419" t="s">
        <v>255</v>
      </c>
      <c r="F3419" t="s">
        <v>140</v>
      </c>
      <c r="G3419" t="s">
        <v>102</v>
      </c>
      <c r="H3419" t="s">
        <v>103</v>
      </c>
      <c r="I3419" t="s">
        <v>4506</v>
      </c>
      <c r="J3419" t="s">
        <v>4507</v>
      </c>
      <c r="K3419" s="32">
        <v>45928</v>
      </c>
      <c r="L3419" t="s">
        <v>258</v>
      </c>
      <c r="M3419" t="s">
        <v>260</v>
      </c>
      <c r="N3419" t="s">
        <v>2162</v>
      </c>
      <c r="O3419" s="32">
        <v>45943</v>
      </c>
      <c r="P3419" t="s">
        <v>99</v>
      </c>
      <c r="Q3419" t="s">
        <v>2065</v>
      </c>
      <c r="R3419" t="s">
        <v>262</v>
      </c>
      <c r="S3419" t="s">
        <v>100</v>
      </c>
    </row>
    <row r="3420" spans="1:19" x14ac:dyDescent="0.25">
      <c r="A3420">
        <v>33</v>
      </c>
      <c r="B3420" s="32">
        <v>45881</v>
      </c>
      <c r="C3420">
        <v>35</v>
      </c>
      <c r="D3420" t="s">
        <v>150</v>
      </c>
      <c r="E3420" t="s">
        <v>8</v>
      </c>
      <c r="F3420" t="s">
        <v>140</v>
      </c>
      <c r="G3420" t="s">
        <v>102</v>
      </c>
      <c r="H3420" t="s">
        <v>103</v>
      </c>
      <c r="I3420" t="s">
        <v>3940</v>
      </c>
      <c r="J3420" t="s">
        <v>3941</v>
      </c>
      <c r="K3420" s="32">
        <v>45883</v>
      </c>
      <c r="L3420" t="s">
        <v>186</v>
      </c>
      <c r="M3420" t="s">
        <v>154</v>
      </c>
      <c r="N3420" t="s">
        <v>2731</v>
      </c>
      <c r="O3420" s="32">
        <v>45893</v>
      </c>
      <c r="P3420" t="s">
        <v>99</v>
      </c>
      <c r="Q3420" t="s">
        <v>1411</v>
      </c>
      <c r="R3420" t="s">
        <v>147</v>
      </c>
      <c r="S3420" t="s">
        <v>100</v>
      </c>
    </row>
    <row r="3421" spans="1:19" x14ac:dyDescent="0.25">
      <c r="A3421">
        <v>47</v>
      </c>
      <c r="B3421" s="32">
        <v>45978</v>
      </c>
      <c r="C3421">
        <v>49</v>
      </c>
      <c r="D3421" t="s">
        <v>150</v>
      </c>
      <c r="E3421" t="s">
        <v>8</v>
      </c>
      <c r="F3421" t="s">
        <v>140</v>
      </c>
      <c r="G3421" t="s">
        <v>102</v>
      </c>
      <c r="H3421" t="s">
        <v>103</v>
      </c>
      <c r="I3421" t="s">
        <v>6732</v>
      </c>
      <c r="J3421" t="s">
        <v>4503</v>
      </c>
      <c r="K3421" s="32">
        <v>45981</v>
      </c>
      <c r="L3421" t="s">
        <v>186</v>
      </c>
      <c r="M3421" t="s">
        <v>154</v>
      </c>
      <c r="N3421" t="s">
        <v>2068</v>
      </c>
      <c r="O3421" s="32">
        <v>45992</v>
      </c>
      <c r="P3421" t="s">
        <v>99</v>
      </c>
      <c r="Q3421" t="s">
        <v>1411</v>
      </c>
      <c r="R3421" t="s">
        <v>147</v>
      </c>
      <c r="S3421" t="s">
        <v>100</v>
      </c>
    </row>
    <row r="3422" spans="1:19" x14ac:dyDescent="0.25">
      <c r="A3422">
        <v>46</v>
      </c>
      <c r="B3422" s="32">
        <v>45970</v>
      </c>
      <c r="C3422">
        <v>48</v>
      </c>
      <c r="D3422" t="s">
        <v>672</v>
      </c>
      <c r="E3422" t="s">
        <v>17</v>
      </c>
      <c r="F3422" t="s">
        <v>140</v>
      </c>
      <c r="G3422" t="s">
        <v>102</v>
      </c>
      <c r="H3422" t="s">
        <v>103</v>
      </c>
      <c r="I3422" t="s">
        <v>3709</v>
      </c>
      <c r="J3422" t="s">
        <v>3710</v>
      </c>
      <c r="K3422" s="32">
        <v>45978</v>
      </c>
      <c r="L3422" t="s">
        <v>675</v>
      </c>
      <c r="M3422" t="s">
        <v>676</v>
      </c>
      <c r="N3422" t="s">
        <v>2814</v>
      </c>
      <c r="O3422" s="32">
        <v>45988</v>
      </c>
      <c r="P3422" t="s">
        <v>99</v>
      </c>
      <c r="Q3422" t="s">
        <v>688</v>
      </c>
      <c r="R3422" t="s">
        <v>147</v>
      </c>
      <c r="S3422" t="s">
        <v>100</v>
      </c>
    </row>
    <row r="3423" spans="1:19" x14ac:dyDescent="0.25">
      <c r="A3423">
        <v>46</v>
      </c>
      <c r="B3423" s="32">
        <v>45972</v>
      </c>
      <c r="C3423">
        <v>46</v>
      </c>
      <c r="D3423" t="s">
        <v>97</v>
      </c>
      <c r="E3423" t="s">
        <v>98</v>
      </c>
      <c r="F3423" t="s">
        <v>101</v>
      </c>
      <c r="G3423" t="s">
        <v>102</v>
      </c>
      <c r="H3423" t="s">
        <v>103</v>
      </c>
      <c r="I3423" t="s">
        <v>6733</v>
      </c>
      <c r="J3423" t="s">
        <v>6734</v>
      </c>
      <c r="K3423" s="32">
        <v>45974</v>
      </c>
      <c r="L3423" t="s">
        <v>106</v>
      </c>
      <c r="M3423" t="s">
        <v>107</v>
      </c>
      <c r="N3423" t="s">
        <v>118</v>
      </c>
      <c r="O3423" s="32">
        <v>45974</v>
      </c>
      <c r="P3423" t="s">
        <v>99</v>
      </c>
      <c r="Q3423" t="s">
        <v>123</v>
      </c>
      <c r="R3423" t="s">
        <v>109</v>
      </c>
      <c r="S3423" t="s">
        <v>100</v>
      </c>
    </row>
    <row r="3424" spans="1:19" x14ac:dyDescent="0.25">
      <c r="A3424">
        <v>46</v>
      </c>
      <c r="B3424" s="32">
        <v>45976</v>
      </c>
      <c r="C3424">
        <v>49</v>
      </c>
      <c r="D3424" t="s">
        <v>672</v>
      </c>
      <c r="E3424" t="s">
        <v>17</v>
      </c>
      <c r="F3424" t="s">
        <v>140</v>
      </c>
      <c r="G3424" t="s">
        <v>102</v>
      </c>
      <c r="H3424" t="s">
        <v>103</v>
      </c>
      <c r="I3424" t="s">
        <v>6735</v>
      </c>
      <c r="J3424" t="s">
        <v>6736</v>
      </c>
      <c r="K3424" s="32">
        <v>45985</v>
      </c>
      <c r="L3424" t="s">
        <v>675</v>
      </c>
      <c r="M3424" t="s">
        <v>676</v>
      </c>
      <c r="N3424" t="s">
        <v>2227</v>
      </c>
      <c r="O3424" s="32">
        <v>45995</v>
      </c>
      <c r="P3424" t="s">
        <v>99</v>
      </c>
      <c r="Q3424" t="s">
        <v>820</v>
      </c>
      <c r="R3424" t="s">
        <v>147</v>
      </c>
      <c r="S3424" t="s">
        <v>100</v>
      </c>
    </row>
    <row r="3425" spans="1:19" x14ac:dyDescent="0.25">
      <c r="A3425">
        <v>45</v>
      </c>
      <c r="B3425" s="32">
        <v>45965</v>
      </c>
      <c r="C3425">
        <v>45</v>
      </c>
      <c r="D3425" t="s">
        <v>97</v>
      </c>
      <c r="E3425" t="s">
        <v>98</v>
      </c>
      <c r="F3425" t="s">
        <v>101</v>
      </c>
      <c r="G3425" t="s">
        <v>102</v>
      </c>
      <c r="H3425" t="s">
        <v>103</v>
      </c>
      <c r="I3425" t="s">
        <v>6737</v>
      </c>
      <c r="J3425" t="s">
        <v>6738</v>
      </c>
      <c r="K3425" s="32">
        <v>45967</v>
      </c>
      <c r="L3425" t="s">
        <v>106</v>
      </c>
      <c r="M3425" t="s">
        <v>107</v>
      </c>
      <c r="N3425" t="s">
        <v>118</v>
      </c>
      <c r="O3425" s="32">
        <v>45967</v>
      </c>
      <c r="P3425" t="s">
        <v>99</v>
      </c>
      <c r="Q3425" t="s">
        <v>123</v>
      </c>
      <c r="R3425" t="s">
        <v>1964</v>
      </c>
      <c r="S3425" t="s">
        <v>100</v>
      </c>
    </row>
    <row r="3426" spans="1:19" x14ac:dyDescent="0.25">
      <c r="A3426">
        <v>39</v>
      </c>
      <c r="B3426" s="32">
        <v>45926</v>
      </c>
      <c r="C3426">
        <v>40</v>
      </c>
      <c r="D3426" t="s">
        <v>321</v>
      </c>
      <c r="E3426" t="s">
        <v>2488</v>
      </c>
      <c r="F3426" t="s">
        <v>101</v>
      </c>
      <c r="G3426" t="s">
        <v>102</v>
      </c>
      <c r="H3426" t="s">
        <v>103</v>
      </c>
      <c r="I3426" t="s">
        <v>6739</v>
      </c>
      <c r="J3426" t="s">
        <v>6740</v>
      </c>
      <c r="K3426" s="32">
        <v>45927</v>
      </c>
      <c r="L3426" t="s">
        <v>1503</v>
      </c>
      <c r="M3426" t="s">
        <v>97</v>
      </c>
      <c r="N3426" t="s">
        <v>118</v>
      </c>
      <c r="O3426" s="32">
        <v>45929</v>
      </c>
      <c r="P3426" t="s">
        <v>2134</v>
      </c>
      <c r="Q3426" t="s">
        <v>1504</v>
      </c>
      <c r="R3426" t="s">
        <v>2136</v>
      </c>
      <c r="S3426" t="s">
        <v>2137</v>
      </c>
    </row>
    <row r="3427" spans="1:19" x14ac:dyDescent="0.25">
      <c r="A3427">
        <v>41</v>
      </c>
      <c r="B3427" s="32">
        <v>45939</v>
      </c>
      <c r="C3427">
        <v>44</v>
      </c>
      <c r="D3427" t="s">
        <v>423</v>
      </c>
      <c r="E3427" t="s">
        <v>1067</v>
      </c>
      <c r="F3427" t="s">
        <v>140</v>
      </c>
      <c r="G3427" t="s">
        <v>102</v>
      </c>
      <c r="H3427" t="s">
        <v>103</v>
      </c>
      <c r="I3427" t="s">
        <v>2661</v>
      </c>
      <c r="J3427" t="s">
        <v>2662</v>
      </c>
      <c r="K3427" s="32">
        <v>45942</v>
      </c>
      <c r="L3427" t="s">
        <v>427</v>
      </c>
      <c r="M3427" t="s">
        <v>260</v>
      </c>
      <c r="N3427" t="s">
        <v>2064</v>
      </c>
      <c r="O3427" s="32">
        <v>45958</v>
      </c>
      <c r="P3427" t="s">
        <v>99</v>
      </c>
      <c r="Q3427" t="s">
        <v>2678</v>
      </c>
      <c r="R3427" t="s">
        <v>262</v>
      </c>
      <c r="S3427" t="s">
        <v>100</v>
      </c>
    </row>
    <row r="3428" spans="1:19" x14ac:dyDescent="0.25">
      <c r="A3428">
        <v>39</v>
      </c>
      <c r="B3428" s="32">
        <v>45921</v>
      </c>
      <c r="C3428">
        <v>41</v>
      </c>
      <c r="D3428" t="s">
        <v>150</v>
      </c>
      <c r="E3428" t="s">
        <v>8</v>
      </c>
      <c r="F3428" t="s">
        <v>140</v>
      </c>
      <c r="G3428" t="s">
        <v>102</v>
      </c>
      <c r="H3428" t="s">
        <v>103</v>
      </c>
      <c r="I3428" t="s">
        <v>3590</v>
      </c>
      <c r="J3428" t="s">
        <v>3591</v>
      </c>
      <c r="K3428" s="32">
        <v>45925</v>
      </c>
      <c r="L3428" t="s">
        <v>186</v>
      </c>
      <c r="M3428" t="s">
        <v>154</v>
      </c>
      <c r="N3428" t="s">
        <v>2011</v>
      </c>
      <c r="O3428" s="32">
        <v>45935</v>
      </c>
      <c r="P3428" t="s">
        <v>99</v>
      </c>
      <c r="Q3428" t="s">
        <v>153</v>
      </c>
      <c r="R3428" t="s">
        <v>147</v>
      </c>
      <c r="S3428" t="s">
        <v>100</v>
      </c>
    </row>
    <row r="3429" spans="1:19" x14ac:dyDescent="0.25">
      <c r="A3429">
        <v>40</v>
      </c>
      <c r="B3429" s="32">
        <v>45934</v>
      </c>
      <c r="C3429">
        <v>43</v>
      </c>
      <c r="D3429" t="s">
        <v>150</v>
      </c>
      <c r="E3429" t="s">
        <v>8</v>
      </c>
      <c r="F3429" t="s">
        <v>140</v>
      </c>
      <c r="G3429" t="s">
        <v>102</v>
      </c>
      <c r="H3429" t="s">
        <v>103</v>
      </c>
      <c r="I3429" t="s">
        <v>6741</v>
      </c>
      <c r="J3429" t="s">
        <v>6742</v>
      </c>
      <c r="K3429" s="32">
        <v>45939</v>
      </c>
      <c r="L3429" t="s">
        <v>186</v>
      </c>
      <c r="M3429" t="s">
        <v>154</v>
      </c>
      <c r="N3429" t="s">
        <v>2115</v>
      </c>
      <c r="O3429" s="32">
        <v>45949</v>
      </c>
      <c r="P3429" t="s">
        <v>99</v>
      </c>
      <c r="Q3429" t="s">
        <v>153</v>
      </c>
      <c r="R3429" t="s">
        <v>147</v>
      </c>
      <c r="S3429" t="s">
        <v>100</v>
      </c>
    </row>
    <row r="3430" spans="1:19" x14ac:dyDescent="0.25">
      <c r="A3430">
        <v>29</v>
      </c>
      <c r="B3430" s="32">
        <v>45857</v>
      </c>
      <c r="C3430">
        <v>30</v>
      </c>
      <c r="D3430" t="s">
        <v>97</v>
      </c>
      <c r="E3430" t="s">
        <v>98</v>
      </c>
      <c r="F3430" t="s">
        <v>101</v>
      </c>
      <c r="G3430" t="s">
        <v>102</v>
      </c>
      <c r="H3430" t="s">
        <v>103</v>
      </c>
      <c r="I3430" t="s">
        <v>6743</v>
      </c>
      <c r="J3430" t="s">
        <v>6744</v>
      </c>
      <c r="K3430" s="32">
        <v>45859</v>
      </c>
      <c r="L3430" t="s">
        <v>106</v>
      </c>
      <c r="M3430" t="s">
        <v>107</v>
      </c>
      <c r="N3430" t="s">
        <v>118</v>
      </c>
      <c r="O3430" s="32">
        <v>45859</v>
      </c>
      <c r="P3430" t="s">
        <v>99</v>
      </c>
      <c r="Q3430" t="s">
        <v>123</v>
      </c>
      <c r="R3430" t="s">
        <v>1964</v>
      </c>
      <c r="S3430" t="s">
        <v>100</v>
      </c>
    </row>
    <row r="3431" spans="1:19" x14ac:dyDescent="0.25">
      <c r="A3431">
        <v>31</v>
      </c>
      <c r="B3431" s="32">
        <v>45865</v>
      </c>
      <c r="C3431">
        <v>33</v>
      </c>
      <c r="D3431" t="s">
        <v>150</v>
      </c>
      <c r="E3431" t="s">
        <v>8</v>
      </c>
      <c r="F3431" t="s">
        <v>140</v>
      </c>
      <c r="G3431" t="s">
        <v>102</v>
      </c>
      <c r="H3431" t="s">
        <v>103</v>
      </c>
      <c r="I3431" t="s">
        <v>2855</v>
      </c>
      <c r="J3431" t="s">
        <v>2401</v>
      </c>
      <c r="K3431" s="32">
        <v>45869</v>
      </c>
      <c r="L3431" t="s">
        <v>621</v>
      </c>
      <c r="M3431" t="s">
        <v>191</v>
      </c>
      <c r="N3431" t="s">
        <v>155</v>
      </c>
      <c r="O3431" s="32">
        <v>45880</v>
      </c>
      <c r="P3431" t="s">
        <v>99</v>
      </c>
      <c r="Q3431" t="s">
        <v>813</v>
      </c>
      <c r="S3431" t="s">
        <v>2165</v>
      </c>
    </row>
    <row r="3432" spans="1:19" x14ac:dyDescent="0.25">
      <c r="A3432">
        <v>45</v>
      </c>
      <c r="B3432" s="32">
        <v>45965</v>
      </c>
      <c r="C3432">
        <v>47</v>
      </c>
      <c r="D3432" t="s">
        <v>150</v>
      </c>
      <c r="E3432" t="s">
        <v>8</v>
      </c>
      <c r="F3432" t="s">
        <v>140</v>
      </c>
      <c r="G3432" t="s">
        <v>102</v>
      </c>
      <c r="H3432" t="s">
        <v>103</v>
      </c>
      <c r="I3432" t="s">
        <v>3073</v>
      </c>
      <c r="J3432" t="s">
        <v>3074</v>
      </c>
      <c r="K3432" s="32">
        <v>45967</v>
      </c>
      <c r="L3432" t="s">
        <v>2275</v>
      </c>
      <c r="M3432" t="s">
        <v>191</v>
      </c>
      <c r="N3432" t="s">
        <v>622</v>
      </c>
      <c r="O3432" s="32">
        <v>45978</v>
      </c>
      <c r="P3432" t="s">
        <v>99</v>
      </c>
      <c r="Q3432" t="s">
        <v>972</v>
      </c>
      <c r="S3432" t="s">
        <v>2165</v>
      </c>
    </row>
    <row r="3433" spans="1:19" x14ac:dyDescent="0.25">
      <c r="A3433">
        <v>41</v>
      </c>
      <c r="B3433" s="32">
        <v>45939</v>
      </c>
      <c r="C3433">
        <v>44</v>
      </c>
      <c r="D3433" t="s">
        <v>423</v>
      </c>
      <c r="E3433" t="s">
        <v>1067</v>
      </c>
      <c r="F3433" t="s">
        <v>140</v>
      </c>
      <c r="G3433" t="s">
        <v>102</v>
      </c>
      <c r="H3433" t="s">
        <v>103</v>
      </c>
      <c r="I3433" t="s">
        <v>6745</v>
      </c>
      <c r="J3433" t="s">
        <v>6746</v>
      </c>
      <c r="K3433" s="32">
        <v>45942</v>
      </c>
      <c r="L3433" t="s">
        <v>1775</v>
      </c>
      <c r="M3433" t="s">
        <v>260</v>
      </c>
      <c r="N3433" t="s">
        <v>2064</v>
      </c>
      <c r="O3433" s="32">
        <v>45958</v>
      </c>
      <c r="P3433" t="s">
        <v>99</v>
      </c>
      <c r="Q3433" t="s">
        <v>1776</v>
      </c>
      <c r="R3433" t="s">
        <v>262</v>
      </c>
      <c r="S3433" t="s">
        <v>100</v>
      </c>
    </row>
    <row r="3434" spans="1:19" x14ac:dyDescent="0.25">
      <c r="A3434">
        <v>42</v>
      </c>
      <c r="B3434" s="32">
        <v>45943</v>
      </c>
      <c r="C3434">
        <v>44</v>
      </c>
      <c r="D3434" t="s">
        <v>150</v>
      </c>
      <c r="E3434" t="s">
        <v>8</v>
      </c>
      <c r="F3434" t="s">
        <v>140</v>
      </c>
      <c r="G3434" t="s">
        <v>102</v>
      </c>
      <c r="H3434" t="s">
        <v>103</v>
      </c>
      <c r="I3434" t="s">
        <v>6747</v>
      </c>
      <c r="J3434" t="s">
        <v>1987</v>
      </c>
      <c r="K3434" s="32">
        <v>45946</v>
      </c>
      <c r="L3434" t="s">
        <v>186</v>
      </c>
      <c r="M3434" t="s">
        <v>191</v>
      </c>
      <c r="N3434" t="s">
        <v>737</v>
      </c>
      <c r="O3434" s="32">
        <v>45957</v>
      </c>
      <c r="P3434" t="s">
        <v>99</v>
      </c>
      <c r="Q3434" t="s">
        <v>2012</v>
      </c>
      <c r="S3434" t="s">
        <v>2165</v>
      </c>
    </row>
    <row r="3435" spans="1:19" x14ac:dyDescent="0.25">
      <c r="A3435">
        <v>41</v>
      </c>
      <c r="B3435" s="32">
        <v>45941</v>
      </c>
      <c r="C3435">
        <v>43</v>
      </c>
      <c r="D3435" t="s">
        <v>150</v>
      </c>
      <c r="E3435" t="s">
        <v>8</v>
      </c>
      <c r="F3435" t="s">
        <v>140</v>
      </c>
      <c r="G3435" t="s">
        <v>102</v>
      </c>
      <c r="H3435" t="s">
        <v>103</v>
      </c>
      <c r="I3435" t="s">
        <v>6748</v>
      </c>
      <c r="J3435" t="s">
        <v>6749</v>
      </c>
      <c r="K3435" s="32">
        <v>45946</v>
      </c>
      <c r="L3435" t="s">
        <v>186</v>
      </c>
      <c r="M3435" t="s">
        <v>154</v>
      </c>
      <c r="N3435" t="s">
        <v>1988</v>
      </c>
      <c r="O3435" s="32">
        <v>45955</v>
      </c>
      <c r="P3435" t="s">
        <v>99</v>
      </c>
      <c r="Q3435" t="s">
        <v>934</v>
      </c>
      <c r="R3435" t="s">
        <v>147</v>
      </c>
      <c r="S3435" t="s">
        <v>100</v>
      </c>
    </row>
    <row r="3436" spans="1:19" x14ac:dyDescent="0.25">
      <c r="A3436">
        <v>42</v>
      </c>
      <c r="B3436" s="32">
        <v>45947</v>
      </c>
      <c r="C3436">
        <v>45</v>
      </c>
      <c r="D3436" t="s">
        <v>150</v>
      </c>
      <c r="E3436" t="s">
        <v>8</v>
      </c>
      <c r="F3436" t="s">
        <v>140</v>
      </c>
      <c r="G3436" t="s">
        <v>102</v>
      </c>
      <c r="H3436" t="s">
        <v>103</v>
      </c>
      <c r="I3436" t="s">
        <v>4826</v>
      </c>
      <c r="J3436" t="s">
        <v>4827</v>
      </c>
      <c r="K3436" s="32">
        <v>45953</v>
      </c>
      <c r="L3436" t="s">
        <v>621</v>
      </c>
      <c r="M3436" t="s">
        <v>191</v>
      </c>
      <c r="N3436" t="s">
        <v>2896</v>
      </c>
      <c r="O3436" s="32">
        <v>45964</v>
      </c>
      <c r="P3436" t="s">
        <v>99</v>
      </c>
      <c r="Q3436" t="s">
        <v>813</v>
      </c>
      <c r="S3436" t="s">
        <v>135</v>
      </c>
    </row>
    <row r="3437" spans="1:19" x14ac:dyDescent="0.25">
      <c r="A3437">
        <v>42</v>
      </c>
      <c r="B3437" s="32">
        <v>45945</v>
      </c>
      <c r="C3437">
        <v>44</v>
      </c>
      <c r="D3437" t="s">
        <v>150</v>
      </c>
      <c r="E3437" t="s">
        <v>8</v>
      </c>
      <c r="F3437" t="s">
        <v>140</v>
      </c>
      <c r="G3437" t="s">
        <v>102</v>
      </c>
      <c r="H3437" t="s">
        <v>103</v>
      </c>
      <c r="I3437" t="s">
        <v>2645</v>
      </c>
      <c r="J3437" t="s">
        <v>2646</v>
      </c>
      <c r="K3437" s="32">
        <v>45949</v>
      </c>
      <c r="L3437" t="s">
        <v>186</v>
      </c>
      <c r="M3437" t="s">
        <v>869</v>
      </c>
      <c r="N3437" t="s">
        <v>2373</v>
      </c>
      <c r="O3437" s="32">
        <v>45961</v>
      </c>
      <c r="P3437" t="s">
        <v>99</v>
      </c>
      <c r="Q3437" t="s">
        <v>934</v>
      </c>
      <c r="R3437" t="s">
        <v>147</v>
      </c>
      <c r="S3437" t="s">
        <v>100</v>
      </c>
    </row>
    <row r="3438" spans="1:19" x14ac:dyDescent="0.25">
      <c r="A3438">
        <v>46</v>
      </c>
      <c r="B3438" s="32">
        <v>45975</v>
      </c>
      <c r="C3438">
        <v>49</v>
      </c>
      <c r="D3438" t="s">
        <v>423</v>
      </c>
      <c r="E3438" t="s">
        <v>1067</v>
      </c>
      <c r="F3438" t="s">
        <v>140</v>
      </c>
      <c r="G3438" t="s">
        <v>102</v>
      </c>
      <c r="H3438" t="s">
        <v>103</v>
      </c>
      <c r="I3438" t="s">
        <v>6750</v>
      </c>
      <c r="J3438" t="s">
        <v>6751</v>
      </c>
      <c r="K3438" s="32">
        <v>45976</v>
      </c>
      <c r="L3438" t="s">
        <v>1775</v>
      </c>
      <c r="M3438" t="s">
        <v>260</v>
      </c>
      <c r="N3438" t="s">
        <v>2103</v>
      </c>
      <c r="O3438" s="32">
        <v>45994</v>
      </c>
      <c r="P3438" t="s">
        <v>99</v>
      </c>
      <c r="Q3438" t="s">
        <v>1776</v>
      </c>
      <c r="R3438" t="s">
        <v>262</v>
      </c>
      <c r="S3438" t="s">
        <v>100</v>
      </c>
    </row>
    <row r="3439" spans="1:19" x14ac:dyDescent="0.25">
      <c r="A3439">
        <v>39</v>
      </c>
      <c r="B3439" s="32">
        <v>45927</v>
      </c>
      <c r="C3439">
        <v>43</v>
      </c>
      <c r="D3439" t="s">
        <v>423</v>
      </c>
      <c r="E3439" t="s">
        <v>1265</v>
      </c>
      <c r="F3439" t="s">
        <v>140</v>
      </c>
      <c r="G3439" t="s">
        <v>102</v>
      </c>
      <c r="H3439" t="s">
        <v>103</v>
      </c>
      <c r="I3439" t="s">
        <v>6752</v>
      </c>
      <c r="J3439" t="s">
        <v>6753</v>
      </c>
      <c r="K3439" s="32">
        <v>45931</v>
      </c>
      <c r="L3439" t="s">
        <v>1983</v>
      </c>
      <c r="M3439" t="s">
        <v>2172</v>
      </c>
      <c r="N3439" t="s">
        <v>1984</v>
      </c>
      <c r="O3439" s="32">
        <v>45955</v>
      </c>
      <c r="P3439" t="s">
        <v>99</v>
      </c>
      <c r="Q3439" t="s">
        <v>1985</v>
      </c>
      <c r="R3439" t="s">
        <v>428</v>
      </c>
      <c r="S3439" t="s">
        <v>100</v>
      </c>
    </row>
    <row r="3440" spans="1:19" x14ac:dyDescent="0.25">
      <c r="A3440">
        <v>44</v>
      </c>
      <c r="B3440" s="32">
        <v>45956</v>
      </c>
      <c r="C3440">
        <v>46</v>
      </c>
      <c r="D3440" t="s">
        <v>672</v>
      </c>
      <c r="E3440" t="s">
        <v>17</v>
      </c>
      <c r="F3440" t="s">
        <v>140</v>
      </c>
      <c r="G3440" t="s">
        <v>102</v>
      </c>
      <c r="H3440" t="s">
        <v>103</v>
      </c>
      <c r="I3440" t="s">
        <v>2201</v>
      </c>
      <c r="J3440" t="s">
        <v>2202</v>
      </c>
      <c r="K3440" s="32">
        <v>45964</v>
      </c>
      <c r="L3440" t="s">
        <v>1362</v>
      </c>
      <c r="M3440" t="s">
        <v>676</v>
      </c>
      <c r="N3440" t="s">
        <v>2203</v>
      </c>
      <c r="O3440" s="32">
        <v>45974</v>
      </c>
      <c r="P3440" t="s">
        <v>99</v>
      </c>
      <c r="Q3440" t="s">
        <v>1313</v>
      </c>
      <c r="R3440" t="s">
        <v>147</v>
      </c>
      <c r="S3440" t="s">
        <v>100</v>
      </c>
    </row>
    <row r="3441" spans="1:19" x14ac:dyDescent="0.25">
      <c r="A3441">
        <v>40</v>
      </c>
      <c r="B3441" s="32">
        <v>45932</v>
      </c>
      <c r="C3441">
        <v>43</v>
      </c>
      <c r="D3441" t="s">
        <v>423</v>
      </c>
      <c r="E3441" t="s">
        <v>1067</v>
      </c>
      <c r="F3441" t="s">
        <v>140</v>
      </c>
      <c r="G3441" t="s">
        <v>102</v>
      </c>
      <c r="H3441" t="s">
        <v>103</v>
      </c>
      <c r="I3441" t="s">
        <v>6754</v>
      </c>
      <c r="J3441" t="s">
        <v>6755</v>
      </c>
      <c r="K3441" s="32">
        <v>45935</v>
      </c>
      <c r="L3441" t="s">
        <v>258</v>
      </c>
      <c r="M3441" t="s">
        <v>260</v>
      </c>
      <c r="N3441" t="s">
        <v>2054</v>
      </c>
      <c r="O3441" s="32">
        <v>45951</v>
      </c>
      <c r="P3441" t="s">
        <v>99</v>
      </c>
      <c r="Q3441" t="s">
        <v>2370</v>
      </c>
      <c r="R3441" t="s">
        <v>262</v>
      </c>
      <c r="S3441" t="s">
        <v>100</v>
      </c>
    </row>
    <row r="3442" spans="1:19" x14ac:dyDescent="0.25">
      <c r="A3442">
        <v>33</v>
      </c>
      <c r="B3442" s="32">
        <v>45880</v>
      </c>
      <c r="C3442">
        <v>35</v>
      </c>
      <c r="D3442" t="s">
        <v>672</v>
      </c>
      <c r="E3442" t="s">
        <v>20</v>
      </c>
      <c r="F3442" t="s">
        <v>140</v>
      </c>
      <c r="G3442" t="s">
        <v>102</v>
      </c>
      <c r="H3442" t="s">
        <v>103</v>
      </c>
      <c r="I3442" t="s">
        <v>3770</v>
      </c>
      <c r="J3442" t="s">
        <v>3771</v>
      </c>
      <c r="K3442" s="32">
        <v>45886</v>
      </c>
      <c r="L3442" t="s">
        <v>675</v>
      </c>
      <c r="M3442" t="s">
        <v>676</v>
      </c>
      <c r="N3442" t="s">
        <v>2031</v>
      </c>
      <c r="O3442" s="32">
        <v>45897</v>
      </c>
      <c r="P3442" t="s">
        <v>99</v>
      </c>
      <c r="Q3442" t="s">
        <v>934</v>
      </c>
      <c r="R3442" t="s">
        <v>147</v>
      </c>
      <c r="S3442" t="s">
        <v>100</v>
      </c>
    </row>
    <row r="3443" spans="1:19" x14ac:dyDescent="0.25">
      <c r="A3443">
        <v>35</v>
      </c>
      <c r="B3443" s="32">
        <v>45894</v>
      </c>
      <c r="C3443">
        <v>37</v>
      </c>
      <c r="D3443" t="s">
        <v>150</v>
      </c>
      <c r="E3443" t="s">
        <v>8</v>
      </c>
      <c r="F3443" t="s">
        <v>140</v>
      </c>
      <c r="G3443" t="s">
        <v>102</v>
      </c>
      <c r="H3443" t="s">
        <v>103</v>
      </c>
      <c r="I3443" t="s">
        <v>3212</v>
      </c>
      <c r="J3443" t="s">
        <v>3213</v>
      </c>
      <c r="K3443" s="32">
        <v>45897</v>
      </c>
      <c r="L3443" t="s">
        <v>186</v>
      </c>
      <c r="M3443" t="s">
        <v>154</v>
      </c>
      <c r="N3443" t="s">
        <v>2445</v>
      </c>
      <c r="O3443" s="32">
        <v>45907</v>
      </c>
      <c r="P3443" t="s">
        <v>99</v>
      </c>
      <c r="Q3443" t="s">
        <v>813</v>
      </c>
      <c r="R3443" t="s">
        <v>147</v>
      </c>
      <c r="S3443" t="s">
        <v>100</v>
      </c>
    </row>
    <row r="3444" spans="1:19" x14ac:dyDescent="0.25">
      <c r="A3444">
        <v>41</v>
      </c>
      <c r="B3444" s="32">
        <v>45937</v>
      </c>
      <c r="C3444">
        <v>43</v>
      </c>
      <c r="D3444" t="s">
        <v>150</v>
      </c>
      <c r="E3444" t="s">
        <v>8</v>
      </c>
      <c r="F3444" t="s">
        <v>140</v>
      </c>
      <c r="G3444" t="s">
        <v>102</v>
      </c>
      <c r="H3444" t="s">
        <v>103</v>
      </c>
      <c r="I3444" t="s">
        <v>6756</v>
      </c>
      <c r="J3444" t="s">
        <v>6757</v>
      </c>
      <c r="K3444" s="32">
        <v>45939</v>
      </c>
      <c r="L3444" t="s">
        <v>1312</v>
      </c>
      <c r="M3444" t="s">
        <v>154</v>
      </c>
      <c r="N3444" t="s">
        <v>2115</v>
      </c>
      <c r="O3444" s="32">
        <v>45949</v>
      </c>
      <c r="P3444" t="s">
        <v>99</v>
      </c>
      <c r="Q3444" t="s">
        <v>2016</v>
      </c>
      <c r="R3444" t="s">
        <v>147</v>
      </c>
      <c r="S3444" t="s">
        <v>100</v>
      </c>
    </row>
    <row r="3445" spans="1:19" x14ac:dyDescent="0.25">
      <c r="A3445">
        <v>39</v>
      </c>
      <c r="B3445" s="32">
        <v>45921</v>
      </c>
      <c r="C3445">
        <v>41</v>
      </c>
      <c r="D3445" t="s">
        <v>150</v>
      </c>
      <c r="E3445" t="s">
        <v>8</v>
      </c>
      <c r="F3445" t="s">
        <v>140</v>
      </c>
      <c r="G3445" t="s">
        <v>102</v>
      </c>
      <c r="H3445" t="s">
        <v>103</v>
      </c>
      <c r="I3445" t="s">
        <v>3328</v>
      </c>
      <c r="J3445" t="s">
        <v>3329</v>
      </c>
      <c r="K3445" s="32">
        <v>45925</v>
      </c>
      <c r="L3445" t="s">
        <v>186</v>
      </c>
      <c r="M3445" t="s">
        <v>154</v>
      </c>
      <c r="N3445" t="s">
        <v>2011</v>
      </c>
      <c r="O3445" s="32">
        <v>45935</v>
      </c>
      <c r="P3445" t="s">
        <v>99</v>
      </c>
      <c r="Q3445" t="s">
        <v>934</v>
      </c>
      <c r="R3445" t="s">
        <v>147</v>
      </c>
      <c r="S3445" t="s">
        <v>608</v>
      </c>
    </row>
    <row r="3446" spans="1:19" x14ac:dyDescent="0.25">
      <c r="A3446">
        <v>38</v>
      </c>
      <c r="B3446" s="32">
        <v>45918</v>
      </c>
      <c r="C3446">
        <v>41</v>
      </c>
      <c r="D3446" t="s">
        <v>254</v>
      </c>
      <c r="E3446" t="s">
        <v>255</v>
      </c>
      <c r="F3446" t="s">
        <v>140</v>
      </c>
      <c r="G3446" t="s">
        <v>102</v>
      </c>
      <c r="H3446" t="s">
        <v>103</v>
      </c>
      <c r="I3446" t="s">
        <v>4299</v>
      </c>
      <c r="J3446" t="s">
        <v>4300</v>
      </c>
      <c r="K3446" s="32">
        <v>45921</v>
      </c>
      <c r="L3446" t="s">
        <v>258</v>
      </c>
      <c r="M3446" t="s">
        <v>260</v>
      </c>
      <c r="N3446" t="s">
        <v>2109</v>
      </c>
      <c r="O3446" s="32">
        <v>45936</v>
      </c>
      <c r="P3446" t="s">
        <v>99</v>
      </c>
      <c r="Q3446" t="s">
        <v>2055</v>
      </c>
      <c r="R3446" t="s">
        <v>262</v>
      </c>
      <c r="S3446" t="s">
        <v>100</v>
      </c>
    </row>
    <row r="3447" spans="1:19" x14ac:dyDescent="0.25">
      <c r="A3447">
        <v>42</v>
      </c>
      <c r="B3447" s="32">
        <v>45943</v>
      </c>
      <c r="C3447">
        <v>43</v>
      </c>
      <c r="D3447" t="s">
        <v>150</v>
      </c>
      <c r="E3447" t="s">
        <v>8</v>
      </c>
      <c r="F3447" t="s">
        <v>140</v>
      </c>
      <c r="G3447" t="s">
        <v>102</v>
      </c>
      <c r="H3447" t="s">
        <v>103</v>
      </c>
      <c r="I3447" t="s">
        <v>6758</v>
      </c>
      <c r="J3447" t="s">
        <v>3864</v>
      </c>
      <c r="K3447" s="32">
        <v>45946</v>
      </c>
      <c r="L3447" t="s">
        <v>186</v>
      </c>
      <c r="M3447" t="s">
        <v>154</v>
      </c>
      <c r="N3447" t="s">
        <v>1988</v>
      </c>
      <c r="O3447" s="32">
        <v>45955</v>
      </c>
      <c r="P3447" t="s">
        <v>99</v>
      </c>
      <c r="Q3447" t="s">
        <v>1411</v>
      </c>
      <c r="R3447" t="s">
        <v>147</v>
      </c>
      <c r="S3447" t="s">
        <v>100</v>
      </c>
    </row>
    <row r="3448" spans="1:19" x14ac:dyDescent="0.25">
      <c r="A3448">
        <v>40</v>
      </c>
      <c r="B3448" s="32">
        <v>45930</v>
      </c>
      <c r="C3448">
        <v>43</v>
      </c>
      <c r="D3448" t="s">
        <v>672</v>
      </c>
      <c r="E3448" t="s">
        <v>17</v>
      </c>
      <c r="F3448" t="s">
        <v>140</v>
      </c>
      <c r="G3448" t="s">
        <v>102</v>
      </c>
      <c r="H3448" t="s">
        <v>103</v>
      </c>
      <c r="I3448" t="s">
        <v>5494</v>
      </c>
      <c r="J3448" t="s">
        <v>5495</v>
      </c>
      <c r="K3448" s="32">
        <v>45934</v>
      </c>
      <c r="L3448" t="s">
        <v>1362</v>
      </c>
      <c r="M3448" t="s">
        <v>428</v>
      </c>
      <c r="N3448" t="s">
        <v>2616</v>
      </c>
      <c r="O3448" s="32">
        <v>45950</v>
      </c>
      <c r="P3448" t="s">
        <v>99</v>
      </c>
      <c r="Q3448" t="s">
        <v>1313</v>
      </c>
      <c r="R3448" t="s">
        <v>428</v>
      </c>
      <c r="S3448" t="s">
        <v>100</v>
      </c>
    </row>
    <row r="3449" spans="1:19" x14ac:dyDescent="0.25">
      <c r="A3449">
        <v>44</v>
      </c>
      <c r="B3449" s="32">
        <v>45959</v>
      </c>
      <c r="C3449">
        <v>48</v>
      </c>
      <c r="D3449" t="s">
        <v>223</v>
      </c>
      <c r="E3449" t="s">
        <v>277</v>
      </c>
      <c r="F3449" t="s">
        <v>140</v>
      </c>
      <c r="G3449" t="s">
        <v>102</v>
      </c>
      <c r="H3449" t="s">
        <v>103</v>
      </c>
      <c r="I3449" t="s">
        <v>6759</v>
      </c>
      <c r="J3449" t="s">
        <v>6760</v>
      </c>
      <c r="K3449" s="32">
        <v>45963</v>
      </c>
      <c r="L3449" t="s">
        <v>227</v>
      </c>
      <c r="M3449" t="s">
        <v>145</v>
      </c>
      <c r="N3449" t="s">
        <v>2028</v>
      </c>
      <c r="O3449" s="32">
        <v>45986</v>
      </c>
      <c r="P3449" t="s">
        <v>99</v>
      </c>
      <c r="Q3449" t="s">
        <v>228</v>
      </c>
      <c r="R3449" t="s">
        <v>147</v>
      </c>
      <c r="S3449" t="s">
        <v>100</v>
      </c>
    </row>
    <row r="3450" spans="1:19" x14ac:dyDescent="0.25">
      <c r="A3450">
        <v>42</v>
      </c>
      <c r="B3450" s="32">
        <v>45943</v>
      </c>
      <c r="C3450">
        <v>43</v>
      </c>
      <c r="D3450" t="s">
        <v>150</v>
      </c>
      <c r="E3450" t="s">
        <v>8</v>
      </c>
      <c r="F3450" t="s">
        <v>140</v>
      </c>
      <c r="G3450" t="s">
        <v>102</v>
      </c>
      <c r="H3450" t="s">
        <v>103</v>
      </c>
      <c r="I3450" t="s">
        <v>6761</v>
      </c>
      <c r="J3450" t="s">
        <v>6762</v>
      </c>
      <c r="K3450" s="32">
        <v>45946</v>
      </c>
      <c r="L3450" t="s">
        <v>186</v>
      </c>
      <c r="M3450" t="s">
        <v>154</v>
      </c>
      <c r="N3450" t="s">
        <v>1988</v>
      </c>
      <c r="O3450" s="32">
        <v>45955</v>
      </c>
      <c r="P3450" t="s">
        <v>99</v>
      </c>
      <c r="Q3450" t="s">
        <v>934</v>
      </c>
      <c r="R3450" t="s">
        <v>147</v>
      </c>
      <c r="S3450" t="s">
        <v>100</v>
      </c>
    </row>
    <row r="3451" spans="1:19" x14ac:dyDescent="0.25">
      <c r="A3451">
        <v>45</v>
      </c>
      <c r="B3451" s="32">
        <v>45969</v>
      </c>
      <c r="C3451">
        <v>48</v>
      </c>
      <c r="D3451" t="s">
        <v>150</v>
      </c>
      <c r="E3451" t="s">
        <v>8</v>
      </c>
      <c r="F3451" t="s">
        <v>140</v>
      </c>
      <c r="G3451" t="s">
        <v>102</v>
      </c>
      <c r="H3451" t="s">
        <v>103</v>
      </c>
      <c r="I3451" t="s">
        <v>2967</v>
      </c>
      <c r="J3451" t="s">
        <v>2968</v>
      </c>
      <c r="K3451" s="32">
        <v>45972</v>
      </c>
      <c r="L3451" t="s">
        <v>1312</v>
      </c>
      <c r="M3451" t="s">
        <v>428</v>
      </c>
      <c r="N3451" t="s">
        <v>2969</v>
      </c>
      <c r="O3451" s="32">
        <v>45985</v>
      </c>
      <c r="P3451" t="s">
        <v>99</v>
      </c>
      <c r="Q3451" t="s">
        <v>1313</v>
      </c>
      <c r="R3451" t="s">
        <v>428</v>
      </c>
      <c r="S3451" t="s">
        <v>100</v>
      </c>
    </row>
    <row r="3452" spans="1:19" x14ac:dyDescent="0.25">
      <c r="A3452">
        <v>43</v>
      </c>
      <c r="B3452" s="32">
        <v>45950</v>
      </c>
      <c r="C3452">
        <v>46</v>
      </c>
      <c r="D3452" t="s">
        <v>672</v>
      </c>
      <c r="E3452" t="s">
        <v>17</v>
      </c>
      <c r="F3452" t="s">
        <v>140</v>
      </c>
      <c r="G3452" t="s">
        <v>102</v>
      </c>
      <c r="H3452" t="s">
        <v>103</v>
      </c>
      <c r="I3452" t="s">
        <v>3820</v>
      </c>
      <c r="J3452" t="s">
        <v>3821</v>
      </c>
      <c r="K3452" s="32">
        <v>45955</v>
      </c>
      <c r="L3452" t="s">
        <v>675</v>
      </c>
      <c r="M3452" t="s">
        <v>428</v>
      </c>
      <c r="N3452" t="s">
        <v>2224</v>
      </c>
      <c r="O3452" s="32">
        <v>45972</v>
      </c>
      <c r="P3452" t="s">
        <v>99</v>
      </c>
      <c r="Q3452" t="s">
        <v>2012</v>
      </c>
      <c r="R3452" t="s">
        <v>428</v>
      </c>
      <c r="S3452" t="s">
        <v>100</v>
      </c>
    </row>
    <row r="3453" spans="1:19" x14ac:dyDescent="0.25">
      <c r="A3453">
        <v>42</v>
      </c>
      <c r="B3453" s="32">
        <v>45946</v>
      </c>
      <c r="C3453">
        <v>45</v>
      </c>
      <c r="D3453" t="s">
        <v>254</v>
      </c>
      <c r="E3453" t="s">
        <v>255</v>
      </c>
      <c r="F3453" t="s">
        <v>140</v>
      </c>
      <c r="G3453" t="s">
        <v>102</v>
      </c>
      <c r="H3453" t="s">
        <v>103</v>
      </c>
      <c r="I3453" t="s">
        <v>6763</v>
      </c>
      <c r="J3453" t="s">
        <v>6764</v>
      </c>
      <c r="K3453" s="32">
        <v>45949</v>
      </c>
      <c r="L3453" t="s">
        <v>288</v>
      </c>
      <c r="M3453" t="s">
        <v>260</v>
      </c>
      <c r="N3453" t="s">
        <v>1973</v>
      </c>
      <c r="O3453" s="32">
        <v>45964</v>
      </c>
      <c r="P3453" t="s">
        <v>99</v>
      </c>
      <c r="Q3453" t="s">
        <v>289</v>
      </c>
      <c r="R3453" t="s">
        <v>262</v>
      </c>
      <c r="S3453" t="s">
        <v>608</v>
      </c>
    </row>
    <row r="3454" spans="1:19" x14ac:dyDescent="0.25">
      <c r="A3454">
        <v>28</v>
      </c>
      <c r="B3454" s="32">
        <v>45845</v>
      </c>
      <c r="C3454">
        <v>28</v>
      </c>
      <c r="D3454" t="s">
        <v>97</v>
      </c>
      <c r="E3454" t="s">
        <v>98</v>
      </c>
      <c r="F3454" t="s">
        <v>101</v>
      </c>
      <c r="G3454" t="s">
        <v>102</v>
      </c>
      <c r="H3454" t="s">
        <v>103</v>
      </c>
      <c r="I3454" t="s">
        <v>6765</v>
      </c>
      <c r="J3454" t="s">
        <v>6766</v>
      </c>
      <c r="K3454" s="32">
        <v>45847</v>
      </c>
      <c r="L3454" t="s">
        <v>106</v>
      </c>
      <c r="M3454" t="s">
        <v>359</v>
      </c>
      <c r="N3454" t="s">
        <v>118</v>
      </c>
      <c r="O3454" s="32">
        <v>45847</v>
      </c>
      <c r="P3454" t="s">
        <v>99</v>
      </c>
      <c r="Q3454" t="s">
        <v>123</v>
      </c>
      <c r="R3454" t="s">
        <v>1964</v>
      </c>
      <c r="S3454" t="s">
        <v>100</v>
      </c>
    </row>
    <row r="3455" spans="1:19" x14ac:dyDescent="0.25">
      <c r="A3455">
        <v>38</v>
      </c>
      <c r="B3455" s="32">
        <v>45917</v>
      </c>
      <c r="C3455">
        <v>38</v>
      </c>
      <c r="D3455" t="s">
        <v>97</v>
      </c>
      <c r="E3455" t="s">
        <v>98</v>
      </c>
      <c r="F3455" t="s">
        <v>101</v>
      </c>
      <c r="G3455" t="s">
        <v>102</v>
      </c>
      <c r="H3455" t="s">
        <v>103</v>
      </c>
      <c r="I3455" t="s">
        <v>6767</v>
      </c>
      <c r="J3455" t="s">
        <v>6768</v>
      </c>
      <c r="K3455" s="32">
        <v>45919</v>
      </c>
      <c r="L3455" t="s">
        <v>106</v>
      </c>
      <c r="M3455" t="s">
        <v>359</v>
      </c>
      <c r="N3455" t="s">
        <v>118</v>
      </c>
      <c r="O3455" s="32">
        <v>45919</v>
      </c>
      <c r="P3455" t="s">
        <v>99</v>
      </c>
      <c r="Q3455" t="s">
        <v>123</v>
      </c>
      <c r="R3455" t="s">
        <v>109</v>
      </c>
      <c r="S3455" t="s">
        <v>100</v>
      </c>
    </row>
    <row r="3456" spans="1:19" x14ac:dyDescent="0.25">
      <c r="A3456">
        <v>35</v>
      </c>
      <c r="B3456" s="32">
        <v>45893</v>
      </c>
      <c r="C3456">
        <v>35</v>
      </c>
      <c r="D3456" t="s">
        <v>97</v>
      </c>
      <c r="E3456" t="s">
        <v>98</v>
      </c>
      <c r="F3456" t="s">
        <v>101</v>
      </c>
      <c r="G3456" t="s">
        <v>102</v>
      </c>
      <c r="H3456" t="s">
        <v>103</v>
      </c>
      <c r="I3456" t="s">
        <v>6769</v>
      </c>
      <c r="J3456" t="s">
        <v>6770</v>
      </c>
      <c r="K3456" s="32">
        <v>45897</v>
      </c>
      <c r="L3456" t="s">
        <v>106</v>
      </c>
      <c r="M3456" t="s">
        <v>107</v>
      </c>
      <c r="N3456" t="s">
        <v>118</v>
      </c>
      <c r="O3456" s="32">
        <v>45898</v>
      </c>
      <c r="P3456" t="s">
        <v>99</v>
      </c>
      <c r="Q3456" t="s">
        <v>123</v>
      </c>
      <c r="R3456" t="s">
        <v>1964</v>
      </c>
      <c r="S3456" t="s">
        <v>100</v>
      </c>
    </row>
    <row r="3457" spans="1:19" x14ac:dyDescent="0.25">
      <c r="A3457">
        <v>40</v>
      </c>
      <c r="B3457" s="32">
        <v>45930</v>
      </c>
      <c r="C3457">
        <v>43</v>
      </c>
      <c r="D3457" t="s">
        <v>672</v>
      </c>
      <c r="E3457" t="s">
        <v>17</v>
      </c>
      <c r="F3457" t="s">
        <v>140</v>
      </c>
      <c r="G3457" t="s">
        <v>102</v>
      </c>
      <c r="H3457" t="s">
        <v>103</v>
      </c>
      <c r="I3457" t="s">
        <v>6771</v>
      </c>
      <c r="J3457" t="s">
        <v>6772</v>
      </c>
      <c r="K3457" s="32">
        <v>45934</v>
      </c>
      <c r="L3457" t="s">
        <v>1362</v>
      </c>
      <c r="M3457" t="s">
        <v>428</v>
      </c>
      <c r="N3457" t="s">
        <v>2616</v>
      </c>
      <c r="O3457" s="32">
        <v>45950</v>
      </c>
      <c r="P3457" t="s">
        <v>99</v>
      </c>
      <c r="Q3457" t="s">
        <v>1313</v>
      </c>
      <c r="R3457" t="s">
        <v>428</v>
      </c>
      <c r="S3457" t="s">
        <v>100</v>
      </c>
    </row>
    <row r="3458" spans="1:19" x14ac:dyDescent="0.25">
      <c r="A3458">
        <v>41</v>
      </c>
      <c r="B3458" s="32">
        <v>45936</v>
      </c>
      <c r="C3458">
        <v>46</v>
      </c>
      <c r="D3458" t="s">
        <v>223</v>
      </c>
      <c r="E3458" t="s">
        <v>224</v>
      </c>
      <c r="F3458" t="s">
        <v>140</v>
      </c>
      <c r="G3458" t="s">
        <v>102</v>
      </c>
      <c r="H3458" t="s">
        <v>103</v>
      </c>
      <c r="I3458" t="s">
        <v>6773</v>
      </c>
      <c r="J3458" t="s">
        <v>6774</v>
      </c>
      <c r="K3458" s="32">
        <v>45940</v>
      </c>
      <c r="L3458" t="s">
        <v>227</v>
      </c>
      <c r="M3458" t="s">
        <v>338</v>
      </c>
      <c r="N3458" t="s">
        <v>2947</v>
      </c>
      <c r="O3458" s="32">
        <v>45971</v>
      </c>
      <c r="P3458" t="s">
        <v>99</v>
      </c>
      <c r="Q3458" t="s">
        <v>228</v>
      </c>
      <c r="R3458" t="s">
        <v>617</v>
      </c>
      <c r="S3458" t="s">
        <v>100</v>
      </c>
    </row>
    <row r="3459" spans="1:19" x14ac:dyDescent="0.25">
      <c r="A3459">
        <v>40</v>
      </c>
      <c r="B3459" s="32">
        <v>45931</v>
      </c>
      <c r="C3459">
        <v>42</v>
      </c>
      <c r="D3459" t="s">
        <v>150</v>
      </c>
      <c r="E3459" t="s">
        <v>8</v>
      </c>
      <c r="F3459" t="s">
        <v>140</v>
      </c>
      <c r="G3459" t="s">
        <v>102</v>
      </c>
      <c r="H3459" t="s">
        <v>103</v>
      </c>
      <c r="I3459" t="s">
        <v>5054</v>
      </c>
      <c r="J3459" t="s">
        <v>5055</v>
      </c>
      <c r="K3459" s="32">
        <v>45934</v>
      </c>
      <c r="L3459" t="s">
        <v>186</v>
      </c>
      <c r="M3459" t="s">
        <v>869</v>
      </c>
      <c r="N3459" t="s">
        <v>3153</v>
      </c>
      <c r="O3459" s="32">
        <v>45947</v>
      </c>
      <c r="P3459" t="s">
        <v>99</v>
      </c>
      <c r="Q3459" t="s">
        <v>1411</v>
      </c>
      <c r="R3459" t="s">
        <v>147</v>
      </c>
      <c r="S3459" t="s">
        <v>100</v>
      </c>
    </row>
    <row r="3460" spans="1:19" x14ac:dyDescent="0.25">
      <c r="A3460">
        <v>39</v>
      </c>
      <c r="B3460" s="32">
        <v>45927</v>
      </c>
      <c r="C3460">
        <v>40</v>
      </c>
      <c r="D3460" t="s">
        <v>97</v>
      </c>
      <c r="E3460" t="s">
        <v>125</v>
      </c>
      <c r="F3460" t="s">
        <v>101</v>
      </c>
      <c r="G3460" t="s">
        <v>102</v>
      </c>
      <c r="H3460" t="s">
        <v>103</v>
      </c>
      <c r="I3460" t="s">
        <v>6775</v>
      </c>
      <c r="J3460" t="s">
        <v>6776</v>
      </c>
      <c r="K3460" s="32">
        <v>45931</v>
      </c>
      <c r="L3460" t="s">
        <v>115</v>
      </c>
      <c r="M3460" t="s">
        <v>2003</v>
      </c>
      <c r="N3460" t="s">
        <v>118</v>
      </c>
      <c r="O3460" s="32">
        <v>45931</v>
      </c>
      <c r="P3460" t="s">
        <v>99</v>
      </c>
      <c r="Q3460" t="s">
        <v>116</v>
      </c>
      <c r="R3460" t="s">
        <v>1964</v>
      </c>
      <c r="S3460" t="s">
        <v>100</v>
      </c>
    </row>
    <row r="3461" spans="1:19" x14ac:dyDescent="0.25">
      <c r="A3461">
        <v>43</v>
      </c>
      <c r="B3461" s="32">
        <v>45953</v>
      </c>
      <c r="C3461">
        <v>46</v>
      </c>
      <c r="D3461" t="s">
        <v>254</v>
      </c>
      <c r="E3461" t="s">
        <v>255</v>
      </c>
      <c r="F3461" t="s">
        <v>140</v>
      </c>
      <c r="G3461" t="s">
        <v>102</v>
      </c>
      <c r="H3461" t="s">
        <v>103</v>
      </c>
      <c r="I3461" t="s">
        <v>6777</v>
      </c>
      <c r="J3461" t="s">
        <v>6778</v>
      </c>
      <c r="K3461" s="32">
        <v>45956</v>
      </c>
      <c r="L3461" t="s">
        <v>1983</v>
      </c>
      <c r="M3461" t="s">
        <v>260</v>
      </c>
      <c r="N3461" t="s">
        <v>2083</v>
      </c>
      <c r="O3461" s="32">
        <v>45971</v>
      </c>
      <c r="P3461" t="s">
        <v>99</v>
      </c>
      <c r="Q3461" t="s">
        <v>2628</v>
      </c>
      <c r="R3461" t="s">
        <v>262</v>
      </c>
      <c r="S3461" t="s">
        <v>100</v>
      </c>
    </row>
    <row r="3462" spans="1:19" x14ac:dyDescent="0.25">
      <c r="A3462">
        <v>46</v>
      </c>
      <c r="B3462" s="32">
        <v>45970</v>
      </c>
      <c r="C3462">
        <v>48</v>
      </c>
      <c r="D3462" t="s">
        <v>940</v>
      </c>
      <c r="E3462" t="s">
        <v>14</v>
      </c>
      <c r="F3462" t="s">
        <v>140</v>
      </c>
      <c r="G3462" t="s">
        <v>102</v>
      </c>
      <c r="H3462" t="s">
        <v>103</v>
      </c>
      <c r="I3462" t="s">
        <v>2122</v>
      </c>
      <c r="J3462" t="s">
        <v>2123</v>
      </c>
      <c r="K3462" s="32">
        <v>45981</v>
      </c>
      <c r="L3462" t="s">
        <v>943</v>
      </c>
      <c r="M3462" t="s">
        <v>154</v>
      </c>
      <c r="N3462" t="s">
        <v>2124</v>
      </c>
      <c r="O3462" s="32">
        <v>45988</v>
      </c>
      <c r="P3462" t="s">
        <v>99</v>
      </c>
      <c r="Q3462" t="s">
        <v>972</v>
      </c>
      <c r="R3462" t="s">
        <v>147</v>
      </c>
      <c r="S3462" t="s">
        <v>100</v>
      </c>
    </row>
    <row r="3463" spans="1:19" x14ac:dyDescent="0.25">
      <c r="A3463">
        <v>43</v>
      </c>
      <c r="B3463" s="32">
        <v>45952</v>
      </c>
      <c r="C3463">
        <v>47</v>
      </c>
      <c r="D3463" t="s">
        <v>223</v>
      </c>
      <c r="E3463" t="s">
        <v>277</v>
      </c>
      <c r="F3463" t="s">
        <v>140</v>
      </c>
      <c r="G3463" t="s">
        <v>102</v>
      </c>
      <c r="H3463" t="s">
        <v>103</v>
      </c>
      <c r="I3463" t="s">
        <v>6779</v>
      </c>
      <c r="J3463" t="s">
        <v>6780</v>
      </c>
      <c r="K3463" s="32">
        <v>45956</v>
      </c>
      <c r="L3463" t="s">
        <v>2324</v>
      </c>
      <c r="M3463" t="s">
        <v>145</v>
      </c>
      <c r="N3463" t="s">
        <v>6684</v>
      </c>
      <c r="O3463" s="32">
        <v>45982</v>
      </c>
      <c r="P3463" t="s">
        <v>99</v>
      </c>
      <c r="Q3463" t="s">
        <v>495</v>
      </c>
      <c r="R3463" t="s">
        <v>147</v>
      </c>
      <c r="S3463" t="s">
        <v>100</v>
      </c>
    </row>
    <row r="3464" spans="1:19" x14ac:dyDescent="0.25">
      <c r="A3464">
        <v>41</v>
      </c>
      <c r="B3464" s="32">
        <v>45939</v>
      </c>
      <c r="C3464">
        <v>44</v>
      </c>
      <c r="D3464" t="s">
        <v>254</v>
      </c>
      <c r="E3464" t="s">
        <v>255</v>
      </c>
      <c r="F3464" t="s">
        <v>140</v>
      </c>
      <c r="G3464" t="s">
        <v>102</v>
      </c>
      <c r="H3464" t="s">
        <v>103</v>
      </c>
      <c r="I3464" t="s">
        <v>6781</v>
      </c>
      <c r="J3464" t="s">
        <v>4897</v>
      </c>
      <c r="K3464" s="32">
        <v>45942</v>
      </c>
      <c r="L3464" t="s">
        <v>288</v>
      </c>
      <c r="M3464" t="s">
        <v>260</v>
      </c>
      <c r="N3464" t="s">
        <v>2064</v>
      </c>
      <c r="O3464" s="32">
        <v>45957</v>
      </c>
      <c r="P3464" t="s">
        <v>99</v>
      </c>
      <c r="Q3464" t="s">
        <v>289</v>
      </c>
      <c r="R3464" t="s">
        <v>262</v>
      </c>
      <c r="S3464" t="s">
        <v>608</v>
      </c>
    </row>
    <row r="3465" spans="1:19" x14ac:dyDescent="0.25">
      <c r="A3465">
        <v>38</v>
      </c>
      <c r="B3465" s="32">
        <v>45916</v>
      </c>
      <c r="C3465">
        <v>40</v>
      </c>
      <c r="D3465" t="s">
        <v>150</v>
      </c>
      <c r="E3465" t="s">
        <v>8</v>
      </c>
      <c r="F3465" t="s">
        <v>140</v>
      </c>
      <c r="G3465" t="s">
        <v>102</v>
      </c>
      <c r="H3465" t="s">
        <v>103</v>
      </c>
      <c r="I3465" t="s">
        <v>6782</v>
      </c>
      <c r="J3465" t="s">
        <v>4312</v>
      </c>
      <c r="K3465" s="32">
        <v>45918</v>
      </c>
      <c r="L3465" t="s">
        <v>186</v>
      </c>
      <c r="M3465" t="s">
        <v>154</v>
      </c>
      <c r="N3465" t="s">
        <v>2146</v>
      </c>
      <c r="O3465" s="32">
        <v>45928</v>
      </c>
      <c r="P3465" t="s">
        <v>99</v>
      </c>
      <c r="Q3465" t="s">
        <v>1411</v>
      </c>
      <c r="R3465" t="s">
        <v>147</v>
      </c>
      <c r="S3465" t="s">
        <v>100</v>
      </c>
    </row>
    <row r="3466" spans="1:19" x14ac:dyDescent="0.25">
      <c r="A3466">
        <v>42</v>
      </c>
      <c r="B3466" s="32">
        <v>45943</v>
      </c>
      <c r="C3466">
        <v>43</v>
      </c>
      <c r="D3466" t="s">
        <v>150</v>
      </c>
      <c r="E3466" t="s">
        <v>8</v>
      </c>
      <c r="F3466" t="s">
        <v>140</v>
      </c>
      <c r="G3466" t="s">
        <v>102</v>
      </c>
      <c r="H3466" t="s">
        <v>103</v>
      </c>
      <c r="I3466" t="s">
        <v>2140</v>
      </c>
      <c r="J3466" t="s">
        <v>2141</v>
      </c>
      <c r="K3466" s="32">
        <v>45946</v>
      </c>
      <c r="L3466" t="s">
        <v>186</v>
      </c>
      <c r="M3466" t="s">
        <v>154</v>
      </c>
      <c r="N3466" t="s">
        <v>1988</v>
      </c>
      <c r="O3466" s="32">
        <v>45955</v>
      </c>
      <c r="P3466" t="s">
        <v>99</v>
      </c>
      <c r="Q3466" t="s">
        <v>913</v>
      </c>
      <c r="R3466" t="s">
        <v>147</v>
      </c>
      <c r="S3466" t="s">
        <v>100</v>
      </c>
    </row>
    <row r="3467" spans="1:19" x14ac:dyDescent="0.25">
      <c r="A3467">
        <v>44</v>
      </c>
      <c r="B3467" s="32">
        <v>45956</v>
      </c>
      <c r="C3467">
        <v>46</v>
      </c>
      <c r="D3467" t="s">
        <v>150</v>
      </c>
      <c r="E3467" t="s">
        <v>8</v>
      </c>
      <c r="F3467" t="s">
        <v>140</v>
      </c>
      <c r="G3467" t="s">
        <v>102</v>
      </c>
      <c r="H3467" t="s">
        <v>103</v>
      </c>
      <c r="I3467" t="s">
        <v>6783</v>
      </c>
      <c r="J3467" t="s">
        <v>3397</v>
      </c>
      <c r="K3467" s="32">
        <v>45960</v>
      </c>
      <c r="L3467" t="s">
        <v>186</v>
      </c>
      <c r="M3467" t="s">
        <v>154</v>
      </c>
      <c r="N3467" t="s">
        <v>2034</v>
      </c>
      <c r="O3467" s="32">
        <v>45972</v>
      </c>
      <c r="P3467" t="s">
        <v>99</v>
      </c>
      <c r="Q3467" t="s">
        <v>813</v>
      </c>
      <c r="R3467" t="s">
        <v>147</v>
      </c>
      <c r="S3467" t="s">
        <v>100</v>
      </c>
    </row>
    <row r="3468" spans="1:19" x14ac:dyDescent="0.25">
      <c r="A3468">
        <v>42</v>
      </c>
      <c r="B3468" s="32">
        <v>45947</v>
      </c>
      <c r="C3468">
        <v>43</v>
      </c>
      <c r="D3468" t="s">
        <v>321</v>
      </c>
      <c r="E3468" t="s">
        <v>2130</v>
      </c>
      <c r="F3468" t="s">
        <v>101</v>
      </c>
      <c r="G3468" t="s">
        <v>102</v>
      </c>
      <c r="H3468" t="s">
        <v>103</v>
      </c>
      <c r="I3468" t="s">
        <v>6784</v>
      </c>
      <c r="J3468" t="s">
        <v>6785</v>
      </c>
      <c r="K3468" s="32">
        <v>45948</v>
      </c>
      <c r="L3468" t="s">
        <v>4466</v>
      </c>
      <c r="M3468" t="s">
        <v>2266</v>
      </c>
      <c r="N3468" t="s">
        <v>118</v>
      </c>
      <c r="O3468" s="32">
        <v>45950</v>
      </c>
      <c r="P3468" t="s">
        <v>2134</v>
      </c>
      <c r="Q3468" t="s">
        <v>4467</v>
      </c>
      <c r="R3468" t="s">
        <v>2136</v>
      </c>
      <c r="S3468" t="s">
        <v>2137</v>
      </c>
    </row>
    <row r="3469" spans="1:19" x14ac:dyDescent="0.25">
      <c r="A3469">
        <v>42</v>
      </c>
      <c r="B3469" s="32">
        <v>45948</v>
      </c>
      <c r="C3469">
        <v>46</v>
      </c>
      <c r="D3469" t="s">
        <v>423</v>
      </c>
      <c r="E3469" t="s">
        <v>1265</v>
      </c>
      <c r="F3469" t="s">
        <v>140</v>
      </c>
      <c r="G3469" t="s">
        <v>102</v>
      </c>
      <c r="H3469" t="s">
        <v>103</v>
      </c>
      <c r="I3469" t="s">
        <v>4468</v>
      </c>
      <c r="J3469" t="s">
        <v>4469</v>
      </c>
      <c r="K3469" s="32">
        <v>45951</v>
      </c>
      <c r="L3469" t="s">
        <v>427</v>
      </c>
      <c r="M3469" t="s">
        <v>428</v>
      </c>
      <c r="N3469" t="s">
        <v>4470</v>
      </c>
      <c r="O3469" s="32">
        <v>45971</v>
      </c>
      <c r="P3469" t="s">
        <v>99</v>
      </c>
      <c r="Q3469" t="s">
        <v>2186</v>
      </c>
      <c r="R3469" t="s">
        <v>428</v>
      </c>
      <c r="S3469" t="s">
        <v>100</v>
      </c>
    </row>
    <row r="3470" spans="1:19" x14ac:dyDescent="0.25">
      <c r="A3470">
        <v>42</v>
      </c>
      <c r="B3470" s="32">
        <v>45945</v>
      </c>
      <c r="C3470">
        <v>44</v>
      </c>
      <c r="D3470" t="s">
        <v>150</v>
      </c>
      <c r="E3470" t="s">
        <v>8</v>
      </c>
      <c r="F3470" t="s">
        <v>140</v>
      </c>
      <c r="G3470" t="s">
        <v>102</v>
      </c>
      <c r="H3470" t="s">
        <v>103</v>
      </c>
      <c r="I3470" t="s">
        <v>2645</v>
      </c>
      <c r="J3470" t="s">
        <v>2646</v>
      </c>
      <c r="K3470" s="32">
        <v>45949</v>
      </c>
      <c r="L3470" t="s">
        <v>186</v>
      </c>
      <c r="M3470" t="s">
        <v>869</v>
      </c>
      <c r="N3470" t="s">
        <v>2373</v>
      </c>
      <c r="O3470" s="32">
        <v>45961</v>
      </c>
      <c r="P3470" t="s">
        <v>99</v>
      </c>
      <c r="Q3470" t="s">
        <v>153</v>
      </c>
      <c r="R3470" t="s">
        <v>147</v>
      </c>
      <c r="S3470" t="s">
        <v>100</v>
      </c>
    </row>
    <row r="3471" spans="1:19" x14ac:dyDescent="0.25">
      <c r="A3471">
        <v>46</v>
      </c>
      <c r="B3471" s="32">
        <v>45975</v>
      </c>
      <c r="C3471">
        <v>47</v>
      </c>
      <c r="D3471" t="s">
        <v>321</v>
      </c>
      <c r="E3471" t="s">
        <v>2622</v>
      </c>
      <c r="F3471" t="s">
        <v>101</v>
      </c>
      <c r="G3471" t="s">
        <v>102</v>
      </c>
      <c r="H3471" t="s">
        <v>103</v>
      </c>
      <c r="I3471" t="s">
        <v>6786</v>
      </c>
      <c r="J3471" t="s">
        <v>6787</v>
      </c>
      <c r="K3471" s="32">
        <v>45977</v>
      </c>
      <c r="L3471" t="s">
        <v>2230</v>
      </c>
      <c r="M3471" t="s">
        <v>298</v>
      </c>
      <c r="N3471" t="s">
        <v>118</v>
      </c>
      <c r="O3471" s="32">
        <v>45979</v>
      </c>
      <c r="P3471" t="s">
        <v>99</v>
      </c>
      <c r="Q3471" t="s">
        <v>616</v>
      </c>
      <c r="R3471" t="s">
        <v>291</v>
      </c>
      <c r="S3471" t="s">
        <v>100</v>
      </c>
    </row>
    <row r="3472" spans="1:19" x14ac:dyDescent="0.25">
      <c r="A3472">
        <v>33</v>
      </c>
      <c r="B3472" s="32">
        <v>45884</v>
      </c>
      <c r="C3472">
        <v>36</v>
      </c>
      <c r="D3472" t="s">
        <v>423</v>
      </c>
      <c r="E3472" t="s">
        <v>1067</v>
      </c>
      <c r="F3472" t="s">
        <v>140</v>
      </c>
      <c r="G3472" t="s">
        <v>102</v>
      </c>
      <c r="H3472" t="s">
        <v>103</v>
      </c>
      <c r="I3472" t="s">
        <v>3410</v>
      </c>
      <c r="J3472" t="s">
        <v>3411</v>
      </c>
      <c r="K3472" s="32">
        <v>45886</v>
      </c>
      <c r="L3472" t="s">
        <v>427</v>
      </c>
      <c r="M3472" t="s">
        <v>260</v>
      </c>
      <c r="N3472" t="s">
        <v>2518</v>
      </c>
      <c r="O3472" s="32">
        <v>45902</v>
      </c>
      <c r="P3472" t="s">
        <v>99</v>
      </c>
      <c r="Q3472" t="s">
        <v>2719</v>
      </c>
      <c r="R3472" t="s">
        <v>262</v>
      </c>
      <c r="S3472" t="s">
        <v>100</v>
      </c>
    </row>
    <row r="3473" spans="1:19" x14ac:dyDescent="0.25">
      <c r="A3473">
        <v>40</v>
      </c>
      <c r="B3473" s="32">
        <v>45934</v>
      </c>
      <c r="C3473">
        <v>43</v>
      </c>
      <c r="D3473" t="s">
        <v>150</v>
      </c>
      <c r="E3473" t="s">
        <v>8</v>
      </c>
      <c r="F3473" t="s">
        <v>140</v>
      </c>
      <c r="G3473" t="s">
        <v>102</v>
      </c>
      <c r="H3473" t="s">
        <v>103</v>
      </c>
      <c r="I3473" t="s">
        <v>6788</v>
      </c>
      <c r="J3473" t="s">
        <v>6789</v>
      </c>
      <c r="K3473" s="32">
        <v>45939</v>
      </c>
      <c r="L3473" t="s">
        <v>186</v>
      </c>
      <c r="M3473" t="s">
        <v>154</v>
      </c>
      <c r="N3473" t="s">
        <v>2115</v>
      </c>
      <c r="O3473" s="32">
        <v>45949</v>
      </c>
      <c r="P3473" t="s">
        <v>99</v>
      </c>
      <c r="Q3473" t="s">
        <v>1411</v>
      </c>
      <c r="R3473" t="s">
        <v>147</v>
      </c>
      <c r="S3473" t="s">
        <v>100</v>
      </c>
    </row>
    <row r="3474" spans="1:19" x14ac:dyDescent="0.25">
      <c r="A3474">
        <v>40</v>
      </c>
      <c r="B3474" s="32">
        <v>45928</v>
      </c>
      <c r="C3474">
        <v>42</v>
      </c>
      <c r="D3474" t="s">
        <v>150</v>
      </c>
      <c r="E3474" t="s">
        <v>8</v>
      </c>
      <c r="F3474" t="s">
        <v>140</v>
      </c>
      <c r="G3474" t="s">
        <v>102</v>
      </c>
      <c r="H3474" t="s">
        <v>103</v>
      </c>
      <c r="I3474" t="s">
        <v>2435</v>
      </c>
      <c r="J3474" t="s">
        <v>2436</v>
      </c>
      <c r="K3474" s="32">
        <v>45932</v>
      </c>
      <c r="L3474" t="s">
        <v>621</v>
      </c>
      <c r="M3474" t="s">
        <v>191</v>
      </c>
      <c r="N3474" t="s">
        <v>192</v>
      </c>
      <c r="O3474" s="32">
        <v>45943</v>
      </c>
      <c r="P3474" t="s">
        <v>99</v>
      </c>
      <c r="Q3474" t="s">
        <v>913</v>
      </c>
      <c r="S3474" t="s">
        <v>2165</v>
      </c>
    </row>
    <row r="3475" spans="1:19" x14ac:dyDescent="0.25">
      <c r="A3475">
        <v>45</v>
      </c>
      <c r="B3475" s="32">
        <v>45963</v>
      </c>
      <c r="C3475">
        <v>47</v>
      </c>
      <c r="D3475" t="s">
        <v>150</v>
      </c>
      <c r="E3475" t="s">
        <v>8</v>
      </c>
      <c r="F3475" t="s">
        <v>140</v>
      </c>
      <c r="G3475" t="s">
        <v>102</v>
      </c>
      <c r="H3475" t="s">
        <v>103</v>
      </c>
      <c r="I3475" t="s">
        <v>4973</v>
      </c>
      <c r="J3475" t="s">
        <v>4079</v>
      </c>
      <c r="K3475" s="32">
        <v>45967</v>
      </c>
      <c r="L3475" t="s">
        <v>2275</v>
      </c>
      <c r="M3475" t="s">
        <v>191</v>
      </c>
      <c r="N3475" t="s">
        <v>622</v>
      </c>
      <c r="O3475" s="32">
        <v>45978</v>
      </c>
      <c r="P3475" t="s">
        <v>99</v>
      </c>
      <c r="Q3475" t="s">
        <v>2072</v>
      </c>
      <c r="S3475" t="s">
        <v>2165</v>
      </c>
    </row>
    <row r="3476" spans="1:19" x14ac:dyDescent="0.25">
      <c r="A3476">
        <v>40</v>
      </c>
      <c r="B3476" s="32">
        <v>45934</v>
      </c>
      <c r="C3476">
        <v>44</v>
      </c>
      <c r="D3476" t="s">
        <v>423</v>
      </c>
      <c r="E3476" t="s">
        <v>1265</v>
      </c>
      <c r="F3476" t="s">
        <v>140</v>
      </c>
      <c r="G3476" t="s">
        <v>102</v>
      </c>
      <c r="H3476" t="s">
        <v>103</v>
      </c>
      <c r="I3476" t="s">
        <v>4373</v>
      </c>
      <c r="J3476" t="s">
        <v>4374</v>
      </c>
      <c r="K3476" s="32">
        <v>45938</v>
      </c>
      <c r="L3476" t="s">
        <v>427</v>
      </c>
      <c r="M3476" t="s">
        <v>2037</v>
      </c>
      <c r="N3476" t="s">
        <v>2466</v>
      </c>
      <c r="O3476" s="32">
        <v>45959</v>
      </c>
      <c r="P3476" t="s">
        <v>99</v>
      </c>
      <c r="Q3476" t="s">
        <v>4305</v>
      </c>
      <c r="R3476" t="s">
        <v>428</v>
      </c>
      <c r="S3476" t="s">
        <v>100</v>
      </c>
    </row>
    <row r="3477" spans="1:19" x14ac:dyDescent="0.25">
      <c r="A3477">
        <v>42</v>
      </c>
      <c r="B3477" s="32">
        <v>45948</v>
      </c>
      <c r="C3477">
        <v>45</v>
      </c>
      <c r="D3477" t="s">
        <v>150</v>
      </c>
      <c r="E3477" t="s">
        <v>8</v>
      </c>
      <c r="F3477" t="s">
        <v>140</v>
      </c>
      <c r="G3477" t="s">
        <v>102</v>
      </c>
      <c r="H3477" t="s">
        <v>103</v>
      </c>
      <c r="I3477" t="s">
        <v>1965</v>
      </c>
      <c r="J3477" t="s">
        <v>1966</v>
      </c>
      <c r="K3477" s="32">
        <v>45953</v>
      </c>
      <c r="L3477" t="s">
        <v>186</v>
      </c>
      <c r="M3477" t="s">
        <v>154</v>
      </c>
      <c r="N3477" t="s">
        <v>1967</v>
      </c>
      <c r="O3477" s="32">
        <v>45963</v>
      </c>
      <c r="P3477" t="s">
        <v>99</v>
      </c>
      <c r="Q3477" t="s">
        <v>913</v>
      </c>
      <c r="R3477" t="s">
        <v>147</v>
      </c>
      <c r="S3477" t="s">
        <v>100</v>
      </c>
    </row>
    <row r="3478" spans="1:19" x14ac:dyDescent="0.25">
      <c r="A3478">
        <v>32</v>
      </c>
      <c r="B3478" s="32">
        <v>45878</v>
      </c>
      <c r="C3478">
        <v>33</v>
      </c>
      <c r="D3478" t="s">
        <v>254</v>
      </c>
      <c r="E3478" t="s">
        <v>285</v>
      </c>
      <c r="F3478" t="s">
        <v>101</v>
      </c>
      <c r="G3478" t="s">
        <v>102</v>
      </c>
      <c r="H3478" t="s">
        <v>103</v>
      </c>
      <c r="I3478" t="s">
        <v>6790</v>
      </c>
      <c r="J3478" t="s">
        <v>6791</v>
      </c>
      <c r="K3478" s="32">
        <v>45882</v>
      </c>
      <c r="L3478" t="s">
        <v>258</v>
      </c>
      <c r="M3478" t="s">
        <v>298</v>
      </c>
      <c r="N3478" t="s">
        <v>118</v>
      </c>
      <c r="O3478" s="32">
        <v>45883</v>
      </c>
      <c r="P3478" t="s">
        <v>99</v>
      </c>
      <c r="Q3478" t="s">
        <v>259</v>
      </c>
      <c r="R3478" t="s">
        <v>291</v>
      </c>
      <c r="S3478" t="s">
        <v>100</v>
      </c>
    </row>
    <row r="3479" spans="1:19" x14ac:dyDescent="0.25">
      <c r="A3479">
        <v>37</v>
      </c>
      <c r="B3479" s="32">
        <v>45912</v>
      </c>
      <c r="C3479">
        <v>40</v>
      </c>
      <c r="D3479" t="s">
        <v>423</v>
      </c>
      <c r="E3479" t="s">
        <v>1067</v>
      </c>
      <c r="F3479" t="s">
        <v>140</v>
      </c>
      <c r="G3479" t="s">
        <v>102</v>
      </c>
      <c r="H3479" t="s">
        <v>103</v>
      </c>
      <c r="I3479" t="s">
        <v>2387</v>
      </c>
      <c r="J3479" t="s">
        <v>2388</v>
      </c>
      <c r="K3479" s="32">
        <v>45914</v>
      </c>
      <c r="L3479" t="s">
        <v>427</v>
      </c>
      <c r="M3479" t="s">
        <v>260</v>
      </c>
      <c r="N3479" t="s">
        <v>2206</v>
      </c>
      <c r="O3479" s="32">
        <v>45930</v>
      </c>
      <c r="P3479" t="s">
        <v>99</v>
      </c>
      <c r="Q3479" t="s">
        <v>2552</v>
      </c>
      <c r="R3479" t="s">
        <v>262</v>
      </c>
      <c r="S3479" t="s">
        <v>608</v>
      </c>
    </row>
    <row r="3480" spans="1:19" x14ac:dyDescent="0.25">
      <c r="A3480">
        <v>44</v>
      </c>
      <c r="B3480" s="32">
        <v>45957</v>
      </c>
      <c r="C3480">
        <v>49</v>
      </c>
      <c r="D3480" t="s">
        <v>223</v>
      </c>
      <c r="E3480" t="s">
        <v>224</v>
      </c>
      <c r="F3480" t="s">
        <v>140</v>
      </c>
      <c r="G3480" t="s">
        <v>102</v>
      </c>
      <c r="H3480" t="s">
        <v>103</v>
      </c>
      <c r="I3480" t="s">
        <v>6792</v>
      </c>
      <c r="J3480" t="s">
        <v>6793</v>
      </c>
      <c r="K3480" s="32">
        <v>45960</v>
      </c>
      <c r="L3480" t="s">
        <v>5289</v>
      </c>
      <c r="M3480" t="s">
        <v>229</v>
      </c>
      <c r="N3480" t="s">
        <v>2304</v>
      </c>
      <c r="O3480" s="32">
        <v>45992</v>
      </c>
      <c r="P3480" t="s">
        <v>99</v>
      </c>
      <c r="Q3480" t="s">
        <v>5289</v>
      </c>
      <c r="R3480" t="s">
        <v>617</v>
      </c>
      <c r="S3480" t="s">
        <v>100</v>
      </c>
    </row>
    <row r="3481" spans="1:19" x14ac:dyDescent="0.25">
      <c r="A3481">
        <v>37</v>
      </c>
      <c r="B3481" s="32">
        <v>45908</v>
      </c>
      <c r="C3481">
        <v>39</v>
      </c>
      <c r="D3481" t="s">
        <v>150</v>
      </c>
      <c r="E3481" t="s">
        <v>8</v>
      </c>
      <c r="F3481" t="s">
        <v>140</v>
      </c>
      <c r="G3481" t="s">
        <v>102</v>
      </c>
      <c r="H3481" t="s">
        <v>103</v>
      </c>
      <c r="I3481" t="s">
        <v>6794</v>
      </c>
      <c r="J3481" t="s">
        <v>6795</v>
      </c>
      <c r="K3481" s="32">
        <v>45912</v>
      </c>
      <c r="L3481" t="s">
        <v>186</v>
      </c>
      <c r="M3481" t="s">
        <v>154</v>
      </c>
      <c r="N3481" t="s">
        <v>2022</v>
      </c>
      <c r="O3481" s="32">
        <v>45922</v>
      </c>
      <c r="P3481" t="s">
        <v>580</v>
      </c>
      <c r="Q3481" t="s">
        <v>584</v>
      </c>
      <c r="R3481" t="s">
        <v>586</v>
      </c>
      <c r="S3481" t="s">
        <v>581</v>
      </c>
    </row>
    <row r="3482" spans="1:19" x14ac:dyDescent="0.25">
      <c r="A3482">
        <v>45</v>
      </c>
      <c r="B3482" s="32">
        <v>45963</v>
      </c>
      <c r="C3482">
        <v>50</v>
      </c>
      <c r="D3482" t="s">
        <v>223</v>
      </c>
      <c r="E3482" t="s">
        <v>224</v>
      </c>
      <c r="F3482" t="s">
        <v>140</v>
      </c>
      <c r="G3482" t="s">
        <v>102</v>
      </c>
      <c r="H3482" t="s">
        <v>103</v>
      </c>
      <c r="I3482" t="s">
        <v>6796</v>
      </c>
      <c r="J3482" t="s">
        <v>6797</v>
      </c>
      <c r="K3482" s="32">
        <v>45968</v>
      </c>
      <c r="L3482" t="s">
        <v>227</v>
      </c>
      <c r="M3482" t="s">
        <v>338</v>
      </c>
      <c r="N3482" t="s">
        <v>2149</v>
      </c>
      <c r="O3482" s="32">
        <v>45999</v>
      </c>
      <c r="P3482" t="s">
        <v>99</v>
      </c>
      <c r="Q3482" t="s">
        <v>228</v>
      </c>
      <c r="R3482" t="s">
        <v>617</v>
      </c>
      <c r="S3482" t="s">
        <v>100</v>
      </c>
    </row>
    <row r="3483" spans="1:19" x14ac:dyDescent="0.25">
      <c r="A3483">
        <v>42</v>
      </c>
      <c r="B3483" s="32">
        <v>45947</v>
      </c>
      <c r="C3483">
        <v>45</v>
      </c>
      <c r="D3483" t="s">
        <v>423</v>
      </c>
      <c r="E3483" t="s">
        <v>1067</v>
      </c>
      <c r="F3483" t="s">
        <v>140</v>
      </c>
      <c r="G3483" t="s">
        <v>102</v>
      </c>
      <c r="H3483" t="s">
        <v>103</v>
      </c>
      <c r="I3483" t="s">
        <v>5048</v>
      </c>
      <c r="J3483" t="s">
        <v>5049</v>
      </c>
      <c r="K3483" s="32">
        <v>45949</v>
      </c>
      <c r="L3483" t="s">
        <v>427</v>
      </c>
      <c r="M3483" t="s">
        <v>260</v>
      </c>
      <c r="N3483" t="s">
        <v>1973</v>
      </c>
      <c r="O3483" s="32">
        <v>45965</v>
      </c>
      <c r="P3483" t="s">
        <v>99</v>
      </c>
      <c r="Q3483" t="s">
        <v>3719</v>
      </c>
      <c r="R3483" t="s">
        <v>262</v>
      </c>
      <c r="S3483" t="s">
        <v>608</v>
      </c>
    </row>
    <row r="3484" spans="1:19" x14ac:dyDescent="0.25">
      <c r="A3484">
        <v>36</v>
      </c>
      <c r="B3484" s="32">
        <v>45904</v>
      </c>
      <c r="C3484">
        <v>39</v>
      </c>
      <c r="D3484" t="s">
        <v>423</v>
      </c>
      <c r="E3484" t="s">
        <v>1067</v>
      </c>
      <c r="F3484" t="s">
        <v>140</v>
      </c>
      <c r="G3484" t="s">
        <v>102</v>
      </c>
      <c r="H3484" t="s">
        <v>103</v>
      </c>
      <c r="I3484" t="s">
        <v>3206</v>
      </c>
      <c r="J3484" t="s">
        <v>3207</v>
      </c>
      <c r="K3484" s="32">
        <v>45907</v>
      </c>
      <c r="L3484" t="s">
        <v>427</v>
      </c>
      <c r="M3484" t="s">
        <v>260</v>
      </c>
      <c r="N3484" t="s">
        <v>2360</v>
      </c>
      <c r="O3484" s="32">
        <v>45923</v>
      </c>
      <c r="P3484" t="s">
        <v>99</v>
      </c>
      <c r="Q3484" t="s">
        <v>2197</v>
      </c>
      <c r="R3484" t="s">
        <v>262</v>
      </c>
      <c r="S3484" t="s">
        <v>100</v>
      </c>
    </row>
    <row r="3485" spans="1:19" x14ac:dyDescent="0.25">
      <c r="A3485">
        <v>40</v>
      </c>
      <c r="B3485" s="32">
        <v>45932</v>
      </c>
      <c r="C3485">
        <v>44</v>
      </c>
      <c r="D3485" t="s">
        <v>672</v>
      </c>
      <c r="E3485" t="s">
        <v>17</v>
      </c>
      <c r="F3485" t="s">
        <v>140</v>
      </c>
      <c r="G3485" t="s">
        <v>102</v>
      </c>
      <c r="H3485" t="s">
        <v>103</v>
      </c>
      <c r="I3485" t="s">
        <v>5462</v>
      </c>
      <c r="J3485" t="s">
        <v>5463</v>
      </c>
      <c r="K3485" s="32">
        <v>45938</v>
      </c>
      <c r="L3485" t="s">
        <v>675</v>
      </c>
      <c r="M3485" t="s">
        <v>428</v>
      </c>
      <c r="N3485" t="s">
        <v>2616</v>
      </c>
      <c r="O3485" s="32">
        <v>45957</v>
      </c>
      <c r="P3485" t="s">
        <v>99</v>
      </c>
      <c r="Q3485" t="s">
        <v>153</v>
      </c>
      <c r="R3485" t="s">
        <v>428</v>
      </c>
      <c r="S3485" t="s">
        <v>100</v>
      </c>
    </row>
    <row r="3486" spans="1:19" x14ac:dyDescent="0.25">
      <c r="A3486">
        <v>43</v>
      </c>
      <c r="B3486" s="32">
        <v>45955</v>
      </c>
      <c r="C3486">
        <v>46</v>
      </c>
      <c r="D3486" t="s">
        <v>150</v>
      </c>
      <c r="E3486" t="s">
        <v>8</v>
      </c>
      <c r="F3486" t="s">
        <v>140</v>
      </c>
      <c r="G3486" t="s">
        <v>102</v>
      </c>
      <c r="H3486" t="s">
        <v>103</v>
      </c>
      <c r="I3486" t="s">
        <v>1975</v>
      </c>
      <c r="J3486" t="s">
        <v>1976</v>
      </c>
      <c r="K3486" s="32">
        <v>45958</v>
      </c>
      <c r="L3486" t="s">
        <v>186</v>
      </c>
      <c r="M3486" t="s">
        <v>428</v>
      </c>
      <c r="N3486" t="s">
        <v>1977</v>
      </c>
      <c r="O3486" s="32">
        <v>45971</v>
      </c>
      <c r="P3486" t="s">
        <v>99</v>
      </c>
      <c r="Q3486" t="s">
        <v>2012</v>
      </c>
      <c r="R3486" t="s">
        <v>428</v>
      </c>
      <c r="S3486" t="s">
        <v>100</v>
      </c>
    </row>
    <row r="3487" spans="1:19" x14ac:dyDescent="0.25">
      <c r="A3487">
        <v>45</v>
      </c>
      <c r="B3487" s="32">
        <v>45968</v>
      </c>
      <c r="C3487">
        <v>49</v>
      </c>
      <c r="D3487" t="s">
        <v>423</v>
      </c>
      <c r="E3487" t="s">
        <v>1265</v>
      </c>
      <c r="F3487" t="s">
        <v>140</v>
      </c>
      <c r="G3487" t="s">
        <v>102</v>
      </c>
      <c r="H3487" t="s">
        <v>103</v>
      </c>
      <c r="I3487" t="s">
        <v>6798</v>
      </c>
      <c r="J3487" t="s">
        <v>6799</v>
      </c>
      <c r="K3487" s="32">
        <v>45972</v>
      </c>
      <c r="L3487" t="s">
        <v>258</v>
      </c>
      <c r="M3487" t="s">
        <v>145</v>
      </c>
      <c r="N3487" t="s">
        <v>2979</v>
      </c>
      <c r="O3487" s="32">
        <v>45993</v>
      </c>
      <c r="P3487" t="s">
        <v>99</v>
      </c>
      <c r="Q3487" t="s">
        <v>2370</v>
      </c>
      <c r="R3487" t="s">
        <v>428</v>
      </c>
      <c r="S3487" t="s">
        <v>100</v>
      </c>
    </row>
    <row r="3488" spans="1:19" x14ac:dyDescent="0.25">
      <c r="A3488">
        <v>39</v>
      </c>
      <c r="B3488" s="32">
        <v>45925</v>
      </c>
      <c r="C3488">
        <v>42</v>
      </c>
      <c r="D3488" t="s">
        <v>254</v>
      </c>
      <c r="E3488" t="s">
        <v>255</v>
      </c>
      <c r="F3488" t="s">
        <v>140</v>
      </c>
      <c r="G3488" t="s">
        <v>102</v>
      </c>
      <c r="H3488" t="s">
        <v>1585</v>
      </c>
      <c r="I3488" t="s">
        <v>6365</v>
      </c>
      <c r="J3488" t="s">
        <v>3758</v>
      </c>
      <c r="K3488" s="32">
        <v>45928</v>
      </c>
      <c r="L3488" t="s">
        <v>1781</v>
      </c>
      <c r="M3488" t="s">
        <v>260</v>
      </c>
      <c r="N3488" t="s">
        <v>2162</v>
      </c>
      <c r="O3488" s="32">
        <v>45943</v>
      </c>
      <c r="P3488" t="s">
        <v>99</v>
      </c>
      <c r="Q3488" t="s">
        <v>2065</v>
      </c>
      <c r="R3488" t="s">
        <v>262</v>
      </c>
      <c r="S3488" t="s">
        <v>608</v>
      </c>
    </row>
    <row r="3489" spans="1:19" x14ac:dyDescent="0.25">
      <c r="A3489">
        <v>33</v>
      </c>
      <c r="B3489" s="32">
        <v>45884</v>
      </c>
      <c r="C3489">
        <v>36</v>
      </c>
      <c r="D3489" t="s">
        <v>423</v>
      </c>
      <c r="E3489" t="s">
        <v>1067</v>
      </c>
      <c r="F3489" t="s">
        <v>140</v>
      </c>
      <c r="G3489" t="s">
        <v>102</v>
      </c>
      <c r="H3489" t="s">
        <v>103</v>
      </c>
      <c r="I3489" t="s">
        <v>2982</v>
      </c>
      <c r="J3489" t="s">
        <v>2983</v>
      </c>
      <c r="K3489" s="32">
        <v>45886</v>
      </c>
      <c r="L3489" t="s">
        <v>427</v>
      </c>
      <c r="M3489" t="s">
        <v>260</v>
      </c>
      <c r="N3489" t="s">
        <v>2518</v>
      </c>
      <c r="O3489" s="32">
        <v>45902</v>
      </c>
      <c r="P3489" t="s">
        <v>99</v>
      </c>
      <c r="Q3489" t="s">
        <v>2221</v>
      </c>
      <c r="R3489" t="s">
        <v>262</v>
      </c>
      <c r="S3489" t="s">
        <v>100</v>
      </c>
    </row>
    <row r="3490" spans="1:19" x14ac:dyDescent="0.25">
      <c r="A3490">
        <v>45</v>
      </c>
      <c r="B3490" s="32">
        <v>45969</v>
      </c>
      <c r="C3490">
        <v>48</v>
      </c>
      <c r="D3490" t="s">
        <v>150</v>
      </c>
      <c r="E3490" t="s">
        <v>8</v>
      </c>
      <c r="F3490" t="s">
        <v>140</v>
      </c>
      <c r="G3490" t="s">
        <v>102</v>
      </c>
      <c r="H3490" t="s">
        <v>103</v>
      </c>
      <c r="I3490" t="s">
        <v>6208</v>
      </c>
      <c r="J3490" t="s">
        <v>6209</v>
      </c>
      <c r="K3490" s="32">
        <v>45972</v>
      </c>
      <c r="L3490" t="s">
        <v>186</v>
      </c>
      <c r="M3490" t="s">
        <v>428</v>
      </c>
      <c r="N3490" t="s">
        <v>2969</v>
      </c>
      <c r="O3490" s="32">
        <v>45985</v>
      </c>
      <c r="P3490" t="s">
        <v>99</v>
      </c>
      <c r="Q3490" t="s">
        <v>688</v>
      </c>
      <c r="R3490" t="s">
        <v>428</v>
      </c>
      <c r="S3490" t="s">
        <v>100</v>
      </c>
    </row>
    <row r="3491" spans="1:19" x14ac:dyDescent="0.25">
      <c r="A3491">
        <v>33</v>
      </c>
      <c r="B3491" s="32">
        <v>45881</v>
      </c>
      <c r="C3491">
        <v>35</v>
      </c>
      <c r="D3491" t="s">
        <v>150</v>
      </c>
      <c r="E3491" t="s">
        <v>8</v>
      </c>
      <c r="F3491" t="s">
        <v>140</v>
      </c>
      <c r="G3491" t="s">
        <v>102</v>
      </c>
      <c r="H3491" t="s">
        <v>103</v>
      </c>
      <c r="I3491" t="s">
        <v>4062</v>
      </c>
      <c r="J3491" t="s">
        <v>4063</v>
      </c>
      <c r="K3491" s="32">
        <v>45883</v>
      </c>
      <c r="L3491" t="s">
        <v>186</v>
      </c>
      <c r="M3491" t="s">
        <v>154</v>
      </c>
      <c r="N3491" t="s">
        <v>2731</v>
      </c>
      <c r="O3491" s="32">
        <v>45893</v>
      </c>
      <c r="P3491" t="s">
        <v>99</v>
      </c>
      <c r="Q3491" t="s">
        <v>934</v>
      </c>
      <c r="R3491" t="s">
        <v>147</v>
      </c>
      <c r="S3491" t="s">
        <v>608</v>
      </c>
    </row>
    <row r="3492" spans="1:19" x14ac:dyDescent="0.25">
      <c r="A3492">
        <v>36</v>
      </c>
      <c r="B3492" s="32">
        <v>45903</v>
      </c>
      <c r="C3492">
        <v>38</v>
      </c>
      <c r="D3492" t="s">
        <v>150</v>
      </c>
      <c r="E3492" t="s">
        <v>8</v>
      </c>
      <c r="F3492" t="s">
        <v>140</v>
      </c>
      <c r="G3492" t="s">
        <v>102</v>
      </c>
      <c r="H3492" t="s">
        <v>103</v>
      </c>
      <c r="I3492" t="s">
        <v>6800</v>
      </c>
      <c r="J3492" t="s">
        <v>6801</v>
      </c>
      <c r="K3492" s="32">
        <v>45905</v>
      </c>
      <c r="L3492" t="s">
        <v>186</v>
      </c>
      <c r="M3492" t="s">
        <v>154</v>
      </c>
      <c r="N3492" t="s">
        <v>2181</v>
      </c>
      <c r="O3492" s="32">
        <v>45914</v>
      </c>
      <c r="P3492" t="s">
        <v>580</v>
      </c>
      <c r="Q3492" t="s">
        <v>584</v>
      </c>
      <c r="R3492" t="s">
        <v>586</v>
      </c>
      <c r="S3492" t="s">
        <v>581</v>
      </c>
    </row>
    <row r="3493" spans="1:19" x14ac:dyDescent="0.25">
      <c r="A3493">
        <v>41</v>
      </c>
      <c r="B3493" s="32">
        <v>45937</v>
      </c>
      <c r="C3493">
        <v>46</v>
      </c>
      <c r="D3493" t="s">
        <v>321</v>
      </c>
      <c r="E3493" t="s">
        <v>855</v>
      </c>
      <c r="F3493" t="s">
        <v>101</v>
      </c>
      <c r="G3493" t="s">
        <v>102</v>
      </c>
      <c r="H3493" t="s">
        <v>103</v>
      </c>
      <c r="I3493" t="s">
        <v>6802</v>
      </c>
      <c r="J3493" t="s">
        <v>6803</v>
      </c>
      <c r="K3493" s="32">
        <v>45940</v>
      </c>
      <c r="L3493" t="s">
        <v>858</v>
      </c>
      <c r="M3493" t="s">
        <v>3613</v>
      </c>
      <c r="N3493" t="s">
        <v>118</v>
      </c>
      <c r="O3493" s="32">
        <v>45974</v>
      </c>
      <c r="P3493" t="s">
        <v>99</v>
      </c>
      <c r="Q3493" t="s">
        <v>859</v>
      </c>
      <c r="R3493" t="s">
        <v>3614</v>
      </c>
      <c r="S3493" t="s">
        <v>100</v>
      </c>
    </row>
    <row r="3494" spans="1:19" x14ac:dyDescent="0.25">
      <c r="A3494">
        <v>45</v>
      </c>
      <c r="B3494" s="32">
        <v>45963</v>
      </c>
      <c r="C3494">
        <v>47</v>
      </c>
      <c r="D3494" t="s">
        <v>150</v>
      </c>
      <c r="E3494" t="s">
        <v>8</v>
      </c>
      <c r="F3494" t="s">
        <v>140</v>
      </c>
      <c r="G3494" t="s">
        <v>102</v>
      </c>
      <c r="H3494" t="s">
        <v>103</v>
      </c>
      <c r="I3494" t="s">
        <v>2287</v>
      </c>
      <c r="J3494" t="s">
        <v>2288</v>
      </c>
      <c r="K3494" s="32">
        <v>45967</v>
      </c>
      <c r="L3494" t="s">
        <v>186</v>
      </c>
      <c r="M3494" t="s">
        <v>154</v>
      </c>
      <c r="N3494" t="s">
        <v>2046</v>
      </c>
      <c r="O3494" s="32">
        <v>45977</v>
      </c>
      <c r="P3494" t="s">
        <v>99</v>
      </c>
      <c r="Q3494" t="s">
        <v>2006</v>
      </c>
      <c r="R3494" t="s">
        <v>147</v>
      </c>
      <c r="S3494" t="s">
        <v>100</v>
      </c>
    </row>
    <row r="3495" spans="1:19" x14ac:dyDescent="0.25">
      <c r="A3495">
        <v>38</v>
      </c>
      <c r="B3495" s="32">
        <v>45917</v>
      </c>
      <c r="C3495">
        <v>41</v>
      </c>
      <c r="D3495" t="s">
        <v>423</v>
      </c>
      <c r="E3495" t="s">
        <v>424</v>
      </c>
      <c r="F3495" t="s">
        <v>140</v>
      </c>
      <c r="G3495" t="s">
        <v>102</v>
      </c>
      <c r="H3495" t="s">
        <v>103</v>
      </c>
      <c r="I3495" t="s">
        <v>2890</v>
      </c>
      <c r="J3495" t="s">
        <v>2891</v>
      </c>
      <c r="K3495" s="32">
        <v>45920</v>
      </c>
      <c r="L3495" t="s">
        <v>427</v>
      </c>
      <c r="M3495" t="s">
        <v>428</v>
      </c>
      <c r="N3495" t="s">
        <v>2658</v>
      </c>
      <c r="O3495" s="32">
        <v>45938</v>
      </c>
      <c r="P3495" t="s">
        <v>99</v>
      </c>
      <c r="Q3495" t="s">
        <v>2093</v>
      </c>
      <c r="R3495" t="s">
        <v>428</v>
      </c>
      <c r="S3495" t="s">
        <v>100</v>
      </c>
    </row>
    <row r="3496" spans="1:19" x14ac:dyDescent="0.25">
      <c r="A3496">
        <v>41</v>
      </c>
      <c r="B3496" s="32">
        <v>45935</v>
      </c>
      <c r="C3496">
        <v>41</v>
      </c>
      <c r="D3496" t="s">
        <v>97</v>
      </c>
      <c r="E3496" t="s">
        <v>125</v>
      </c>
      <c r="F3496" t="s">
        <v>101</v>
      </c>
      <c r="G3496" t="s">
        <v>102</v>
      </c>
      <c r="H3496" t="s">
        <v>103</v>
      </c>
      <c r="I3496" t="s">
        <v>6804</v>
      </c>
      <c r="J3496" t="s">
        <v>6805</v>
      </c>
      <c r="K3496" s="32">
        <v>45937</v>
      </c>
      <c r="L3496" t="s">
        <v>115</v>
      </c>
      <c r="M3496" t="s">
        <v>2003</v>
      </c>
      <c r="N3496" t="s">
        <v>118</v>
      </c>
      <c r="O3496" s="32">
        <v>45937</v>
      </c>
      <c r="P3496" t="s">
        <v>99</v>
      </c>
      <c r="Q3496" t="s">
        <v>116</v>
      </c>
      <c r="R3496" t="s">
        <v>1964</v>
      </c>
      <c r="S3496" t="s">
        <v>100</v>
      </c>
    </row>
    <row r="3497" spans="1:19" x14ac:dyDescent="0.25">
      <c r="A3497">
        <v>34</v>
      </c>
      <c r="B3497" s="32">
        <v>45891</v>
      </c>
      <c r="C3497">
        <v>37</v>
      </c>
      <c r="D3497" t="s">
        <v>254</v>
      </c>
      <c r="E3497" t="s">
        <v>255</v>
      </c>
      <c r="F3497" t="s">
        <v>140</v>
      </c>
      <c r="G3497" t="s">
        <v>102</v>
      </c>
      <c r="H3497" t="s">
        <v>1585</v>
      </c>
      <c r="I3497" t="s">
        <v>5064</v>
      </c>
      <c r="J3497" t="s">
        <v>5065</v>
      </c>
      <c r="K3497" s="32">
        <v>45894</v>
      </c>
      <c r="L3497" t="s">
        <v>1781</v>
      </c>
      <c r="M3497" t="s">
        <v>260</v>
      </c>
      <c r="N3497" t="s">
        <v>3434</v>
      </c>
      <c r="O3497" s="32">
        <v>45909</v>
      </c>
      <c r="P3497" t="s">
        <v>99</v>
      </c>
      <c r="Q3497" t="s">
        <v>1995</v>
      </c>
      <c r="R3497" t="s">
        <v>262</v>
      </c>
      <c r="S3497" t="s">
        <v>608</v>
      </c>
    </row>
    <row r="3498" spans="1:19" x14ac:dyDescent="0.25">
      <c r="A3498">
        <v>39</v>
      </c>
      <c r="B3498" s="32">
        <v>45922</v>
      </c>
      <c r="C3498">
        <v>41</v>
      </c>
      <c r="D3498" t="s">
        <v>672</v>
      </c>
      <c r="E3498" t="s">
        <v>17</v>
      </c>
      <c r="F3498" t="s">
        <v>140</v>
      </c>
      <c r="G3498" t="s">
        <v>102</v>
      </c>
      <c r="H3498" t="s">
        <v>103</v>
      </c>
      <c r="I3498" t="s">
        <v>5841</v>
      </c>
      <c r="J3498" t="s">
        <v>5842</v>
      </c>
      <c r="K3498" s="32">
        <v>45931</v>
      </c>
      <c r="L3498" t="s">
        <v>675</v>
      </c>
      <c r="M3498" t="s">
        <v>676</v>
      </c>
      <c r="N3498" t="s">
        <v>2015</v>
      </c>
      <c r="O3498" s="32">
        <v>45941</v>
      </c>
      <c r="P3498" t="s">
        <v>99</v>
      </c>
      <c r="Q3498" t="s">
        <v>913</v>
      </c>
      <c r="R3498" t="s">
        <v>147</v>
      </c>
      <c r="S3498" t="s">
        <v>100</v>
      </c>
    </row>
    <row r="3499" spans="1:19" x14ac:dyDescent="0.25">
      <c r="A3499">
        <v>39</v>
      </c>
      <c r="B3499" s="32">
        <v>45927</v>
      </c>
      <c r="C3499">
        <v>42</v>
      </c>
      <c r="D3499" t="s">
        <v>940</v>
      </c>
      <c r="E3499" t="s">
        <v>14</v>
      </c>
      <c r="F3499" t="s">
        <v>140</v>
      </c>
      <c r="G3499" t="s">
        <v>102</v>
      </c>
      <c r="H3499" t="s">
        <v>103</v>
      </c>
      <c r="I3499" t="s">
        <v>5298</v>
      </c>
      <c r="J3499" t="s">
        <v>2139</v>
      </c>
      <c r="K3499" s="32">
        <v>45932</v>
      </c>
      <c r="L3499" t="s">
        <v>621</v>
      </c>
      <c r="M3499" t="s">
        <v>191</v>
      </c>
      <c r="N3499" t="s">
        <v>192</v>
      </c>
      <c r="O3499" s="32">
        <v>45943</v>
      </c>
      <c r="P3499" t="s">
        <v>99</v>
      </c>
      <c r="Q3499" t="s">
        <v>972</v>
      </c>
      <c r="S3499" t="s">
        <v>2165</v>
      </c>
    </row>
    <row r="3500" spans="1:19" x14ac:dyDescent="0.25">
      <c r="A3500">
        <v>37</v>
      </c>
      <c r="B3500" s="32">
        <v>45909</v>
      </c>
      <c r="C3500">
        <v>39</v>
      </c>
      <c r="D3500" t="s">
        <v>150</v>
      </c>
      <c r="E3500" t="s">
        <v>8</v>
      </c>
      <c r="F3500" t="s">
        <v>140</v>
      </c>
      <c r="G3500" t="s">
        <v>102</v>
      </c>
      <c r="H3500" t="s">
        <v>103</v>
      </c>
      <c r="I3500" t="s">
        <v>4617</v>
      </c>
      <c r="J3500" t="s">
        <v>4618</v>
      </c>
      <c r="K3500" s="32">
        <v>45911</v>
      </c>
      <c r="L3500" t="s">
        <v>186</v>
      </c>
      <c r="M3500" t="s">
        <v>154</v>
      </c>
      <c r="N3500" t="s">
        <v>2022</v>
      </c>
      <c r="O3500" s="32">
        <v>45922</v>
      </c>
      <c r="P3500" t="s">
        <v>99</v>
      </c>
      <c r="Q3500" t="s">
        <v>813</v>
      </c>
      <c r="R3500" t="s">
        <v>147</v>
      </c>
      <c r="S3500" t="s">
        <v>100</v>
      </c>
    </row>
    <row r="3501" spans="1:19" x14ac:dyDescent="0.25">
      <c r="A3501">
        <v>44</v>
      </c>
      <c r="B3501" s="32">
        <v>45957</v>
      </c>
      <c r="C3501">
        <v>47</v>
      </c>
      <c r="D3501" t="s">
        <v>672</v>
      </c>
      <c r="E3501" t="s">
        <v>17</v>
      </c>
      <c r="F3501" t="s">
        <v>140</v>
      </c>
      <c r="G3501" t="s">
        <v>102</v>
      </c>
      <c r="H3501" t="s">
        <v>103</v>
      </c>
      <c r="I3501" t="s">
        <v>6504</v>
      </c>
      <c r="J3501" t="s">
        <v>6505</v>
      </c>
      <c r="K3501" s="32">
        <v>45962</v>
      </c>
      <c r="L3501" t="s">
        <v>675</v>
      </c>
      <c r="M3501" t="s">
        <v>428</v>
      </c>
      <c r="N3501" t="s">
        <v>2236</v>
      </c>
      <c r="O3501" s="32">
        <v>45981</v>
      </c>
      <c r="P3501" t="s">
        <v>99</v>
      </c>
      <c r="Q3501" t="s">
        <v>972</v>
      </c>
      <c r="R3501" t="s">
        <v>428</v>
      </c>
      <c r="S3501" t="s">
        <v>100</v>
      </c>
    </row>
    <row r="3502" spans="1:19" x14ac:dyDescent="0.25">
      <c r="A3502">
        <v>44</v>
      </c>
      <c r="B3502" s="32">
        <v>45958</v>
      </c>
      <c r="C3502">
        <v>46</v>
      </c>
      <c r="D3502" t="s">
        <v>150</v>
      </c>
      <c r="E3502" t="s">
        <v>23</v>
      </c>
      <c r="F3502" t="s">
        <v>140</v>
      </c>
      <c r="G3502" t="s">
        <v>102</v>
      </c>
      <c r="H3502" t="s">
        <v>103</v>
      </c>
      <c r="I3502" t="s">
        <v>2032</v>
      </c>
      <c r="J3502" t="s">
        <v>2033</v>
      </c>
      <c r="K3502" s="32">
        <v>45960</v>
      </c>
      <c r="L3502" t="s">
        <v>186</v>
      </c>
      <c r="M3502" t="s">
        <v>154</v>
      </c>
      <c r="N3502" t="s">
        <v>2034</v>
      </c>
      <c r="O3502" s="32">
        <v>45972</v>
      </c>
      <c r="P3502" t="s">
        <v>99</v>
      </c>
      <c r="Q3502" t="s">
        <v>972</v>
      </c>
      <c r="R3502" t="s">
        <v>147</v>
      </c>
      <c r="S3502" t="s">
        <v>100</v>
      </c>
    </row>
    <row r="3503" spans="1:19" x14ac:dyDescent="0.25">
      <c r="A3503">
        <v>46</v>
      </c>
      <c r="B3503" s="32">
        <v>45971</v>
      </c>
      <c r="C3503">
        <v>48</v>
      </c>
      <c r="D3503" t="s">
        <v>940</v>
      </c>
      <c r="E3503" t="s">
        <v>14</v>
      </c>
      <c r="F3503" t="s">
        <v>140</v>
      </c>
      <c r="G3503" t="s">
        <v>102</v>
      </c>
      <c r="H3503" t="s">
        <v>103</v>
      </c>
      <c r="I3503" t="s">
        <v>6806</v>
      </c>
      <c r="J3503" t="s">
        <v>6807</v>
      </c>
      <c r="K3503" s="32">
        <v>45981</v>
      </c>
      <c r="L3503" t="s">
        <v>3529</v>
      </c>
      <c r="M3503" t="s">
        <v>154</v>
      </c>
      <c r="N3503" t="s">
        <v>2124</v>
      </c>
      <c r="O3503" s="32">
        <v>45988</v>
      </c>
      <c r="P3503" t="s">
        <v>99</v>
      </c>
      <c r="Q3503" t="s">
        <v>572</v>
      </c>
      <c r="R3503" t="s">
        <v>147</v>
      </c>
      <c r="S3503" t="s">
        <v>100</v>
      </c>
    </row>
    <row r="3504" spans="1:19" x14ac:dyDescent="0.25">
      <c r="A3504">
        <v>46</v>
      </c>
      <c r="B3504" s="32">
        <v>45970</v>
      </c>
      <c r="C3504">
        <v>51</v>
      </c>
      <c r="D3504" t="s">
        <v>223</v>
      </c>
      <c r="E3504" t="s">
        <v>224</v>
      </c>
      <c r="F3504" t="s">
        <v>140</v>
      </c>
      <c r="G3504" t="s">
        <v>102</v>
      </c>
      <c r="H3504" t="s">
        <v>103</v>
      </c>
      <c r="I3504" t="s">
        <v>6808</v>
      </c>
      <c r="J3504" t="s">
        <v>6809</v>
      </c>
      <c r="K3504" s="32">
        <v>45974</v>
      </c>
      <c r="L3504" t="s">
        <v>5289</v>
      </c>
      <c r="M3504" t="s">
        <v>229</v>
      </c>
      <c r="N3504" t="s">
        <v>2557</v>
      </c>
      <c r="O3504" s="32">
        <v>46006</v>
      </c>
      <c r="P3504" t="s">
        <v>99</v>
      </c>
      <c r="Q3504" t="s">
        <v>5289</v>
      </c>
      <c r="R3504" t="s">
        <v>617</v>
      </c>
      <c r="S3504" t="s">
        <v>100</v>
      </c>
    </row>
    <row r="3505" spans="1:19" x14ac:dyDescent="0.25">
      <c r="A3505">
        <v>43</v>
      </c>
      <c r="B3505" s="32">
        <v>45955</v>
      </c>
      <c r="C3505">
        <v>46</v>
      </c>
      <c r="D3505" t="s">
        <v>150</v>
      </c>
      <c r="E3505" t="s">
        <v>23</v>
      </c>
      <c r="F3505" t="s">
        <v>140</v>
      </c>
      <c r="G3505" t="s">
        <v>102</v>
      </c>
      <c r="H3505" t="s">
        <v>103</v>
      </c>
      <c r="I3505" t="s">
        <v>5610</v>
      </c>
      <c r="J3505" t="s">
        <v>5611</v>
      </c>
      <c r="K3505" s="32">
        <v>45960</v>
      </c>
      <c r="L3505" t="s">
        <v>186</v>
      </c>
      <c r="M3505" t="s">
        <v>154</v>
      </c>
      <c r="N3505" t="s">
        <v>2034</v>
      </c>
      <c r="O3505" s="32">
        <v>45972</v>
      </c>
      <c r="P3505" t="s">
        <v>99</v>
      </c>
      <c r="Q3505" t="s">
        <v>153</v>
      </c>
      <c r="R3505" t="s">
        <v>147</v>
      </c>
      <c r="S3505" t="s">
        <v>100</v>
      </c>
    </row>
    <row r="3506" spans="1:19" x14ac:dyDescent="0.25">
      <c r="A3506">
        <v>44</v>
      </c>
      <c r="B3506" s="32">
        <v>45960</v>
      </c>
      <c r="C3506">
        <v>47</v>
      </c>
      <c r="D3506" t="s">
        <v>423</v>
      </c>
      <c r="E3506" t="s">
        <v>1067</v>
      </c>
      <c r="F3506" t="s">
        <v>140</v>
      </c>
      <c r="G3506" t="s">
        <v>102</v>
      </c>
      <c r="H3506" t="s">
        <v>103</v>
      </c>
      <c r="I3506" t="s">
        <v>3102</v>
      </c>
      <c r="J3506" t="s">
        <v>3103</v>
      </c>
      <c r="K3506" s="32">
        <v>45963</v>
      </c>
      <c r="L3506" t="s">
        <v>427</v>
      </c>
      <c r="M3506" t="s">
        <v>260</v>
      </c>
      <c r="N3506" t="s">
        <v>2283</v>
      </c>
      <c r="O3506" s="32">
        <v>45980</v>
      </c>
      <c r="P3506" t="s">
        <v>99</v>
      </c>
      <c r="Q3506" t="s">
        <v>4722</v>
      </c>
      <c r="R3506" t="s">
        <v>262</v>
      </c>
      <c r="S3506" t="s">
        <v>608</v>
      </c>
    </row>
    <row r="3507" spans="1:19" x14ac:dyDescent="0.25">
      <c r="A3507">
        <v>43</v>
      </c>
      <c r="B3507" s="32">
        <v>45949</v>
      </c>
      <c r="C3507">
        <v>45</v>
      </c>
      <c r="D3507" t="s">
        <v>150</v>
      </c>
      <c r="E3507" t="s">
        <v>8</v>
      </c>
      <c r="F3507" t="s">
        <v>140</v>
      </c>
      <c r="G3507" t="s">
        <v>102</v>
      </c>
      <c r="H3507" t="s">
        <v>103</v>
      </c>
      <c r="I3507" t="s">
        <v>2883</v>
      </c>
      <c r="J3507" t="s">
        <v>2884</v>
      </c>
      <c r="K3507" s="32">
        <v>45953</v>
      </c>
      <c r="L3507" t="s">
        <v>186</v>
      </c>
      <c r="M3507" t="s">
        <v>154</v>
      </c>
      <c r="N3507" t="s">
        <v>2086</v>
      </c>
      <c r="O3507" s="32">
        <v>45963</v>
      </c>
      <c r="P3507" t="s">
        <v>99</v>
      </c>
      <c r="Q3507" t="s">
        <v>972</v>
      </c>
      <c r="R3507" t="s">
        <v>147</v>
      </c>
      <c r="S3507" t="s">
        <v>100</v>
      </c>
    </row>
    <row r="3508" spans="1:19" x14ac:dyDescent="0.25">
      <c r="A3508">
        <v>46</v>
      </c>
      <c r="B3508" s="32">
        <v>45971</v>
      </c>
      <c r="C3508">
        <v>48</v>
      </c>
      <c r="D3508" t="s">
        <v>150</v>
      </c>
      <c r="E3508" t="s">
        <v>8</v>
      </c>
      <c r="F3508" t="s">
        <v>140</v>
      </c>
      <c r="G3508" t="s">
        <v>102</v>
      </c>
      <c r="H3508" t="s">
        <v>1585</v>
      </c>
      <c r="I3508" t="s">
        <v>3600</v>
      </c>
      <c r="J3508" t="s">
        <v>3601</v>
      </c>
      <c r="K3508" s="32">
        <v>45974</v>
      </c>
      <c r="L3508" t="s">
        <v>186</v>
      </c>
      <c r="M3508" t="s">
        <v>154</v>
      </c>
      <c r="N3508" t="s">
        <v>2193</v>
      </c>
      <c r="O3508" s="32">
        <v>45985</v>
      </c>
      <c r="P3508" t="s">
        <v>99</v>
      </c>
      <c r="Q3508" t="s">
        <v>934</v>
      </c>
      <c r="R3508" t="s">
        <v>147</v>
      </c>
      <c r="S3508" t="s">
        <v>608</v>
      </c>
    </row>
    <row r="3509" spans="1:19" x14ac:dyDescent="0.25">
      <c r="A3509">
        <v>45</v>
      </c>
      <c r="B3509" s="32">
        <v>45965</v>
      </c>
      <c r="C3509">
        <v>49</v>
      </c>
      <c r="D3509" t="s">
        <v>223</v>
      </c>
      <c r="E3509" t="s">
        <v>277</v>
      </c>
      <c r="F3509" t="s">
        <v>140</v>
      </c>
      <c r="G3509" t="s">
        <v>102</v>
      </c>
      <c r="H3509" t="s">
        <v>103</v>
      </c>
      <c r="I3509" t="s">
        <v>6810</v>
      </c>
      <c r="J3509" t="s">
        <v>6811</v>
      </c>
      <c r="K3509" s="32">
        <v>45970</v>
      </c>
      <c r="L3509" t="s">
        <v>227</v>
      </c>
      <c r="M3509" t="s">
        <v>145</v>
      </c>
      <c r="N3509" t="s">
        <v>2049</v>
      </c>
      <c r="O3509" s="32">
        <v>45995</v>
      </c>
      <c r="P3509" t="s">
        <v>99</v>
      </c>
      <c r="Q3509" t="s">
        <v>228</v>
      </c>
      <c r="R3509" t="s">
        <v>147</v>
      </c>
      <c r="S3509" t="s">
        <v>100</v>
      </c>
    </row>
    <row r="3510" spans="1:19" x14ac:dyDescent="0.25">
      <c r="A3510">
        <v>43</v>
      </c>
      <c r="B3510" s="32">
        <v>45951</v>
      </c>
      <c r="C3510">
        <v>46</v>
      </c>
      <c r="D3510" t="s">
        <v>672</v>
      </c>
      <c r="E3510" t="s">
        <v>17</v>
      </c>
      <c r="F3510" t="s">
        <v>140</v>
      </c>
      <c r="G3510" t="s">
        <v>102</v>
      </c>
      <c r="H3510" t="s">
        <v>103</v>
      </c>
      <c r="I3510" t="s">
        <v>4273</v>
      </c>
      <c r="J3510" t="s">
        <v>4274</v>
      </c>
      <c r="K3510" s="32">
        <v>45955</v>
      </c>
      <c r="L3510" t="s">
        <v>1362</v>
      </c>
      <c r="M3510" t="s">
        <v>428</v>
      </c>
      <c r="N3510" t="s">
        <v>2224</v>
      </c>
      <c r="O3510" s="32">
        <v>45972</v>
      </c>
      <c r="P3510" t="s">
        <v>99</v>
      </c>
      <c r="Q3510" t="s">
        <v>1313</v>
      </c>
      <c r="R3510" t="s">
        <v>428</v>
      </c>
      <c r="S3510" t="s">
        <v>100</v>
      </c>
    </row>
    <row r="3511" spans="1:19" x14ac:dyDescent="0.25">
      <c r="A3511">
        <v>38</v>
      </c>
      <c r="B3511" s="32">
        <v>45919</v>
      </c>
      <c r="C3511">
        <v>41</v>
      </c>
      <c r="D3511" t="s">
        <v>150</v>
      </c>
      <c r="E3511" t="s">
        <v>8</v>
      </c>
      <c r="F3511" t="s">
        <v>140</v>
      </c>
      <c r="G3511" t="s">
        <v>102</v>
      </c>
      <c r="H3511" t="s">
        <v>103</v>
      </c>
      <c r="I3511" t="s">
        <v>5368</v>
      </c>
      <c r="J3511" t="s">
        <v>3645</v>
      </c>
      <c r="K3511" s="32">
        <v>45925</v>
      </c>
      <c r="L3511" t="s">
        <v>621</v>
      </c>
      <c r="M3511" t="s">
        <v>191</v>
      </c>
      <c r="N3511" t="s">
        <v>155</v>
      </c>
      <c r="O3511" s="32">
        <v>45936</v>
      </c>
      <c r="P3511" t="s">
        <v>99</v>
      </c>
      <c r="Q3511" t="s">
        <v>572</v>
      </c>
      <c r="S3511" t="s">
        <v>135</v>
      </c>
    </row>
    <row r="3512" spans="1:19" x14ac:dyDescent="0.25">
      <c r="A3512">
        <v>42</v>
      </c>
      <c r="B3512" s="32">
        <v>45945</v>
      </c>
      <c r="C3512">
        <v>44</v>
      </c>
      <c r="D3512" t="s">
        <v>150</v>
      </c>
      <c r="E3512" t="s">
        <v>8</v>
      </c>
      <c r="F3512" t="s">
        <v>140</v>
      </c>
      <c r="G3512" t="s">
        <v>102</v>
      </c>
      <c r="H3512" t="s">
        <v>103</v>
      </c>
      <c r="I3512" t="s">
        <v>2371</v>
      </c>
      <c r="J3512" t="s">
        <v>2372</v>
      </c>
      <c r="K3512" s="32">
        <v>45949</v>
      </c>
      <c r="L3512" t="s">
        <v>186</v>
      </c>
      <c r="M3512" t="s">
        <v>869</v>
      </c>
      <c r="N3512" t="s">
        <v>2373</v>
      </c>
      <c r="O3512" s="32">
        <v>45961</v>
      </c>
      <c r="P3512" t="s">
        <v>99</v>
      </c>
      <c r="Q3512" t="s">
        <v>153</v>
      </c>
      <c r="R3512" t="s">
        <v>147</v>
      </c>
      <c r="S3512" t="s">
        <v>100</v>
      </c>
    </row>
    <row r="3513" spans="1:19" x14ac:dyDescent="0.25">
      <c r="A3513">
        <v>36</v>
      </c>
      <c r="B3513" s="32">
        <v>45905</v>
      </c>
      <c r="C3513">
        <v>39</v>
      </c>
      <c r="D3513" t="s">
        <v>423</v>
      </c>
      <c r="E3513" t="s">
        <v>1067</v>
      </c>
      <c r="F3513" t="s">
        <v>140</v>
      </c>
      <c r="G3513" t="s">
        <v>102</v>
      </c>
      <c r="H3513" t="s">
        <v>103</v>
      </c>
      <c r="I3513" t="s">
        <v>3790</v>
      </c>
      <c r="J3513" t="s">
        <v>3791</v>
      </c>
      <c r="K3513" s="32">
        <v>45907</v>
      </c>
      <c r="L3513" t="s">
        <v>427</v>
      </c>
      <c r="M3513" t="s">
        <v>260</v>
      </c>
      <c r="N3513" t="s">
        <v>2360</v>
      </c>
      <c r="O3513" s="32">
        <v>45923</v>
      </c>
      <c r="P3513" t="s">
        <v>99</v>
      </c>
      <c r="Q3513" t="s">
        <v>2284</v>
      </c>
      <c r="R3513" t="s">
        <v>262</v>
      </c>
      <c r="S3513" t="s">
        <v>100</v>
      </c>
    </row>
    <row r="3514" spans="1:19" x14ac:dyDescent="0.25">
      <c r="A3514">
        <v>45</v>
      </c>
      <c r="B3514" s="32">
        <v>45967</v>
      </c>
      <c r="C3514">
        <v>48</v>
      </c>
      <c r="D3514" t="s">
        <v>254</v>
      </c>
      <c r="E3514" t="s">
        <v>255</v>
      </c>
      <c r="F3514" t="s">
        <v>140</v>
      </c>
      <c r="G3514" t="s">
        <v>102</v>
      </c>
      <c r="H3514" t="s">
        <v>103</v>
      </c>
      <c r="I3514" t="s">
        <v>5944</v>
      </c>
      <c r="J3514" t="s">
        <v>5945</v>
      </c>
      <c r="K3514" s="32">
        <v>45970</v>
      </c>
      <c r="L3514" t="s">
        <v>258</v>
      </c>
      <c r="M3514" t="s">
        <v>260</v>
      </c>
      <c r="N3514" t="s">
        <v>1994</v>
      </c>
      <c r="O3514" s="32">
        <v>45984</v>
      </c>
      <c r="P3514" t="s">
        <v>99</v>
      </c>
      <c r="Q3514" t="s">
        <v>259</v>
      </c>
      <c r="R3514" t="s">
        <v>262</v>
      </c>
      <c r="S3514" t="s">
        <v>100</v>
      </c>
    </row>
    <row r="3515" spans="1:19" x14ac:dyDescent="0.25">
      <c r="A3515">
        <v>37</v>
      </c>
      <c r="B3515" s="32">
        <v>45913</v>
      </c>
      <c r="C3515">
        <v>40</v>
      </c>
      <c r="D3515" t="s">
        <v>150</v>
      </c>
      <c r="E3515" t="s">
        <v>8</v>
      </c>
      <c r="F3515" t="s">
        <v>140</v>
      </c>
      <c r="G3515" t="s">
        <v>102</v>
      </c>
      <c r="H3515" t="s">
        <v>103</v>
      </c>
      <c r="I3515" t="s">
        <v>5328</v>
      </c>
      <c r="J3515" t="s">
        <v>5329</v>
      </c>
      <c r="K3515" s="32">
        <v>45917</v>
      </c>
      <c r="L3515" t="s">
        <v>186</v>
      </c>
      <c r="M3515" t="s">
        <v>893</v>
      </c>
      <c r="N3515" t="s">
        <v>2000</v>
      </c>
      <c r="O3515" s="32">
        <v>45934</v>
      </c>
      <c r="P3515" t="s">
        <v>99</v>
      </c>
      <c r="Q3515" t="s">
        <v>813</v>
      </c>
      <c r="R3515" t="s">
        <v>617</v>
      </c>
      <c r="S3515" t="s">
        <v>100</v>
      </c>
    </row>
    <row r="3516" spans="1:19" x14ac:dyDescent="0.25">
      <c r="A3516">
        <v>39</v>
      </c>
      <c r="B3516" s="32">
        <v>45921</v>
      </c>
      <c r="C3516">
        <v>39</v>
      </c>
      <c r="D3516" t="s">
        <v>97</v>
      </c>
      <c r="E3516" t="s">
        <v>125</v>
      </c>
      <c r="F3516" t="s">
        <v>101</v>
      </c>
      <c r="G3516" t="s">
        <v>102</v>
      </c>
      <c r="H3516" t="s">
        <v>103</v>
      </c>
      <c r="I3516" t="s">
        <v>6812</v>
      </c>
      <c r="J3516" t="s">
        <v>6813</v>
      </c>
      <c r="K3516" s="32">
        <v>45923</v>
      </c>
      <c r="L3516" t="s">
        <v>115</v>
      </c>
      <c r="M3516" t="s">
        <v>2003</v>
      </c>
      <c r="N3516" t="s">
        <v>118</v>
      </c>
      <c r="O3516" s="32">
        <v>45924</v>
      </c>
      <c r="P3516" t="s">
        <v>99</v>
      </c>
      <c r="Q3516" t="s">
        <v>116</v>
      </c>
      <c r="R3516" t="s">
        <v>1964</v>
      </c>
      <c r="S3516" t="s">
        <v>100</v>
      </c>
    </row>
    <row r="3517" spans="1:19" x14ac:dyDescent="0.25">
      <c r="A3517">
        <v>39</v>
      </c>
      <c r="B3517" s="32">
        <v>45927</v>
      </c>
      <c r="C3517">
        <v>42</v>
      </c>
      <c r="D3517" t="s">
        <v>150</v>
      </c>
      <c r="E3517" t="s">
        <v>8</v>
      </c>
      <c r="F3517" t="s">
        <v>140</v>
      </c>
      <c r="G3517" t="s">
        <v>102</v>
      </c>
      <c r="H3517" t="s">
        <v>103</v>
      </c>
      <c r="I3517" t="s">
        <v>2381</v>
      </c>
      <c r="J3517" t="s">
        <v>2382</v>
      </c>
      <c r="K3517" s="32">
        <v>45932</v>
      </c>
      <c r="L3517" t="s">
        <v>186</v>
      </c>
      <c r="M3517" t="s">
        <v>154</v>
      </c>
      <c r="N3517" t="s">
        <v>2159</v>
      </c>
      <c r="O3517" s="32">
        <v>45942</v>
      </c>
      <c r="P3517" t="s">
        <v>99</v>
      </c>
      <c r="Q3517" t="s">
        <v>934</v>
      </c>
      <c r="R3517" t="s">
        <v>147</v>
      </c>
      <c r="S3517" t="s">
        <v>608</v>
      </c>
    </row>
    <row r="3518" spans="1:19" x14ac:dyDescent="0.25">
      <c r="A3518">
        <v>36</v>
      </c>
      <c r="B3518" s="32">
        <v>45902</v>
      </c>
      <c r="C3518">
        <v>38</v>
      </c>
      <c r="D3518" t="s">
        <v>150</v>
      </c>
      <c r="E3518" t="s">
        <v>8</v>
      </c>
      <c r="F3518" t="s">
        <v>140</v>
      </c>
      <c r="G3518" t="s">
        <v>102</v>
      </c>
      <c r="H3518" t="s">
        <v>103</v>
      </c>
      <c r="I3518" t="s">
        <v>3022</v>
      </c>
      <c r="J3518" t="s">
        <v>3023</v>
      </c>
      <c r="K3518" s="32">
        <v>45904</v>
      </c>
      <c r="L3518" t="s">
        <v>186</v>
      </c>
      <c r="M3518" t="s">
        <v>154</v>
      </c>
      <c r="N3518" t="s">
        <v>2181</v>
      </c>
      <c r="O3518" s="32">
        <v>45914</v>
      </c>
      <c r="P3518" t="s">
        <v>99</v>
      </c>
      <c r="Q3518" t="s">
        <v>934</v>
      </c>
      <c r="R3518" t="s">
        <v>147</v>
      </c>
      <c r="S3518" t="s">
        <v>608</v>
      </c>
    </row>
    <row r="3519" spans="1:19" x14ac:dyDescent="0.25">
      <c r="A3519">
        <v>45</v>
      </c>
      <c r="B3519" s="32">
        <v>45968</v>
      </c>
      <c r="C3519">
        <v>48</v>
      </c>
      <c r="D3519" t="s">
        <v>150</v>
      </c>
      <c r="E3519" t="s">
        <v>8</v>
      </c>
      <c r="F3519" t="s">
        <v>140</v>
      </c>
      <c r="G3519" t="s">
        <v>102</v>
      </c>
      <c r="H3519" t="s">
        <v>103</v>
      </c>
      <c r="I3519" t="s">
        <v>3784</v>
      </c>
      <c r="J3519" t="s">
        <v>3785</v>
      </c>
      <c r="K3519" s="32">
        <v>45971</v>
      </c>
      <c r="L3519" t="s">
        <v>186</v>
      </c>
      <c r="M3519" t="s">
        <v>154</v>
      </c>
      <c r="N3519" t="s">
        <v>2193</v>
      </c>
      <c r="O3519" s="32">
        <v>45985</v>
      </c>
      <c r="P3519" t="s">
        <v>99</v>
      </c>
      <c r="Q3519" t="s">
        <v>913</v>
      </c>
      <c r="R3519" t="s">
        <v>147</v>
      </c>
      <c r="S3519" t="s">
        <v>100</v>
      </c>
    </row>
    <row r="3520" spans="1:19" x14ac:dyDescent="0.25">
      <c r="A3520">
        <v>39</v>
      </c>
      <c r="B3520" s="32">
        <v>45924</v>
      </c>
      <c r="C3520">
        <v>45</v>
      </c>
      <c r="D3520" t="s">
        <v>321</v>
      </c>
      <c r="E3520" t="s">
        <v>2777</v>
      </c>
      <c r="F3520" t="s">
        <v>140</v>
      </c>
      <c r="G3520" t="s">
        <v>102</v>
      </c>
      <c r="H3520" t="s">
        <v>103</v>
      </c>
      <c r="I3520" t="s">
        <v>6814</v>
      </c>
      <c r="J3520" t="s">
        <v>6815</v>
      </c>
      <c r="K3520" s="32">
        <v>45927</v>
      </c>
      <c r="L3520" t="s">
        <v>350</v>
      </c>
      <c r="M3520" t="s">
        <v>145</v>
      </c>
      <c r="N3520" t="s">
        <v>2233</v>
      </c>
      <c r="O3520" s="32">
        <v>45967</v>
      </c>
      <c r="P3520" t="s">
        <v>99</v>
      </c>
      <c r="Q3520" t="s">
        <v>351</v>
      </c>
      <c r="R3520" t="s">
        <v>147</v>
      </c>
      <c r="S3520" t="s">
        <v>100</v>
      </c>
    </row>
    <row r="3521" spans="1:19" x14ac:dyDescent="0.25">
      <c r="A3521">
        <v>37</v>
      </c>
      <c r="B3521" s="32">
        <v>45908</v>
      </c>
      <c r="C3521">
        <v>39</v>
      </c>
      <c r="D3521" t="s">
        <v>672</v>
      </c>
      <c r="E3521" t="s">
        <v>17</v>
      </c>
      <c r="F3521" t="s">
        <v>140</v>
      </c>
      <c r="G3521" t="s">
        <v>102</v>
      </c>
      <c r="H3521" t="s">
        <v>103</v>
      </c>
      <c r="I3521" t="s">
        <v>4586</v>
      </c>
      <c r="J3521" t="s">
        <v>4587</v>
      </c>
      <c r="K3521" s="32">
        <v>45915</v>
      </c>
      <c r="L3521" t="s">
        <v>675</v>
      </c>
      <c r="M3521" t="s">
        <v>676</v>
      </c>
      <c r="N3521" t="s">
        <v>3548</v>
      </c>
      <c r="O3521" s="32">
        <v>45926</v>
      </c>
      <c r="P3521" t="s">
        <v>99</v>
      </c>
      <c r="Q3521" t="s">
        <v>572</v>
      </c>
      <c r="R3521" t="s">
        <v>147</v>
      </c>
      <c r="S3521" t="s">
        <v>100</v>
      </c>
    </row>
    <row r="3522" spans="1:19" x14ac:dyDescent="0.25">
      <c r="A3522">
        <v>37</v>
      </c>
      <c r="B3522" s="32">
        <v>45913</v>
      </c>
      <c r="C3522">
        <v>40</v>
      </c>
      <c r="D3522" t="s">
        <v>321</v>
      </c>
      <c r="E3522" t="s">
        <v>855</v>
      </c>
      <c r="F3522" t="s">
        <v>101</v>
      </c>
      <c r="G3522" t="s">
        <v>102</v>
      </c>
      <c r="H3522" t="s">
        <v>103</v>
      </c>
      <c r="I3522" t="s">
        <v>6816</v>
      </c>
      <c r="J3522" t="s">
        <v>6817</v>
      </c>
      <c r="K3522" s="32">
        <v>45932</v>
      </c>
      <c r="L3522" t="s">
        <v>858</v>
      </c>
      <c r="M3522" t="s">
        <v>1336</v>
      </c>
      <c r="N3522" t="s">
        <v>118</v>
      </c>
      <c r="O3522" s="32">
        <v>45934</v>
      </c>
      <c r="P3522" t="s">
        <v>99</v>
      </c>
      <c r="Q3522" t="s">
        <v>859</v>
      </c>
      <c r="R3522" t="s">
        <v>291</v>
      </c>
      <c r="S3522" t="s">
        <v>100</v>
      </c>
    </row>
    <row r="3523" spans="1:19" x14ac:dyDescent="0.25">
      <c r="A3523">
        <v>45</v>
      </c>
      <c r="B3523" s="32">
        <v>45964</v>
      </c>
      <c r="C3523">
        <v>47</v>
      </c>
      <c r="D3523" t="s">
        <v>672</v>
      </c>
      <c r="E3523" t="s">
        <v>17</v>
      </c>
      <c r="F3523" t="s">
        <v>140</v>
      </c>
      <c r="G3523" t="s">
        <v>102</v>
      </c>
      <c r="H3523" t="s">
        <v>103</v>
      </c>
      <c r="I3523" t="s">
        <v>2629</v>
      </c>
      <c r="J3523" t="s">
        <v>2630</v>
      </c>
      <c r="K3523" s="32">
        <v>45971</v>
      </c>
      <c r="L3523" t="s">
        <v>675</v>
      </c>
      <c r="M3523" t="s">
        <v>676</v>
      </c>
      <c r="N3523" t="s">
        <v>2481</v>
      </c>
      <c r="O3523" s="32">
        <v>45982</v>
      </c>
      <c r="P3523" t="s">
        <v>99</v>
      </c>
      <c r="Q3523" t="s">
        <v>972</v>
      </c>
      <c r="R3523" t="s">
        <v>147</v>
      </c>
      <c r="S3523" t="s">
        <v>608</v>
      </c>
    </row>
    <row r="3524" spans="1:19" x14ac:dyDescent="0.25">
      <c r="A3524">
        <v>44</v>
      </c>
      <c r="B3524" s="32">
        <v>45961</v>
      </c>
      <c r="C3524">
        <v>47</v>
      </c>
      <c r="D3524" t="s">
        <v>423</v>
      </c>
      <c r="E3524" t="s">
        <v>1067</v>
      </c>
      <c r="F3524" t="s">
        <v>140</v>
      </c>
      <c r="G3524" t="s">
        <v>102</v>
      </c>
      <c r="H3524" t="s">
        <v>103</v>
      </c>
      <c r="I3524" t="s">
        <v>4522</v>
      </c>
      <c r="J3524" t="s">
        <v>4523</v>
      </c>
      <c r="K3524" s="32">
        <v>45963</v>
      </c>
      <c r="L3524" t="s">
        <v>1775</v>
      </c>
      <c r="M3524" t="s">
        <v>260</v>
      </c>
      <c r="N3524" t="s">
        <v>2283</v>
      </c>
      <c r="O3524" s="32">
        <v>45980</v>
      </c>
      <c r="P3524" t="s">
        <v>99</v>
      </c>
      <c r="Q3524" t="s">
        <v>1776</v>
      </c>
      <c r="R3524" t="s">
        <v>262</v>
      </c>
      <c r="S3524" t="s">
        <v>608</v>
      </c>
    </row>
    <row r="3525" spans="1:19" x14ac:dyDescent="0.25">
      <c r="A3525">
        <v>45</v>
      </c>
      <c r="B3525" s="32">
        <v>45969</v>
      </c>
      <c r="C3525">
        <v>48</v>
      </c>
      <c r="D3525" t="s">
        <v>672</v>
      </c>
      <c r="E3525" t="s">
        <v>17</v>
      </c>
      <c r="F3525" t="s">
        <v>140</v>
      </c>
      <c r="G3525" t="s">
        <v>102</v>
      </c>
      <c r="H3525" t="s">
        <v>103</v>
      </c>
      <c r="I3525" t="s">
        <v>5385</v>
      </c>
      <c r="J3525" t="s">
        <v>5386</v>
      </c>
      <c r="K3525" s="32">
        <v>45978</v>
      </c>
      <c r="L3525" t="s">
        <v>675</v>
      </c>
      <c r="M3525" t="s">
        <v>676</v>
      </c>
      <c r="N3525" t="s">
        <v>2814</v>
      </c>
      <c r="O3525" s="32">
        <v>45988</v>
      </c>
      <c r="P3525" t="s">
        <v>99</v>
      </c>
      <c r="Q3525" t="s">
        <v>153</v>
      </c>
      <c r="R3525" t="s">
        <v>147</v>
      </c>
      <c r="S3525" t="s">
        <v>100</v>
      </c>
    </row>
    <row r="3526" spans="1:19" x14ac:dyDescent="0.25">
      <c r="A3526">
        <v>41</v>
      </c>
      <c r="B3526" s="32">
        <v>45935</v>
      </c>
      <c r="C3526">
        <v>43</v>
      </c>
      <c r="D3526" t="s">
        <v>672</v>
      </c>
      <c r="E3526" t="s">
        <v>17</v>
      </c>
      <c r="F3526" t="s">
        <v>140</v>
      </c>
      <c r="G3526" t="s">
        <v>102</v>
      </c>
      <c r="H3526" t="s">
        <v>103</v>
      </c>
      <c r="I3526" t="s">
        <v>5396</v>
      </c>
      <c r="J3526" t="s">
        <v>5397</v>
      </c>
      <c r="K3526" s="32">
        <v>45942</v>
      </c>
      <c r="L3526" t="s">
        <v>675</v>
      </c>
      <c r="M3526" t="s">
        <v>676</v>
      </c>
      <c r="N3526" t="s">
        <v>2127</v>
      </c>
      <c r="O3526" s="32">
        <v>45954</v>
      </c>
      <c r="P3526" t="s">
        <v>99</v>
      </c>
      <c r="Q3526" t="s">
        <v>972</v>
      </c>
      <c r="R3526" t="s">
        <v>147</v>
      </c>
      <c r="S3526" t="s">
        <v>608</v>
      </c>
    </row>
    <row r="3527" spans="1:19" x14ac:dyDescent="0.25">
      <c r="A3527">
        <v>43</v>
      </c>
      <c r="B3527" s="32">
        <v>45950</v>
      </c>
      <c r="C3527">
        <v>46</v>
      </c>
      <c r="D3527" t="s">
        <v>672</v>
      </c>
      <c r="E3527" t="s">
        <v>17</v>
      </c>
      <c r="F3527" t="s">
        <v>140</v>
      </c>
      <c r="G3527" t="s">
        <v>102</v>
      </c>
      <c r="H3527" t="s">
        <v>103</v>
      </c>
      <c r="I3527" t="s">
        <v>5240</v>
      </c>
      <c r="J3527" t="s">
        <v>5241</v>
      </c>
      <c r="K3527" s="32">
        <v>45955</v>
      </c>
      <c r="L3527" t="s">
        <v>675</v>
      </c>
      <c r="M3527" t="s">
        <v>428</v>
      </c>
      <c r="N3527" t="s">
        <v>2224</v>
      </c>
      <c r="O3527" s="32">
        <v>45972</v>
      </c>
      <c r="P3527" t="s">
        <v>99</v>
      </c>
      <c r="Q3527" t="s">
        <v>153</v>
      </c>
      <c r="R3527" t="s">
        <v>428</v>
      </c>
      <c r="S3527" t="s">
        <v>100</v>
      </c>
    </row>
    <row r="3528" spans="1:19" x14ac:dyDescent="0.25">
      <c r="A3528">
        <v>40</v>
      </c>
      <c r="B3528" s="32">
        <v>45928</v>
      </c>
      <c r="C3528">
        <v>40</v>
      </c>
      <c r="D3528" t="s">
        <v>97</v>
      </c>
      <c r="E3528" t="s">
        <v>98</v>
      </c>
      <c r="F3528" t="s">
        <v>101</v>
      </c>
      <c r="G3528" t="s">
        <v>102</v>
      </c>
      <c r="H3528" t="s">
        <v>103</v>
      </c>
      <c r="I3528" t="s">
        <v>6818</v>
      </c>
      <c r="J3528" t="s">
        <v>6819</v>
      </c>
      <c r="K3528" s="32">
        <v>45932</v>
      </c>
      <c r="L3528" t="s">
        <v>106</v>
      </c>
      <c r="M3528" t="s">
        <v>107</v>
      </c>
      <c r="N3528" t="s">
        <v>118</v>
      </c>
      <c r="O3528" s="32">
        <v>45932</v>
      </c>
      <c r="P3528" t="s">
        <v>99</v>
      </c>
      <c r="Q3528" t="s">
        <v>123</v>
      </c>
      <c r="R3528" t="s">
        <v>1964</v>
      </c>
      <c r="S3528" t="s">
        <v>100</v>
      </c>
    </row>
    <row r="3529" spans="1:19" x14ac:dyDescent="0.25">
      <c r="A3529">
        <v>43</v>
      </c>
      <c r="B3529" s="32">
        <v>45951</v>
      </c>
      <c r="C3529">
        <v>45</v>
      </c>
      <c r="D3529" t="s">
        <v>150</v>
      </c>
      <c r="E3529" t="s">
        <v>8</v>
      </c>
      <c r="F3529" t="s">
        <v>140</v>
      </c>
      <c r="G3529" t="s">
        <v>102</v>
      </c>
      <c r="H3529" t="s">
        <v>103</v>
      </c>
      <c r="I3529" t="s">
        <v>6164</v>
      </c>
      <c r="J3529" t="s">
        <v>2098</v>
      </c>
      <c r="K3529" s="32">
        <v>45953</v>
      </c>
      <c r="L3529" t="s">
        <v>621</v>
      </c>
      <c r="M3529" t="s">
        <v>191</v>
      </c>
      <c r="N3529" t="s">
        <v>2896</v>
      </c>
      <c r="O3529" s="32">
        <v>45964</v>
      </c>
      <c r="P3529" t="s">
        <v>99</v>
      </c>
      <c r="Q3529" t="s">
        <v>153</v>
      </c>
      <c r="S3529" t="s">
        <v>2165</v>
      </c>
    </row>
    <row r="3530" spans="1:19" x14ac:dyDescent="0.25">
      <c r="A3530">
        <v>44</v>
      </c>
      <c r="B3530" s="32">
        <v>45960</v>
      </c>
      <c r="C3530">
        <v>47</v>
      </c>
      <c r="D3530" t="s">
        <v>423</v>
      </c>
      <c r="E3530" t="s">
        <v>1067</v>
      </c>
      <c r="F3530" t="s">
        <v>140</v>
      </c>
      <c r="G3530" t="s">
        <v>102</v>
      </c>
      <c r="H3530" t="s">
        <v>103</v>
      </c>
      <c r="I3530" t="s">
        <v>2281</v>
      </c>
      <c r="J3530" t="s">
        <v>2282</v>
      </c>
      <c r="K3530" s="32">
        <v>45963</v>
      </c>
      <c r="L3530" t="s">
        <v>427</v>
      </c>
      <c r="M3530" t="s">
        <v>260</v>
      </c>
      <c r="N3530" t="s">
        <v>2283</v>
      </c>
      <c r="O3530" s="32">
        <v>45980</v>
      </c>
      <c r="P3530" t="s">
        <v>99</v>
      </c>
      <c r="Q3530" t="s">
        <v>2575</v>
      </c>
      <c r="R3530" t="s">
        <v>262</v>
      </c>
      <c r="S3530" t="s">
        <v>100</v>
      </c>
    </row>
    <row r="3531" spans="1:19" x14ac:dyDescent="0.25">
      <c r="A3531">
        <v>42</v>
      </c>
      <c r="B3531" s="32">
        <v>45946</v>
      </c>
      <c r="C3531">
        <v>45</v>
      </c>
      <c r="D3531" t="s">
        <v>254</v>
      </c>
      <c r="E3531" t="s">
        <v>255</v>
      </c>
      <c r="F3531" t="s">
        <v>140</v>
      </c>
      <c r="G3531" t="s">
        <v>102</v>
      </c>
      <c r="H3531" t="s">
        <v>103</v>
      </c>
      <c r="I3531" t="s">
        <v>6280</v>
      </c>
      <c r="J3531" t="s">
        <v>6281</v>
      </c>
      <c r="K3531" s="32">
        <v>45949</v>
      </c>
      <c r="L3531" t="s">
        <v>258</v>
      </c>
      <c r="M3531" t="s">
        <v>260</v>
      </c>
      <c r="N3531" t="s">
        <v>1973</v>
      </c>
      <c r="O3531" s="32">
        <v>45964</v>
      </c>
      <c r="P3531" t="s">
        <v>99</v>
      </c>
      <c r="Q3531" t="s">
        <v>2207</v>
      </c>
      <c r="R3531" t="s">
        <v>262</v>
      </c>
      <c r="S3531" t="s">
        <v>100</v>
      </c>
    </row>
    <row r="3532" spans="1:19" x14ac:dyDescent="0.25">
      <c r="A3532">
        <v>44</v>
      </c>
      <c r="B3532" s="32">
        <v>45961</v>
      </c>
      <c r="C3532">
        <v>47</v>
      </c>
      <c r="D3532" t="s">
        <v>150</v>
      </c>
      <c r="E3532" t="s">
        <v>8</v>
      </c>
      <c r="F3532" t="s">
        <v>140</v>
      </c>
      <c r="G3532" t="s">
        <v>102</v>
      </c>
      <c r="H3532" t="s">
        <v>103</v>
      </c>
      <c r="I3532" t="s">
        <v>6820</v>
      </c>
      <c r="J3532" t="s">
        <v>6821</v>
      </c>
      <c r="K3532" s="32">
        <v>45965</v>
      </c>
      <c r="L3532" t="s">
        <v>186</v>
      </c>
      <c r="M3532" t="s">
        <v>428</v>
      </c>
      <c r="N3532" t="s">
        <v>2273</v>
      </c>
      <c r="O3532" s="32">
        <v>45978</v>
      </c>
      <c r="P3532" t="s">
        <v>99</v>
      </c>
      <c r="Q3532" t="s">
        <v>1411</v>
      </c>
      <c r="R3532" t="s">
        <v>428</v>
      </c>
      <c r="S3532" t="s">
        <v>100</v>
      </c>
    </row>
    <row r="3533" spans="1:19" x14ac:dyDescent="0.25">
      <c r="A3533">
        <v>39</v>
      </c>
      <c r="B3533" s="32">
        <v>45923</v>
      </c>
      <c r="C3533">
        <v>41</v>
      </c>
      <c r="D3533" t="s">
        <v>150</v>
      </c>
      <c r="E3533" t="s">
        <v>8</v>
      </c>
      <c r="F3533" t="s">
        <v>140</v>
      </c>
      <c r="G3533" t="s">
        <v>102</v>
      </c>
      <c r="H3533" t="s">
        <v>103</v>
      </c>
      <c r="I3533" t="s">
        <v>2543</v>
      </c>
      <c r="J3533" t="s">
        <v>2544</v>
      </c>
      <c r="K3533" s="32">
        <v>45925</v>
      </c>
      <c r="L3533" t="s">
        <v>186</v>
      </c>
      <c r="M3533" t="s">
        <v>154</v>
      </c>
      <c r="N3533" t="s">
        <v>2011</v>
      </c>
      <c r="O3533" s="32">
        <v>45935</v>
      </c>
      <c r="P3533" t="s">
        <v>99</v>
      </c>
      <c r="Q3533" t="s">
        <v>2012</v>
      </c>
      <c r="R3533" t="s">
        <v>147</v>
      </c>
      <c r="S3533" t="s">
        <v>100</v>
      </c>
    </row>
    <row r="3534" spans="1:19" x14ac:dyDescent="0.25">
      <c r="A3534">
        <v>46</v>
      </c>
      <c r="B3534" s="32">
        <v>45971</v>
      </c>
      <c r="C3534">
        <v>49</v>
      </c>
      <c r="D3534" t="s">
        <v>672</v>
      </c>
      <c r="E3534" t="s">
        <v>17</v>
      </c>
      <c r="F3534" t="s">
        <v>140</v>
      </c>
      <c r="G3534" t="s">
        <v>102</v>
      </c>
      <c r="H3534" t="s">
        <v>103</v>
      </c>
      <c r="I3534" t="s">
        <v>6628</v>
      </c>
      <c r="J3534" t="s">
        <v>6629</v>
      </c>
      <c r="K3534" s="32">
        <v>45976</v>
      </c>
      <c r="L3534" t="s">
        <v>675</v>
      </c>
      <c r="M3534" t="s">
        <v>428</v>
      </c>
      <c r="N3534" t="s">
        <v>2155</v>
      </c>
      <c r="O3534" s="32">
        <v>45992</v>
      </c>
      <c r="P3534" t="s">
        <v>99</v>
      </c>
      <c r="Q3534" t="s">
        <v>688</v>
      </c>
      <c r="R3534" t="s">
        <v>428</v>
      </c>
      <c r="S3534" t="s">
        <v>100</v>
      </c>
    </row>
    <row r="3535" spans="1:19" x14ac:dyDescent="0.25">
      <c r="A3535">
        <v>44</v>
      </c>
      <c r="B3535" s="32">
        <v>45959</v>
      </c>
      <c r="C3535">
        <v>47</v>
      </c>
      <c r="D3535" t="s">
        <v>423</v>
      </c>
      <c r="E3535" t="s">
        <v>424</v>
      </c>
      <c r="F3535" t="s">
        <v>140</v>
      </c>
      <c r="G3535" t="s">
        <v>102</v>
      </c>
      <c r="H3535" t="s">
        <v>103</v>
      </c>
      <c r="I3535" t="s">
        <v>4706</v>
      </c>
      <c r="J3535" t="s">
        <v>4707</v>
      </c>
      <c r="K3535" s="32">
        <v>45961</v>
      </c>
      <c r="L3535" t="s">
        <v>427</v>
      </c>
      <c r="M3535" t="s">
        <v>428</v>
      </c>
      <c r="N3535" t="s">
        <v>3490</v>
      </c>
      <c r="O3535" s="32">
        <v>45980</v>
      </c>
      <c r="P3535" t="s">
        <v>99</v>
      </c>
      <c r="Q3535" t="s">
        <v>2093</v>
      </c>
      <c r="R3535" t="s">
        <v>428</v>
      </c>
      <c r="S3535" t="s">
        <v>100</v>
      </c>
    </row>
    <row r="3536" spans="1:19" x14ac:dyDescent="0.25">
      <c r="A3536">
        <v>42</v>
      </c>
      <c r="B3536" s="32">
        <v>45947</v>
      </c>
      <c r="C3536">
        <v>46</v>
      </c>
      <c r="D3536" t="s">
        <v>423</v>
      </c>
      <c r="E3536" t="s">
        <v>1265</v>
      </c>
      <c r="F3536" t="s">
        <v>140</v>
      </c>
      <c r="G3536" t="s">
        <v>102</v>
      </c>
      <c r="H3536" t="s">
        <v>103</v>
      </c>
      <c r="I3536" t="s">
        <v>5531</v>
      </c>
      <c r="J3536" t="s">
        <v>5532</v>
      </c>
      <c r="K3536" s="32">
        <v>45952</v>
      </c>
      <c r="L3536" t="s">
        <v>427</v>
      </c>
      <c r="M3536" t="s">
        <v>2172</v>
      </c>
      <c r="N3536" t="s">
        <v>2189</v>
      </c>
      <c r="O3536" s="32">
        <v>45972</v>
      </c>
      <c r="P3536" t="s">
        <v>99</v>
      </c>
      <c r="Q3536" t="s">
        <v>2221</v>
      </c>
      <c r="R3536" t="s">
        <v>428</v>
      </c>
      <c r="S3536" t="s">
        <v>100</v>
      </c>
    </row>
    <row r="3537" spans="1:19" x14ac:dyDescent="0.25">
      <c r="A3537">
        <v>40</v>
      </c>
      <c r="B3537" s="32">
        <v>45928</v>
      </c>
      <c r="C3537">
        <v>42</v>
      </c>
      <c r="D3537" t="s">
        <v>150</v>
      </c>
      <c r="E3537" t="s">
        <v>8</v>
      </c>
      <c r="F3537" t="s">
        <v>140</v>
      </c>
      <c r="G3537" t="s">
        <v>102</v>
      </c>
      <c r="H3537" t="s">
        <v>103</v>
      </c>
      <c r="I3537" t="s">
        <v>3321</v>
      </c>
      <c r="J3537" t="s">
        <v>3322</v>
      </c>
      <c r="K3537" s="32">
        <v>45932</v>
      </c>
      <c r="L3537" t="s">
        <v>186</v>
      </c>
      <c r="M3537" t="s">
        <v>154</v>
      </c>
      <c r="N3537" t="s">
        <v>2159</v>
      </c>
      <c r="O3537" s="32">
        <v>45942</v>
      </c>
      <c r="P3537" t="s">
        <v>99</v>
      </c>
      <c r="Q3537" t="s">
        <v>2012</v>
      </c>
      <c r="R3537" t="s">
        <v>147</v>
      </c>
      <c r="S3537" t="s">
        <v>100</v>
      </c>
    </row>
    <row r="3538" spans="1:19" x14ac:dyDescent="0.25">
      <c r="A3538">
        <v>35</v>
      </c>
      <c r="B3538" s="32">
        <v>45895</v>
      </c>
      <c r="C3538">
        <v>37</v>
      </c>
      <c r="D3538" t="s">
        <v>150</v>
      </c>
      <c r="E3538" t="s">
        <v>8</v>
      </c>
      <c r="F3538" t="s">
        <v>140</v>
      </c>
      <c r="G3538" t="s">
        <v>102</v>
      </c>
      <c r="H3538" t="s">
        <v>103</v>
      </c>
      <c r="I3538" t="s">
        <v>6822</v>
      </c>
      <c r="J3538" t="s">
        <v>4449</v>
      </c>
      <c r="K3538" s="32">
        <v>45897</v>
      </c>
      <c r="L3538" t="s">
        <v>621</v>
      </c>
      <c r="M3538" t="s">
        <v>191</v>
      </c>
      <c r="N3538" t="s">
        <v>155</v>
      </c>
      <c r="O3538" s="32">
        <v>45908</v>
      </c>
      <c r="P3538" t="s">
        <v>99</v>
      </c>
      <c r="Q3538" t="s">
        <v>813</v>
      </c>
      <c r="S3538" t="s">
        <v>2165</v>
      </c>
    </row>
    <row r="3539" spans="1:19" x14ac:dyDescent="0.25">
      <c r="A3539">
        <v>44</v>
      </c>
      <c r="B3539" s="32">
        <v>45956</v>
      </c>
      <c r="C3539">
        <v>46</v>
      </c>
      <c r="D3539" t="s">
        <v>672</v>
      </c>
      <c r="E3539" t="s">
        <v>17</v>
      </c>
      <c r="F3539" t="s">
        <v>140</v>
      </c>
      <c r="G3539" t="s">
        <v>102</v>
      </c>
      <c r="H3539" t="s">
        <v>103</v>
      </c>
      <c r="I3539" t="s">
        <v>6823</v>
      </c>
      <c r="J3539" t="s">
        <v>6824</v>
      </c>
      <c r="K3539" s="32">
        <v>45964</v>
      </c>
      <c r="L3539" t="s">
        <v>1362</v>
      </c>
      <c r="M3539" t="s">
        <v>676</v>
      </c>
      <c r="N3539" t="s">
        <v>2203</v>
      </c>
      <c r="O3539" s="32">
        <v>45974</v>
      </c>
      <c r="P3539" t="s">
        <v>99</v>
      </c>
      <c r="Q3539" t="s">
        <v>913</v>
      </c>
      <c r="R3539" t="s">
        <v>147</v>
      </c>
      <c r="S3539" t="s">
        <v>100</v>
      </c>
    </row>
    <row r="3540" spans="1:19" x14ac:dyDescent="0.25">
      <c r="A3540">
        <v>33</v>
      </c>
      <c r="B3540" s="32">
        <v>45885</v>
      </c>
      <c r="C3540">
        <v>34</v>
      </c>
      <c r="D3540" t="s">
        <v>321</v>
      </c>
      <c r="E3540" t="s">
        <v>855</v>
      </c>
      <c r="F3540" t="s">
        <v>101</v>
      </c>
      <c r="G3540" t="s">
        <v>102</v>
      </c>
      <c r="H3540" t="s">
        <v>103</v>
      </c>
      <c r="I3540" t="s">
        <v>6825</v>
      </c>
      <c r="J3540" t="s">
        <v>6826</v>
      </c>
      <c r="K3540" s="32">
        <v>45887</v>
      </c>
      <c r="L3540" t="s">
        <v>864</v>
      </c>
      <c r="M3540" t="s">
        <v>1336</v>
      </c>
      <c r="N3540" t="s">
        <v>118</v>
      </c>
      <c r="O3540" s="32">
        <v>45889</v>
      </c>
      <c r="P3540" t="s">
        <v>99</v>
      </c>
      <c r="Q3540" t="s">
        <v>865</v>
      </c>
      <c r="R3540" t="s">
        <v>291</v>
      </c>
      <c r="S3540" t="s">
        <v>100</v>
      </c>
    </row>
    <row r="3541" spans="1:19" x14ac:dyDescent="0.25">
      <c r="A3541">
        <v>40</v>
      </c>
      <c r="B3541" s="32">
        <v>45928</v>
      </c>
      <c r="C3541">
        <v>40</v>
      </c>
      <c r="D3541" t="s">
        <v>97</v>
      </c>
      <c r="E3541" t="s">
        <v>98</v>
      </c>
      <c r="F3541" t="s">
        <v>101</v>
      </c>
      <c r="G3541" t="s">
        <v>102</v>
      </c>
      <c r="H3541" t="s">
        <v>103</v>
      </c>
      <c r="I3541" t="s">
        <v>6827</v>
      </c>
      <c r="J3541" t="s">
        <v>6828</v>
      </c>
      <c r="K3541" s="32">
        <v>45930</v>
      </c>
      <c r="L3541" t="s">
        <v>106</v>
      </c>
      <c r="M3541" t="s">
        <v>107</v>
      </c>
      <c r="N3541" t="s">
        <v>118</v>
      </c>
      <c r="O3541" s="32">
        <v>45930</v>
      </c>
      <c r="P3541" t="s">
        <v>99</v>
      </c>
      <c r="Q3541" t="s">
        <v>123</v>
      </c>
      <c r="R3541" t="s">
        <v>1964</v>
      </c>
      <c r="S3541" t="s">
        <v>100</v>
      </c>
    </row>
    <row r="3542" spans="1:19" x14ac:dyDescent="0.25">
      <c r="A3542">
        <v>36</v>
      </c>
      <c r="B3542" s="32">
        <v>45906</v>
      </c>
      <c r="C3542">
        <v>37</v>
      </c>
      <c r="D3542" t="s">
        <v>321</v>
      </c>
      <c r="E3542" t="s">
        <v>919</v>
      </c>
      <c r="F3542" t="s">
        <v>101</v>
      </c>
      <c r="G3542" t="s">
        <v>102</v>
      </c>
      <c r="H3542" t="s">
        <v>103</v>
      </c>
      <c r="I3542" t="s">
        <v>6829</v>
      </c>
      <c r="J3542" t="s">
        <v>6830</v>
      </c>
      <c r="K3542" s="32">
        <v>45908</v>
      </c>
      <c r="L3542" t="s">
        <v>2230</v>
      </c>
      <c r="M3542" t="s">
        <v>298</v>
      </c>
      <c r="N3542" t="s">
        <v>118</v>
      </c>
      <c r="O3542" s="32">
        <v>45910</v>
      </c>
      <c r="P3542" t="s">
        <v>99</v>
      </c>
      <c r="Q3542" t="s">
        <v>616</v>
      </c>
      <c r="R3542" t="s">
        <v>291</v>
      </c>
      <c r="S3542" t="s">
        <v>100</v>
      </c>
    </row>
    <row r="3543" spans="1:19" x14ac:dyDescent="0.25">
      <c r="A3543">
        <v>41</v>
      </c>
      <c r="B3543" s="32">
        <v>45936</v>
      </c>
      <c r="C3543">
        <v>43</v>
      </c>
      <c r="D3543" t="s">
        <v>150</v>
      </c>
      <c r="E3543" t="s">
        <v>8</v>
      </c>
      <c r="F3543" t="s">
        <v>140</v>
      </c>
      <c r="G3543" t="s">
        <v>102</v>
      </c>
      <c r="H3543" t="s">
        <v>103</v>
      </c>
      <c r="I3543" t="s">
        <v>6831</v>
      </c>
      <c r="J3543" t="s">
        <v>6832</v>
      </c>
      <c r="K3543" s="32">
        <v>45939</v>
      </c>
      <c r="L3543" t="s">
        <v>186</v>
      </c>
      <c r="M3543" t="s">
        <v>154</v>
      </c>
      <c r="N3543" t="s">
        <v>2115</v>
      </c>
      <c r="O3543" s="32">
        <v>45949</v>
      </c>
      <c r="P3543" t="s">
        <v>99</v>
      </c>
      <c r="Q3543" t="s">
        <v>1411</v>
      </c>
      <c r="R3543" t="s">
        <v>147</v>
      </c>
      <c r="S3543" t="s">
        <v>100</v>
      </c>
    </row>
    <row r="3544" spans="1:19" x14ac:dyDescent="0.25">
      <c r="A3544">
        <v>46</v>
      </c>
      <c r="B3544" s="32">
        <v>45970</v>
      </c>
      <c r="C3544">
        <v>46</v>
      </c>
      <c r="D3544" t="s">
        <v>97</v>
      </c>
      <c r="E3544" t="s">
        <v>125</v>
      </c>
      <c r="F3544" t="s">
        <v>101</v>
      </c>
      <c r="G3544" t="s">
        <v>102</v>
      </c>
      <c r="H3544" t="s">
        <v>103</v>
      </c>
      <c r="I3544" t="s">
        <v>6833</v>
      </c>
      <c r="J3544" t="s">
        <v>6834</v>
      </c>
      <c r="K3544" s="32">
        <v>45972</v>
      </c>
      <c r="L3544" t="s">
        <v>115</v>
      </c>
      <c r="M3544" t="s">
        <v>2003</v>
      </c>
      <c r="N3544" t="s">
        <v>118</v>
      </c>
      <c r="O3544" s="32">
        <v>45972</v>
      </c>
      <c r="P3544" t="s">
        <v>99</v>
      </c>
      <c r="Q3544" t="s">
        <v>116</v>
      </c>
      <c r="R3544" t="s">
        <v>1964</v>
      </c>
      <c r="S3544" t="s">
        <v>100</v>
      </c>
    </row>
    <row r="3545" spans="1:19" x14ac:dyDescent="0.25">
      <c r="A3545">
        <v>41</v>
      </c>
      <c r="B3545" s="32">
        <v>45935</v>
      </c>
      <c r="C3545">
        <v>43</v>
      </c>
      <c r="D3545" t="s">
        <v>940</v>
      </c>
      <c r="E3545" t="s">
        <v>14</v>
      </c>
      <c r="F3545" t="s">
        <v>140</v>
      </c>
      <c r="G3545" t="s">
        <v>102</v>
      </c>
      <c r="H3545" t="s">
        <v>103</v>
      </c>
      <c r="I3545" t="s">
        <v>5264</v>
      </c>
      <c r="J3545" t="s">
        <v>5265</v>
      </c>
      <c r="K3545" s="32">
        <v>45946</v>
      </c>
      <c r="L3545" t="s">
        <v>943</v>
      </c>
      <c r="M3545" t="s">
        <v>154</v>
      </c>
      <c r="N3545" t="s">
        <v>2365</v>
      </c>
      <c r="O3545" s="32">
        <v>45953</v>
      </c>
      <c r="P3545" t="s">
        <v>99</v>
      </c>
      <c r="Q3545" t="s">
        <v>2012</v>
      </c>
      <c r="R3545" t="s">
        <v>147</v>
      </c>
      <c r="S3545" t="s">
        <v>100</v>
      </c>
    </row>
    <row r="3546" spans="1:19" x14ac:dyDescent="0.25">
      <c r="A3546">
        <v>46</v>
      </c>
      <c r="B3546" s="32">
        <v>45971</v>
      </c>
      <c r="C3546">
        <v>52</v>
      </c>
      <c r="D3546" t="s">
        <v>321</v>
      </c>
      <c r="E3546" t="s">
        <v>2777</v>
      </c>
      <c r="F3546" t="s">
        <v>140</v>
      </c>
      <c r="G3546" t="s">
        <v>102</v>
      </c>
      <c r="H3546" t="s">
        <v>103</v>
      </c>
      <c r="I3546" t="s">
        <v>6835</v>
      </c>
      <c r="J3546" t="s">
        <v>6836</v>
      </c>
      <c r="K3546" s="32">
        <v>45974</v>
      </c>
      <c r="L3546" t="s">
        <v>350</v>
      </c>
      <c r="M3546" t="s">
        <v>2780</v>
      </c>
      <c r="N3546" t="s">
        <v>6837</v>
      </c>
      <c r="O3546" s="32">
        <v>46012</v>
      </c>
      <c r="P3546" t="s">
        <v>99</v>
      </c>
      <c r="Q3546" t="s">
        <v>351</v>
      </c>
      <c r="R3546" t="s">
        <v>617</v>
      </c>
      <c r="S3546" t="s">
        <v>100</v>
      </c>
    </row>
    <row r="3547" spans="1:19" x14ac:dyDescent="0.25">
      <c r="A3547">
        <v>40</v>
      </c>
      <c r="B3547" s="32">
        <v>45929</v>
      </c>
      <c r="C3547">
        <v>43</v>
      </c>
      <c r="D3547" t="s">
        <v>150</v>
      </c>
      <c r="E3547" t="s">
        <v>8</v>
      </c>
      <c r="F3547" t="s">
        <v>140</v>
      </c>
      <c r="G3547" t="s">
        <v>102</v>
      </c>
      <c r="H3547" t="s">
        <v>103</v>
      </c>
      <c r="I3547" t="s">
        <v>3491</v>
      </c>
      <c r="J3547" t="s">
        <v>3492</v>
      </c>
      <c r="K3547" s="32">
        <v>45939</v>
      </c>
      <c r="L3547" t="s">
        <v>1312</v>
      </c>
      <c r="M3547" t="s">
        <v>154</v>
      </c>
      <c r="N3547" t="s">
        <v>2212</v>
      </c>
      <c r="O3547" s="32">
        <v>45949</v>
      </c>
      <c r="P3547" t="s">
        <v>99</v>
      </c>
      <c r="Q3547" t="s">
        <v>153</v>
      </c>
      <c r="R3547" t="s">
        <v>147</v>
      </c>
      <c r="S3547" t="s">
        <v>100</v>
      </c>
    </row>
    <row r="3548" spans="1:19" x14ac:dyDescent="0.25">
      <c r="A3548">
        <v>40</v>
      </c>
      <c r="B3548" s="32">
        <v>45931</v>
      </c>
      <c r="C3548">
        <v>44</v>
      </c>
      <c r="D3548" t="s">
        <v>223</v>
      </c>
      <c r="E3548" t="s">
        <v>277</v>
      </c>
      <c r="F3548" t="s">
        <v>140</v>
      </c>
      <c r="G3548" t="s">
        <v>102</v>
      </c>
      <c r="H3548" t="s">
        <v>103</v>
      </c>
      <c r="I3548" t="s">
        <v>6838</v>
      </c>
      <c r="J3548" t="s">
        <v>4372</v>
      </c>
      <c r="K3548" s="32">
        <v>45935</v>
      </c>
      <c r="L3548" t="s">
        <v>329</v>
      </c>
      <c r="M3548" t="s">
        <v>145</v>
      </c>
      <c r="N3548" t="s">
        <v>2785</v>
      </c>
      <c r="O3548" s="32">
        <v>45962</v>
      </c>
      <c r="P3548" t="s">
        <v>99</v>
      </c>
      <c r="Q3548" t="s">
        <v>330</v>
      </c>
      <c r="R3548" t="s">
        <v>147</v>
      </c>
      <c r="S3548" t="s">
        <v>100</v>
      </c>
    </row>
    <row r="3549" spans="1:19" x14ac:dyDescent="0.25">
      <c r="A3549">
        <v>37</v>
      </c>
      <c r="B3549" s="32">
        <v>45909</v>
      </c>
      <c r="C3549">
        <v>37</v>
      </c>
      <c r="D3549" t="s">
        <v>97</v>
      </c>
      <c r="E3549" t="s">
        <v>98</v>
      </c>
      <c r="F3549" t="s">
        <v>101</v>
      </c>
      <c r="G3549" t="s">
        <v>102</v>
      </c>
      <c r="H3549" t="s">
        <v>103</v>
      </c>
      <c r="I3549" t="s">
        <v>6839</v>
      </c>
      <c r="J3549" t="s">
        <v>6840</v>
      </c>
      <c r="K3549" s="32">
        <v>45912</v>
      </c>
      <c r="L3549" t="s">
        <v>106</v>
      </c>
      <c r="M3549" t="s">
        <v>107</v>
      </c>
      <c r="N3549" t="s">
        <v>118</v>
      </c>
      <c r="O3549" s="32">
        <v>45912</v>
      </c>
      <c r="P3549" t="s">
        <v>99</v>
      </c>
      <c r="Q3549" t="s">
        <v>123</v>
      </c>
      <c r="R3549" t="s">
        <v>1964</v>
      </c>
      <c r="S3549" t="s">
        <v>100</v>
      </c>
    </row>
    <row r="3550" spans="1:19" x14ac:dyDescent="0.25">
      <c r="A3550">
        <v>42</v>
      </c>
      <c r="B3550" s="32">
        <v>45943</v>
      </c>
      <c r="C3550">
        <v>44</v>
      </c>
      <c r="D3550" t="s">
        <v>672</v>
      </c>
      <c r="E3550" t="s">
        <v>17</v>
      </c>
      <c r="F3550" t="s">
        <v>140</v>
      </c>
      <c r="G3550" t="s">
        <v>102</v>
      </c>
      <c r="H3550" t="s">
        <v>1585</v>
      </c>
      <c r="I3550" t="s">
        <v>6210</v>
      </c>
      <c r="J3550" t="s">
        <v>6211</v>
      </c>
      <c r="K3550" s="32">
        <v>45950</v>
      </c>
      <c r="L3550" t="s">
        <v>675</v>
      </c>
      <c r="M3550" t="s">
        <v>676</v>
      </c>
      <c r="N3550" t="s">
        <v>2380</v>
      </c>
      <c r="O3550" s="32">
        <v>45961</v>
      </c>
      <c r="P3550" t="s">
        <v>99</v>
      </c>
      <c r="Q3550" t="s">
        <v>972</v>
      </c>
      <c r="R3550" t="s">
        <v>147</v>
      </c>
      <c r="S3550" t="s">
        <v>608</v>
      </c>
    </row>
    <row r="3551" spans="1:19" x14ac:dyDescent="0.25">
      <c r="A3551">
        <v>44</v>
      </c>
      <c r="B3551" s="32">
        <v>45959</v>
      </c>
      <c r="C3551">
        <v>48</v>
      </c>
      <c r="D3551" t="s">
        <v>223</v>
      </c>
      <c r="E3551" t="s">
        <v>277</v>
      </c>
      <c r="F3551" t="s">
        <v>140</v>
      </c>
      <c r="G3551" t="s">
        <v>102</v>
      </c>
      <c r="H3551" t="s">
        <v>103</v>
      </c>
      <c r="I3551" t="s">
        <v>6841</v>
      </c>
      <c r="J3551" t="s">
        <v>6842</v>
      </c>
      <c r="K3551" s="32">
        <v>45963</v>
      </c>
      <c r="L3551" t="s">
        <v>227</v>
      </c>
      <c r="M3551" t="s">
        <v>145</v>
      </c>
      <c r="N3551" t="s">
        <v>6843</v>
      </c>
      <c r="O3551" s="32">
        <v>45986</v>
      </c>
      <c r="P3551" t="s">
        <v>99</v>
      </c>
      <c r="Q3551" t="s">
        <v>228</v>
      </c>
      <c r="R3551" t="s">
        <v>147</v>
      </c>
      <c r="S3551" t="s">
        <v>100</v>
      </c>
    </row>
    <row r="3552" spans="1:19" x14ac:dyDescent="0.25">
      <c r="A3552">
        <v>35</v>
      </c>
      <c r="B3552" s="32">
        <v>45898</v>
      </c>
      <c r="C3552">
        <v>38</v>
      </c>
      <c r="D3552" t="s">
        <v>254</v>
      </c>
      <c r="E3552" t="s">
        <v>255</v>
      </c>
      <c r="F3552" t="s">
        <v>140</v>
      </c>
      <c r="G3552" t="s">
        <v>102</v>
      </c>
      <c r="H3552" t="s">
        <v>103</v>
      </c>
      <c r="I3552" t="s">
        <v>6844</v>
      </c>
      <c r="J3552" t="s">
        <v>6845</v>
      </c>
      <c r="K3552" s="32">
        <v>45900</v>
      </c>
      <c r="L3552" t="s">
        <v>258</v>
      </c>
      <c r="M3552" t="s">
        <v>260</v>
      </c>
      <c r="N3552" t="s">
        <v>2744</v>
      </c>
      <c r="O3552" s="32">
        <v>45916</v>
      </c>
      <c r="P3552" t="s">
        <v>99</v>
      </c>
      <c r="Q3552" t="s">
        <v>259</v>
      </c>
      <c r="R3552" t="s">
        <v>262</v>
      </c>
      <c r="S3552" t="s">
        <v>100</v>
      </c>
    </row>
    <row r="3553" spans="1:19" x14ac:dyDescent="0.25">
      <c r="A3553">
        <v>44</v>
      </c>
      <c r="B3553" s="32">
        <v>45961</v>
      </c>
      <c r="C3553">
        <v>47</v>
      </c>
      <c r="D3553" t="s">
        <v>150</v>
      </c>
      <c r="E3553" t="s">
        <v>8</v>
      </c>
      <c r="F3553" t="s">
        <v>140</v>
      </c>
      <c r="G3553" t="s">
        <v>102</v>
      </c>
      <c r="H3553" t="s">
        <v>103</v>
      </c>
      <c r="I3553" t="s">
        <v>3782</v>
      </c>
      <c r="J3553" t="s">
        <v>3783</v>
      </c>
      <c r="K3553" s="32">
        <v>45965</v>
      </c>
      <c r="L3553" t="s">
        <v>186</v>
      </c>
      <c r="M3553" t="s">
        <v>154</v>
      </c>
      <c r="N3553" t="s">
        <v>2046</v>
      </c>
      <c r="O3553" s="32">
        <v>45977</v>
      </c>
      <c r="P3553" t="s">
        <v>99</v>
      </c>
      <c r="Q3553" t="s">
        <v>972</v>
      </c>
      <c r="R3553" t="s">
        <v>147</v>
      </c>
      <c r="S3553" t="s">
        <v>100</v>
      </c>
    </row>
    <row r="3554" spans="1:19" x14ac:dyDescent="0.25">
      <c r="A3554">
        <v>43</v>
      </c>
      <c r="B3554" s="32">
        <v>45952</v>
      </c>
      <c r="C3554">
        <v>47</v>
      </c>
      <c r="D3554" t="s">
        <v>223</v>
      </c>
      <c r="E3554" t="s">
        <v>277</v>
      </c>
      <c r="F3554" t="s">
        <v>140</v>
      </c>
      <c r="G3554" t="s">
        <v>102</v>
      </c>
      <c r="H3554" t="s">
        <v>103</v>
      </c>
      <c r="I3554" t="s">
        <v>6846</v>
      </c>
      <c r="J3554" t="s">
        <v>6847</v>
      </c>
      <c r="K3554" s="32">
        <v>45956</v>
      </c>
      <c r="L3554" t="s">
        <v>227</v>
      </c>
      <c r="M3554" t="s">
        <v>145</v>
      </c>
      <c r="N3554" t="s">
        <v>2346</v>
      </c>
      <c r="O3554" s="32">
        <v>45982</v>
      </c>
      <c r="P3554" t="s">
        <v>99</v>
      </c>
      <c r="Q3554" t="s">
        <v>228</v>
      </c>
      <c r="R3554" t="s">
        <v>147</v>
      </c>
      <c r="S3554" t="s">
        <v>100</v>
      </c>
    </row>
    <row r="3555" spans="1:19" x14ac:dyDescent="0.25">
      <c r="A3555">
        <v>35</v>
      </c>
      <c r="B3555" s="32">
        <v>45896</v>
      </c>
      <c r="C3555">
        <v>38</v>
      </c>
      <c r="D3555" t="s">
        <v>423</v>
      </c>
      <c r="E3555" t="s">
        <v>424</v>
      </c>
      <c r="F3555" t="s">
        <v>140</v>
      </c>
      <c r="G3555" t="s">
        <v>102</v>
      </c>
      <c r="H3555" t="s">
        <v>103</v>
      </c>
      <c r="I3555" t="s">
        <v>5798</v>
      </c>
      <c r="J3555" t="s">
        <v>5799</v>
      </c>
      <c r="K3555" s="32">
        <v>45899</v>
      </c>
      <c r="L3555" t="s">
        <v>258</v>
      </c>
      <c r="M3555" t="s">
        <v>428</v>
      </c>
      <c r="N3555" t="s">
        <v>4436</v>
      </c>
      <c r="O3555" s="32">
        <v>45917</v>
      </c>
      <c r="P3555" t="s">
        <v>99</v>
      </c>
      <c r="Q3555" t="s">
        <v>2221</v>
      </c>
      <c r="R3555" t="s">
        <v>428</v>
      </c>
      <c r="S3555" t="s">
        <v>100</v>
      </c>
    </row>
    <row r="3556" spans="1:19" x14ac:dyDescent="0.25">
      <c r="A3556">
        <v>39</v>
      </c>
      <c r="B3556" s="32">
        <v>45924</v>
      </c>
      <c r="C3556">
        <v>42</v>
      </c>
      <c r="D3556" t="s">
        <v>423</v>
      </c>
      <c r="E3556" t="s">
        <v>424</v>
      </c>
      <c r="F3556" t="s">
        <v>140</v>
      </c>
      <c r="G3556" t="s">
        <v>102</v>
      </c>
      <c r="H3556" t="s">
        <v>103</v>
      </c>
      <c r="I3556" t="s">
        <v>3106</v>
      </c>
      <c r="J3556" t="s">
        <v>3107</v>
      </c>
      <c r="K3556" s="32">
        <v>45927</v>
      </c>
      <c r="L3556" t="s">
        <v>427</v>
      </c>
      <c r="M3556" t="s">
        <v>428</v>
      </c>
      <c r="N3556" t="s">
        <v>2976</v>
      </c>
      <c r="O3556" s="32">
        <v>45946</v>
      </c>
      <c r="P3556" t="s">
        <v>99</v>
      </c>
      <c r="Q3556" t="s">
        <v>2221</v>
      </c>
      <c r="R3556" t="s">
        <v>428</v>
      </c>
      <c r="S3556" t="s">
        <v>100</v>
      </c>
    </row>
    <row r="3557" spans="1:19" x14ac:dyDescent="0.25">
      <c r="A3557">
        <v>46</v>
      </c>
      <c r="B3557" s="32">
        <v>45975</v>
      </c>
      <c r="C3557">
        <v>50</v>
      </c>
      <c r="D3557" t="s">
        <v>423</v>
      </c>
      <c r="E3557" t="s">
        <v>1265</v>
      </c>
      <c r="F3557" t="s">
        <v>140</v>
      </c>
      <c r="G3557" t="s">
        <v>102</v>
      </c>
      <c r="H3557" t="s">
        <v>103</v>
      </c>
      <c r="I3557" t="s">
        <v>4259</v>
      </c>
      <c r="J3557" t="s">
        <v>4260</v>
      </c>
      <c r="K3557" s="32">
        <v>45979</v>
      </c>
      <c r="L3557" t="s">
        <v>427</v>
      </c>
      <c r="M3557" t="s">
        <v>2037</v>
      </c>
      <c r="N3557" t="s">
        <v>2523</v>
      </c>
      <c r="O3557" s="32">
        <v>46000</v>
      </c>
      <c r="P3557" t="s">
        <v>99</v>
      </c>
      <c r="Q3557" t="s">
        <v>2200</v>
      </c>
      <c r="R3557" t="s">
        <v>617</v>
      </c>
      <c r="S3557" t="s">
        <v>100</v>
      </c>
    </row>
    <row r="3558" spans="1:19" x14ac:dyDescent="0.25">
      <c r="A3558">
        <v>42</v>
      </c>
      <c r="B3558" s="32">
        <v>45946</v>
      </c>
      <c r="C3558">
        <v>45</v>
      </c>
      <c r="D3558" t="s">
        <v>254</v>
      </c>
      <c r="E3558" t="s">
        <v>255</v>
      </c>
      <c r="F3558" t="s">
        <v>140</v>
      </c>
      <c r="G3558" t="s">
        <v>102</v>
      </c>
      <c r="H3558" t="s">
        <v>103</v>
      </c>
      <c r="I3558" t="s">
        <v>6848</v>
      </c>
      <c r="J3558" t="s">
        <v>2525</v>
      </c>
      <c r="K3558" s="32">
        <v>45949</v>
      </c>
      <c r="L3558" t="s">
        <v>258</v>
      </c>
      <c r="M3558" t="s">
        <v>260</v>
      </c>
      <c r="N3558" t="s">
        <v>1973</v>
      </c>
      <c r="O3558" s="32">
        <v>45964</v>
      </c>
      <c r="P3558" t="s">
        <v>99</v>
      </c>
      <c r="Q3558" t="s">
        <v>259</v>
      </c>
      <c r="R3558" t="s">
        <v>262</v>
      </c>
      <c r="S3558" t="s">
        <v>608</v>
      </c>
    </row>
    <row r="3559" spans="1:19" x14ac:dyDescent="0.25">
      <c r="A3559">
        <v>41</v>
      </c>
      <c r="B3559" s="32">
        <v>45936</v>
      </c>
      <c r="C3559">
        <v>43</v>
      </c>
      <c r="D3559" t="s">
        <v>940</v>
      </c>
      <c r="E3559" t="s">
        <v>14</v>
      </c>
      <c r="F3559" t="s">
        <v>140</v>
      </c>
      <c r="G3559" t="s">
        <v>102</v>
      </c>
      <c r="H3559" t="s">
        <v>103</v>
      </c>
      <c r="I3559" t="s">
        <v>6849</v>
      </c>
      <c r="J3559" t="s">
        <v>6850</v>
      </c>
      <c r="K3559" s="32">
        <v>45946</v>
      </c>
      <c r="L3559" t="s">
        <v>943</v>
      </c>
      <c r="M3559" t="s">
        <v>154</v>
      </c>
      <c r="N3559" t="s">
        <v>2365</v>
      </c>
      <c r="O3559" s="32">
        <v>45953</v>
      </c>
      <c r="P3559" t="s">
        <v>99</v>
      </c>
      <c r="Q3559" t="s">
        <v>153</v>
      </c>
      <c r="R3559" t="s">
        <v>147</v>
      </c>
      <c r="S3559" t="s">
        <v>100</v>
      </c>
    </row>
    <row r="3560" spans="1:19" x14ac:dyDescent="0.25">
      <c r="A3560">
        <v>45</v>
      </c>
      <c r="B3560" s="32">
        <v>45963</v>
      </c>
      <c r="C3560">
        <v>50</v>
      </c>
      <c r="D3560" t="s">
        <v>223</v>
      </c>
      <c r="E3560" t="s">
        <v>224</v>
      </c>
      <c r="F3560" t="s">
        <v>140</v>
      </c>
      <c r="G3560" t="s">
        <v>102</v>
      </c>
      <c r="H3560" t="s">
        <v>103</v>
      </c>
      <c r="I3560" t="s">
        <v>6851</v>
      </c>
      <c r="J3560" t="s">
        <v>6852</v>
      </c>
      <c r="K3560" s="32">
        <v>45968</v>
      </c>
      <c r="L3560" t="s">
        <v>5289</v>
      </c>
      <c r="M3560" t="s">
        <v>338</v>
      </c>
      <c r="N3560" t="s">
        <v>2096</v>
      </c>
      <c r="O3560" s="32">
        <v>45999</v>
      </c>
      <c r="P3560" t="s">
        <v>99</v>
      </c>
      <c r="Q3560" t="s">
        <v>5289</v>
      </c>
      <c r="R3560" t="s">
        <v>617</v>
      </c>
      <c r="S3560" t="s">
        <v>100</v>
      </c>
    </row>
    <row r="3561" spans="1:19" x14ac:dyDescent="0.25">
      <c r="A3561">
        <v>46</v>
      </c>
      <c r="B3561" s="32">
        <v>45970</v>
      </c>
      <c r="C3561">
        <v>48</v>
      </c>
      <c r="D3561" t="s">
        <v>150</v>
      </c>
      <c r="E3561" t="s">
        <v>8</v>
      </c>
      <c r="F3561" t="s">
        <v>140</v>
      </c>
      <c r="G3561" t="s">
        <v>102</v>
      </c>
      <c r="H3561" t="s">
        <v>103</v>
      </c>
      <c r="I3561" t="s">
        <v>6853</v>
      </c>
      <c r="J3561" t="s">
        <v>6854</v>
      </c>
      <c r="K3561" s="32">
        <v>45974</v>
      </c>
      <c r="L3561" t="s">
        <v>186</v>
      </c>
      <c r="M3561" t="s">
        <v>154</v>
      </c>
      <c r="N3561" t="s">
        <v>2193</v>
      </c>
      <c r="O3561" s="32">
        <v>45985</v>
      </c>
      <c r="P3561" t="s">
        <v>99</v>
      </c>
      <c r="Q3561" t="s">
        <v>972</v>
      </c>
      <c r="R3561" t="s">
        <v>147</v>
      </c>
      <c r="S3561" t="s">
        <v>100</v>
      </c>
    </row>
    <row r="3562" spans="1:19" x14ac:dyDescent="0.25">
      <c r="A3562">
        <v>37</v>
      </c>
      <c r="B3562" s="32">
        <v>45909</v>
      </c>
      <c r="C3562">
        <v>39</v>
      </c>
      <c r="D3562" t="s">
        <v>150</v>
      </c>
      <c r="E3562" t="s">
        <v>8</v>
      </c>
      <c r="F3562" t="s">
        <v>140</v>
      </c>
      <c r="G3562" t="s">
        <v>102</v>
      </c>
      <c r="H3562" t="s">
        <v>103</v>
      </c>
      <c r="I3562" t="s">
        <v>3691</v>
      </c>
      <c r="J3562" t="s">
        <v>3025</v>
      </c>
      <c r="K3562" s="32">
        <v>45911</v>
      </c>
      <c r="L3562" t="s">
        <v>621</v>
      </c>
      <c r="M3562" t="s">
        <v>191</v>
      </c>
      <c r="N3562" t="s">
        <v>622</v>
      </c>
      <c r="O3562" s="32">
        <v>45922</v>
      </c>
      <c r="P3562" t="s">
        <v>99</v>
      </c>
      <c r="Q3562" t="s">
        <v>934</v>
      </c>
      <c r="S3562" t="s">
        <v>2165</v>
      </c>
    </row>
    <row r="3563" spans="1:19" x14ac:dyDescent="0.25">
      <c r="A3563">
        <v>43</v>
      </c>
      <c r="B3563" s="32">
        <v>45949</v>
      </c>
      <c r="C3563">
        <v>45</v>
      </c>
      <c r="D3563" t="s">
        <v>150</v>
      </c>
      <c r="E3563" t="s">
        <v>8</v>
      </c>
      <c r="F3563" t="s">
        <v>140</v>
      </c>
      <c r="G3563" t="s">
        <v>102</v>
      </c>
      <c r="H3563" t="s">
        <v>103</v>
      </c>
      <c r="I3563" t="s">
        <v>4040</v>
      </c>
      <c r="J3563" t="s">
        <v>4041</v>
      </c>
      <c r="K3563" s="32">
        <v>45953</v>
      </c>
      <c r="L3563" t="s">
        <v>186</v>
      </c>
      <c r="M3563" t="s">
        <v>154</v>
      </c>
      <c r="N3563" t="s">
        <v>2086</v>
      </c>
      <c r="O3563" s="32">
        <v>45963</v>
      </c>
      <c r="P3563" t="s">
        <v>99</v>
      </c>
      <c r="Q3563" t="s">
        <v>1411</v>
      </c>
      <c r="R3563" t="s">
        <v>147</v>
      </c>
      <c r="S3563" t="s">
        <v>100</v>
      </c>
    </row>
    <row r="3564" spans="1:19" x14ac:dyDescent="0.25">
      <c r="A3564">
        <v>46</v>
      </c>
      <c r="B3564" s="32">
        <v>45970</v>
      </c>
      <c r="C3564">
        <v>48</v>
      </c>
      <c r="D3564" t="s">
        <v>672</v>
      </c>
      <c r="E3564" t="s">
        <v>17</v>
      </c>
      <c r="F3564" t="s">
        <v>140</v>
      </c>
      <c r="G3564" t="s">
        <v>102</v>
      </c>
      <c r="H3564" t="s">
        <v>103</v>
      </c>
      <c r="I3564" t="s">
        <v>5855</v>
      </c>
      <c r="J3564" t="s">
        <v>5856</v>
      </c>
      <c r="K3564" s="32">
        <v>45978</v>
      </c>
      <c r="L3564" t="s">
        <v>675</v>
      </c>
      <c r="M3564" t="s">
        <v>676</v>
      </c>
      <c r="N3564" t="s">
        <v>2814</v>
      </c>
      <c r="O3564" s="32">
        <v>45988</v>
      </c>
      <c r="P3564" t="s">
        <v>99</v>
      </c>
      <c r="Q3564" t="s">
        <v>153</v>
      </c>
      <c r="R3564" t="s">
        <v>147</v>
      </c>
      <c r="S3564" t="s">
        <v>100</v>
      </c>
    </row>
    <row r="3565" spans="1:19" x14ac:dyDescent="0.25">
      <c r="A3565">
        <v>47</v>
      </c>
      <c r="B3565" s="32">
        <v>45977</v>
      </c>
      <c r="C3565">
        <v>49</v>
      </c>
      <c r="D3565" t="s">
        <v>150</v>
      </c>
      <c r="E3565" t="s">
        <v>8</v>
      </c>
      <c r="F3565" t="s">
        <v>140</v>
      </c>
      <c r="G3565" t="s">
        <v>102</v>
      </c>
      <c r="H3565" t="s">
        <v>103</v>
      </c>
      <c r="I3565" t="s">
        <v>6329</v>
      </c>
      <c r="J3565" t="s">
        <v>6330</v>
      </c>
      <c r="K3565" s="32">
        <v>45981</v>
      </c>
      <c r="L3565" t="s">
        <v>186</v>
      </c>
      <c r="M3565" t="s">
        <v>154</v>
      </c>
      <c r="N3565" t="s">
        <v>2068</v>
      </c>
      <c r="O3565" s="32">
        <v>45992</v>
      </c>
      <c r="P3565" t="s">
        <v>99</v>
      </c>
      <c r="Q3565" t="s">
        <v>813</v>
      </c>
      <c r="R3565" t="s">
        <v>147</v>
      </c>
      <c r="S3565" t="s">
        <v>100</v>
      </c>
    </row>
    <row r="3566" spans="1:19" x14ac:dyDescent="0.25">
      <c r="A3566">
        <v>45</v>
      </c>
      <c r="B3566" s="32">
        <v>45964</v>
      </c>
      <c r="C3566">
        <v>47</v>
      </c>
      <c r="D3566" t="s">
        <v>940</v>
      </c>
      <c r="E3566" t="s">
        <v>14</v>
      </c>
      <c r="F3566" t="s">
        <v>140</v>
      </c>
      <c r="G3566" t="s">
        <v>102</v>
      </c>
      <c r="H3566" t="s">
        <v>103</v>
      </c>
      <c r="I3566" t="s">
        <v>6702</v>
      </c>
      <c r="J3566" t="s">
        <v>6499</v>
      </c>
      <c r="K3566" s="32">
        <v>45974</v>
      </c>
      <c r="L3566" t="s">
        <v>943</v>
      </c>
      <c r="M3566" t="s">
        <v>154</v>
      </c>
      <c r="N3566" t="s">
        <v>2193</v>
      </c>
      <c r="O3566" s="32">
        <v>45981</v>
      </c>
      <c r="P3566" t="s">
        <v>99</v>
      </c>
      <c r="Q3566" t="s">
        <v>972</v>
      </c>
      <c r="R3566" t="s">
        <v>147</v>
      </c>
      <c r="S3566" t="s">
        <v>100</v>
      </c>
    </row>
    <row r="3567" spans="1:19" x14ac:dyDescent="0.25">
      <c r="A3567">
        <v>34</v>
      </c>
      <c r="B3567" s="32">
        <v>45888</v>
      </c>
      <c r="C3567">
        <v>36</v>
      </c>
      <c r="D3567" t="s">
        <v>150</v>
      </c>
      <c r="E3567" t="s">
        <v>8</v>
      </c>
      <c r="F3567" t="s">
        <v>140</v>
      </c>
      <c r="G3567" t="s">
        <v>102</v>
      </c>
      <c r="H3567" t="s">
        <v>103</v>
      </c>
      <c r="I3567" t="s">
        <v>2150</v>
      </c>
      <c r="J3567" t="s">
        <v>2151</v>
      </c>
      <c r="K3567" s="32">
        <v>45890</v>
      </c>
      <c r="L3567" t="s">
        <v>186</v>
      </c>
      <c r="M3567" t="s">
        <v>154</v>
      </c>
      <c r="N3567" t="s">
        <v>2152</v>
      </c>
      <c r="O3567" s="32">
        <v>45900</v>
      </c>
      <c r="P3567" t="s">
        <v>99</v>
      </c>
      <c r="Q3567" t="s">
        <v>1411</v>
      </c>
      <c r="R3567" t="s">
        <v>147</v>
      </c>
      <c r="S3567" t="s">
        <v>100</v>
      </c>
    </row>
    <row r="3568" spans="1:19" x14ac:dyDescent="0.25">
      <c r="A3568">
        <v>38</v>
      </c>
      <c r="B3568" s="32">
        <v>45916</v>
      </c>
      <c r="C3568">
        <v>40</v>
      </c>
      <c r="D3568" t="s">
        <v>150</v>
      </c>
      <c r="E3568" t="s">
        <v>8</v>
      </c>
      <c r="F3568" t="s">
        <v>140</v>
      </c>
      <c r="G3568" t="s">
        <v>102</v>
      </c>
      <c r="H3568" t="s">
        <v>103</v>
      </c>
      <c r="I3568" t="s">
        <v>5584</v>
      </c>
      <c r="J3568" t="s">
        <v>5585</v>
      </c>
      <c r="K3568" s="32">
        <v>45918</v>
      </c>
      <c r="L3568" t="s">
        <v>186</v>
      </c>
      <c r="M3568" t="s">
        <v>154</v>
      </c>
      <c r="N3568" t="s">
        <v>2146</v>
      </c>
      <c r="O3568" s="32">
        <v>45928</v>
      </c>
      <c r="P3568" t="s">
        <v>99</v>
      </c>
      <c r="Q3568" t="s">
        <v>813</v>
      </c>
      <c r="R3568" t="s">
        <v>147</v>
      </c>
      <c r="S3568" t="s">
        <v>100</v>
      </c>
    </row>
    <row r="3569" spans="1:19" x14ac:dyDescent="0.25">
      <c r="A3569">
        <v>40</v>
      </c>
      <c r="B3569" s="32">
        <v>45928</v>
      </c>
      <c r="C3569">
        <v>42</v>
      </c>
      <c r="D3569" t="s">
        <v>940</v>
      </c>
      <c r="E3569" t="s">
        <v>14</v>
      </c>
      <c r="F3569" t="s">
        <v>140</v>
      </c>
      <c r="G3569" t="s">
        <v>102</v>
      </c>
      <c r="H3569" t="s">
        <v>103</v>
      </c>
      <c r="I3569" t="s">
        <v>2683</v>
      </c>
      <c r="J3569" t="s">
        <v>2684</v>
      </c>
      <c r="K3569" s="32">
        <v>45939</v>
      </c>
      <c r="L3569" t="s">
        <v>943</v>
      </c>
      <c r="M3569" t="s">
        <v>154</v>
      </c>
      <c r="N3569" t="s">
        <v>2115</v>
      </c>
      <c r="O3569" s="32">
        <v>45946</v>
      </c>
      <c r="P3569" t="s">
        <v>99</v>
      </c>
      <c r="Q3569" t="s">
        <v>3276</v>
      </c>
      <c r="R3569" t="s">
        <v>147</v>
      </c>
      <c r="S3569" t="s">
        <v>100</v>
      </c>
    </row>
    <row r="3570" spans="1:19" x14ac:dyDescent="0.25">
      <c r="A3570">
        <v>45</v>
      </c>
      <c r="B3570" s="32">
        <v>45969</v>
      </c>
      <c r="C3570">
        <v>51</v>
      </c>
      <c r="D3570" t="s">
        <v>223</v>
      </c>
      <c r="E3570" t="s">
        <v>224</v>
      </c>
      <c r="F3570" t="s">
        <v>140</v>
      </c>
      <c r="G3570" t="s">
        <v>102</v>
      </c>
      <c r="H3570" t="s">
        <v>103</v>
      </c>
      <c r="I3570" t="s">
        <v>6855</v>
      </c>
      <c r="J3570" t="s">
        <v>6856</v>
      </c>
      <c r="K3570" s="32">
        <v>45974</v>
      </c>
      <c r="L3570" t="s">
        <v>227</v>
      </c>
      <c r="M3570" t="s">
        <v>229</v>
      </c>
      <c r="N3570" t="s">
        <v>2557</v>
      </c>
      <c r="O3570" s="32">
        <v>46006</v>
      </c>
      <c r="P3570" t="s">
        <v>99</v>
      </c>
      <c r="Q3570" t="s">
        <v>228</v>
      </c>
      <c r="R3570" t="s">
        <v>617</v>
      </c>
      <c r="S3570" t="s">
        <v>100</v>
      </c>
    </row>
    <row r="3571" spans="1:19" x14ac:dyDescent="0.25">
      <c r="A3571">
        <v>29</v>
      </c>
      <c r="B3571" s="32">
        <v>45853</v>
      </c>
      <c r="C3571">
        <v>33</v>
      </c>
      <c r="D3571" t="s">
        <v>223</v>
      </c>
      <c r="E3571" t="s">
        <v>277</v>
      </c>
      <c r="F3571" t="s">
        <v>140</v>
      </c>
      <c r="G3571" t="s">
        <v>102</v>
      </c>
      <c r="H3571" t="s">
        <v>103</v>
      </c>
      <c r="I3571" t="s">
        <v>6857</v>
      </c>
      <c r="J3571" t="s">
        <v>6858</v>
      </c>
      <c r="K3571" s="32">
        <v>45857</v>
      </c>
      <c r="L3571" t="s">
        <v>227</v>
      </c>
      <c r="M3571" t="s">
        <v>145</v>
      </c>
      <c r="N3571" t="s">
        <v>2357</v>
      </c>
      <c r="O3571" s="32">
        <v>45882</v>
      </c>
      <c r="P3571" t="s">
        <v>99</v>
      </c>
      <c r="Q3571" t="s">
        <v>228</v>
      </c>
      <c r="R3571" t="s">
        <v>147</v>
      </c>
      <c r="S3571" t="s">
        <v>100</v>
      </c>
    </row>
    <row r="3572" spans="1:19" x14ac:dyDescent="0.25">
      <c r="A3572">
        <v>39</v>
      </c>
      <c r="B3572" s="32">
        <v>45927</v>
      </c>
      <c r="C3572">
        <v>42</v>
      </c>
      <c r="D3572" t="s">
        <v>940</v>
      </c>
      <c r="E3572" t="s">
        <v>14</v>
      </c>
      <c r="F3572" t="s">
        <v>140</v>
      </c>
      <c r="G3572" t="s">
        <v>102</v>
      </c>
      <c r="H3572" t="s">
        <v>103</v>
      </c>
      <c r="I3572" t="s">
        <v>2138</v>
      </c>
      <c r="J3572" t="s">
        <v>2139</v>
      </c>
      <c r="K3572" s="32">
        <v>45932</v>
      </c>
      <c r="L3572" t="s">
        <v>621</v>
      </c>
      <c r="M3572" t="s">
        <v>191</v>
      </c>
      <c r="N3572" t="s">
        <v>192</v>
      </c>
      <c r="O3572" s="32">
        <v>45943</v>
      </c>
      <c r="P3572" t="s">
        <v>99</v>
      </c>
      <c r="Q3572" t="s">
        <v>2012</v>
      </c>
      <c r="S3572" t="s">
        <v>135</v>
      </c>
    </row>
    <row r="3573" spans="1:19" x14ac:dyDescent="0.25">
      <c r="A3573">
        <v>38</v>
      </c>
      <c r="B3573" s="32">
        <v>45915</v>
      </c>
      <c r="C3573">
        <v>40</v>
      </c>
      <c r="D3573" t="s">
        <v>672</v>
      </c>
      <c r="E3573" t="s">
        <v>17</v>
      </c>
      <c r="F3573" t="s">
        <v>140</v>
      </c>
      <c r="G3573" t="s">
        <v>102</v>
      </c>
      <c r="H3573" t="s">
        <v>103</v>
      </c>
      <c r="I3573" t="s">
        <v>2920</v>
      </c>
      <c r="J3573" t="s">
        <v>2921</v>
      </c>
      <c r="K3573" s="32">
        <v>45922</v>
      </c>
      <c r="L3573" t="s">
        <v>675</v>
      </c>
      <c r="M3573" t="s">
        <v>676</v>
      </c>
      <c r="N3573" t="s">
        <v>1991</v>
      </c>
      <c r="O3573" s="32">
        <v>45933</v>
      </c>
      <c r="P3573" t="s">
        <v>99</v>
      </c>
      <c r="Q3573" t="s">
        <v>688</v>
      </c>
      <c r="R3573" t="s">
        <v>147</v>
      </c>
      <c r="S3573" t="s">
        <v>608</v>
      </c>
    </row>
    <row r="3574" spans="1:19" x14ac:dyDescent="0.25">
      <c r="A3574">
        <v>46</v>
      </c>
      <c r="B3574" s="32">
        <v>45974</v>
      </c>
      <c r="C3574">
        <v>48</v>
      </c>
      <c r="D3574" t="s">
        <v>150</v>
      </c>
      <c r="E3574" t="s">
        <v>8</v>
      </c>
      <c r="F3574" t="s">
        <v>140</v>
      </c>
      <c r="G3574" t="s">
        <v>102</v>
      </c>
      <c r="H3574" t="s">
        <v>103</v>
      </c>
      <c r="I3574" t="s">
        <v>4898</v>
      </c>
      <c r="J3574" t="s">
        <v>4899</v>
      </c>
      <c r="K3574" s="32">
        <v>45977</v>
      </c>
      <c r="L3574" t="s">
        <v>186</v>
      </c>
      <c r="M3574" t="s">
        <v>2037</v>
      </c>
      <c r="N3574" t="s">
        <v>4026</v>
      </c>
      <c r="O3574" s="32">
        <v>45989</v>
      </c>
      <c r="P3574" t="s">
        <v>99</v>
      </c>
      <c r="Q3574" t="s">
        <v>153</v>
      </c>
      <c r="R3574" t="s">
        <v>147</v>
      </c>
      <c r="S3574" t="s">
        <v>100</v>
      </c>
    </row>
    <row r="3575" spans="1:19" x14ac:dyDescent="0.25">
      <c r="A3575">
        <v>44</v>
      </c>
      <c r="B3575" s="32">
        <v>45961</v>
      </c>
      <c r="C3575">
        <v>48</v>
      </c>
      <c r="D3575" t="s">
        <v>423</v>
      </c>
      <c r="E3575" t="s">
        <v>1265</v>
      </c>
      <c r="F3575" t="s">
        <v>140</v>
      </c>
      <c r="G3575" t="s">
        <v>102</v>
      </c>
      <c r="H3575" t="s">
        <v>103</v>
      </c>
      <c r="I3575" t="s">
        <v>6859</v>
      </c>
      <c r="J3575" t="s">
        <v>6860</v>
      </c>
      <c r="K3575" s="32">
        <v>45965</v>
      </c>
      <c r="L3575" t="s">
        <v>1983</v>
      </c>
      <c r="M3575" t="s">
        <v>2037</v>
      </c>
      <c r="N3575" t="s">
        <v>2950</v>
      </c>
      <c r="O3575" s="32">
        <v>45986</v>
      </c>
      <c r="P3575" t="s">
        <v>99</v>
      </c>
      <c r="Q3575" t="s">
        <v>1985</v>
      </c>
      <c r="R3575" t="s">
        <v>617</v>
      </c>
      <c r="S3575" t="s">
        <v>100</v>
      </c>
    </row>
    <row r="3576" spans="1:19" x14ac:dyDescent="0.25">
      <c r="A3576">
        <v>36</v>
      </c>
      <c r="B3576" s="32">
        <v>45901</v>
      </c>
      <c r="C3576">
        <v>39</v>
      </c>
      <c r="D3576" t="s">
        <v>672</v>
      </c>
      <c r="E3576" t="s">
        <v>17</v>
      </c>
      <c r="F3576" t="s">
        <v>140</v>
      </c>
      <c r="G3576" t="s">
        <v>102</v>
      </c>
      <c r="H3576" t="s">
        <v>103</v>
      </c>
      <c r="I3576" t="s">
        <v>2352</v>
      </c>
      <c r="J3576" t="s">
        <v>2353</v>
      </c>
      <c r="K3576" s="32">
        <v>45907</v>
      </c>
      <c r="L3576" t="s">
        <v>675</v>
      </c>
      <c r="M3576" t="s">
        <v>676</v>
      </c>
      <c r="N3576" t="s">
        <v>2354</v>
      </c>
      <c r="O3576" s="32">
        <v>45922</v>
      </c>
      <c r="P3576" t="s">
        <v>99</v>
      </c>
      <c r="Q3576" t="s">
        <v>934</v>
      </c>
      <c r="R3576" t="s">
        <v>147</v>
      </c>
      <c r="S3576" t="s">
        <v>608</v>
      </c>
    </row>
    <row r="3577" spans="1:19" x14ac:dyDescent="0.25">
      <c r="A3577">
        <v>46</v>
      </c>
      <c r="B3577" s="32">
        <v>45974</v>
      </c>
      <c r="C3577">
        <v>48</v>
      </c>
      <c r="D3577" t="s">
        <v>150</v>
      </c>
      <c r="E3577" t="s">
        <v>8</v>
      </c>
      <c r="F3577" t="s">
        <v>140</v>
      </c>
      <c r="G3577" t="s">
        <v>102</v>
      </c>
      <c r="H3577" t="s">
        <v>103</v>
      </c>
      <c r="I3577" t="s">
        <v>4898</v>
      </c>
      <c r="J3577" t="s">
        <v>4899</v>
      </c>
      <c r="K3577" s="32">
        <v>45977</v>
      </c>
      <c r="L3577" t="s">
        <v>186</v>
      </c>
      <c r="M3577" t="s">
        <v>2037</v>
      </c>
      <c r="N3577" t="s">
        <v>4026</v>
      </c>
      <c r="O3577" s="32">
        <v>45989</v>
      </c>
      <c r="P3577" t="s">
        <v>99</v>
      </c>
      <c r="Q3577" t="s">
        <v>688</v>
      </c>
      <c r="R3577" t="s">
        <v>147</v>
      </c>
      <c r="S3577" t="s">
        <v>100</v>
      </c>
    </row>
    <row r="3578" spans="1:19" x14ac:dyDescent="0.25">
      <c r="A3578">
        <v>34</v>
      </c>
      <c r="B3578" s="32">
        <v>45892</v>
      </c>
      <c r="C3578">
        <v>37</v>
      </c>
      <c r="D3578" t="s">
        <v>150</v>
      </c>
      <c r="E3578" t="s">
        <v>8</v>
      </c>
      <c r="F3578" t="s">
        <v>140</v>
      </c>
      <c r="G3578" t="s">
        <v>102</v>
      </c>
      <c r="H3578" t="s">
        <v>103</v>
      </c>
      <c r="I3578" t="s">
        <v>2819</v>
      </c>
      <c r="J3578" t="s">
        <v>2820</v>
      </c>
      <c r="K3578" s="32">
        <v>45897</v>
      </c>
      <c r="L3578" t="s">
        <v>186</v>
      </c>
      <c r="M3578" t="s">
        <v>154</v>
      </c>
      <c r="N3578" t="s">
        <v>2445</v>
      </c>
      <c r="O3578" s="32">
        <v>45907</v>
      </c>
      <c r="P3578" t="s">
        <v>99</v>
      </c>
      <c r="Q3578" t="s">
        <v>688</v>
      </c>
      <c r="R3578" t="s">
        <v>147</v>
      </c>
      <c r="S3578" t="s">
        <v>100</v>
      </c>
    </row>
    <row r="3579" spans="1:19" x14ac:dyDescent="0.25">
      <c r="A3579">
        <v>40</v>
      </c>
      <c r="B3579" s="32">
        <v>45930</v>
      </c>
      <c r="C3579">
        <v>43</v>
      </c>
      <c r="D3579" t="s">
        <v>672</v>
      </c>
      <c r="E3579" t="s">
        <v>17</v>
      </c>
      <c r="F3579" t="s">
        <v>140</v>
      </c>
      <c r="G3579" t="s">
        <v>102</v>
      </c>
      <c r="H3579" t="s">
        <v>103</v>
      </c>
      <c r="I3579" t="s">
        <v>4866</v>
      </c>
      <c r="J3579" t="s">
        <v>4867</v>
      </c>
      <c r="K3579" s="32">
        <v>45934</v>
      </c>
      <c r="L3579" t="s">
        <v>675</v>
      </c>
      <c r="M3579" t="s">
        <v>428</v>
      </c>
      <c r="N3579" t="s">
        <v>2616</v>
      </c>
      <c r="O3579" s="32">
        <v>45950</v>
      </c>
      <c r="P3579" t="s">
        <v>99</v>
      </c>
      <c r="Q3579" t="s">
        <v>2006</v>
      </c>
      <c r="R3579" t="s">
        <v>428</v>
      </c>
      <c r="S3579" t="s">
        <v>100</v>
      </c>
    </row>
    <row r="3580" spans="1:19" x14ac:dyDescent="0.25">
      <c r="A3580">
        <v>43</v>
      </c>
      <c r="B3580" s="32">
        <v>45955</v>
      </c>
      <c r="C3580">
        <v>44</v>
      </c>
      <c r="D3580" t="s">
        <v>321</v>
      </c>
      <c r="E3580" t="s">
        <v>2488</v>
      </c>
      <c r="F3580" t="s">
        <v>101</v>
      </c>
      <c r="G3580" t="s">
        <v>102</v>
      </c>
      <c r="H3580" t="s">
        <v>103</v>
      </c>
      <c r="I3580" t="s">
        <v>6861</v>
      </c>
      <c r="J3580" t="s">
        <v>6862</v>
      </c>
      <c r="K3580" s="32">
        <v>45955</v>
      </c>
      <c r="L3580" t="s">
        <v>1503</v>
      </c>
      <c r="M3580" t="s">
        <v>2491</v>
      </c>
      <c r="N3580" t="s">
        <v>118</v>
      </c>
      <c r="O3580" s="32">
        <v>45959</v>
      </c>
      <c r="P3580" t="s">
        <v>2134</v>
      </c>
      <c r="Q3580" t="s">
        <v>1504</v>
      </c>
      <c r="R3580" t="s">
        <v>2136</v>
      </c>
      <c r="S3580" t="s">
        <v>2137</v>
      </c>
    </row>
    <row r="3581" spans="1:19" x14ac:dyDescent="0.25">
      <c r="A3581">
        <v>41</v>
      </c>
      <c r="B3581" s="32">
        <v>45939</v>
      </c>
      <c r="C3581">
        <v>44</v>
      </c>
      <c r="D3581" t="s">
        <v>423</v>
      </c>
      <c r="E3581" t="s">
        <v>1067</v>
      </c>
      <c r="F3581" t="s">
        <v>140</v>
      </c>
      <c r="G3581" t="s">
        <v>102</v>
      </c>
      <c r="H3581" t="s">
        <v>103</v>
      </c>
      <c r="I3581" t="s">
        <v>6446</v>
      </c>
      <c r="J3581" t="s">
        <v>6447</v>
      </c>
      <c r="K3581" s="32">
        <v>45942</v>
      </c>
      <c r="L3581" t="s">
        <v>427</v>
      </c>
      <c r="M3581" t="s">
        <v>260</v>
      </c>
      <c r="N3581" t="s">
        <v>2064</v>
      </c>
      <c r="O3581" s="32">
        <v>45958</v>
      </c>
      <c r="P3581" t="s">
        <v>99</v>
      </c>
      <c r="Q3581" t="s">
        <v>3719</v>
      </c>
      <c r="R3581" t="s">
        <v>262</v>
      </c>
      <c r="S3581" t="s">
        <v>100</v>
      </c>
    </row>
    <row r="3582" spans="1:19" x14ac:dyDescent="0.25">
      <c r="A3582">
        <v>40</v>
      </c>
      <c r="B3582" s="32">
        <v>45932</v>
      </c>
      <c r="C3582">
        <v>44</v>
      </c>
      <c r="D3582" t="s">
        <v>223</v>
      </c>
      <c r="E3582" t="s">
        <v>277</v>
      </c>
      <c r="F3582" t="s">
        <v>140</v>
      </c>
      <c r="G3582" t="s">
        <v>102</v>
      </c>
      <c r="H3582" t="s">
        <v>103</v>
      </c>
      <c r="I3582" t="s">
        <v>6863</v>
      </c>
      <c r="J3582" t="s">
        <v>6864</v>
      </c>
      <c r="K3582" s="32">
        <v>45935</v>
      </c>
      <c r="L3582" t="s">
        <v>227</v>
      </c>
      <c r="M3582" t="s">
        <v>145</v>
      </c>
      <c r="N3582" t="s">
        <v>2785</v>
      </c>
      <c r="O3582" s="32">
        <v>45962</v>
      </c>
      <c r="P3582" t="s">
        <v>99</v>
      </c>
      <c r="Q3582" t="s">
        <v>228</v>
      </c>
      <c r="R3582" t="s">
        <v>147</v>
      </c>
      <c r="S3582" t="s">
        <v>100</v>
      </c>
    </row>
    <row r="3583" spans="1:19" x14ac:dyDescent="0.25">
      <c r="A3583">
        <v>41</v>
      </c>
      <c r="B3583" s="32">
        <v>45935</v>
      </c>
      <c r="C3583">
        <v>46</v>
      </c>
      <c r="D3583" t="s">
        <v>223</v>
      </c>
      <c r="E3583" t="s">
        <v>224</v>
      </c>
      <c r="F3583" t="s">
        <v>140</v>
      </c>
      <c r="G3583" t="s">
        <v>102</v>
      </c>
      <c r="H3583" t="s">
        <v>103</v>
      </c>
      <c r="I3583" t="s">
        <v>6865</v>
      </c>
      <c r="J3583" t="s">
        <v>6866</v>
      </c>
      <c r="K3583" s="32">
        <v>45940</v>
      </c>
      <c r="L3583" t="s">
        <v>329</v>
      </c>
      <c r="M3583" t="s">
        <v>229</v>
      </c>
      <c r="N3583" t="s">
        <v>2947</v>
      </c>
      <c r="O3583" s="32">
        <v>45971</v>
      </c>
      <c r="P3583" t="s">
        <v>99</v>
      </c>
      <c r="Q3583" t="s">
        <v>330</v>
      </c>
      <c r="R3583" t="s">
        <v>617</v>
      </c>
      <c r="S3583" t="s">
        <v>100</v>
      </c>
    </row>
    <row r="3584" spans="1:19" x14ac:dyDescent="0.25">
      <c r="A3584">
        <v>34</v>
      </c>
      <c r="B3584" s="32">
        <v>45889</v>
      </c>
      <c r="C3584">
        <v>38</v>
      </c>
      <c r="D3584" t="s">
        <v>223</v>
      </c>
      <c r="E3584" t="s">
        <v>277</v>
      </c>
      <c r="F3584" t="s">
        <v>140</v>
      </c>
      <c r="G3584" t="s">
        <v>102</v>
      </c>
      <c r="H3584" t="s">
        <v>103</v>
      </c>
      <c r="I3584" t="s">
        <v>6867</v>
      </c>
      <c r="J3584" t="s">
        <v>6868</v>
      </c>
      <c r="K3584" s="32">
        <v>45896</v>
      </c>
      <c r="L3584" t="s">
        <v>2324</v>
      </c>
      <c r="M3584" t="s">
        <v>145</v>
      </c>
      <c r="N3584" t="s">
        <v>4882</v>
      </c>
      <c r="O3584" s="32">
        <v>45918</v>
      </c>
      <c r="P3584" t="s">
        <v>99</v>
      </c>
      <c r="Q3584" t="s">
        <v>495</v>
      </c>
      <c r="R3584" t="s">
        <v>147</v>
      </c>
      <c r="S3584" t="s">
        <v>100</v>
      </c>
    </row>
    <row r="3585" spans="1:19" x14ac:dyDescent="0.25">
      <c r="A3585">
        <v>39</v>
      </c>
      <c r="B3585" s="32">
        <v>45921</v>
      </c>
      <c r="C3585">
        <v>41</v>
      </c>
      <c r="D3585" t="s">
        <v>672</v>
      </c>
      <c r="E3585" t="s">
        <v>17</v>
      </c>
      <c r="F3585" t="s">
        <v>140</v>
      </c>
      <c r="G3585" t="s">
        <v>102</v>
      </c>
      <c r="H3585" t="s">
        <v>103</v>
      </c>
      <c r="I3585" t="s">
        <v>6181</v>
      </c>
      <c r="J3585" t="s">
        <v>6182</v>
      </c>
      <c r="K3585" s="32">
        <v>45931</v>
      </c>
      <c r="L3585" t="s">
        <v>675</v>
      </c>
      <c r="M3585" t="s">
        <v>676</v>
      </c>
      <c r="N3585" t="s">
        <v>2015</v>
      </c>
      <c r="O3585" s="32">
        <v>45941</v>
      </c>
      <c r="P3585" t="s">
        <v>99</v>
      </c>
      <c r="Q3585" t="s">
        <v>688</v>
      </c>
      <c r="R3585" t="s">
        <v>147</v>
      </c>
      <c r="S3585" t="s">
        <v>100</v>
      </c>
    </row>
    <row r="3586" spans="1:19" x14ac:dyDescent="0.25">
      <c r="A3586">
        <v>40</v>
      </c>
      <c r="B3586" s="32">
        <v>45930</v>
      </c>
      <c r="C3586">
        <v>43</v>
      </c>
      <c r="D3586" t="s">
        <v>150</v>
      </c>
      <c r="E3586" t="s">
        <v>8</v>
      </c>
      <c r="F3586" t="s">
        <v>140</v>
      </c>
      <c r="G3586" t="s">
        <v>102</v>
      </c>
      <c r="H3586" t="s">
        <v>1585</v>
      </c>
      <c r="I3586" t="s">
        <v>2537</v>
      </c>
      <c r="J3586" t="s">
        <v>2538</v>
      </c>
      <c r="K3586" s="32">
        <v>45939</v>
      </c>
      <c r="L3586" t="s">
        <v>186</v>
      </c>
      <c r="M3586" t="s">
        <v>154</v>
      </c>
      <c r="N3586" t="s">
        <v>2212</v>
      </c>
      <c r="O3586" s="32">
        <v>45949</v>
      </c>
      <c r="P3586" t="s">
        <v>99</v>
      </c>
      <c r="Q3586" t="s">
        <v>153</v>
      </c>
      <c r="R3586" t="s">
        <v>147</v>
      </c>
      <c r="S3586" t="s">
        <v>608</v>
      </c>
    </row>
    <row r="3587" spans="1:19" x14ac:dyDescent="0.25">
      <c r="A3587">
        <v>42</v>
      </c>
      <c r="B3587" s="32">
        <v>45947</v>
      </c>
      <c r="C3587">
        <v>45</v>
      </c>
      <c r="D3587" t="s">
        <v>254</v>
      </c>
      <c r="E3587" t="s">
        <v>255</v>
      </c>
      <c r="F3587" t="s">
        <v>140</v>
      </c>
      <c r="G3587" t="s">
        <v>102</v>
      </c>
      <c r="H3587" t="s">
        <v>103</v>
      </c>
      <c r="I3587" t="s">
        <v>6869</v>
      </c>
      <c r="J3587" t="s">
        <v>6870</v>
      </c>
      <c r="K3587" s="32">
        <v>45949</v>
      </c>
      <c r="L3587" t="s">
        <v>288</v>
      </c>
      <c r="M3587" t="s">
        <v>260</v>
      </c>
      <c r="N3587" t="s">
        <v>1973</v>
      </c>
      <c r="O3587" s="32">
        <v>45964</v>
      </c>
      <c r="P3587" t="s">
        <v>99</v>
      </c>
      <c r="Q3587" t="s">
        <v>289</v>
      </c>
      <c r="R3587" t="s">
        <v>262</v>
      </c>
      <c r="S3587" t="s">
        <v>608</v>
      </c>
    </row>
    <row r="3588" spans="1:19" x14ac:dyDescent="0.25">
      <c r="A3588">
        <v>38</v>
      </c>
      <c r="B3588" s="32">
        <v>45914</v>
      </c>
      <c r="C3588">
        <v>40</v>
      </c>
      <c r="D3588" t="s">
        <v>150</v>
      </c>
      <c r="E3588" t="s">
        <v>8</v>
      </c>
      <c r="F3588" t="s">
        <v>140</v>
      </c>
      <c r="G3588" t="s">
        <v>102</v>
      </c>
      <c r="H3588" t="s">
        <v>103</v>
      </c>
      <c r="I3588" t="s">
        <v>3653</v>
      </c>
      <c r="J3588" t="s">
        <v>3654</v>
      </c>
      <c r="K3588" s="32">
        <v>45918</v>
      </c>
      <c r="L3588" t="s">
        <v>186</v>
      </c>
      <c r="M3588" t="s">
        <v>154</v>
      </c>
      <c r="N3588" t="s">
        <v>2146</v>
      </c>
      <c r="O3588" s="32">
        <v>45928</v>
      </c>
      <c r="P3588" t="s">
        <v>99</v>
      </c>
      <c r="Q3588" t="s">
        <v>813</v>
      </c>
      <c r="R3588" t="s">
        <v>147</v>
      </c>
      <c r="S3588" t="s">
        <v>100</v>
      </c>
    </row>
    <row r="3589" spans="1:19" x14ac:dyDescent="0.25">
      <c r="A3589">
        <v>41</v>
      </c>
      <c r="B3589" s="32">
        <v>45936</v>
      </c>
      <c r="C3589">
        <v>44</v>
      </c>
      <c r="D3589" t="s">
        <v>672</v>
      </c>
      <c r="E3589" t="s">
        <v>17</v>
      </c>
      <c r="F3589" t="s">
        <v>140</v>
      </c>
      <c r="G3589" t="s">
        <v>102</v>
      </c>
      <c r="H3589" t="s">
        <v>103</v>
      </c>
      <c r="I3589" t="s">
        <v>2289</v>
      </c>
      <c r="J3589" t="s">
        <v>2290</v>
      </c>
      <c r="K3589" s="32">
        <v>45940</v>
      </c>
      <c r="L3589" t="s">
        <v>1362</v>
      </c>
      <c r="M3589" t="s">
        <v>428</v>
      </c>
      <c r="N3589" t="s">
        <v>2291</v>
      </c>
      <c r="O3589" s="32">
        <v>45957</v>
      </c>
      <c r="P3589" t="s">
        <v>99</v>
      </c>
      <c r="Q3589" t="s">
        <v>153</v>
      </c>
      <c r="R3589" t="s">
        <v>428</v>
      </c>
      <c r="S3589" t="s">
        <v>100</v>
      </c>
    </row>
    <row r="3590" spans="1:19" x14ac:dyDescent="0.25">
      <c r="A3590">
        <v>45</v>
      </c>
      <c r="B3590" s="32">
        <v>45969</v>
      </c>
      <c r="C3590">
        <v>48</v>
      </c>
      <c r="D3590" t="s">
        <v>672</v>
      </c>
      <c r="E3590" t="s">
        <v>17</v>
      </c>
      <c r="F3590" t="s">
        <v>140</v>
      </c>
      <c r="G3590" t="s">
        <v>102</v>
      </c>
      <c r="H3590" t="s">
        <v>103</v>
      </c>
      <c r="I3590" t="s">
        <v>3896</v>
      </c>
      <c r="J3590" t="s">
        <v>3897</v>
      </c>
      <c r="K3590" s="32">
        <v>45978</v>
      </c>
      <c r="L3590" t="s">
        <v>675</v>
      </c>
      <c r="M3590" t="s">
        <v>676</v>
      </c>
      <c r="N3590" t="s">
        <v>2814</v>
      </c>
      <c r="O3590" s="32">
        <v>45988</v>
      </c>
      <c r="P3590" t="s">
        <v>99</v>
      </c>
      <c r="Q3590" t="s">
        <v>913</v>
      </c>
      <c r="R3590" t="s">
        <v>147</v>
      </c>
      <c r="S3590" t="s">
        <v>100</v>
      </c>
    </row>
    <row r="3591" spans="1:19" x14ac:dyDescent="0.25">
      <c r="A3591">
        <v>45</v>
      </c>
      <c r="B3591" s="32">
        <v>45967</v>
      </c>
      <c r="C3591">
        <v>48</v>
      </c>
      <c r="D3591" t="s">
        <v>254</v>
      </c>
      <c r="E3591" t="s">
        <v>255</v>
      </c>
      <c r="F3591" t="s">
        <v>140</v>
      </c>
      <c r="G3591" t="s">
        <v>102</v>
      </c>
      <c r="H3591" t="s">
        <v>103</v>
      </c>
      <c r="I3591" t="s">
        <v>6871</v>
      </c>
      <c r="J3591" t="s">
        <v>3699</v>
      </c>
      <c r="K3591" s="32">
        <v>45970</v>
      </c>
      <c r="L3591" t="s">
        <v>258</v>
      </c>
      <c r="M3591" t="s">
        <v>260</v>
      </c>
      <c r="N3591" t="s">
        <v>1994</v>
      </c>
      <c r="O3591" s="32">
        <v>45984</v>
      </c>
      <c r="P3591" t="s">
        <v>99</v>
      </c>
      <c r="Q3591" t="s">
        <v>259</v>
      </c>
      <c r="R3591" t="s">
        <v>262</v>
      </c>
      <c r="S3591" t="s">
        <v>608</v>
      </c>
    </row>
    <row r="3592" spans="1:19" x14ac:dyDescent="0.25">
      <c r="A3592">
        <v>36</v>
      </c>
      <c r="B3592" s="32">
        <v>45905</v>
      </c>
      <c r="C3592">
        <v>39</v>
      </c>
      <c r="D3592" t="s">
        <v>254</v>
      </c>
      <c r="E3592" t="s">
        <v>255</v>
      </c>
      <c r="F3592" t="s">
        <v>140</v>
      </c>
      <c r="G3592" t="s">
        <v>102</v>
      </c>
      <c r="H3592" t="s">
        <v>103</v>
      </c>
      <c r="I3592" t="s">
        <v>6872</v>
      </c>
      <c r="J3592" t="s">
        <v>6873</v>
      </c>
      <c r="K3592" s="32">
        <v>45907</v>
      </c>
      <c r="L3592" t="s">
        <v>288</v>
      </c>
      <c r="M3592" t="s">
        <v>260</v>
      </c>
      <c r="N3592" t="s">
        <v>2360</v>
      </c>
      <c r="O3592" s="32">
        <v>45922</v>
      </c>
      <c r="P3592" t="s">
        <v>99</v>
      </c>
      <c r="Q3592" t="s">
        <v>289</v>
      </c>
      <c r="R3592" t="s">
        <v>262</v>
      </c>
      <c r="S3592" t="s">
        <v>100</v>
      </c>
    </row>
    <row r="3593" spans="1:19" x14ac:dyDescent="0.25">
      <c r="A3593">
        <v>40</v>
      </c>
      <c r="B3593" s="32">
        <v>45929</v>
      </c>
      <c r="C3593">
        <v>42</v>
      </c>
      <c r="D3593" t="s">
        <v>940</v>
      </c>
      <c r="E3593" t="s">
        <v>14</v>
      </c>
      <c r="F3593" t="s">
        <v>140</v>
      </c>
      <c r="G3593" t="s">
        <v>102</v>
      </c>
      <c r="H3593" t="s">
        <v>103</v>
      </c>
      <c r="I3593" t="s">
        <v>4257</v>
      </c>
      <c r="J3593" t="s">
        <v>4258</v>
      </c>
      <c r="K3593" s="32">
        <v>45939</v>
      </c>
      <c r="L3593" t="s">
        <v>943</v>
      </c>
      <c r="M3593" t="s">
        <v>154</v>
      </c>
      <c r="N3593" t="s">
        <v>2115</v>
      </c>
      <c r="O3593" s="32">
        <v>45946</v>
      </c>
      <c r="P3593" t="s">
        <v>99</v>
      </c>
      <c r="Q3593" t="s">
        <v>2012</v>
      </c>
      <c r="R3593" t="s">
        <v>147</v>
      </c>
      <c r="S3593" t="s">
        <v>100</v>
      </c>
    </row>
    <row r="3594" spans="1:19" x14ac:dyDescent="0.25">
      <c r="A3594">
        <v>39</v>
      </c>
      <c r="B3594" s="32">
        <v>45927</v>
      </c>
      <c r="C3594">
        <v>43</v>
      </c>
      <c r="D3594" t="s">
        <v>423</v>
      </c>
      <c r="E3594" t="s">
        <v>1265</v>
      </c>
      <c r="F3594" t="s">
        <v>140</v>
      </c>
      <c r="G3594" t="s">
        <v>102</v>
      </c>
      <c r="H3594" t="s">
        <v>103</v>
      </c>
      <c r="I3594" t="s">
        <v>5758</v>
      </c>
      <c r="J3594" t="s">
        <v>5759</v>
      </c>
      <c r="K3594" s="32">
        <v>45930</v>
      </c>
      <c r="L3594" t="s">
        <v>427</v>
      </c>
      <c r="M3594" t="s">
        <v>164</v>
      </c>
      <c r="N3594" t="s">
        <v>5693</v>
      </c>
      <c r="O3594" s="32">
        <v>45951</v>
      </c>
      <c r="P3594" t="s">
        <v>99</v>
      </c>
      <c r="Q3594" t="s">
        <v>2186</v>
      </c>
      <c r="R3594" t="s">
        <v>428</v>
      </c>
      <c r="S3594" t="s">
        <v>100</v>
      </c>
    </row>
    <row r="3595" spans="1:19" x14ac:dyDescent="0.25">
      <c r="A3595">
        <v>40</v>
      </c>
      <c r="B3595" s="32">
        <v>45928</v>
      </c>
      <c r="C3595">
        <v>42</v>
      </c>
      <c r="D3595" t="s">
        <v>150</v>
      </c>
      <c r="E3595" t="s">
        <v>8</v>
      </c>
      <c r="F3595" t="s">
        <v>140</v>
      </c>
      <c r="G3595" t="s">
        <v>102</v>
      </c>
      <c r="H3595" t="s">
        <v>103</v>
      </c>
      <c r="I3595" t="s">
        <v>6874</v>
      </c>
      <c r="J3595" t="s">
        <v>2577</v>
      </c>
      <c r="K3595" s="32">
        <v>45932</v>
      </c>
      <c r="L3595" t="s">
        <v>186</v>
      </c>
      <c r="M3595" t="s">
        <v>154</v>
      </c>
      <c r="N3595" t="s">
        <v>2159</v>
      </c>
      <c r="O3595" s="32">
        <v>45942</v>
      </c>
      <c r="P3595" t="s">
        <v>99</v>
      </c>
      <c r="Q3595" t="s">
        <v>2012</v>
      </c>
      <c r="R3595" t="s">
        <v>147</v>
      </c>
      <c r="S3595" t="s">
        <v>100</v>
      </c>
    </row>
    <row r="3596" spans="1:19" x14ac:dyDescent="0.25">
      <c r="A3596">
        <v>38</v>
      </c>
      <c r="B3596" s="32">
        <v>45915</v>
      </c>
      <c r="C3596">
        <v>40</v>
      </c>
      <c r="D3596" t="s">
        <v>150</v>
      </c>
      <c r="E3596" t="s">
        <v>8</v>
      </c>
      <c r="F3596" t="s">
        <v>140</v>
      </c>
      <c r="G3596" t="s">
        <v>102</v>
      </c>
      <c r="H3596" t="s">
        <v>103</v>
      </c>
      <c r="I3596" t="s">
        <v>5670</v>
      </c>
      <c r="J3596" t="s">
        <v>5671</v>
      </c>
      <c r="K3596" s="32">
        <v>45918</v>
      </c>
      <c r="L3596" t="s">
        <v>186</v>
      </c>
      <c r="M3596" t="s">
        <v>154</v>
      </c>
      <c r="N3596" t="s">
        <v>2146</v>
      </c>
      <c r="O3596" s="32">
        <v>45928</v>
      </c>
      <c r="P3596" t="s">
        <v>99</v>
      </c>
      <c r="Q3596" t="s">
        <v>688</v>
      </c>
      <c r="R3596" t="s">
        <v>147</v>
      </c>
      <c r="S3596" t="s">
        <v>100</v>
      </c>
    </row>
    <row r="3597" spans="1:19" x14ac:dyDescent="0.25">
      <c r="A3597">
        <v>43</v>
      </c>
      <c r="B3597" s="32">
        <v>45952</v>
      </c>
      <c r="C3597">
        <v>45</v>
      </c>
      <c r="D3597" t="s">
        <v>150</v>
      </c>
      <c r="E3597" t="s">
        <v>8</v>
      </c>
      <c r="F3597" t="s">
        <v>140</v>
      </c>
      <c r="G3597" t="s">
        <v>102</v>
      </c>
      <c r="H3597" t="s">
        <v>103</v>
      </c>
      <c r="I3597" t="s">
        <v>3518</v>
      </c>
      <c r="J3597" t="s">
        <v>3519</v>
      </c>
      <c r="K3597" s="32">
        <v>45955</v>
      </c>
      <c r="L3597" t="s">
        <v>186</v>
      </c>
      <c r="M3597" t="s">
        <v>869</v>
      </c>
      <c r="N3597" t="s">
        <v>3375</v>
      </c>
      <c r="O3597" s="32">
        <v>45968</v>
      </c>
      <c r="P3597" t="s">
        <v>99</v>
      </c>
      <c r="Q3597" t="s">
        <v>913</v>
      </c>
      <c r="R3597" t="s">
        <v>147</v>
      </c>
      <c r="S3597" t="s">
        <v>100</v>
      </c>
    </row>
    <row r="3598" spans="1:19" x14ac:dyDescent="0.25">
      <c r="A3598">
        <v>40</v>
      </c>
      <c r="B3598" s="32">
        <v>45930</v>
      </c>
      <c r="C3598">
        <v>43</v>
      </c>
      <c r="D3598" t="s">
        <v>150</v>
      </c>
      <c r="E3598" t="s">
        <v>8</v>
      </c>
      <c r="F3598" t="s">
        <v>140</v>
      </c>
      <c r="G3598" t="s">
        <v>102</v>
      </c>
      <c r="H3598" t="s">
        <v>103</v>
      </c>
      <c r="I3598" t="s">
        <v>2724</v>
      </c>
      <c r="J3598" t="s">
        <v>2725</v>
      </c>
      <c r="K3598" s="32">
        <v>45939</v>
      </c>
      <c r="L3598" t="s">
        <v>186</v>
      </c>
      <c r="M3598" t="s">
        <v>154</v>
      </c>
      <c r="N3598" t="s">
        <v>2212</v>
      </c>
      <c r="O3598" s="32">
        <v>45949</v>
      </c>
      <c r="P3598" t="s">
        <v>99</v>
      </c>
      <c r="Q3598" t="s">
        <v>813</v>
      </c>
      <c r="R3598" t="s">
        <v>147</v>
      </c>
      <c r="S3598" t="s">
        <v>100</v>
      </c>
    </row>
    <row r="3599" spans="1:19" x14ac:dyDescent="0.25">
      <c r="A3599">
        <v>33</v>
      </c>
      <c r="B3599" s="32">
        <v>45882</v>
      </c>
      <c r="C3599">
        <v>36</v>
      </c>
      <c r="D3599" t="s">
        <v>423</v>
      </c>
      <c r="E3599" t="s">
        <v>424</v>
      </c>
      <c r="F3599" t="s">
        <v>140</v>
      </c>
      <c r="G3599" t="s">
        <v>102</v>
      </c>
      <c r="H3599" t="s">
        <v>103</v>
      </c>
      <c r="I3599" t="s">
        <v>3446</v>
      </c>
      <c r="J3599" t="s">
        <v>3447</v>
      </c>
      <c r="K3599" s="32">
        <v>45885</v>
      </c>
      <c r="L3599" t="s">
        <v>258</v>
      </c>
      <c r="M3599" t="s">
        <v>428</v>
      </c>
      <c r="N3599" t="s">
        <v>3448</v>
      </c>
      <c r="O3599" s="32">
        <v>45904</v>
      </c>
      <c r="P3599" t="s">
        <v>99</v>
      </c>
      <c r="Q3599" t="s">
        <v>601</v>
      </c>
      <c r="R3599" t="s">
        <v>428</v>
      </c>
      <c r="S3599" t="s">
        <v>100</v>
      </c>
    </row>
    <row r="3600" spans="1:19" x14ac:dyDescent="0.25">
      <c r="A3600">
        <v>42</v>
      </c>
      <c r="B3600" s="32">
        <v>45947</v>
      </c>
      <c r="C3600">
        <v>45</v>
      </c>
      <c r="D3600" t="s">
        <v>423</v>
      </c>
      <c r="E3600" t="s">
        <v>1067</v>
      </c>
      <c r="F3600" t="s">
        <v>140</v>
      </c>
      <c r="G3600" t="s">
        <v>102</v>
      </c>
      <c r="H3600" t="s">
        <v>103</v>
      </c>
      <c r="I3600" t="s">
        <v>6875</v>
      </c>
      <c r="J3600" t="s">
        <v>6876</v>
      </c>
      <c r="K3600" s="32">
        <v>45949</v>
      </c>
      <c r="L3600" t="s">
        <v>1775</v>
      </c>
      <c r="M3600" t="s">
        <v>260</v>
      </c>
      <c r="N3600" t="s">
        <v>1973</v>
      </c>
      <c r="O3600" s="32">
        <v>45965</v>
      </c>
      <c r="P3600" t="s">
        <v>99</v>
      </c>
      <c r="Q3600" t="s">
        <v>1776</v>
      </c>
      <c r="R3600" t="s">
        <v>262</v>
      </c>
      <c r="S3600" t="s">
        <v>100</v>
      </c>
    </row>
    <row r="3601" spans="1:19" x14ac:dyDescent="0.25">
      <c r="A3601">
        <v>43</v>
      </c>
      <c r="B3601" s="32">
        <v>45953</v>
      </c>
      <c r="C3601">
        <v>45</v>
      </c>
      <c r="D3601" t="s">
        <v>150</v>
      </c>
      <c r="E3601" t="s">
        <v>8</v>
      </c>
      <c r="F3601" t="s">
        <v>140</v>
      </c>
      <c r="G3601" t="s">
        <v>102</v>
      </c>
      <c r="H3601" t="s">
        <v>103</v>
      </c>
      <c r="I3601" t="s">
        <v>3131</v>
      </c>
      <c r="J3601" t="s">
        <v>3132</v>
      </c>
      <c r="K3601" s="32">
        <v>45956</v>
      </c>
      <c r="L3601" t="s">
        <v>186</v>
      </c>
      <c r="M3601" t="s">
        <v>2037</v>
      </c>
      <c r="N3601" t="s">
        <v>3133</v>
      </c>
      <c r="O3601" s="32">
        <v>45969</v>
      </c>
      <c r="P3601" t="s">
        <v>99</v>
      </c>
      <c r="Q3601" t="s">
        <v>688</v>
      </c>
      <c r="R3601" t="s">
        <v>147</v>
      </c>
      <c r="S3601" t="s">
        <v>100</v>
      </c>
    </row>
    <row r="3602" spans="1:19" x14ac:dyDescent="0.25">
      <c r="A3602">
        <v>37</v>
      </c>
      <c r="B3602" s="32">
        <v>45908</v>
      </c>
      <c r="C3602">
        <v>39</v>
      </c>
      <c r="D3602" t="s">
        <v>672</v>
      </c>
      <c r="E3602" t="s">
        <v>17</v>
      </c>
      <c r="F3602" t="s">
        <v>140</v>
      </c>
      <c r="G3602" t="s">
        <v>102</v>
      </c>
      <c r="H3602" t="s">
        <v>103</v>
      </c>
      <c r="I3602" t="s">
        <v>4022</v>
      </c>
      <c r="J3602" t="s">
        <v>4023</v>
      </c>
      <c r="K3602" s="32">
        <v>45915</v>
      </c>
      <c r="L3602" t="s">
        <v>1362</v>
      </c>
      <c r="M3602" t="s">
        <v>676</v>
      </c>
      <c r="N3602" t="s">
        <v>3548</v>
      </c>
      <c r="O3602" s="32">
        <v>45926</v>
      </c>
      <c r="P3602" t="s">
        <v>99</v>
      </c>
      <c r="Q3602" t="s">
        <v>972</v>
      </c>
      <c r="R3602" t="s">
        <v>147</v>
      </c>
      <c r="S3602" t="s">
        <v>100</v>
      </c>
    </row>
    <row r="3603" spans="1:19" x14ac:dyDescent="0.25">
      <c r="A3603">
        <v>34</v>
      </c>
      <c r="B3603" s="32">
        <v>45890</v>
      </c>
      <c r="C3603">
        <v>37</v>
      </c>
      <c r="D3603" t="s">
        <v>423</v>
      </c>
      <c r="E3603" t="s">
        <v>1067</v>
      </c>
      <c r="F3603" t="s">
        <v>140</v>
      </c>
      <c r="G3603" t="s">
        <v>102</v>
      </c>
      <c r="H3603" t="s">
        <v>103</v>
      </c>
      <c r="I3603" t="s">
        <v>4710</v>
      </c>
      <c r="J3603" t="s">
        <v>4711</v>
      </c>
      <c r="K3603" s="32">
        <v>45894</v>
      </c>
      <c r="L3603" t="s">
        <v>427</v>
      </c>
      <c r="M3603" t="s">
        <v>260</v>
      </c>
      <c r="N3603" t="s">
        <v>3434</v>
      </c>
      <c r="O3603" s="32">
        <v>45910</v>
      </c>
      <c r="P3603" t="s">
        <v>99</v>
      </c>
      <c r="Q3603" t="s">
        <v>2221</v>
      </c>
      <c r="R3603" t="s">
        <v>262</v>
      </c>
      <c r="S3603" t="s">
        <v>100</v>
      </c>
    </row>
    <row r="3604" spans="1:19" x14ac:dyDescent="0.25">
      <c r="A3604">
        <v>33</v>
      </c>
      <c r="B3604" s="32">
        <v>45884</v>
      </c>
      <c r="C3604">
        <v>36</v>
      </c>
      <c r="D3604" t="s">
        <v>254</v>
      </c>
      <c r="E3604" t="s">
        <v>255</v>
      </c>
      <c r="F3604" t="s">
        <v>140</v>
      </c>
      <c r="G3604" t="s">
        <v>102</v>
      </c>
      <c r="H3604" t="s">
        <v>103</v>
      </c>
      <c r="I3604" t="s">
        <v>6877</v>
      </c>
      <c r="J3604" t="s">
        <v>6878</v>
      </c>
      <c r="K3604" s="32">
        <v>45886</v>
      </c>
      <c r="L3604" t="s">
        <v>288</v>
      </c>
      <c r="M3604" t="s">
        <v>260</v>
      </c>
      <c r="N3604" t="s">
        <v>2518</v>
      </c>
      <c r="O3604" s="32">
        <v>45901</v>
      </c>
      <c r="P3604" t="s">
        <v>99</v>
      </c>
      <c r="Q3604" t="s">
        <v>289</v>
      </c>
      <c r="R3604" t="s">
        <v>262</v>
      </c>
      <c r="S3604" t="s">
        <v>100</v>
      </c>
    </row>
    <row r="3605" spans="1:19" x14ac:dyDescent="0.25">
      <c r="A3605">
        <v>31</v>
      </c>
      <c r="B3605" s="32">
        <v>45870</v>
      </c>
      <c r="C3605">
        <v>32</v>
      </c>
      <c r="D3605" t="s">
        <v>97</v>
      </c>
      <c r="E3605" t="s">
        <v>98</v>
      </c>
      <c r="F3605" t="s">
        <v>101</v>
      </c>
      <c r="G3605" t="s">
        <v>102</v>
      </c>
      <c r="H3605" t="s">
        <v>103</v>
      </c>
      <c r="I3605" t="s">
        <v>6879</v>
      </c>
      <c r="J3605" t="s">
        <v>6880</v>
      </c>
      <c r="K3605" s="32">
        <v>45873</v>
      </c>
      <c r="L3605" t="s">
        <v>106</v>
      </c>
      <c r="M3605" t="s">
        <v>107</v>
      </c>
      <c r="N3605" t="s">
        <v>118</v>
      </c>
      <c r="O3605" s="32">
        <v>45875</v>
      </c>
      <c r="P3605" t="s">
        <v>99</v>
      </c>
      <c r="Q3605" t="s">
        <v>123</v>
      </c>
      <c r="R3605" t="s">
        <v>1964</v>
      </c>
      <c r="S3605" t="s">
        <v>100</v>
      </c>
    </row>
    <row r="3606" spans="1:19" x14ac:dyDescent="0.25">
      <c r="A3606">
        <v>42</v>
      </c>
      <c r="B3606" s="32">
        <v>45945</v>
      </c>
      <c r="C3606">
        <v>45</v>
      </c>
      <c r="D3606" t="s">
        <v>150</v>
      </c>
      <c r="E3606" t="s">
        <v>8</v>
      </c>
      <c r="F3606" t="s">
        <v>140</v>
      </c>
      <c r="G3606" t="s">
        <v>102</v>
      </c>
      <c r="H3606" t="s">
        <v>103</v>
      </c>
      <c r="I3606" t="s">
        <v>2894</v>
      </c>
      <c r="J3606" t="s">
        <v>2895</v>
      </c>
      <c r="K3606" s="32">
        <v>45953</v>
      </c>
      <c r="L3606" t="s">
        <v>621</v>
      </c>
      <c r="M3606" t="s">
        <v>191</v>
      </c>
      <c r="N3606" t="s">
        <v>2896</v>
      </c>
      <c r="O3606" s="32">
        <v>45964</v>
      </c>
      <c r="P3606" t="s">
        <v>99</v>
      </c>
      <c r="Q3606" t="s">
        <v>153</v>
      </c>
      <c r="S3606" t="s">
        <v>135</v>
      </c>
    </row>
    <row r="3607" spans="1:19" x14ac:dyDescent="0.25">
      <c r="A3607">
        <v>40</v>
      </c>
      <c r="B3607" s="32">
        <v>45931</v>
      </c>
      <c r="C3607">
        <v>42</v>
      </c>
      <c r="D3607" t="s">
        <v>150</v>
      </c>
      <c r="E3607" t="s">
        <v>8</v>
      </c>
      <c r="F3607" t="s">
        <v>140</v>
      </c>
      <c r="G3607" t="s">
        <v>102</v>
      </c>
      <c r="H3607" t="s">
        <v>103</v>
      </c>
      <c r="I3607" t="s">
        <v>6881</v>
      </c>
      <c r="J3607" t="s">
        <v>6882</v>
      </c>
      <c r="K3607" s="32">
        <v>45934</v>
      </c>
      <c r="L3607" t="s">
        <v>1312</v>
      </c>
      <c r="M3607" t="s">
        <v>869</v>
      </c>
      <c r="N3607" t="s">
        <v>3153</v>
      </c>
      <c r="O3607" s="32">
        <v>45947</v>
      </c>
      <c r="P3607" t="s">
        <v>99</v>
      </c>
      <c r="Q3607" t="s">
        <v>2016</v>
      </c>
      <c r="R3607" t="s">
        <v>147</v>
      </c>
      <c r="S3607" t="s">
        <v>100</v>
      </c>
    </row>
    <row r="3608" spans="1:19" x14ac:dyDescent="0.25">
      <c r="A3608">
        <v>39</v>
      </c>
      <c r="B3608" s="32">
        <v>45921</v>
      </c>
      <c r="C3608">
        <v>41</v>
      </c>
      <c r="D3608" t="s">
        <v>672</v>
      </c>
      <c r="E3608" t="s">
        <v>17</v>
      </c>
      <c r="F3608" t="s">
        <v>140</v>
      </c>
      <c r="G3608" t="s">
        <v>102</v>
      </c>
      <c r="H3608" t="s">
        <v>103</v>
      </c>
      <c r="I3608" t="s">
        <v>6883</v>
      </c>
      <c r="J3608" t="s">
        <v>6884</v>
      </c>
      <c r="K3608" s="32">
        <v>45931</v>
      </c>
      <c r="L3608" t="s">
        <v>1362</v>
      </c>
      <c r="M3608" t="s">
        <v>676</v>
      </c>
      <c r="N3608" t="s">
        <v>2015</v>
      </c>
      <c r="O3608" s="32">
        <v>45941</v>
      </c>
      <c r="P3608" t="s">
        <v>99</v>
      </c>
      <c r="Q3608" t="s">
        <v>2016</v>
      </c>
      <c r="R3608" t="s">
        <v>147</v>
      </c>
      <c r="S3608" t="s">
        <v>100</v>
      </c>
    </row>
    <row r="3609" spans="1:19" x14ac:dyDescent="0.25">
      <c r="A3609">
        <v>42</v>
      </c>
      <c r="B3609" s="32">
        <v>45942</v>
      </c>
      <c r="C3609">
        <v>44</v>
      </c>
      <c r="D3609" t="s">
        <v>940</v>
      </c>
      <c r="E3609" t="s">
        <v>14</v>
      </c>
      <c r="F3609" t="s">
        <v>140</v>
      </c>
      <c r="G3609" t="s">
        <v>102</v>
      </c>
      <c r="H3609" t="s">
        <v>103</v>
      </c>
      <c r="I3609" t="s">
        <v>4776</v>
      </c>
      <c r="J3609" t="s">
        <v>4777</v>
      </c>
      <c r="K3609" s="32">
        <v>45953</v>
      </c>
      <c r="L3609" t="s">
        <v>943</v>
      </c>
      <c r="M3609" t="s">
        <v>154</v>
      </c>
      <c r="N3609" t="s">
        <v>2086</v>
      </c>
      <c r="O3609" s="32">
        <v>45960</v>
      </c>
      <c r="P3609" t="s">
        <v>99</v>
      </c>
      <c r="Q3609" t="s">
        <v>153</v>
      </c>
      <c r="R3609" t="s">
        <v>147</v>
      </c>
      <c r="S3609" t="s">
        <v>100</v>
      </c>
    </row>
    <row r="3610" spans="1:19" x14ac:dyDescent="0.25">
      <c r="A3610">
        <v>44</v>
      </c>
      <c r="B3610" s="32">
        <v>45956</v>
      </c>
      <c r="C3610">
        <v>46</v>
      </c>
      <c r="D3610" t="s">
        <v>940</v>
      </c>
      <c r="E3610" t="s">
        <v>14</v>
      </c>
      <c r="F3610" t="s">
        <v>140</v>
      </c>
      <c r="G3610" t="s">
        <v>102</v>
      </c>
      <c r="H3610" t="s">
        <v>103</v>
      </c>
      <c r="I3610" t="s">
        <v>6885</v>
      </c>
      <c r="J3610" t="s">
        <v>6886</v>
      </c>
      <c r="K3610" s="32">
        <v>45967</v>
      </c>
      <c r="L3610" t="s">
        <v>943</v>
      </c>
      <c r="M3610" t="s">
        <v>154</v>
      </c>
      <c r="N3610" t="s">
        <v>2046</v>
      </c>
      <c r="O3610" s="32">
        <v>45974</v>
      </c>
      <c r="P3610" t="s">
        <v>99</v>
      </c>
      <c r="Q3610" t="s">
        <v>572</v>
      </c>
      <c r="R3610" t="s">
        <v>147</v>
      </c>
      <c r="S3610" t="s">
        <v>100</v>
      </c>
    </row>
    <row r="3611" spans="1:19" x14ac:dyDescent="0.25">
      <c r="A3611">
        <v>38</v>
      </c>
      <c r="B3611" s="32">
        <v>45916</v>
      </c>
      <c r="C3611">
        <v>38</v>
      </c>
      <c r="D3611" t="s">
        <v>97</v>
      </c>
      <c r="E3611" t="s">
        <v>98</v>
      </c>
      <c r="F3611" t="s">
        <v>101</v>
      </c>
      <c r="G3611" t="s">
        <v>102</v>
      </c>
      <c r="H3611" t="s">
        <v>103</v>
      </c>
      <c r="I3611" t="s">
        <v>6887</v>
      </c>
      <c r="J3611" t="s">
        <v>6888</v>
      </c>
      <c r="K3611" s="32">
        <v>45918</v>
      </c>
      <c r="L3611" t="s">
        <v>106</v>
      </c>
      <c r="M3611" t="s">
        <v>107</v>
      </c>
      <c r="N3611" t="s">
        <v>118</v>
      </c>
      <c r="O3611" s="32">
        <v>45918</v>
      </c>
      <c r="P3611" t="s">
        <v>99</v>
      </c>
      <c r="Q3611" t="s">
        <v>123</v>
      </c>
      <c r="R3611" t="s">
        <v>1964</v>
      </c>
      <c r="S3611" t="s">
        <v>100</v>
      </c>
    </row>
    <row r="3612" spans="1:19" x14ac:dyDescent="0.25">
      <c r="A3612">
        <v>44</v>
      </c>
      <c r="B3612" s="32">
        <v>45961</v>
      </c>
      <c r="C3612">
        <v>47</v>
      </c>
      <c r="D3612" t="s">
        <v>150</v>
      </c>
      <c r="E3612" t="s">
        <v>8</v>
      </c>
      <c r="F3612" t="s">
        <v>140</v>
      </c>
      <c r="G3612" t="s">
        <v>102</v>
      </c>
      <c r="H3612" t="s">
        <v>103</v>
      </c>
      <c r="I3612" t="s">
        <v>3782</v>
      </c>
      <c r="J3612" t="s">
        <v>3783</v>
      </c>
      <c r="K3612" s="32">
        <v>45965</v>
      </c>
      <c r="L3612" t="s">
        <v>186</v>
      </c>
      <c r="M3612" t="s">
        <v>154</v>
      </c>
      <c r="N3612" t="s">
        <v>2046</v>
      </c>
      <c r="O3612" s="32">
        <v>45977</v>
      </c>
      <c r="P3612" t="s">
        <v>99</v>
      </c>
      <c r="Q3612" t="s">
        <v>934</v>
      </c>
      <c r="R3612" t="s">
        <v>147</v>
      </c>
      <c r="S3612" t="s">
        <v>100</v>
      </c>
    </row>
    <row r="3613" spans="1:19" x14ac:dyDescent="0.25">
      <c r="A3613">
        <v>44</v>
      </c>
      <c r="B3613" s="32">
        <v>45957</v>
      </c>
      <c r="C3613">
        <v>46</v>
      </c>
      <c r="D3613" t="s">
        <v>150</v>
      </c>
      <c r="E3613" t="s">
        <v>8</v>
      </c>
      <c r="F3613" t="s">
        <v>140</v>
      </c>
      <c r="G3613" t="s">
        <v>102</v>
      </c>
      <c r="H3613" t="s">
        <v>103</v>
      </c>
      <c r="I3613" t="s">
        <v>6889</v>
      </c>
      <c r="J3613" t="s">
        <v>2315</v>
      </c>
      <c r="K3613" s="32">
        <v>45960</v>
      </c>
      <c r="L3613" t="s">
        <v>621</v>
      </c>
      <c r="M3613" t="s">
        <v>191</v>
      </c>
      <c r="N3613" t="s">
        <v>192</v>
      </c>
      <c r="O3613" s="32">
        <v>45971</v>
      </c>
      <c r="P3613" t="s">
        <v>99</v>
      </c>
      <c r="Q3613" t="s">
        <v>153</v>
      </c>
      <c r="S3613" t="s">
        <v>2165</v>
      </c>
    </row>
    <row r="3614" spans="1:19" x14ac:dyDescent="0.25">
      <c r="A3614">
        <v>45</v>
      </c>
      <c r="B3614" s="32">
        <v>45969</v>
      </c>
      <c r="C3614">
        <v>48</v>
      </c>
      <c r="D3614" t="s">
        <v>150</v>
      </c>
      <c r="E3614" t="s">
        <v>8</v>
      </c>
      <c r="F3614" t="s">
        <v>140</v>
      </c>
      <c r="G3614" t="s">
        <v>102</v>
      </c>
      <c r="H3614" t="s">
        <v>103</v>
      </c>
      <c r="I3614" t="s">
        <v>5741</v>
      </c>
      <c r="J3614" t="s">
        <v>5742</v>
      </c>
      <c r="K3614" s="32">
        <v>45974</v>
      </c>
      <c r="L3614" t="s">
        <v>186</v>
      </c>
      <c r="M3614" t="s">
        <v>154</v>
      </c>
      <c r="N3614" t="s">
        <v>2193</v>
      </c>
      <c r="O3614" s="32">
        <v>45985</v>
      </c>
      <c r="P3614" t="s">
        <v>99</v>
      </c>
      <c r="Q3614" t="s">
        <v>972</v>
      </c>
      <c r="R3614" t="s">
        <v>147</v>
      </c>
      <c r="S3614" t="s">
        <v>100</v>
      </c>
    </row>
    <row r="3615" spans="1:19" x14ac:dyDescent="0.25">
      <c r="A3615">
        <v>44</v>
      </c>
      <c r="B3615" s="32">
        <v>45956</v>
      </c>
      <c r="C3615">
        <v>46</v>
      </c>
      <c r="D3615" t="s">
        <v>150</v>
      </c>
      <c r="E3615" t="s">
        <v>8</v>
      </c>
      <c r="F3615" t="s">
        <v>140</v>
      </c>
      <c r="G3615" t="s">
        <v>102</v>
      </c>
      <c r="H3615" t="s">
        <v>103</v>
      </c>
      <c r="I3615" t="s">
        <v>4971</v>
      </c>
      <c r="J3615" t="s">
        <v>4972</v>
      </c>
      <c r="K3615" s="32">
        <v>45960</v>
      </c>
      <c r="L3615" t="s">
        <v>186</v>
      </c>
      <c r="M3615" t="s">
        <v>154</v>
      </c>
      <c r="N3615" t="s">
        <v>2034</v>
      </c>
      <c r="O3615" s="32">
        <v>45972</v>
      </c>
      <c r="P3615" t="s">
        <v>99</v>
      </c>
      <c r="Q3615" t="s">
        <v>934</v>
      </c>
      <c r="R3615" t="s">
        <v>147</v>
      </c>
      <c r="S3615" t="s">
        <v>100</v>
      </c>
    </row>
    <row r="3616" spans="1:19" x14ac:dyDescent="0.25">
      <c r="A3616">
        <v>38</v>
      </c>
      <c r="B3616" s="32">
        <v>45920</v>
      </c>
      <c r="C3616">
        <v>41</v>
      </c>
      <c r="D3616" t="s">
        <v>150</v>
      </c>
      <c r="E3616" t="s">
        <v>8</v>
      </c>
      <c r="F3616" t="s">
        <v>140</v>
      </c>
      <c r="G3616" t="s">
        <v>102</v>
      </c>
      <c r="H3616" t="s">
        <v>103</v>
      </c>
      <c r="I3616" t="s">
        <v>5402</v>
      </c>
      <c r="J3616" t="s">
        <v>4188</v>
      </c>
      <c r="K3616" s="32">
        <v>45925</v>
      </c>
      <c r="L3616" t="s">
        <v>2275</v>
      </c>
      <c r="M3616" t="s">
        <v>191</v>
      </c>
      <c r="N3616" t="s">
        <v>155</v>
      </c>
      <c r="O3616" s="32">
        <v>45936</v>
      </c>
      <c r="P3616" t="s">
        <v>99</v>
      </c>
      <c r="Q3616" t="s">
        <v>913</v>
      </c>
      <c r="S3616" t="s">
        <v>135</v>
      </c>
    </row>
    <row r="3617" spans="1:19" x14ac:dyDescent="0.25">
      <c r="A3617">
        <v>47</v>
      </c>
      <c r="B3617" s="32">
        <v>45977</v>
      </c>
      <c r="C3617">
        <v>49</v>
      </c>
      <c r="D3617" t="s">
        <v>150</v>
      </c>
      <c r="E3617" t="s">
        <v>8</v>
      </c>
      <c r="F3617" t="s">
        <v>140</v>
      </c>
      <c r="G3617" t="s">
        <v>102</v>
      </c>
      <c r="H3617" t="s">
        <v>103</v>
      </c>
      <c r="I3617" t="s">
        <v>2928</v>
      </c>
      <c r="J3617" t="s">
        <v>2929</v>
      </c>
      <c r="K3617" s="32">
        <v>45981</v>
      </c>
      <c r="L3617" t="s">
        <v>186</v>
      </c>
      <c r="M3617" t="s">
        <v>154</v>
      </c>
      <c r="N3617" t="s">
        <v>2068</v>
      </c>
      <c r="O3617" s="32">
        <v>45992</v>
      </c>
      <c r="P3617" t="s">
        <v>99</v>
      </c>
      <c r="Q3617" t="s">
        <v>934</v>
      </c>
      <c r="R3617" t="s">
        <v>147</v>
      </c>
      <c r="S3617" t="s">
        <v>100</v>
      </c>
    </row>
    <row r="3618" spans="1:19" x14ac:dyDescent="0.25">
      <c r="A3618">
        <v>34</v>
      </c>
      <c r="B3618" s="32">
        <v>45890</v>
      </c>
      <c r="C3618">
        <v>35</v>
      </c>
      <c r="D3618" t="s">
        <v>150</v>
      </c>
      <c r="E3618" t="s">
        <v>194</v>
      </c>
      <c r="F3618" t="s">
        <v>101</v>
      </c>
      <c r="G3618" t="s">
        <v>102</v>
      </c>
      <c r="H3618" t="s">
        <v>103</v>
      </c>
      <c r="I3618" t="s">
        <v>6890</v>
      </c>
      <c r="J3618" t="s">
        <v>6891</v>
      </c>
      <c r="K3618" s="32">
        <v>45893</v>
      </c>
      <c r="L3618" t="s">
        <v>186</v>
      </c>
      <c r="M3618" t="s">
        <v>2003</v>
      </c>
      <c r="N3618" t="s">
        <v>118</v>
      </c>
      <c r="O3618" s="32">
        <v>45893</v>
      </c>
      <c r="P3618" t="s">
        <v>99</v>
      </c>
      <c r="Q3618" t="s">
        <v>934</v>
      </c>
      <c r="R3618" t="s">
        <v>1964</v>
      </c>
      <c r="S3618" t="s">
        <v>100</v>
      </c>
    </row>
    <row r="3619" spans="1:19" x14ac:dyDescent="0.25">
      <c r="A3619">
        <v>37</v>
      </c>
      <c r="B3619" s="32">
        <v>45908</v>
      </c>
      <c r="C3619">
        <v>39</v>
      </c>
      <c r="D3619" t="s">
        <v>940</v>
      </c>
      <c r="E3619" t="s">
        <v>14</v>
      </c>
      <c r="F3619" t="s">
        <v>140</v>
      </c>
      <c r="G3619" t="s">
        <v>102</v>
      </c>
      <c r="H3619" t="s">
        <v>103</v>
      </c>
      <c r="I3619" t="s">
        <v>4135</v>
      </c>
      <c r="J3619" t="s">
        <v>4136</v>
      </c>
      <c r="K3619" s="32">
        <v>45918</v>
      </c>
      <c r="L3619" t="s">
        <v>943</v>
      </c>
      <c r="M3619" t="s">
        <v>154</v>
      </c>
      <c r="N3619" t="s">
        <v>2146</v>
      </c>
      <c r="O3619" s="32">
        <v>45925</v>
      </c>
      <c r="P3619" t="s">
        <v>99</v>
      </c>
      <c r="Q3619" t="s">
        <v>688</v>
      </c>
      <c r="R3619" t="s">
        <v>147</v>
      </c>
      <c r="S3619" t="s">
        <v>100</v>
      </c>
    </row>
    <row r="3620" spans="1:19" x14ac:dyDescent="0.25">
      <c r="A3620">
        <v>39</v>
      </c>
      <c r="B3620" s="32">
        <v>45923</v>
      </c>
      <c r="C3620">
        <v>41</v>
      </c>
      <c r="D3620" t="s">
        <v>150</v>
      </c>
      <c r="E3620" t="s">
        <v>8</v>
      </c>
      <c r="F3620" t="s">
        <v>140</v>
      </c>
      <c r="G3620" t="s">
        <v>102</v>
      </c>
      <c r="H3620" t="s">
        <v>103</v>
      </c>
      <c r="I3620" t="s">
        <v>4269</v>
      </c>
      <c r="J3620" t="s">
        <v>4270</v>
      </c>
      <c r="K3620" s="32">
        <v>45925</v>
      </c>
      <c r="L3620" t="s">
        <v>186</v>
      </c>
      <c r="M3620" t="s">
        <v>154</v>
      </c>
      <c r="N3620" t="s">
        <v>2011</v>
      </c>
      <c r="O3620" s="32">
        <v>45935</v>
      </c>
      <c r="P3620" t="s">
        <v>99</v>
      </c>
      <c r="Q3620" t="s">
        <v>972</v>
      </c>
      <c r="R3620" t="s">
        <v>147</v>
      </c>
      <c r="S3620" t="s">
        <v>100</v>
      </c>
    </row>
    <row r="3621" spans="1:19" x14ac:dyDescent="0.25">
      <c r="A3621">
        <v>44</v>
      </c>
      <c r="B3621" s="32">
        <v>45962</v>
      </c>
      <c r="C3621">
        <v>47</v>
      </c>
      <c r="D3621" t="s">
        <v>672</v>
      </c>
      <c r="E3621" t="s">
        <v>17</v>
      </c>
      <c r="F3621" t="s">
        <v>140</v>
      </c>
      <c r="G3621" t="s">
        <v>102</v>
      </c>
      <c r="H3621" t="s">
        <v>103</v>
      </c>
      <c r="I3621" t="s">
        <v>3444</v>
      </c>
      <c r="J3621" t="s">
        <v>3445</v>
      </c>
      <c r="K3621" s="32">
        <v>45971</v>
      </c>
      <c r="L3621" t="s">
        <v>675</v>
      </c>
      <c r="M3621" t="s">
        <v>676</v>
      </c>
      <c r="N3621" t="s">
        <v>2481</v>
      </c>
      <c r="O3621" s="32">
        <v>45982</v>
      </c>
      <c r="P3621" t="s">
        <v>99</v>
      </c>
      <c r="Q3621" t="s">
        <v>913</v>
      </c>
      <c r="R3621" t="s">
        <v>147</v>
      </c>
      <c r="S3621" t="s">
        <v>100</v>
      </c>
    </row>
    <row r="3622" spans="1:19" x14ac:dyDescent="0.25">
      <c r="A3622">
        <v>40</v>
      </c>
      <c r="B3622" s="32">
        <v>45933</v>
      </c>
      <c r="C3622">
        <v>43</v>
      </c>
      <c r="D3622" t="s">
        <v>254</v>
      </c>
      <c r="E3622" t="s">
        <v>255</v>
      </c>
      <c r="F3622" t="s">
        <v>140</v>
      </c>
      <c r="G3622" t="s">
        <v>102</v>
      </c>
      <c r="H3622" t="s">
        <v>103</v>
      </c>
      <c r="I3622" t="s">
        <v>6892</v>
      </c>
      <c r="J3622" t="s">
        <v>6893</v>
      </c>
      <c r="K3622" s="32">
        <v>45935</v>
      </c>
      <c r="L3622" t="s">
        <v>288</v>
      </c>
      <c r="M3622" t="s">
        <v>260</v>
      </c>
      <c r="N3622" t="s">
        <v>2054</v>
      </c>
      <c r="O3622" s="32">
        <v>45950</v>
      </c>
      <c r="P3622" t="s">
        <v>99</v>
      </c>
      <c r="Q3622" t="s">
        <v>289</v>
      </c>
      <c r="R3622" t="s">
        <v>262</v>
      </c>
      <c r="S3622" t="s">
        <v>608</v>
      </c>
    </row>
    <row r="3623" spans="1:19" x14ac:dyDescent="0.25">
      <c r="A3623">
        <v>36</v>
      </c>
      <c r="B3623" s="32">
        <v>45903</v>
      </c>
      <c r="C3623">
        <v>36</v>
      </c>
      <c r="D3623" t="s">
        <v>97</v>
      </c>
      <c r="E3623" t="s">
        <v>98</v>
      </c>
      <c r="F3623" t="s">
        <v>101</v>
      </c>
      <c r="G3623" t="s">
        <v>102</v>
      </c>
      <c r="H3623" t="s">
        <v>103</v>
      </c>
      <c r="I3623" t="s">
        <v>6894</v>
      </c>
      <c r="J3623" t="s">
        <v>6895</v>
      </c>
      <c r="K3623" s="32">
        <v>45906</v>
      </c>
      <c r="L3623" t="s">
        <v>106</v>
      </c>
      <c r="M3623" t="s">
        <v>2003</v>
      </c>
      <c r="N3623" t="s">
        <v>118</v>
      </c>
      <c r="O3623" s="32">
        <v>45906</v>
      </c>
      <c r="P3623" t="s">
        <v>99</v>
      </c>
      <c r="Q3623" t="s">
        <v>123</v>
      </c>
      <c r="R3623" t="s">
        <v>1964</v>
      </c>
      <c r="S3623" t="s">
        <v>100</v>
      </c>
    </row>
    <row r="3624" spans="1:19" x14ac:dyDescent="0.25">
      <c r="A3624">
        <v>42</v>
      </c>
      <c r="B3624" s="32">
        <v>45943</v>
      </c>
      <c r="C3624">
        <v>44</v>
      </c>
      <c r="D3624" t="s">
        <v>672</v>
      </c>
      <c r="E3624" t="s">
        <v>17</v>
      </c>
      <c r="F3624" t="s">
        <v>140</v>
      </c>
      <c r="G3624" t="s">
        <v>102</v>
      </c>
      <c r="H3624" t="s">
        <v>103</v>
      </c>
      <c r="I3624" t="s">
        <v>3057</v>
      </c>
      <c r="J3624" t="s">
        <v>3058</v>
      </c>
      <c r="K3624" s="32">
        <v>45950</v>
      </c>
      <c r="L3624" t="s">
        <v>675</v>
      </c>
      <c r="M3624" t="s">
        <v>676</v>
      </c>
      <c r="N3624" t="s">
        <v>2380</v>
      </c>
      <c r="O3624" s="32">
        <v>45961</v>
      </c>
      <c r="P3624" t="s">
        <v>99</v>
      </c>
      <c r="Q3624" t="s">
        <v>2012</v>
      </c>
      <c r="R3624" t="s">
        <v>147</v>
      </c>
      <c r="S3624" t="s">
        <v>100</v>
      </c>
    </row>
    <row r="3625" spans="1:19" x14ac:dyDescent="0.25">
      <c r="A3625">
        <v>45</v>
      </c>
      <c r="B3625" s="32">
        <v>45966</v>
      </c>
      <c r="C3625">
        <v>49</v>
      </c>
      <c r="D3625" t="s">
        <v>423</v>
      </c>
      <c r="E3625" t="s">
        <v>424</v>
      </c>
      <c r="F3625" t="s">
        <v>140</v>
      </c>
      <c r="G3625" t="s">
        <v>102</v>
      </c>
      <c r="H3625" t="s">
        <v>103</v>
      </c>
      <c r="I3625" t="s">
        <v>2690</v>
      </c>
      <c r="J3625" t="s">
        <v>2691</v>
      </c>
      <c r="K3625" s="32">
        <v>45969</v>
      </c>
      <c r="L3625" t="s">
        <v>427</v>
      </c>
      <c r="M3625" t="s">
        <v>428</v>
      </c>
      <c r="N3625" t="s">
        <v>2155</v>
      </c>
      <c r="O3625" s="32">
        <v>45992</v>
      </c>
      <c r="P3625" t="s">
        <v>99</v>
      </c>
      <c r="Q3625" t="s">
        <v>2221</v>
      </c>
      <c r="R3625" t="s">
        <v>428</v>
      </c>
      <c r="S3625" t="s">
        <v>100</v>
      </c>
    </row>
    <row r="3626" spans="1:19" x14ac:dyDescent="0.25">
      <c r="A3626">
        <v>36</v>
      </c>
      <c r="B3626" s="32">
        <v>45902</v>
      </c>
      <c r="C3626">
        <v>38</v>
      </c>
      <c r="D3626" t="s">
        <v>150</v>
      </c>
      <c r="E3626" t="s">
        <v>8</v>
      </c>
      <c r="F3626" t="s">
        <v>140</v>
      </c>
      <c r="G3626" t="s">
        <v>102</v>
      </c>
      <c r="H3626" t="s">
        <v>103</v>
      </c>
      <c r="I3626" t="s">
        <v>6896</v>
      </c>
      <c r="J3626" t="s">
        <v>2005</v>
      </c>
      <c r="K3626" s="32">
        <v>45904</v>
      </c>
      <c r="L3626" t="s">
        <v>621</v>
      </c>
      <c r="M3626" t="s">
        <v>191</v>
      </c>
      <c r="N3626" t="s">
        <v>192</v>
      </c>
      <c r="O3626" s="32">
        <v>45915</v>
      </c>
      <c r="P3626" t="s">
        <v>99</v>
      </c>
      <c r="Q3626" t="s">
        <v>813</v>
      </c>
      <c r="S3626" t="s">
        <v>2165</v>
      </c>
    </row>
    <row r="3627" spans="1:19" x14ac:dyDescent="0.25">
      <c r="A3627">
        <v>40</v>
      </c>
      <c r="B3627" s="32">
        <v>45930</v>
      </c>
      <c r="C3627">
        <v>43</v>
      </c>
      <c r="D3627" t="s">
        <v>150</v>
      </c>
      <c r="E3627" t="s">
        <v>8</v>
      </c>
      <c r="F3627" t="s">
        <v>140</v>
      </c>
      <c r="G3627" t="s">
        <v>102</v>
      </c>
      <c r="H3627" t="s">
        <v>103</v>
      </c>
      <c r="I3627" t="s">
        <v>6897</v>
      </c>
      <c r="J3627" t="s">
        <v>2564</v>
      </c>
      <c r="K3627" s="32">
        <v>45939</v>
      </c>
      <c r="L3627" t="s">
        <v>186</v>
      </c>
      <c r="M3627" t="s">
        <v>154</v>
      </c>
      <c r="N3627" t="s">
        <v>2212</v>
      </c>
      <c r="O3627" s="32">
        <v>45949</v>
      </c>
      <c r="P3627" t="s">
        <v>99</v>
      </c>
      <c r="Q3627" t="s">
        <v>2006</v>
      </c>
      <c r="R3627" t="s">
        <v>147</v>
      </c>
      <c r="S3627" t="s">
        <v>100</v>
      </c>
    </row>
    <row r="3628" spans="1:19" x14ac:dyDescent="0.25">
      <c r="A3628">
        <v>36</v>
      </c>
      <c r="B3628" s="32">
        <v>45902</v>
      </c>
      <c r="C3628">
        <v>38</v>
      </c>
      <c r="D3628" t="s">
        <v>150</v>
      </c>
      <c r="E3628" t="s">
        <v>8</v>
      </c>
      <c r="F3628" t="s">
        <v>140</v>
      </c>
      <c r="G3628" t="s">
        <v>102</v>
      </c>
      <c r="H3628" t="s">
        <v>103</v>
      </c>
      <c r="I3628" t="s">
        <v>6896</v>
      </c>
      <c r="J3628" t="s">
        <v>2005</v>
      </c>
      <c r="K3628" s="32">
        <v>45904</v>
      </c>
      <c r="L3628" t="s">
        <v>621</v>
      </c>
      <c r="M3628" t="s">
        <v>191</v>
      </c>
      <c r="N3628" t="s">
        <v>192</v>
      </c>
      <c r="O3628" s="32">
        <v>45915</v>
      </c>
      <c r="P3628" t="s">
        <v>99</v>
      </c>
      <c r="Q3628" t="s">
        <v>934</v>
      </c>
      <c r="S3628" t="s">
        <v>2165</v>
      </c>
    </row>
    <row r="3629" spans="1:19" x14ac:dyDescent="0.25">
      <c r="A3629">
        <v>42</v>
      </c>
      <c r="B3629" s="32">
        <v>45943</v>
      </c>
      <c r="C3629">
        <v>43</v>
      </c>
      <c r="D3629" t="s">
        <v>150</v>
      </c>
      <c r="E3629" t="s">
        <v>8</v>
      </c>
      <c r="F3629" t="s">
        <v>140</v>
      </c>
      <c r="G3629" t="s">
        <v>102</v>
      </c>
      <c r="H3629" t="s">
        <v>103</v>
      </c>
      <c r="I3629" t="s">
        <v>6758</v>
      </c>
      <c r="J3629" t="s">
        <v>3864</v>
      </c>
      <c r="K3629" s="32">
        <v>45946</v>
      </c>
      <c r="L3629" t="s">
        <v>186</v>
      </c>
      <c r="M3629" t="s">
        <v>154</v>
      </c>
      <c r="N3629" t="s">
        <v>1988</v>
      </c>
      <c r="O3629" s="32">
        <v>45955</v>
      </c>
      <c r="P3629" t="s">
        <v>99</v>
      </c>
      <c r="Q3629" t="s">
        <v>153</v>
      </c>
      <c r="R3629" t="s">
        <v>147</v>
      </c>
      <c r="S3629" t="s">
        <v>100</v>
      </c>
    </row>
    <row r="3630" spans="1:19" x14ac:dyDescent="0.25">
      <c r="A3630">
        <v>44</v>
      </c>
      <c r="B3630" s="32">
        <v>45957</v>
      </c>
      <c r="C3630">
        <v>44</v>
      </c>
      <c r="D3630" t="s">
        <v>321</v>
      </c>
      <c r="E3630" t="s">
        <v>2488</v>
      </c>
      <c r="F3630" t="s">
        <v>101</v>
      </c>
      <c r="G3630" t="s">
        <v>102</v>
      </c>
      <c r="H3630" t="s">
        <v>103</v>
      </c>
      <c r="I3630" t="s">
        <v>6898</v>
      </c>
      <c r="J3630" t="s">
        <v>6899</v>
      </c>
      <c r="K3630" s="32">
        <v>45957</v>
      </c>
      <c r="L3630" t="s">
        <v>1503</v>
      </c>
      <c r="M3630" t="s">
        <v>2491</v>
      </c>
      <c r="N3630" t="s">
        <v>118</v>
      </c>
      <c r="O3630" s="32">
        <v>45961</v>
      </c>
      <c r="P3630" t="s">
        <v>2134</v>
      </c>
      <c r="Q3630" t="s">
        <v>1504</v>
      </c>
      <c r="R3630" t="s">
        <v>2136</v>
      </c>
      <c r="S3630" t="s">
        <v>2137</v>
      </c>
    </row>
    <row r="3631" spans="1:19" x14ac:dyDescent="0.25">
      <c r="A3631">
        <v>29</v>
      </c>
      <c r="B3631" s="32">
        <v>45852</v>
      </c>
      <c r="C3631">
        <v>33</v>
      </c>
      <c r="D3631" t="s">
        <v>97</v>
      </c>
      <c r="E3631" t="s">
        <v>139</v>
      </c>
      <c r="F3631" t="s">
        <v>140</v>
      </c>
      <c r="G3631" t="s">
        <v>102</v>
      </c>
      <c r="H3631" t="s">
        <v>103</v>
      </c>
      <c r="I3631" t="s">
        <v>6900</v>
      </c>
      <c r="J3631" t="s">
        <v>3038</v>
      </c>
      <c r="K3631" s="32">
        <v>45875</v>
      </c>
      <c r="L3631" t="s">
        <v>143</v>
      </c>
      <c r="M3631" t="s">
        <v>145</v>
      </c>
      <c r="N3631" t="s">
        <v>6901</v>
      </c>
      <c r="O3631" s="32">
        <v>45879</v>
      </c>
      <c r="P3631" t="s">
        <v>99</v>
      </c>
      <c r="Q3631" t="s">
        <v>144</v>
      </c>
      <c r="R3631" t="s">
        <v>147</v>
      </c>
      <c r="S3631" t="s">
        <v>100</v>
      </c>
    </row>
    <row r="3632" spans="1:19" x14ac:dyDescent="0.25">
      <c r="A3632">
        <v>41</v>
      </c>
      <c r="B3632" s="32">
        <v>45936</v>
      </c>
      <c r="C3632">
        <v>43</v>
      </c>
      <c r="D3632" t="s">
        <v>150</v>
      </c>
      <c r="E3632" t="s">
        <v>8</v>
      </c>
      <c r="F3632" t="s">
        <v>140</v>
      </c>
      <c r="G3632" t="s">
        <v>102</v>
      </c>
      <c r="H3632" t="s">
        <v>103</v>
      </c>
      <c r="I3632" t="s">
        <v>2561</v>
      </c>
      <c r="J3632" t="s">
        <v>2562</v>
      </c>
      <c r="K3632" s="32">
        <v>45939</v>
      </c>
      <c r="L3632" t="s">
        <v>186</v>
      </c>
      <c r="M3632" t="s">
        <v>154</v>
      </c>
      <c r="N3632" t="s">
        <v>2115</v>
      </c>
      <c r="O3632" s="32">
        <v>45949</v>
      </c>
      <c r="P3632" t="s">
        <v>99</v>
      </c>
      <c r="Q3632" t="s">
        <v>972</v>
      </c>
      <c r="R3632" t="s">
        <v>147</v>
      </c>
      <c r="S3632" t="s">
        <v>100</v>
      </c>
    </row>
    <row r="3633" spans="1:19" x14ac:dyDescent="0.25">
      <c r="A3633">
        <v>44</v>
      </c>
      <c r="B3633" s="32">
        <v>45961</v>
      </c>
      <c r="C3633">
        <v>47</v>
      </c>
      <c r="D3633" t="s">
        <v>150</v>
      </c>
      <c r="E3633" t="s">
        <v>8</v>
      </c>
      <c r="F3633" t="s">
        <v>140</v>
      </c>
      <c r="G3633" t="s">
        <v>102</v>
      </c>
      <c r="H3633" t="s">
        <v>103</v>
      </c>
      <c r="I3633" t="s">
        <v>6820</v>
      </c>
      <c r="J3633" t="s">
        <v>6821</v>
      </c>
      <c r="K3633" s="32">
        <v>45965</v>
      </c>
      <c r="L3633" t="s">
        <v>186</v>
      </c>
      <c r="M3633" t="s">
        <v>428</v>
      </c>
      <c r="N3633" t="s">
        <v>2273</v>
      </c>
      <c r="O3633" s="32">
        <v>45978</v>
      </c>
      <c r="P3633" t="s">
        <v>99</v>
      </c>
      <c r="Q3633" t="s">
        <v>934</v>
      </c>
      <c r="R3633" t="s">
        <v>428</v>
      </c>
      <c r="S3633" t="s">
        <v>100</v>
      </c>
    </row>
    <row r="3634" spans="1:19" x14ac:dyDescent="0.25">
      <c r="A3634">
        <v>37</v>
      </c>
      <c r="B3634" s="32">
        <v>45913</v>
      </c>
      <c r="C3634">
        <v>40</v>
      </c>
      <c r="D3634" t="s">
        <v>150</v>
      </c>
      <c r="E3634" t="s">
        <v>8</v>
      </c>
      <c r="F3634" t="s">
        <v>140</v>
      </c>
      <c r="G3634" t="s">
        <v>102</v>
      </c>
      <c r="H3634" t="s">
        <v>103</v>
      </c>
      <c r="I3634" t="s">
        <v>5328</v>
      </c>
      <c r="J3634" t="s">
        <v>5329</v>
      </c>
      <c r="K3634" s="32">
        <v>45917</v>
      </c>
      <c r="L3634" t="s">
        <v>186</v>
      </c>
      <c r="M3634" t="s">
        <v>893</v>
      </c>
      <c r="N3634" t="s">
        <v>2000</v>
      </c>
      <c r="O3634" s="32">
        <v>45934</v>
      </c>
      <c r="P3634" t="s">
        <v>99</v>
      </c>
      <c r="Q3634" t="s">
        <v>2012</v>
      </c>
      <c r="R3634" t="s">
        <v>617</v>
      </c>
      <c r="S3634" t="s">
        <v>100</v>
      </c>
    </row>
    <row r="3635" spans="1:19" x14ac:dyDescent="0.25">
      <c r="A3635">
        <v>35</v>
      </c>
      <c r="B3635" s="32">
        <v>45895</v>
      </c>
      <c r="C3635">
        <v>37</v>
      </c>
      <c r="D3635" t="s">
        <v>150</v>
      </c>
      <c r="E3635" t="s">
        <v>8</v>
      </c>
      <c r="F3635" t="s">
        <v>140</v>
      </c>
      <c r="G3635" t="s">
        <v>102</v>
      </c>
      <c r="H3635" t="s">
        <v>1585</v>
      </c>
      <c r="I3635" t="s">
        <v>3598</v>
      </c>
      <c r="J3635" t="s">
        <v>3599</v>
      </c>
      <c r="K3635" s="32">
        <v>45897</v>
      </c>
      <c r="L3635" t="s">
        <v>186</v>
      </c>
      <c r="M3635" t="s">
        <v>154</v>
      </c>
      <c r="N3635" t="s">
        <v>2445</v>
      </c>
      <c r="O3635" s="32">
        <v>45907</v>
      </c>
      <c r="P3635" t="s">
        <v>99</v>
      </c>
      <c r="Q3635" t="s">
        <v>934</v>
      </c>
      <c r="R3635" t="s">
        <v>147</v>
      </c>
      <c r="S3635" t="s">
        <v>608</v>
      </c>
    </row>
    <row r="3636" spans="1:19" x14ac:dyDescent="0.25">
      <c r="A3636">
        <v>39</v>
      </c>
      <c r="B3636" s="32">
        <v>45922</v>
      </c>
      <c r="C3636">
        <v>41</v>
      </c>
      <c r="D3636" t="s">
        <v>150</v>
      </c>
      <c r="E3636" t="s">
        <v>8</v>
      </c>
      <c r="F3636" t="s">
        <v>140</v>
      </c>
      <c r="G3636" t="s">
        <v>102</v>
      </c>
      <c r="H3636" t="s">
        <v>103</v>
      </c>
      <c r="I3636" t="s">
        <v>2846</v>
      </c>
      <c r="J3636" t="s">
        <v>2847</v>
      </c>
      <c r="K3636" s="32">
        <v>45925</v>
      </c>
      <c r="L3636" t="s">
        <v>186</v>
      </c>
      <c r="M3636" t="s">
        <v>154</v>
      </c>
      <c r="N3636" t="s">
        <v>2011</v>
      </c>
      <c r="O3636" s="32">
        <v>45935</v>
      </c>
      <c r="P3636" t="s">
        <v>99</v>
      </c>
      <c r="Q3636" t="s">
        <v>813</v>
      </c>
      <c r="R3636" t="s">
        <v>147</v>
      </c>
      <c r="S3636" t="s">
        <v>100</v>
      </c>
    </row>
    <row r="3637" spans="1:19" x14ac:dyDescent="0.25">
      <c r="A3637">
        <v>39</v>
      </c>
      <c r="B3637" s="32">
        <v>45927</v>
      </c>
      <c r="C3637">
        <v>43</v>
      </c>
      <c r="D3637" t="s">
        <v>321</v>
      </c>
      <c r="E3637" t="s">
        <v>855</v>
      </c>
      <c r="F3637" t="s">
        <v>101</v>
      </c>
      <c r="G3637" t="s">
        <v>102</v>
      </c>
      <c r="H3637" t="s">
        <v>103</v>
      </c>
      <c r="I3637" t="s">
        <v>6902</v>
      </c>
      <c r="J3637" t="s">
        <v>6903</v>
      </c>
      <c r="K3637" s="32">
        <v>45947</v>
      </c>
      <c r="L3637" t="s">
        <v>864</v>
      </c>
      <c r="M3637" t="s">
        <v>298</v>
      </c>
      <c r="N3637" t="s">
        <v>118</v>
      </c>
      <c r="O3637" s="32">
        <v>45949</v>
      </c>
      <c r="P3637" t="s">
        <v>99</v>
      </c>
      <c r="Q3637" t="s">
        <v>865</v>
      </c>
      <c r="R3637" t="s">
        <v>291</v>
      </c>
      <c r="S3637" t="s">
        <v>100</v>
      </c>
    </row>
    <row r="3638" spans="1:19" x14ac:dyDescent="0.25">
      <c r="A3638">
        <v>45</v>
      </c>
      <c r="B3638" s="32">
        <v>45966</v>
      </c>
      <c r="C3638">
        <v>49</v>
      </c>
      <c r="D3638" t="s">
        <v>223</v>
      </c>
      <c r="E3638" t="s">
        <v>277</v>
      </c>
      <c r="F3638" t="s">
        <v>140</v>
      </c>
      <c r="G3638" t="s">
        <v>102</v>
      </c>
      <c r="H3638" t="s">
        <v>103</v>
      </c>
      <c r="I3638" t="s">
        <v>6904</v>
      </c>
      <c r="J3638" t="s">
        <v>6905</v>
      </c>
      <c r="K3638" s="32">
        <v>45972</v>
      </c>
      <c r="L3638" t="s">
        <v>227</v>
      </c>
      <c r="M3638" t="s">
        <v>145</v>
      </c>
      <c r="N3638" t="s">
        <v>2049</v>
      </c>
      <c r="O3638" s="32">
        <v>45995</v>
      </c>
      <c r="P3638" t="s">
        <v>99</v>
      </c>
      <c r="Q3638" t="s">
        <v>228</v>
      </c>
      <c r="R3638" t="s">
        <v>147</v>
      </c>
      <c r="S3638" t="s">
        <v>100</v>
      </c>
    </row>
    <row r="3639" spans="1:19" x14ac:dyDescent="0.25">
      <c r="A3639">
        <v>35</v>
      </c>
      <c r="B3639" s="32">
        <v>45896</v>
      </c>
      <c r="C3639">
        <v>38</v>
      </c>
      <c r="D3639" t="s">
        <v>423</v>
      </c>
      <c r="E3639" t="s">
        <v>424</v>
      </c>
      <c r="F3639" t="s">
        <v>140</v>
      </c>
      <c r="G3639" t="s">
        <v>102</v>
      </c>
      <c r="H3639" t="s">
        <v>103</v>
      </c>
      <c r="I3639" t="s">
        <v>6906</v>
      </c>
      <c r="J3639" t="s">
        <v>5799</v>
      </c>
      <c r="K3639" s="32">
        <v>45899</v>
      </c>
      <c r="L3639" t="s">
        <v>258</v>
      </c>
      <c r="M3639" t="s">
        <v>428</v>
      </c>
      <c r="N3639" t="s">
        <v>4436</v>
      </c>
      <c r="O3639" s="32">
        <v>45917</v>
      </c>
      <c r="P3639" t="s">
        <v>99</v>
      </c>
      <c r="Q3639" t="s">
        <v>6907</v>
      </c>
      <c r="R3639" t="s">
        <v>428</v>
      </c>
      <c r="S3639" t="s">
        <v>100</v>
      </c>
    </row>
    <row r="3640" spans="1:19" x14ac:dyDescent="0.25">
      <c r="A3640">
        <v>40</v>
      </c>
      <c r="B3640" s="32">
        <v>45932</v>
      </c>
      <c r="C3640">
        <v>44</v>
      </c>
      <c r="D3640" t="s">
        <v>672</v>
      </c>
      <c r="E3640" t="s">
        <v>17</v>
      </c>
      <c r="F3640" t="s">
        <v>140</v>
      </c>
      <c r="G3640" t="s">
        <v>102</v>
      </c>
      <c r="H3640" t="s">
        <v>103</v>
      </c>
      <c r="I3640" t="s">
        <v>5462</v>
      </c>
      <c r="J3640" t="s">
        <v>5463</v>
      </c>
      <c r="K3640" s="32">
        <v>45938</v>
      </c>
      <c r="L3640" t="s">
        <v>675</v>
      </c>
      <c r="M3640" t="s">
        <v>428</v>
      </c>
      <c r="N3640" t="s">
        <v>2616</v>
      </c>
      <c r="O3640" s="32">
        <v>45957</v>
      </c>
      <c r="P3640" t="s">
        <v>99</v>
      </c>
      <c r="Q3640" t="s">
        <v>3276</v>
      </c>
      <c r="R3640" t="s">
        <v>428</v>
      </c>
      <c r="S3640" t="s">
        <v>100</v>
      </c>
    </row>
    <row r="3641" spans="1:19" x14ac:dyDescent="0.25">
      <c r="A3641">
        <v>32</v>
      </c>
      <c r="B3641" s="32">
        <v>45872</v>
      </c>
      <c r="C3641">
        <v>34</v>
      </c>
      <c r="D3641" t="s">
        <v>150</v>
      </c>
      <c r="E3641" t="s">
        <v>8</v>
      </c>
      <c r="F3641" t="s">
        <v>140</v>
      </c>
      <c r="G3641" t="s">
        <v>102</v>
      </c>
      <c r="H3641" t="s">
        <v>103</v>
      </c>
      <c r="I3641" t="s">
        <v>3702</v>
      </c>
      <c r="J3641" t="s">
        <v>2698</v>
      </c>
      <c r="K3641" s="32">
        <v>45876</v>
      </c>
      <c r="L3641" t="s">
        <v>621</v>
      </c>
      <c r="M3641" t="s">
        <v>191</v>
      </c>
      <c r="N3641" t="s">
        <v>192</v>
      </c>
      <c r="O3641" s="32">
        <v>45887</v>
      </c>
      <c r="P3641" t="s">
        <v>99</v>
      </c>
      <c r="Q3641" t="s">
        <v>934</v>
      </c>
      <c r="S3641" t="s">
        <v>2165</v>
      </c>
    </row>
    <row r="3642" spans="1:19" x14ac:dyDescent="0.25">
      <c r="A3642">
        <v>37</v>
      </c>
      <c r="B3642" s="32">
        <v>45907</v>
      </c>
      <c r="C3642">
        <v>40</v>
      </c>
      <c r="D3642" t="s">
        <v>423</v>
      </c>
      <c r="E3642" t="s">
        <v>1265</v>
      </c>
      <c r="F3642" t="s">
        <v>140</v>
      </c>
      <c r="G3642" t="s">
        <v>102</v>
      </c>
      <c r="H3642" t="s">
        <v>103</v>
      </c>
      <c r="I3642" t="s">
        <v>6908</v>
      </c>
      <c r="J3642" t="s">
        <v>6909</v>
      </c>
      <c r="K3642" s="32">
        <v>45910</v>
      </c>
      <c r="L3642" t="s">
        <v>427</v>
      </c>
      <c r="M3642" t="s">
        <v>2172</v>
      </c>
      <c r="N3642" t="s">
        <v>4790</v>
      </c>
      <c r="O3642" s="32">
        <v>45931</v>
      </c>
      <c r="P3642" t="s">
        <v>99</v>
      </c>
      <c r="Q3642" t="s">
        <v>3045</v>
      </c>
      <c r="R3642" t="s">
        <v>617</v>
      </c>
      <c r="S3642" t="s">
        <v>100</v>
      </c>
    </row>
    <row r="3643" spans="1:19" x14ac:dyDescent="0.25">
      <c r="A3643">
        <v>44</v>
      </c>
      <c r="B3643" s="32">
        <v>45956</v>
      </c>
      <c r="C3643">
        <v>46</v>
      </c>
      <c r="D3643" t="s">
        <v>672</v>
      </c>
      <c r="E3643" t="s">
        <v>17</v>
      </c>
      <c r="F3643" t="s">
        <v>140</v>
      </c>
      <c r="G3643" t="s">
        <v>102</v>
      </c>
      <c r="H3643" t="s">
        <v>103</v>
      </c>
      <c r="I3643" t="s">
        <v>6910</v>
      </c>
      <c r="J3643" t="s">
        <v>6911</v>
      </c>
      <c r="K3643" s="32">
        <v>45964</v>
      </c>
      <c r="L3643" t="s">
        <v>675</v>
      </c>
      <c r="M3643" t="s">
        <v>676</v>
      </c>
      <c r="N3643" t="s">
        <v>2203</v>
      </c>
      <c r="O3643" s="32">
        <v>45974</v>
      </c>
      <c r="P3643" t="s">
        <v>99</v>
      </c>
      <c r="Q3643" t="s">
        <v>913</v>
      </c>
      <c r="R3643" t="s">
        <v>147</v>
      </c>
      <c r="S3643" t="s">
        <v>100</v>
      </c>
    </row>
    <row r="3644" spans="1:19" x14ac:dyDescent="0.25">
      <c r="A3644">
        <v>42</v>
      </c>
      <c r="B3644" s="32">
        <v>45945</v>
      </c>
      <c r="C3644">
        <v>49</v>
      </c>
      <c r="D3644" t="s">
        <v>321</v>
      </c>
      <c r="E3644" t="s">
        <v>2777</v>
      </c>
      <c r="F3644" t="s">
        <v>140</v>
      </c>
      <c r="G3644" t="s">
        <v>102</v>
      </c>
      <c r="H3644" t="s">
        <v>103</v>
      </c>
      <c r="I3644" t="s">
        <v>6912</v>
      </c>
      <c r="J3644" t="s">
        <v>6913</v>
      </c>
      <c r="K3644" s="32">
        <v>45951</v>
      </c>
      <c r="L3644" t="s">
        <v>350</v>
      </c>
      <c r="M3644" t="s">
        <v>145</v>
      </c>
      <c r="N3644" t="s">
        <v>2325</v>
      </c>
      <c r="O3644" s="32">
        <v>45991</v>
      </c>
      <c r="P3644" t="s">
        <v>99</v>
      </c>
      <c r="Q3644" t="s">
        <v>351</v>
      </c>
      <c r="R3644" t="s">
        <v>147</v>
      </c>
      <c r="S3644" t="s">
        <v>100</v>
      </c>
    </row>
    <row r="3645" spans="1:19" x14ac:dyDescent="0.25">
      <c r="A3645">
        <v>45</v>
      </c>
      <c r="B3645" s="32">
        <v>45963</v>
      </c>
      <c r="C3645">
        <v>47</v>
      </c>
      <c r="D3645" t="s">
        <v>672</v>
      </c>
      <c r="E3645" t="s">
        <v>17</v>
      </c>
      <c r="F3645" t="s">
        <v>140</v>
      </c>
      <c r="G3645" t="s">
        <v>102</v>
      </c>
      <c r="H3645" t="s">
        <v>103</v>
      </c>
      <c r="I3645" t="s">
        <v>2479</v>
      </c>
      <c r="J3645" t="s">
        <v>2480</v>
      </c>
      <c r="K3645" s="32">
        <v>45971</v>
      </c>
      <c r="L3645" t="s">
        <v>675</v>
      </c>
      <c r="M3645" t="s">
        <v>676</v>
      </c>
      <c r="N3645" t="s">
        <v>2481</v>
      </c>
      <c r="O3645" s="32">
        <v>45982</v>
      </c>
      <c r="P3645" t="s">
        <v>99</v>
      </c>
      <c r="Q3645" t="s">
        <v>913</v>
      </c>
      <c r="R3645" t="s">
        <v>147</v>
      </c>
      <c r="S3645" t="s">
        <v>100</v>
      </c>
    </row>
    <row r="3646" spans="1:19" x14ac:dyDescent="0.25">
      <c r="A3646">
        <v>40</v>
      </c>
      <c r="B3646" s="32">
        <v>45933</v>
      </c>
      <c r="C3646">
        <v>43</v>
      </c>
      <c r="D3646" t="s">
        <v>254</v>
      </c>
      <c r="E3646" t="s">
        <v>255</v>
      </c>
      <c r="F3646" t="s">
        <v>140</v>
      </c>
      <c r="G3646" t="s">
        <v>102</v>
      </c>
      <c r="H3646" t="s">
        <v>103</v>
      </c>
      <c r="I3646" t="s">
        <v>6914</v>
      </c>
      <c r="J3646" t="s">
        <v>6915</v>
      </c>
      <c r="K3646" s="32">
        <v>45935</v>
      </c>
      <c r="L3646" t="s">
        <v>288</v>
      </c>
      <c r="M3646" t="s">
        <v>260</v>
      </c>
      <c r="N3646" t="s">
        <v>2054</v>
      </c>
      <c r="O3646" s="32">
        <v>45950</v>
      </c>
      <c r="P3646" t="s">
        <v>99</v>
      </c>
      <c r="Q3646" t="s">
        <v>289</v>
      </c>
      <c r="R3646" t="s">
        <v>262</v>
      </c>
      <c r="S3646" t="s">
        <v>100</v>
      </c>
    </row>
    <row r="3647" spans="1:19" x14ac:dyDescent="0.25">
      <c r="A3647">
        <v>44</v>
      </c>
      <c r="B3647" s="32">
        <v>45957</v>
      </c>
      <c r="C3647">
        <v>46</v>
      </c>
      <c r="D3647" t="s">
        <v>672</v>
      </c>
      <c r="E3647" t="s">
        <v>17</v>
      </c>
      <c r="F3647" t="s">
        <v>140</v>
      </c>
      <c r="G3647" t="s">
        <v>102</v>
      </c>
      <c r="H3647" t="s">
        <v>103</v>
      </c>
      <c r="I3647" t="s">
        <v>4894</v>
      </c>
      <c r="J3647" t="s">
        <v>4895</v>
      </c>
      <c r="K3647" s="32">
        <v>45964</v>
      </c>
      <c r="L3647" t="s">
        <v>675</v>
      </c>
      <c r="M3647" t="s">
        <v>676</v>
      </c>
      <c r="N3647" t="s">
        <v>2203</v>
      </c>
      <c r="O3647" s="32">
        <v>45974</v>
      </c>
      <c r="P3647" t="s">
        <v>99</v>
      </c>
      <c r="Q3647" t="s">
        <v>972</v>
      </c>
      <c r="R3647" t="s">
        <v>147</v>
      </c>
      <c r="S3647" t="s">
        <v>100</v>
      </c>
    </row>
    <row r="3648" spans="1:19" x14ac:dyDescent="0.25">
      <c r="A3648">
        <v>45</v>
      </c>
      <c r="B3648" s="32">
        <v>45965</v>
      </c>
      <c r="C3648">
        <v>49</v>
      </c>
      <c r="D3648" t="s">
        <v>223</v>
      </c>
      <c r="E3648" t="s">
        <v>277</v>
      </c>
      <c r="F3648" t="s">
        <v>140</v>
      </c>
      <c r="G3648" t="s">
        <v>102</v>
      </c>
      <c r="H3648" t="s">
        <v>103</v>
      </c>
      <c r="I3648" t="s">
        <v>6916</v>
      </c>
      <c r="J3648" t="s">
        <v>6917</v>
      </c>
      <c r="K3648" s="32">
        <v>45970</v>
      </c>
      <c r="L3648" t="s">
        <v>329</v>
      </c>
      <c r="M3648" t="s">
        <v>145</v>
      </c>
      <c r="N3648" t="s">
        <v>2049</v>
      </c>
      <c r="O3648" s="32">
        <v>45995</v>
      </c>
      <c r="P3648" t="s">
        <v>99</v>
      </c>
      <c r="Q3648" t="s">
        <v>330</v>
      </c>
      <c r="R3648" t="s">
        <v>147</v>
      </c>
      <c r="S3648" t="s">
        <v>100</v>
      </c>
    </row>
    <row r="3649" spans="1:19" x14ac:dyDescent="0.25">
      <c r="A3649">
        <v>44</v>
      </c>
      <c r="B3649" s="32">
        <v>45957</v>
      </c>
      <c r="C3649">
        <v>46</v>
      </c>
      <c r="D3649" t="s">
        <v>150</v>
      </c>
      <c r="E3649" t="s">
        <v>8</v>
      </c>
      <c r="F3649" t="s">
        <v>140</v>
      </c>
      <c r="G3649" t="s">
        <v>102</v>
      </c>
      <c r="H3649" t="s">
        <v>103</v>
      </c>
      <c r="I3649" t="s">
        <v>6918</v>
      </c>
      <c r="J3649" t="s">
        <v>4186</v>
      </c>
      <c r="K3649" s="32">
        <v>45960</v>
      </c>
      <c r="L3649" t="s">
        <v>186</v>
      </c>
      <c r="M3649" t="s">
        <v>154</v>
      </c>
      <c r="N3649" t="s">
        <v>2034</v>
      </c>
      <c r="O3649" s="32">
        <v>45971</v>
      </c>
      <c r="P3649" t="s">
        <v>99</v>
      </c>
      <c r="Q3649" t="s">
        <v>153</v>
      </c>
      <c r="R3649" t="s">
        <v>147</v>
      </c>
      <c r="S3649" t="s">
        <v>100</v>
      </c>
    </row>
    <row r="3650" spans="1:19" x14ac:dyDescent="0.25">
      <c r="A3650">
        <v>39</v>
      </c>
      <c r="B3650" s="32">
        <v>45924</v>
      </c>
      <c r="C3650">
        <v>39</v>
      </c>
      <c r="D3650" t="s">
        <v>150</v>
      </c>
      <c r="E3650" t="s">
        <v>194</v>
      </c>
      <c r="F3650" t="s">
        <v>101</v>
      </c>
      <c r="G3650" t="s">
        <v>102</v>
      </c>
      <c r="H3650" t="s">
        <v>103</v>
      </c>
      <c r="I3650" t="s">
        <v>6919</v>
      </c>
      <c r="J3650" t="s">
        <v>6920</v>
      </c>
      <c r="K3650" s="32">
        <v>45927</v>
      </c>
      <c r="L3650" t="s">
        <v>186</v>
      </c>
      <c r="M3650" t="s">
        <v>2077</v>
      </c>
      <c r="N3650" t="s">
        <v>118</v>
      </c>
      <c r="O3650" s="32">
        <v>45927</v>
      </c>
      <c r="P3650" t="s">
        <v>99</v>
      </c>
      <c r="Q3650" t="s">
        <v>153</v>
      </c>
      <c r="R3650" t="s">
        <v>218</v>
      </c>
      <c r="S3650" t="s">
        <v>100</v>
      </c>
    </row>
    <row r="3651" spans="1:19" x14ac:dyDescent="0.25">
      <c r="A3651">
        <v>44</v>
      </c>
      <c r="B3651" s="32">
        <v>45958</v>
      </c>
      <c r="C3651">
        <v>46</v>
      </c>
      <c r="D3651" t="s">
        <v>150</v>
      </c>
      <c r="E3651" t="s">
        <v>23</v>
      </c>
      <c r="F3651" t="s">
        <v>140</v>
      </c>
      <c r="G3651" t="s">
        <v>102</v>
      </c>
      <c r="H3651" t="s">
        <v>103</v>
      </c>
      <c r="I3651" t="s">
        <v>2177</v>
      </c>
      <c r="J3651" t="s">
        <v>2178</v>
      </c>
      <c r="K3651" s="32">
        <v>45960</v>
      </c>
      <c r="L3651" t="s">
        <v>186</v>
      </c>
      <c r="M3651" t="s">
        <v>154</v>
      </c>
      <c r="N3651" t="s">
        <v>2034</v>
      </c>
      <c r="O3651" s="32">
        <v>45972</v>
      </c>
      <c r="P3651" t="s">
        <v>99</v>
      </c>
      <c r="Q3651" t="s">
        <v>934</v>
      </c>
      <c r="R3651" t="s">
        <v>147</v>
      </c>
      <c r="S3651" t="s">
        <v>100</v>
      </c>
    </row>
    <row r="3652" spans="1:19" x14ac:dyDescent="0.25">
      <c r="A3652">
        <v>44</v>
      </c>
      <c r="B3652" s="32">
        <v>45956</v>
      </c>
      <c r="C3652">
        <v>46</v>
      </c>
      <c r="D3652" t="s">
        <v>672</v>
      </c>
      <c r="E3652" t="s">
        <v>17</v>
      </c>
      <c r="F3652" t="s">
        <v>140</v>
      </c>
      <c r="G3652" t="s">
        <v>102</v>
      </c>
      <c r="H3652" t="s">
        <v>103</v>
      </c>
      <c r="I3652" t="s">
        <v>6921</v>
      </c>
      <c r="J3652" t="s">
        <v>6922</v>
      </c>
      <c r="K3652" s="32">
        <v>45964</v>
      </c>
      <c r="L3652" t="s">
        <v>675</v>
      </c>
      <c r="M3652" t="s">
        <v>676</v>
      </c>
      <c r="N3652" t="s">
        <v>2203</v>
      </c>
      <c r="O3652" s="32">
        <v>45974</v>
      </c>
      <c r="P3652" t="s">
        <v>99</v>
      </c>
      <c r="Q3652" t="s">
        <v>688</v>
      </c>
      <c r="R3652" t="s">
        <v>147</v>
      </c>
      <c r="S3652" t="s">
        <v>100</v>
      </c>
    </row>
    <row r="3653" spans="1:19" x14ac:dyDescent="0.25">
      <c r="A3653">
        <v>43</v>
      </c>
      <c r="B3653" s="32">
        <v>45954</v>
      </c>
      <c r="C3653">
        <v>46</v>
      </c>
      <c r="E3653" t="s">
        <v>3761</v>
      </c>
      <c r="F3653" t="s">
        <v>140</v>
      </c>
      <c r="G3653" t="s">
        <v>102</v>
      </c>
      <c r="H3653" t="s">
        <v>103</v>
      </c>
      <c r="I3653" t="s">
        <v>4306</v>
      </c>
      <c r="J3653" t="s">
        <v>3763</v>
      </c>
      <c r="K3653" s="32">
        <v>45960</v>
      </c>
      <c r="L3653" t="s">
        <v>621</v>
      </c>
      <c r="M3653" t="s">
        <v>191</v>
      </c>
      <c r="N3653" t="s">
        <v>192</v>
      </c>
      <c r="O3653" s="32">
        <v>45971</v>
      </c>
      <c r="P3653" t="s">
        <v>99</v>
      </c>
      <c r="Q3653" t="s">
        <v>2006</v>
      </c>
      <c r="S3653" t="s">
        <v>135</v>
      </c>
    </row>
    <row r="3654" spans="1:19" x14ac:dyDescent="0.25">
      <c r="A3654">
        <v>43</v>
      </c>
      <c r="B3654" s="32">
        <v>45953</v>
      </c>
      <c r="C3654">
        <v>45</v>
      </c>
      <c r="D3654" t="s">
        <v>150</v>
      </c>
      <c r="E3654" t="s">
        <v>8</v>
      </c>
      <c r="F3654" t="s">
        <v>140</v>
      </c>
      <c r="G3654" t="s">
        <v>102</v>
      </c>
      <c r="H3654" t="s">
        <v>103</v>
      </c>
      <c r="I3654" t="s">
        <v>4556</v>
      </c>
      <c r="J3654" t="s">
        <v>4557</v>
      </c>
      <c r="K3654" s="32">
        <v>45956</v>
      </c>
      <c r="L3654" t="s">
        <v>186</v>
      </c>
      <c r="M3654" t="s">
        <v>2037</v>
      </c>
      <c r="N3654" t="s">
        <v>3133</v>
      </c>
      <c r="O3654" s="32">
        <v>45969</v>
      </c>
      <c r="P3654" t="s">
        <v>99</v>
      </c>
      <c r="Q3654" t="s">
        <v>688</v>
      </c>
      <c r="R3654" t="s">
        <v>147</v>
      </c>
      <c r="S3654" t="s">
        <v>100</v>
      </c>
    </row>
    <row r="3655" spans="1:19" x14ac:dyDescent="0.25">
      <c r="A3655">
        <v>41</v>
      </c>
      <c r="B3655" s="32">
        <v>45941</v>
      </c>
      <c r="C3655">
        <v>44</v>
      </c>
      <c r="D3655" t="s">
        <v>672</v>
      </c>
      <c r="E3655" t="s">
        <v>17</v>
      </c>
      <c r="F3655" t="s">
        <v>140</v>
      </c>
      <c r="G3655" t="s">
        <v>102</v>
      </c>
      <c r="H3655" t="s">
        <v>103</v>
      </c>
      <c r="I3655" t="s">
        <v>6923</v>
      </c>
      <c r="J3655" t="s">
        <v>6924</v>
      </c>
      <c r="K3655" s="32">
        <v>45950</v>
      </c>
      <c r="L3655" t="s">
        <v>675</v>
      </c>
      <c r="M3655" t="s">
        <v>676</v>
      </c>
      <c r="N3655" t="s">
        <v>2380</v>
      </c>
      <c r="O3655" s="32">
        <v>45961</v>
      </c>
      <c r="P3655" t="s">
        <v>99</v>
      </c>
      <c r="Q3655" t="s">
        <v>688</v>
      </c>
      <c r="R3655" t="s">
        <v>147</v>
      </c>
      <c r="S3655" t="s">
        <v>100</v>
      </c>
    </row>
    <row r="3656" spans="1:19" x14ac:dyDescent="0.25">
      <c r="A3656">
        <v>38</v>
      </c>
      <c r="B3656" s="32">
        <v>45920</v>
      </c>
      <c r="C3656">
        <v>41</v>
      </c>
      <c r="D3656" t="s">
        <v>672</v>
      </c>
      <c r="E3656" t="s">
        <v>17</v>
      </c>
      <c r="F3656" t="s">
        <v>140</v>
      </c>
      <c r="G3656" t="s">
        <v>102</v>
      </c>
      <c r="H3656" t="s">
        <v>103</v>
      </c>
      <c r="I3656" t="s">
        <v>6925</v>
      </c>
      <c r="J3656" t="s">
        <v>6926</v>
      </c>
      <c r="K3656" s="32">
        <v>45931</v>
      </c>
      <c r="L3656" t="s">
        <v>675</v>
      </c>
      <c r="M3656" t="s">
        <v>676</v>
      </c>
      <c r="N3656" t="s">
        <v>2015</v>
      </c>
      <c r="O3656" s="32">
        <v>45941</v>
      </c>
      <c r="P3656" t="s">
        <v>99</v>
      </c>
      <c r="Q3656" t="s">
        <v>820</v>
      </c>
      <c r="R3656" t="s">
        <v>147</v>
      </c>
      <c r="S3656" t="s">
        <v>100</v>
      </c>
    </row>
    <row r="3657" spans="1:19" x14ac:dyDescent="0.25">
      <c r="A3657">
        <v>38</v>
      </c>
      <c r="B3657" s="32">
        <v>45918</v>
      </c>
      <c r="C3657">
        <v>39</v>
      </c>
      <c r="D3657" t="s">
        <v>150</v>
      </c>
      <c r="E3657" t="s">
        <v>194</v>
      </c>
      <c r="F3657" t="s">
        <v>101</v>
      </c>
      <c r="G3657" t="s">
        <v>102</v>
      </c>
      <c r="H3657" t="s">
        <v>103</v>
      </c>
      <c r="I3657" t="s">
        <v>6927</v>
      </c>
      <c r="J3657" t="s">
        <v>6928</v>
      </c>
      <c r="K3657" s="32">
        <v>45922</v>
      </c>
      <c r="L3657" t="s">
        <v>186</v>
      </c>
      <c r="M3657" t="s">
        <v>1980</v>
      </c>
      <c r="N3657" t="s">
        <v>118</v>
      </c>
      <c r="O3657" s="32">
        <v>45922</v>
      </c>
      <c r="P3657" t="s">
        <v>99</v>
      </c>
      <c r="Q3657" t="s">
        <v>153</v>
      </c>
      <c r="R3657" t="s">
        <v>617</v>
      </c>
      <c r="S3657" t="s">
        <v>100</v>
      </c>
    </row>
    <row r="3658" spans="1:19" x14ac:dyDescent="0.25">
      <c r="A3658">
        <v>42</v>
      </c>
      <c r="B3658" s="32">
        <v>45943</v>
      </c>
      <c r="C3658">
        <v>44</v>
      </c>
      <c r="D3658" t="s">
        <v>672</v>
      </c>
      <c r="E3658" t="s">
        <v>17</v>
      </c>
      <c r="F3658" t="s">
        <v>140</v>
      </c>
      <c r="G3658" t="s">
        <v>102</v>
      </c>
      <c r="H3658" t="s">
        <v>103</v>
      </c>
      <c r="I3658" t="s">
        <v>6929</v>
      </c>
      <c r="J3658" t="s">
        <v>6930</v>
      </c>
      <c r="K3658" s="32">
        <v>45950</v>
      </c>
      <c r="L3658" t="s">
        <v>675</v>
      </c>
      <c r="M3658" t="s">
        <v>676</v>
      </c>
      <c r="N3658" t="s">
        <v>2380</v>
      </c>
      <c r="O3658" s="32">
        <v>45961</v>
      </c>
      <c r="P3658" t="s">
        <v>99</v>
      </c>
      <c r="Q3658" t="s">
        <v>688</v>
      </c>
      <c r="R3658" t="s">
        <v>147</v>
      </c>
      <c r="S3658" t="s">
        <v>608</v>
      </c>
    </row>
    <row r="3659" spans="1:19" x14ac:dyDescent="0.25">
      <c r="A3659">
        <v>30</v>
      </c>
      <c r="B3659" s="32">
        <v>45859</v>
      </c>
      <c r="C3659">
        <v>35</v>
      </c>
      <c r="D3659" t="s">
        <v>321</v>
      </c>
      <c r="E3659" t="s">
        <v>322</v>
      </c>
      <c r="F3659" t="s">
        <v>140</v>
      </c>
      <c r="G3659" t="s">
        <v>102</v>
      </c>
      <c r="H3659" t="s">
        <v>103</v>
      </c>
      <c r="I3659" t="s">
        <v>6931</v>
      </c>
      <c r="J3659" t="s">
        <v>6932</v>
      </c>
      <c r="K3659" s="32">
        <v>45863</v>
      </c>
      <c r="L3659" t="s">
        <v>411</v>
      </c>
      <c r="M3659" t="s">
        <v>229</v>
      </c>
      <c r="N3659" t="s">
        <v>6933</v>
      </c>
      <c r="O3659" s="32">
        <v>45897</v>
      </c>
      <c r="P3659" t="s">
        <v>99</v>
      </c>
      <c r="Q3659" t="s">
        <v>412</v>
      </c>
      <c r="R3659" t="s">
        <v>617</v>
      </c>
      <c r="S3659" t="s">
        <v>100</v>
      </c>
    </row>
    <row r="3660" spans="1:19" x14ac:dyDescent="0.25">
      <c r="A3660">
        <v>46</v>
      </c>
      <c r="B3660" s="32">
        <v>45975</v>
      </c>
      <c r="C3660">
        <v>49</v>
      </c>
      <c r="D3660" t="s">
        <v>150</v>
      </c>
      <c r="E3660" t="s">
        <v>8</v>
      </c>
      <c r="F3660" t="s">
        <v>140</v>
      </c>
      <c r="G3660" t="s">
        <v>102</v>
      </c>
      <c r="H3660" t="s">
        <v>103</v>
      </c>
      <c r="I3660" t="s">
        <v>3349</v>
      </c>
      <c r="J3660" t="s">
        <v>3350</v>
      </c>
      <c r="K3660" s="32">
        <v>45981</v>
      </c>
      <c r="L3660" t="s">
        <v>621</v>
      </c>
      <c r="M3660" t="s">
        <v>191</v>
      </c>
      <c r="N3660" t="s">
        <v>155</v>
      </c>
      <c r="O3660" s="32">
        <v>45992</v>
      </c>
      <c r="P3660" t="s">
        <v>99</v>
      </c>
      <c r="Q3660" t="s">
        <v>153</v>
      </c>
      <c r="S3660" t="s">
        <v>135</v>
      </c>
    </row>
    <row r="3661" spans="1:19" x14ac:dyDescent="0.25">
      <c r="A3661">
        <v>39</v>
      </c>
      <c r="B3661" s="32">
        <v>45922</v>
      </c>
      <c r="C3661">
        <v>41</v>
      </c>
      <c r="D3661" t="s">
        <v>150</v>
      </c>
      <c r="E3661" t="s">
        <v>8</v>
      </c>
      <c r="F3661" t="s">
        <v>140</v>
      </c>
      <c r="G3661" t="s">
        <v>102</v>
      </c>
      <c r="H3661" t="s">
        <v>103</v>
      </c>
      <c r="I3661" t="s">
        <v>6934</v>
      </c>
      <c r="J3661" t="s">
        <v>6935</v>
      </c>
      <c r="K3661" s="32">
        <v>45925</v>
      </c>
      <c r="L3661" t="s">
        <v>186</v>
      </c>
      <c r="M3661" t="s">
        <v>154</v>
      </c>
      <c r="N3661" t="s">
        <v>2011</v>
      </c>
      <c r="O3661" s="32">
        <v>45935</v>
      </c>
      <c r="P3661" t="s">
        <v>99</v>
      </c>
      <c r="Q3661" t="s">
        <v>934</v>
      </c>
      <c r="R3661" t="s">
        <v>147</v>
      </c>
      <c r="S3661" t="s">
        <v>608</v>
      </c>
    </row>
    <row r="3662" spans="1:19" x14ac:dyDescent="0.25">
      <c r="A3662">
        <v>39</v>
      </c>
      <c r="B3662" s="32">
        <v>45925</v>
      </c>
      <c r="C3662">
        <v>42</v>
      </c>
      <c r="D3662" t="s">
        <v>423</v>
      </c>
      <c r="E3662" t="s">
        <v>1067</v>
      </c>
      <c r="F3662" t="s">
        <v>140</v>
      </c>
      <c r="G3662" t="s">
        <v>102</v>
      </c>
      <c r="H3662" t="s">
        <v>103</v>
      </c>
      <c r="I3662" t="s">
        <v>3285</v>
      </c>
      <c r="J3662" t="s">
        <v>3286</v>
      </c>
      <c r="K3662" s="32">
        <v>45928</v>
      </c>
      <c r="L3662" t="s">
        <v>427</v>
      </c>
      <c r="M3662" t="s">
        <v>260</v>
      </c>
      <c r="N3662" t="s">
        <v>2162</v>
      </c>
      <c r="O3662" s="32">
        <v>45944</v>
      </c>
      <c r="P3662" t="s">
        <v>99</v>
      </c>
      <c r="Q3662" t="s">
        <v>2552</v>
      </c>
      <c r="R3662" t="s">
        <v>262</v>
      </c>
      <c r="S3662" t="s">
        <v>100</v>
      </c>
    </row>
    <row r="3663" spans="1:19" x14ac:dyDescent="0.25">
      <c r="A3663">
        <v>42</v>
      </c>
      <c r="B3663" s="32">
        <v>45946</v>
      </c>
      <c r="C3663">
        <v>45</v>
      </c>
      <c r="D3663" t="s">
        <v>423</v>
      </c>
      <c r="E3663" t="s">
        <v>1067</v>
      </c>
      <c r="F3663" t="s">
        <v>140</v>
      </c>
      <c r="G3663" t="s">
        <v>102</v>
      </c>
      <c r="H3663" t="s">
        <v>103</v>
      </c>
      <c r="I3663" t="s">
        <v>5590</v>
      </c>
      <c r="J3663" t="s">
        <v>5591</v>
      </c>
      <c r="K3663" s="32">
        <v>45949</v>
      </c>
      <c r="L3663" t="s">
        <v>427</v>
      </c>
      <c r="M3663" t="s">
        <v>260</v>
      </c>
      <c r="N3663" t="s">
        <v>1973</v>
      </c>
      <c r="O3663" s="32">
        <v>45965</v>
      </c>
      <c r="P3663" t="s">
        <v>99</v>
      </c>
      <c r="Q3663" t="s">
        <v>2713</v>
      </c>
      <c r="R3663" t="s">
        <v>262</v>
      </c>
      <c r="S3663" t="s">
        <v>100</v>
      </c>
    </row>
    <row r="3664" spans="1:19" x14ac:dyDescent="0.25">
      <c r="A3664">
        <v>44</v>
      </c>
      <c r="B3664" s="32">
        <v>45962</v>
      </c>
      <c r="C3664">
        <v>47</v>
      </c>
      <c r="D3664" t="s">
        <v>150</v>
      </c>
      <c r="E3664" t="s">
        <v>8</v>
      </c>
      <c r="F3664" t="s">
        <v>140</v>
      </c>
      <c r="G3664" t="s">
        <v>102</v>
      </c>
      <c r="H3664" t="s">
        <v>103</v>
      </c>
      <c r="I3664" t="s">
        <v>6348</v>
      </c>
      <c r="J3664" t="s">
        <v>6349</v>
      </c>
      <c r="K3664" s="32">
        <v>45965</v>
      </c>
      <c r="L3664" t="s">
        <v>186</v>
      </c>
      <c r="M3664" t="s">
        <v>154</v>
      </c>
      <c r="N3664" t="s">
        <v>2046</v>
      </c>
      <c r="O3664" s="32">
        <v>45977</v>
      </c>
      <c r="P3664" t="s">
        <v>99</v>
      </c>
      <c r="Q3664" t="s">
        <v>972</v>
      </c>
      <c r="R3664" t="s">
        <v>147</v>
      </c>
      <c r="S3664" t="s">
        <v>100</v>
      </c>
    </row>
    <row r="3665" spans="1:19" x14ac:dyDescent="0.25">
      <c r="A3665">
        <v>42</v>
      </c>
      <c r="B3665" s="32">
        <v>45943</v>
      </c>
      <c r="C3665">
        <v>44</v>
      </c>
      <c r="D3665" t="s">
        <v>672</v>
      </c>
      <c r="E3665" t="s">
        <v>17</v>
      </c>
      <c r="F3665" t="s">
        <v>140</v>
      </c>
      <c r="G3665" t="s">
        <v>102</v>
      </c>
      <c r="H3665" t="s">
        <v>103</v>
      </c>
      <c r="I3665" t="s">
        <v>6929</v>
      </c>
      <c r="J3665" t="s">
        <v>6930</v>
      </c>
      <c r="K3665" s="32">
        <v>45950</v>
      </c>
      <c r="L3665" t="s">
        <v>675</v>
      </c>
      <c r="M3665" t="s">
        <v>676</v>
      </c>
      <c r="N3665" t="s">
        <v>2380</v>
      </c>
      <c r="O3665" s="32">
        <v>45961</v>
      </c>
      <c r="P3665" t="s">
        <v>99</v>
      </c>
      <c r="Q3665" t="s">
        <v>934</v>
      </c>
      <c r="R3665" t="s">
        <v>147</v>
      </c>
      <c r="S3665" t="s">
        <v>608</v>
      </c>
    </row>
    <row r="3666" spans="1:19" x14ac:dyDescent="0.25">
      <c r="A3666">
        <v>38</v>
      </c>
      <c r="B3666" s="32">
        <v>45915</v>
      </c>
      <c r="C3666">
        <v>40</v>
      </c>
      <c r="D3666" t="s">
        <v>150</v>
      </c>
      <c r="E3666" t="s">
        <v>8</v>
      </c>
      <c r="F3666" t="s">
        <v>140</v>
      </c>
      <c r="G3666" t="s">
        <v>102</v>
      </c>
      <c r="H3666" t="s">
        <v>103</v>
      </c>
      <c r="I3666" t="s">
        <v>2850</v>
      </c>
      <c r="J3666" t="s">
        <v>2851</v>
      </c>
      <c r="K3666" s="32">
        <v>45918</v>
      </c>
      <c r="L3666" t="s">
        <v>186</v>
      </c>
      <c r="M3666" t="s">
        <v>154</v>
      </c>
      <c r="N3666" t="s">
        <v>2146</v>
      </c>
      <c r="O3666" s="32">
        <v>45928</v>
      </c>
      <c r="P3666" t="s">
        <v>99</v>
      </c>
      <c r="Q3666" t="s">
        <v>2012</v>
      </c>
      <c r="R3666" t="s">
        <v>147</v>
      </c>
      <c r="S3666" t="s">
        <v>100</v>
      </c>
    </row>
    <row r="3667" spans="1:19" x14ac:dyDescent="0.25">
      <c r="A3667">
        <v>41</v>
      </c>
      <c r="B3667" s="32">
        <v>45941</v>
      </c>
      <c r="C3667">
        <v>45</v>
      </c>
      <c r="D3667" t="s">
        <v>423</v>
      </c>
      <c r="E3667" t="s">
        <v>1265</v>
      </c>
      <c r="F3667" t="s">
        <v>140</v>
      </c>
      <c r="G3667" t="s">
        <v>102</v>
      </c>
      <c r="H3667" t="s">
        <v>103</v>
      </c>
      <c r="I3667" t="s">
        <v>6936</v>
      </c>
      <c r="J3667" t="s">
        <v>6937</v>
      </c>
      <c r="K3667" s="32">
        <v>45945</v>
      </c>
      <c r="L3667" t="s">
        <v>2217</v>
      </c>
      <c r="M3667" t="s">
        <v>145</v>
      </c>
      <c r="N3667" t="s">
        <v>4035</v>
      </c>
      <c r="O3667" s="32">
        <v>45965</v>
      </c>
      <c r="P3667" t="s">
        <v>99</v>
      </c>
      <c r="Q3667" t="s">
        <v>2218</v>
      </c>
      <c r="R3667" t="s">
        <v>428</v>
      </c>
      <c r="S3667" t="s">
        <v>100</v>
      </c>
    </row>
    <row r="3668" spans="1:19" x14ac:dyDescent="0.25">
      <c r="A3668">
        <v>36</v>
      </c>
      <c r="B3668" s="32">
        <v>45901</v>
      </c>
      <c r="C3668">
        <v>38</v>
      </c>
      <c r="D3668" t="s">
        <v>940</v>
      </c>
      <c r="E3668" t="s">
        <v>14</v>
      </c>
      <c r="F3668" t="s">
        <v>140</v>
      </c>
      <c r="G3668" t="s">
        <v>102</v>
      </c>
      <c r="H3668" t="s">
        <v>103</v>
      </c>
      <c r="I3668" t="s">
        <v>4609</v>
      </c>
      <c r="J3668" t="s">
        <v>4610</v>
      </c>
      <c r="K3668" s="32">
        <v>45911</v>
      </c>
      <c r="L3668" t="s">
        <v>943</v>
      </c>
      <c r="M3668" t="s">
        <v>154</v>
      </c>
      <c r="N3668" t="s">
        <v>2181</v>
      </c>
      <c r="O3668" s="32">
        <v>45919</v>
      </c>
      <c r="P3668" t="s">
        <v>99</v>
      </c>
      <c r="Q3668" t="s">
        <v>2012</v>
      </c>
      <c r="R3668" t="s">
        <v>147</v>
      </c>
      <c r="S3668" t="s">
        <v>100</v>
      </c>
    </row>
    <row r="3669" spans="1:19" x14ac:dyDescent="0.25">
      <c r="A3669">
        <v>44</v>
      </c>
      <c r="B3669" s="32">
        <v>45956</v>
      </c>
      <c r="C3669">
        <v>46</v>
      </c>
      <c r="D3669" t="s">
        <v>940</v>
      </c>
      <c r="E3669" t="s">
        <v>14</v>
      </c>
      <c r="F3669" t="s">
        <v>140</v>
      </c>
      <c r="G3669" t="s">
        <v>102</v>
      </c>
      <c r="H3669" t="s">
        <v>103</v>
      </c>
      <c r="I3669" t="s">
        <v>6730</v>
      </c>
      <c r="J3669" t="s">
        <v>6731</v>
      </c>
      <c r="K3669" s="32">
        <v>45967</v>
      </c>
      <c r="L3669" t="s">
        <v>943</v>
      </c>
      <c r="M3669" t="s">
        <v>154</v>
      </c>
      <c r="N3669" t="s">
        <v>2046</v>
      </c>
      <c r="O3669" s="32">
        <v>45974</v>
      </c>
      <c r="P3669" t="s">
        <v>99</v>
      </c>
      <c r="Q3669" t="s">
        <v>153</v>
      </c>
      <c r="R3669" t="s">
        <v>147</v>
      </c>
      <c r="S3669" t="s">
        <v>100</v>
      </c>
    </row>
    <row r="3670" spans="1:19" x14ac:dyDescent="0.25">
      <c r="A3670">
        <v>39</v>
      </c>
      <c r="B3670" s="32">
        <v>45921</v>
      </c>
      <c r="C3670">
        <v>41</v>
      </c>
      <c r="D3670" t="s">
        <v>672</v>
      </c>
      <c r="E3670" t="s">
        <v>17</v>
      </c>
      <c r="F3670" t="s">
        <v>140</v>
      </c>
      <c r="G3670" t="s">
        <v>102</v>
      </c>
      <c r="H3670" t="s">
        <v>103</v>
      </c>
      <c r="I3670" t="s">
        <v>2980</v>
      </c>
      <c r="J3670" t="s">
        <v>2981</v>
      </c>
      <c r="K3670" s="32">
        <v>45931</v>
      </c>
      <c r="L3670" t="s">
        <v>675</v>
      </c>
      <c r="M3670" t="s">
        <v>676</v>
      </c>
      <c r="N3670" t="s">
        <v>2015</v>
      </c>
      <c r="O3670" s="32">
        <v>45941</v>
      </c>
      <c r="P3670" t="s">
        <v>99</v>
      </c>
      <c r="Q3670" t="s">
        <v>2432</v>
      </c>
      <c r="R3670" t="s">
        <v>147</v>
      </c>
      <c r="S3670" t="s">
        <v>100</v>
      </c>
    </row>
    <row r="3671" spans="1:19" x14ac:dyDescent="0.25">
      <c r="A3671">
        <v>30</v>
      </c>
      <c r="B3671" s="32">
        <v>45861</v>
      </c>
      <c r="C3671">
        <v>33</v>
      </c>
      <c r="D3671" t="s">
        <v>423</v>
      </c>
      <c r="E3671" t="s">
        <v>424</v>
      </c>
      <c r="F3671" t="s">
        <v>140</v>
      </c>
      <c r="G3671" t="s">
        <v>102</v>
      </c>
      <c r="H3671" t="s">
        <v>103</v>
      </c>
      <c r="I3671" t="s">
        <v>6327</v>
      </c>
      <c r="J3671" t="s">
        <v>6328</v>
      </c>
      <c r="K3671" s="32">
        <v>45863</v>
      </c>
      <c r="L3671" t="s">
        <v>258</v>
      </c>
      <c r="M3671" t="s">
        <v>428</v>
      </c>
      <c r="N3671" t="s">
        <v>2351</v>
      </c>
      <c r="O3671" s="32">
        <v>45883</v>
      </c>
      <c r="P3671" t="s">
        <v>99</v>
      </c>
      <c r="Q3671" t="s">
        <v>2221</v>
      </c>
      <c r="R3671" t="s">
        <v>428</v>
      </c>
      <c r="S3671" t="s">
        <v>100</v>
      </c>
    </row>
    <row r="3672" spans="1:19" x14ac:dyDescent="0.25">
      <c r="A3672">
        <v>40</v>
      </c>
      <c r="B3672" s="32">
        <v>45932</v>
      </c>
      <c r="C3672">
        <v>43</v>
      </c>
      <c r="D3672" t="s">
        <v>254</v>
      </c>
      <c r="E3672" t="s">
        <v>255</v>
      </c>
      <c r="F3672" t="s">
        <v>140</v>
      </c>
      <c r="G3672" t="s">
        <v>102</v>
      </c>
      <c r="H3672" t="s">
        <v>1585</v>
      </c>
      <c r="I3672" t="s">
        <v>6938</v>
      </c>
      <c r="J3672" t="s">
        <v>6939</v>
      </c>
      <c r="K3672" s="32">
        <v>45935</v>
      </c>
      <c r="L3672" t="s">
        <v>1781</v>
      </c>
      <c r="M3672" t="s">
        <v>260</v>
      </c>
      <c r="N3672" t="s">
        <v>2054</v>
      </c>
      <c r="O3672" s="32">
        <v>45950</v>
      </c>
      <c r="P3672" t="s">
        <v>99</v>
      </c>
      <c r="Q3672" t="s">
        <v>259</v>
      </c>
      <c r="R3672" t="s">
        <v>262</v>
      </c>
      <c r="S3672" t="s">
        <v>608</v>
      </c>
    </row>
    <row r="3673" spans="1:19" x14ac:dyDescent="0.25">
      <c r="A3673">
        <v>41</v>
      </c>
      <c r="B3673" s="32">
        <v>45941</v>
      </c>
      <c r="C3673">
        <v>44</v>
      </c>
      <c r="D3673" t="s">
        <v>150</v>
      </c>
      <c r="E3673" t="s">
        <v>8</v>
      </c>
      <c r="F3673" t="s">
        <v>140</v>
      </c>
      <c r="G3673" t="s">
        <v>102</v>
      </c>
      <c r="H3673" t="s">
        <v>103</v>
      </c>
      <c r="I3673" t="s">
        <v>3581</v>
      </c>
      <c r="J3673" t="s">
        <v>2710</v>
      </c>
      <c r="K3673" s="32">
        <v>45946</v>
      </c>
      <c r="L3673" t="s">
        <v>186</v>
      </c>
      <c r="M3673" t="s">
        <v>191</v>
      </c>
      <c r="N3673" t="s">
        <v>737</v>
      </c>
      <c r="O3673" s="32">
        <v>45957</v>
      </c>
      <c r="P3673" t="s">
        <v>99</v>
      </c>
      <c r="Q3673" t="s">
        <v>153</v>
      </c>
      <c r="S3673" t="s">
        <v>135</v>
      </c>
    </row>
    <row r="3674" spans="1:19" x14ac:dyDescent="0.25">
      <c r="A3674">
        <v>35</v>
      </c>
      <c r="B3674" s="32">
        <v>45896</v>
      </c>
      <c r="C3674">
        <v>39</v>
      </c>
      <c r="D3674" t="s">
        <v>223</v>
      </c>
      <c r="E3674" t="s">
        <v>5039</v>
      </c>
      <c r="F3674" t="s">
        <v>140</v>
      </c>
      <c r="G3674" t="s">
        <v>102</v>
      </c>
      <c r="H3674" t="s">
        <v>103</v>
      </c>
      <c r="I3674" t="s">
        <v>6940</v>
      </c>
      <c r="J3674" t="s">
        <v>6941</v>
      </c>
      <c r="K3674" s="32">
        <v>45899</v>
      </c>
      <c r="L3674" t="s">
        <v>227</v>
      </c>
      <c r="M3674" t="s">
        <v>145</v>
      </c>
      <c r="N3674" t="s">
        <v>4579</v>
      </c>
      <c r="O3674" s="32">
        <v>45924</v>
      </c>
      <c r="P3674" t="s">
        <v>99</v>
      </c>
      <c r="Q3674" t="s">
        <v>228</v>
      </c>
      <c r="R3674" t="s">
        <v>147</v>
      </c>
      <c r="S3674" t="s">
        <v>100</v>
      </c>
    </row>
    <row r="3675" spans="1:19" x14ac:dyDescent="0.25">
      <c r="A3675">
        <v>43</v>
      </c>
      <c r="B3675" s="32">
        <v>45952</v>
      </c>
      <c r="C3675">
        <v>45</v>
      </c>
      <c r="D3675" t="s">
        <v>150</v>
      </c>
      <c r="E3675" t="s">
        <v>8</v>
      </c>
      <c r="F3675" t="s">
        <v>140</v>
      </c>
      <c r="G3675" t="s">
        <v>102</v>
      </c>
      <c r="H3675" t="s">
        <v>103</v>
      </c>
      <c r="I3675" t="s">
        <v>3518</v>
      </c>
      <c r="J3675" t="s">
        <v>3519</v>
      </c>
      <c r="K3675" s="32">
        <v>45955</v>
      </c>
      <c r="L3675" t="s">
        <v>186</v>
      </c>
      <c r="M3675" t="s">
        <v>869</v>
      </c>
      <c r="N3675" t="s">
        <v>3375</v>
      </c>
      <c r="O3675" s="32">
        <v>45968</v>
      </c>
      <c r="P3675" t="s">
        <v>99</v>
      </c>
      <c r="Q3675" t="s">
        <v>153</v>
      </c>
      <c r="R3675" t="s">
        <v>147</v>
      </c>
      <c r="S3675" t="s">
        <v>100</v>
      </c>
    </row>
    <row r="3676" spans="1:19" x14ac:dyDescent="0.25">
      <c r="A3676">
        <v>42</v>
      </c>
      <c r="B3676" s="32">
        <v>45943</v>
      </c>
      <c r="C3676">
        <v>44</v>
      </c>
      <c r="D3676" t="s">
        <v>672</v>
      </c>
      <c r="E3676" t="s">
        <v>17</v>
      </c>
      <c r="F3676" t="s">
        <v>140</v>
      </c>
      <c r="G3676" t="s">
        <v>102</v>
      </c>
      <c r="H3676" t="s">
        <v>103</v>
      </c>
      <c r="I3676" t="s">
        <v>6210</v>
      </c>
      <c r="J3676" t="s">
        <v>6211</v>
      </c>
      <c r="K3676" s="32">
        <v>45950</v>
      </c>
      <c r="L3676" t="s">
        <v>675</v>
      </c>
      <c r="M3676" t="s">
        <v>676</v>
      </c>
      <c r="N3676" t="s">
        <v>2380</v>
      </c>
      <c r="O3676" s="32">
        <v>45961</v>
      </c>
      <c r="P3676" t="s">
        <v>99</v>
      </c>
      <c r="Q3676" t="s">
        <v>688</v>
      </c>
      <c r="R3676" t="s">
        <v>147</v>
      </c>
      <c r="S3676" t="s">
        <v>608</v>
      </c>
    </row>
    <row r="3677" spans="1:19" x14ac:dyDescent="0.25">
      <c r="A3677">
        <v>40</v>
      </c>
      <c r="B3677" s="32">
        <v>45934</v>
      </c>
      <c r="C3677">
        <v>44</v>
      </c>
      <c r="D3677" t="s">
        <v>423</v>
      </c>
      <c r="E3677" t="s">
        <v>1265</v>
      </c>
      <c r="F3677" t="s">
        <v>140</v>
      </c>
      <c r="G3677" t="s">
        <v>102</v>
      </c>
      <c r="H3677" t="s">
        <v>103</v>
      </c>
      <c r="I3677" t="s">
        <v>3236</v>
      </c>
      <c r="J3677" t="s">
        <v>3237</v>
      </c>
      <c r="K3677" s="32">
        <v>45937</v>
      </c>
      <c r="L3677" t="s">
        <v>427</v>
      </c>
      <c r="M3677" t="s">
        <v>428</v>
      </c>
      <c r="N3677" t="s">
        <v>2831</v>
      </c>
      <c r="O3677" s="32">
        <v>45959</v>
      </c>
      <c r="P3677" t="s">
        <v>99</v>
      </c>
      <c r="Q3677" t="s">
        <v>2678</v>
      </c>
      <c r="R3677" t="s">
        <v>428</v>
      </c>
      <c r="S3677" t="s">
        <v>100</v>
      </c>
    </row>
    <row r="3678" spans="1:19" x14ac:dyDescent="0.25">
      <c r="A3678">
        <v>39</v>
      </c>
      <c r="B3678" s="32">
        <v>45926</v>
      </c>
      <c r="C3678">
        <v>42</v>
      </c>
      <c r="D3678" t="s">
        <v>423</v>
      </c>
      <c r="E3678" t="s">
        <v>1067</v>
      </c>
      <c r="F3678" t="s">
        <v>140</v>
      </c>
      <c r="G3678" t="s">
        <v>102</v>
      </c>
      <c r="H3678" t="s">
        <v>103</v>
      </c>
      <c r="I3678" t="s">
        <v>5664</v>
      </c>
      <c r="J3678" t="s">
        <v>5665</v>
      </c>
      <c r="K3678" s="32">
        <v>45928</v>
      </c>
      <c r="L3678" t="s">
        <v>427</v>
      </c>
      <c r="M3678" t="s">
        <v>260</v>
      </c>
      <c r="N3678" t="s">
        <v>2162</v>
      </c>
      <c r="O3678" s="32">
        <v>45944</v>
      </c>
      <c r="P3678" t="s">
        <v>99</v>
      </c>
      <c r="Q3678" t="s">
        <v>2284</v>
      </c>
      <c r="R3678" t="s">
        <v>262</v>
      </c>
      <c r="S3678" t="s">
        <v>100</v>
      </c>
    </row>
    <row r="3679" spans="1:19" x14ac:dyDescent="0.25">
      <c r="A3679">
        <v>41</v>
      </c>
      <c r="B3679" s="32">
        <v>45936</v>
      </c>
      <c r="C3679">
        <v>43</v>
      </c>
      <c r="D3679" t="s">
        <v>150</v>
      </c>
      <c r="E3679" t="s">
        <v>8</v>
      </c>
      <c r="F3679" t="s">
        <v>140</v>
      </c>
      <c r="G3679" t="s">
        <v>102</v>
      </c>
      <c r="H3679" t="s">
        <v>103</v>
      </c>
      <c r="I3679" t="s">
        <v>3636</v>
      </c>
      <c r="J3679" t="s">
        <v>3637</v>
      </c>
      <c r="K3679" s="32">
        <v>45939</v>
      </c>
      <c r="L3679" t="s">
        <v>1312</v>
      </c>
      <c r="M3679" t="s">
        <v>154</v>
      </c>
      <c r="N3679" t="s">
        <v>2115</v>
      </c>
      <c r="O3679" s="32">
        <v>45949</v>
      </c>
      <c r="P3679" t="s">
        <v>99</v>
      </c>
      <c r="Q3679" t="s">
        <v>2016</v>
      </c>
      <c r="R3679" t="s">
        <v>147</v>
      </c>
      <c r="S3679" t="s">
        <v>100</v>
      </c>
    </row>
    <row r="3680" spans="1:19" x14ac:dyDescent="0.25">
      <c r="A3680">
        <v>46</v>
      </c>
      <c r="B3680" s="32">
        <v>45975</v>
      </c>
      <c r="C3680">
        <v>49</v>
      </c>
      <c r="D3680" t="s">
        <v>150</v>
      </c>
      <c r="E3680" t="s">
        <v>8</v>
      </c>
      <c r="F3680" t="s">
        <v>140</v>
      </c>
      <c r="G3680" t="s">
        <v>102</v>
      </c>
      <c r="H3680" t="s">
        <v>103</v>
      </c>
      <c r="I3680" t="s">
        <v>4824</v>
      </c>
      <c r="J3680" t="s">
        <v>4825</v>
      </c>
      <c r="K3680" s="32">
        <v>45979</v>
      </c>
      <c r="L3680" t="s">
        <v>186</v>
      </c>
      <c r="M3680" t="s">
        <v>154</v>
      </c>
      <c r="N3680" t="s">
        <v>2068</v>
      </c>
      <c r="O3680" s="32">
        <v>45992</v>
      </c>
      <c r="P3680" t="s">
        <v>99</v>
      </c>
      <c r="Q3680" t="s">
        <v>934</v>
      </c>
      <c r="R3680" t="s">
        <v>147</v>
      </c>
      <c r="S3680" t="s">
        <v>100</v>
      </c>
    </row>
    <row r="3681" spans="1:19" x14ac:dyDescent="0.25">
      <c r="A3681">
        <v>40</v>
      </c>
      <c r="B3681" s="32">
        <v>45929</v>
      </c>
      <c r="C3681">
        <v>45</v>
      </c>
      <c r="D3681" t="s">
        <v>321</v>
      </c>
      <c r="E3681" t="s">
        <v>322</v>
      </c>
      <c r="F3681" t="s">
        <v>140</v>
      </c>
      <c r="G3681" t="s">
        <v>102</v>
      </c>
      <c r="H3681" t="s">
        <v>103</v>
      </c>
      <c r="I3681" t="s">
        <v>6942</v>
      </c>
      <c r="J3681" t="s">
        <v>6943</v>
      </c>
      <c r="K3681" s="32">
        <v>45932</v>
      </c>
      <c r="L3681" t="s">
        <v>411</v>
      </c>
      <c r="M3681" t="s">
        <v>229</v>
      </c>
      <c r="N3681" t="s">
        <v>3970</v>
      </c>
      <c r="O3681" s="32">
        <v>45968</v>
      </c>
      <c r="P3681" t="s">
        <v>99</v>
      </c>
      <c r="Q3681" t="s">
        <v>412</v>
      </c>
      <c r="R3681" t="s">
        <v>147</v>
      </c>
      <c r="S3681" t="s">
        <v>100</v>
      </c>
    </row>
    <row r="3682" spans="1:19" x14ac:dyDescent="0.25">
      <c r="A3682">
        <v>46</v>
      </c>
      <c r="B3682" s="32">
        <v>45976</v>
      </c>
      <c r="C3682">
        <v>50</v>
      </c>
      <c r="D3682" t="s">
        <v>423</v>
      </c>
      <c r="E3682" t="s">
        <v>1265</v>
      </c>
      <c r="F3682" t="s">
        <v>140</v>
      </c>
      <c r="G3682" t="s">
        <v>102</v>
      </c>
      <c r="H3682" t="s">
        <v>103</v>
      </c>
      <c r="I3682" t="s">
        <v>6944</v>
      </c>
      <c r="J3682" t="s">
        <v>6945</v>
      </c>
      <c r="K3682" s="32">
        <v>45979</v>
      </c>
      <c r="L3682" t="s">
        <v>1983</v>
      </c>
      <c r="M3682" t="s">
        <v>428</v>
      </c>
      <c r="N3682" t="s">
        <v>3244</v>
      </c>
      <c r="O3682" s="32">
        <v>45999</v>
      </c>
      <c r="P3682" t="s">
        <v>99</v>
      </c>
      <c r="Q3682" t="s">
        <v>1985</v>
      </c>
      <c r="R3682" t="s">
        <v>428</v>
      </c>
      <c r="S3682" t="s">
        <v>100</v>
      </c>
    </row>
    <row r="3683" spans="1:19" x14ac:dyDescent="0.25">
      <c r="A3683">
        <v>38</v>
      </c>
      <c r="B3683" s="32">
        <v>45916</v>
      </c>
      <c r="C3683">
        <v>40</v>
      </c>
      <c r="D3683" t="s">
        <v>150</v>
      </c>
      <c r="E3683" t="s">
        <v>8</v>
      </c>
      <c r="F3683" t="s">
        <v>140</v>
      </c>
      <c r="G3683" t="s">
        <v>102</v>
      </c>
      <c r="H3683" t="s">
        <v>103</v>
      </c>
      <c r="I3683" t="s">
        <v>6190</v>
      </c>
      <c r="J3683" t="s">
        <v>6191</v>
      </c>
      <c r="K3683" s="32">
        <v>45918</v>
      </c>
      <c r="L3683" t="s">
        <v>186</v>
      </c>
      <c r="M3683" t="s">
        <v>154</v>
      </c>
      <c r="N3683" t="s">
        <v>2146</v>
      </c>
      <c r="O3683" s="32">
        <v>45928</v>
      </c>
      <c r="P3683" t="s">
        <v>99</v>
      </c>
      <c r="Q3683" t="s">
        <v>153</v>
      </c>
      <c r="R3683" t="s">
        <v>147</v>
      </c>
      <c r="S3683" t="s">
        <v>608</v>
      </c>
    </row>
    <row r="3684" spans="1:19" x14ac:dyDescent="0.25">
      <c r="A3684">
        <v>45</v>
      </c>
      <c r="B3684" s="32">
        <v>45969</v>
      </c>
      <c r="C3684">
        <v>46</v>
      </c>
      <c r="D3684" t="s">
        <v>97</v>
      </c>
      <c r="E3684" t="s">
        <v>98</v>
      </c>
      <c r="F3684" t="s">
        <v>101</v>
      </c>
      <c r="G3684" t="s">
        <v>102</v>
      </c>
      <c r="H3684" t="s">
        <v>103</v>
      </c>
      <c r="I3684" t="s">
        <v>6946</v>
      </c>
      <c r="J3684" t="s">
        <v>6947</v>
      </c>
      <c r="K3684" s="32">
        <v>45972</v>
      </c>
      <c r="L3684" t="s">
        <v>106</v>
      </c>
      <c r="M3684" t="s">
        <v>107</v>
      </c>
      <c r="N3684" t="s">
        <v>118</v>
      </c>
      <c r="O3684" s="32">
        <v>45972</v>
      </c>
      <c r="P3684" t="s">
        <v>99</v>
      </c>
      <c r="Q3684" t="s">
        <v>123</v>
      </c>
      <c r="R3684" t="s">
        <v>1964</v>
      </c>
      <c r="S3684" t="s">
        <v>100</v>
      </c>
    </row>
    <row r="3685" spans="1:19" x14ac:dyDescent="0.25">
      <c r="A3685">
        <v>40</v>
      </c>
      <c r="B3685" s="32">
        <v>45928</v>
      </c>
      <c r="C3685">
        <v>45</v>
      </c>
      <c r="D3685" t="s">
        <v>223</v>
      </c>
      <c r="E3685" t="s">
        <v>224</v>
      </c>
      <c r="F3685" t="s">
        <v>140</v>
      </c>
      <c r="G3685" t="s">
        <v>102</v>
      </c>
      <c r="H3685" t="s">
        <v>103</v>
      </c>
      <c r="I3685" t="s">
        <v>6948</v>
      </c>
      <c r="J3685" t="s">
        <v>6949</v>
      </c>
      <c r="K3685" s="32">
        <v>45932</v>
      </c>
      <c r="L3685" t="s">
        <v>227</v>
      </c>
      <c r="M3685" t="s">
        <v>229</v>
      </c>
      <c r="N3685" t="s">
        <v>3202</v>
      </c>
      <c r="O3685" s="32">
        <v>45964</v>
      </c>
      <c r="P3685" t="s">
        <v>99</v>
      </c>
      <c r="Q3685" t="s">
        <v>228</v>
      </c>
      <c r="R3685" t="s">
        <v>617</v>
      </c>
      <c r="S3685" t="s">
        <v>100</v>
      </c>
    </row>
    <row r="3686" spans="1:19" x14ac:dyDescent="0.25">
      <c r="A3686">
        <v>44</v>
      </c>
      <c r="B3686" s="32">
        <v>45959</v>
      </c>
      <c r="C3686">
        <v>47</v>
      </c>
      <c r="D3686" t="s">
        <v>423</v>
      </c>
      <c r="E3686" t="s">
        <v>424</v>
      </c>
      <c r="F3686" t="s">
        <v>140</v>
      </c>
      <c r="G3686" t="s">
        <v>102</v>
      </c>
      <c r="H3686" t="s">
        <v>103</v>
      </c>
      <c r="I3686" t="s">
        <v>3966</v>
      </c>
      <c r="J3686" t="s">
        <v>3967</v>
      </c>
      <c r="K3686" s="32">
        <v>45961</v>
      </c>
      <c r="L3686" t="s">
        <v>427</v>
      </c>
      <c r="M3686" t="s">
        <v>428</v>
      </c>
      <c r="N3686" t="s">
        <v>3490</v>
      </c>
      <c r="O3686" s="32">
        <v>45980</v>
      </c>
      <c r="P3686" t="s">
        <v>99</v>
      </c>
      <c r="Q3686" t="s">
        <v>3172</v>
      </c>
      <c r="R3686" t="s">
        <v>428</v>
      </c>
      <c r="S3686" t="s">
        <v>100</v>
      </c>
    </row>
    <row r="3687" spans="1:19" x14ac:dyDescent="0.25">
      <c r="A3687">
        <v>43</v>
      </c>
      <c r="B3687" s="32">
        <v>45955</v>
      </c>
      <c r="C3687">
        <v>47</v>
      </c>
      <c r="D3687" t="s">
        <v>423</v>
      </c>
      <c r="E3687" t="s">
        <v>1265</v>
      </c>
      <c r="F3687" t="s">
        <v>140</v>
      </c>
      <c r="G3687" t="s">
        <v>102</v>
      </c>
      <c r="H3687" t="s">
        <v>103</v>
      </c>
      <c r="I3687" t="s">
        <v>6950</v>
      </c>
      <c r="J3687" t="s">
        <v>6951</v>
      </c>
      <c r="K3687" s="32">
        <v>45958</v>
      </c>
      <c r="L3687" t="s">
        <v>1983</v>
      </c>
      <c r="M3687" t="s">
        <v>2037</v>
      </c>
      <c r="N3687" t="s">
        <v>3357</v>
      </c>
      <c r="O3687" s="32">
        <v>45979</v>
      </c>
      <c r="P3687" t="s">
        <v>99</v>
      </c>
      <c r="Q3687" t="s">
        <v>1985</v>
      </c>
      <c r="R3687" t="s">
        <v>428</v>
      </c>
      <c r="S3687" t="s">
        <v>100</v>
      </c>
    </row>
    <row r="3688" spans="1:19" x14ac:dyDescent="0.25">
      <c r="A3688">
        <v>44</v>
      </c>
      <c r="B3688" s="32">
        <v>45956</v>
      </c>
      <c r="C3688">
        <v>46</v>
      </c>
      <c r="D3688" t="s">
        <v>150</v>
      </c>
      <c r="E3688" t="s">
        <v>8</v>
      </c>
      <c r="F3688" t="s">
        <v>140</v>
      </c>
      <c r="G3688" t="s">
        <v>102</v>
      </c>
      <c r="H3688" t="s">
        <v>103</v>
      </c>
      <c r="I3688" t="s">
        <v>4971</v>
      </c>
      <c r="J3688" t="s">
        <v>4972</v>
      </c>
      <c r="K3688" s="32">
        <v>45960</v>
      </c>
      <c r="L3688" t="s">
        <v>186</v>
      </c>
      <c r="M3688" t="s">
        <v>154</v>
      </c>
      <c r="N3688" t="s">
        <v>2034</v>
      </c>
      <c r="O3688" s="32">
        <v>45972</v>
      </c>
      <c r="P3688" t="s">
        <v>99</v>
      </c>
      <c r="Q3688" t="s">
        <v>2012</v>
      </c>
      <c r="R3688" t="s">
        <v>147</v>
      </c>
      <c r="S3688" t="s">
        <v>100</v>
      </c>
    </row>
    <row r="3689" spans="1:19" x14ac:dyDescent="0.25">
      <c r="A3689">
        <v>37</v>
      </c>
      <c r="B3689" s="32">
        <v>45907</v>
      </c>
      <c r="C3689">
        <v>39</v>
      </c>
      <c r="D3689" t="s">
        <v>672</v>
      </c>
      <c r="E3689" t="s">
        <v>17</v>
      </c>
      <c r="F3689" t="s">
        <v>140</v>
      </c>
      <c r="G3689" t="s">
        <v>102</v>
      </c>
      <c r="H3689" t="s">
        <v>103</v>
      </c>
      <c r="I3689" t="s">
        <v>6952</v>
      </c>
      <c r="J3689" t="s">
        <v>6953</v>
      </c>
      <c r="K3689" s="32">
        <v>45915</v>
      </c>
      <c r="L3689" t="s">
        <v>675</v>
      </c>
      <c r="M3689" t="s">
        <v>676</v>
      </c>
      <c r="N3689" t="s">
        <v>3548</v>
      </c>
      <c r="O3689" s="32">
        <v>45926</v>
      </c>
      <c r="P3689" t="s">
        <v>99</v>
      </c>
      <c r="Q3689" t="s">
        <v>972</v>
      </c>
      <c r="R3689" t="s">
        <v>147</v>
      </c>
      <c r="S3689" t="s">
        <v>100</v>
      </c>
    </row>
    <row r="3690" spans="1:19" x14ac:dyDescent="0.25">
      <c r="A3690">
        <v>27</v>
      </c>
      <c r="B3690" s="32">
        <v>45843</v>
      </c>
      <c r="C3690">
        <v>28</v>
      </c>
      <c r="D3690" t="s">
        <v>97</v>
      </c>
      <c r="E3690" t="s">
        <v>98</v>
      </c>
      <c r="F3690" t="s">
        <v>101</v>
      </c>
      <c r="G3690" t="s">
        <v>102</v>
      </c>
      <c r="H3690" t="s">
        <v>103</v>
      </c>
      <c r="I3690" t="s">
        <v>6954</v>
      </c>
      <c r="J3690" t="s">
        <v>6955</v>
      </c>
      <c r="K3690" s="32">
        <v>45848</v>
      </c>
      <c r="L3690" t="s">
        <v>106</v>
      </c>
      <c r="M3690" t="s">
        <v>359</v>
      </c>
      <c r="N3690" t="s">
        <v>118</v>
      </c>
      <c r="O3690" s="32">
        <v>45848</v>
      </c>
      <c r="P3690" t="s">
        <v>99</v>
      </c>
      <c r="Q3690" t="s">
        <v>123</v>
      </c>
      <c r="R3690" t="s">
        <v>109</v>
      </c>
      <c r="S3690" t="s">
        <v>100</v>
      </c>
    </row>
    <row r="3691" spans="1:19" x14ac:dyDescent="0.25">
      <c r="A3691">
        <v>45</v>
      </c>
      <c r="B3691" s="32">
        <v>45969</v>
      </c>
      <c r="C3691">
        <v>48</v>
      </c>
      <c r="D3691" t="s">
        <v>672</v>
      </c>
      <c r="E3691" t="s">
        <v>17</v>
      </c>
      <c r="F3691" t="s">
        <v>140</v>
      </c>
      <c r="G3691" t="s">
        <v>102</v>
      </c>
      <c r="H3691" t="s">
        <v>103</v>
      </c>
      <c r="I3691" t="s">
        <v>3982</v>
      </c>
      <c r="J3691" t="s">
        <v>2938</v>
      </c>
      <c r="K3691" s="32">
        <v>45978</v>
      </c>
      <c r="L3691" t="s">
        <v>675</v>
      </c>
      <c r="M3691" t="s">
        <v>676</v>
      </c>
      <c r="N3691" t="s">
        <v>2814</v>
      </c>
      <c r="O3691" s="32">
        <v>45988</v>
      </c>
      <c r="P3691" t="s">
        <v>99</v>
      </c>
      <c r="Q3691" t="s">
        <v>688</v>
      </c>
      <c r="R3691" t="s">
        <v>147</v>
      </c>
      <c r="S3691" t="s">
        <v>100</v>
      </c>
    </row>
    <row r="3692" spans="1:19" x14ac:dyDescent="0.25">
      <c r="A3692">
        <v>44</v>
      </c>
      <c r="B3692" s="32">
        <v>45957</v>
      </c>
      <c r="C3692">
        <v>46</v>
      </c>
      <c r="D3692" t="s">
        <v>150</v>
      </c>
      <c r="E3692" t="s">
        <v>23</v>
      </c>
      <c r="F3692" t="s">
        <v>140</v>
      </c>
      <c r="G3692" t="s">
        <v>102</v>
      </c>
      <c r="H3692" t="s">
        <v>103</v>
      </c>
      <c r="I3692" t="s">
        <v>4688</v>
      </c>
      <c r="J3692" t="s">
        <v>4689</v>
      </c>
      <c r="K3692" s="32">
        <v>45960</v>
      </c>
      <c r="L3692" t="s">
        <v>186</v>
      </c>
      <c r="M3692" t="s">
        <v>154</v>
      </c>
      <c r="N3692" t="s">
        <v>2034</v>
      </c>
      <c r="O3692" s="32">
        <v>45972</v>
      </c>
      <c r="P3692" t="s">
        <v>99</v>
      </c>
      <c r="Q3692" t="s">
        <v>153</v>
      </c>
      <c r="R3692" t="s">
        <v>147</v>
      </c>
      <c r="S3692" t="s">
        <v>100</v>
      </c>
    </row>
    <row r="3693" spans="1:19" x14ac:dyDescent="0.25">
      <c r="A3693">
        <v>42</v>
      </c>
      <c r="B3693" s="32">
        <v>45944</v>
      </c>
      <c r="C3693">
        <v>45</v>
      </c>
      <c r="D3693" t="s">
        <v>150</v>
      </c>
      <c r="E3693" t="s">
        <v>8</v>
      </c>
      <c r="F3693" t="s">
        <v>140</v>
      </c>
      <c r="G3693" t="s">
        <v>102</v>
      </c>
      <c r="H3693" t="s">
        <v>103</v>
      </c>
      <c r="I3693" t="s">
        <v>6956</v>
      </c>
      <c r="J3693" t="s">
        <v>5567</v>
      </c>
      <c r="K3693" s="32">
        <v>45953</v>
      </c>
      <c r="L3693" t="s">
        <v>621</v>
      </c>
      <c r="M3693" t="s">
        <v>191</v>
      </c>
      <c r="N3693" t="s">
        <v>2896</v>
      </c>
      <c r="O3693" s="32">
        <v>45964</v>
      </c>
      <c r="P3693" t="s">
        <v>99</v>
      </c>
      <c r="Q3693" t="s">
        <v>813</v>
      </c>
      <c r="S3693" t="s">
        <v>135</v>
      </c>
    </row>
    <row r="3694" spans="1:19" x14ac:dyDescent="0.25">
      <c r="A3694">
        <v>37</v>
      </c>
      <c r="B3694" s="32">
        <v>45913</v>
      </c>
      <c r="C3694">
        <v>40</v>
      </c>
      <c r="D3694" t="s">
        <v>150</v>
      </c>
      <c r="E3694" t="s">
        <v>8</v>
      </c>
      <c r="F3694" t="s">
        <v>140</v>
      </c>
      <c r="G3694" t="s">
        <v>102</v>
      </c>
      <c r="H3694" t="s">
        <v>103</v>
      </c>
      <c r="I3694" t="s">
        <v>4377</v>
      </c>
      <c r="J3694" t="s">
        <v>4378</v>
      </c>
      <c r="K3694" s="32">
        <v>45917</v>
      </c>
      <c r="L3694" t="s">
        <v>186</v>
      </c>
      <c r="M3694" t="s">
        <v>893</v>
      </c>
      <c r="N3694" t="s">
        <v>2000</v>
      </c>
      <c r="O3694" s="32">
        <v>45934</v>
      </c>
      <c r="P3694" t="s">
        <v>99</v>
      </c>
      <c r="Q3694" t="s">
        <v>688</v>
      </c>
      <c r="R3694" t="s">
        <v>617</v>
      </c>
      <c r="S3694" t="s">
        <v>100</v>
      </c>
    </row>
    <row r="3695" spans="1:19" x14ac:dyDescent="0.25">
      <c r="A3695">
        <v>38</v>
      </c>
      <c r="B3695" s="32">
        <v>45917</v>
      </c>
      <c r="C3695">
        <v>42</v>
      </c>
      <c r="D3695" t="s">
        <v>223</v>
      </c>
      <c r="E3695" t="s">
        <v>277</v>
      </c>
      <c r="F3695" t="s">
        <v>140</v>
      </c>
      <c r="G3695" t="s">
        <v>102</v>
      </c>
      <c r="H3695" t="s">
        <v>103</v>
      </c>
      <c r="I3695" t="s">
        <v>6957</v>
      </c>
      <c r="J3695" t="s">
        <v>6958</v>
      </c>
      <c r="K3695" s="32">
        <v>45921</v>
      </c>
      <c r="L3695" t="s">
        <v>227</v>
      </c>
      <c r="M3695" t="s">
        <v>145</v>
      </c>
      <c r="N3695" t="s">
        <v>2405</v>
      </c>
      <c r="O3695" s="32">
        <v>45944</v>
      </c>
      <c r="P3695" t="s">
        <v>99</v>
      </c>
      <c r="Q3695" t="s">
        <v>228</v>
      </c>
      <c r="R3695" t="s">
        <v>147</v>
      </c>
      <c r="S3695" t="s">
        <v>100</v>
      </c>
    </row>
    <row r="3696" spans="1:19" x14ac:dyDescent="0.25">
      <c r="A3696">
        <v>44</v>
      </c>
      <c r="B3696" s="32">
        <v>45956</v>
      </c>
      <c r="C3696">
        <v>46</v>
      </c>
      <c r="D3696" t="s">
        <v>672</v>
      </c>
      <c r="E3696" t="s">
        <v>17</v>
      </c>
      <c r="F3696" t="s">
        <v>140</v>
      </c>
      <c r="G3696" t="s">
        <v>102</v>
      </c>
      <c r="H3696" t="s">
        <v>103</v>
      </c>
      <c r="I3696" t="s">
        <v>2366</v>
      </c>
      <c r="J3696" t="s">
        <v>2367</v>
      </c>
      <c r="K3696" s="32">
        <v>45964</v>
      </c>
      <c r="L3696" t="s">
        <v>675</v>
      </c>
      <c r="M3696" t="s">
        <v>676</v>
      </c>
      <c r="N3696" t="s">
        <v>2203</v>
      </c>
      <c r="O3696" s="32">
        <v>45974</v>
      </c>
      <c r="P3696" t="s">
        <v>99</v>
      </c>
      <c r="Q3696" t="s">
        <v>972</v>
      </c>
      <c r="R3696" t="s">
        <v>147</v>
      </c>
      <c r="S3696" t="s">
        <v>100</v>
      </c>
    </row>
    <row r="3697" spans="1:19" x14ac:dyDescent="0.25">
      <c r="A3697">
        <v>46</v>
      </c>
      <c r="B3697" s="32">
        <v>45971</v>
      </c>
      <c r="C3697">
        <v>48</v>
      </c>
      <c r="D3697" t="s">
        <v>150</v>
      </c>
      <c r="E3697" t="s">
        <v>8</v>
      </c>
      <c r="F3697" t="s">
        <v>140</v>
      </c>
      <c r="G3697" t="s">
        <v>102</v>
      </c>
      <c r="H3697" t="s">
        <v>103</v>
      </c>
      <c r="I3697" t="s">
        <v>6959</v>
      </c>
      <c r="J3697" t="s">
        <v>6960</v>
      </c>
      <c r="K3697" s="32">
        <v>45974</v>
      </c>
      <c r="L3697" t="s">
        <v>186</v>
      </c>
      <c r="M3697" t="s">
        <v>154</v>
      </c>
      <c r="N3697" t="s">
        <v>2193</v>
      </c>
      <c r="O3697" s="32">
        <v>45985</v>
      </c>
      <c r="P3697" t="s">
        <v>99</v>
      </c>
      <c r="Q3697" t="s">
        <v>972</v>
      </c>
      <c r="R3697" t="s">
        <v>147</v>
      </c>
      <c r="S3697" t="s">
        <v>100</v>
      </c>
    </row>
    <row r="3698" spans="1:19" x14ac:dyDescent="0.25">
      <c r="A3698">
        <v>39</v>
      </c>
      <c r="B3698" s="32">
        <v>45925</v>
      </c>
      <c r="C3698">
        <v>42</v>
      </c>
      <c r="D3698" t="s">
        <v>423</v>
      </c>
      <c r="E3698" t="s">
        <v>1067</v>
      </c>
      <c r="F3698" t="s">
        <v>140</v>
      </c>
      <c r="G3698" t="s">
        <v>102</v>
      </c>
      <c r="H3698" t="s">
        <v>103</v>
      </c>
      <c r="I3698" t="s">
        <v>2994</v>
      </c>
      <c r="J3698" t="s">
        <v>2995</v>
      </c>
      <c r="K3698" s="32">
        <v>45928</v>
      </c>
      <c r="L3698" t="s">
        <v>427</v>
      </c>
      <c r="M3698" t="s">
        <v>260</v>
      </c>
      <c r="N3698" t="s">
        <v>2162</v>
      </c>
      <c r="O3698" s="32">
        <v>45944</v>
      </c>
      <c r="P3698" t="s">
        <v>99</v>
      </c>
      <c r="Q3698" t="s">
        <v>2110</v>
      </c>
      <c r="R3698" t="s">
        <v>262</v>
      </c>
      <c r="S3698" t="s">
        <v>100</v>
      </c>
    </row>
    <row r="3699" spans="1:19" x14ac:dyDescent="0.25">
      <c r="A3699">
        <v>44</v>
      </c>
      <c r="B3699" s="32">
        <v>45956</v>
      </c>
      <c r="C3699">
        <v>46</v>
      </c>
      <c r="D3699" t="s">
        <v>150</v>
      </c>
      <c r="E3699" t="s">
        <v>8</v>
      </c>
      <c r="F3699" t="s">
        <v>140</v>
      </c>
      <c r="G3699" t="s">
        <v>102</v>
      </c>
      <c r="H3699" t="s">
        <v>103</v>
      </c>
      <c r="I3699" t="s">
        <v>3004</v>
      </c>
      <c r="J3699" t="s">
        <v>3005</v>
      </c>
      <c r="K3699" s="32">
        <v>45960</v>
      </c>
      <c r="L3699" t="s">
        <v>186</v>
      </c>
      <c r="M3699" t="s">
        <v>154</v>
      </c>
      <c r="N3699" t="s">
        <v>2034</v>
      </c>
      <c r="O3699" s="32">
        <v>45972</v>
      </c>
      <c r="P3699" t="s">
        <v>99</v>
      </c>
      <c r="Q3699" t="s">
        <v>972</v>
      </c>
      <c r="R3699" t="s">
        <v>147</v>
      </c>
      <c r="S3699" t="s">
        <v>100</v>
      </c>
    </row>
    <row r="3700" spans="1:19" x14ac:dyDescent="0.25">
      <c r="A3700">
        <v>35</v>
      </c>
      <c r="B3700" s="32">
        <v>45898</v>
      </c>
      <c r="C3700">
        <v>38</v>
      </c>
      <c r="D3700" t="s">
        <v>254</v>
      </c>
      <c r="E3700" t="s">
        <v>255</v>
      </c>
      <c r="F3700" t="s">
        <v>140</v>
      </c>
      <c r="G3700" t="s">
        <v>102</v>
      </c>
      <c r="H3700" t="s">
        <v>103</v>
      </c>
      <c r="I3700" t="s">
        <v>6961</v>
      </c>
      <c r="J3700" t="s">
        <v>6962</v>
      </c>
      <c r="K3700" s="32">
        <v>45900</v>
      </c>
      <c r="L3700" t="s">
        <v>258</v>
      </c>
      <c r="M3700" t="s">
        <v>260</v>
      </c>
      <c r="N3700" t="s">
        <v>2744</v>
      </c>
      <c r="O3700" s="32">
        <v>45916</v>
      </c>
      <c r="P3700" t="s">
        <v>99</v>
      </c>
      <c r="Q3700" t="s">
        <v>259</v>
      </c>
      <c r="R3700" t="s">
        <v>262</v>
      </c>
      <c r="S3700" t="s">
        <v>100</v>
      </c>
    </row>
    <row r="3701" spans="1:19" x14ac:dyDescent="0.25">
      <c r="A3701">
        <v>43</v>
      </c>
      <c r="B3701" s="32">
        <v>45955</v>
      </c>
      <c r="C3701">
        <v>46</v>
      </c>
      <c r="D3701" t="s">
        <v>150</v>
      </c>
      <c r="E3701" t="s">
        <v>8</v>
      </c>
      <c r="F3701" t="s">
        <v>140</v>
      </c>
      <c r="G3701" t="s">
        <v>102</v>
      </c>
      <c r="H3701" t="s">
        <v>103</v>
      </c>
      <c r="I3701" t="s">
        <v>6963</v>
      </c>
      <c r="J3701" t="s">
        <v>6964</v>
      </c>
      <c r="K3701" s="32">
        <v>45958</v>
      </c>
      <c r="L3701" t="s">
        <v>186</v>
      </c>
      <c r="M3701" t="s">
        <v>428</v>
      </c>
      <c r="N3701" t="s">
        <v>1977</v>
      </c>
      <c r="O3701" s="32">
        <v>45971</v>
      </c>
      <c r="P3701" t="s">
        <v>99</v>
      </c>
      <c r="Q3701" t="s">
        <v>688</v>
      </c>
      <c r="R3701" t="s">
        <v>428</v>
      </c>
      <c r="S3701" t="s">
        <v>100</v>
      </c>
    </row>
    <row r="3702" spans="1:19" x14ac:dyDescent="0.25">
      <c r="A3702">
        <v>43</v>
      </c>
      <c r="B3702" s="32">
        <v>45950</v>
      </c>
      <c r="C3702">
        <v>45</v>
      </c>
      <c r="D3702" t="s">
        <v>150</v>
      </c>
      <c r="E3702" t="s">
        <v>8</v>
      </c>
      <c r="F3702" t="s">
        <v>140</v>
      </c>
      <c r="G3702" t="s">
        <v>102</v>
      </c>
      <c r="H3702" t="s">
        <v>103</v>
      </c>
      <c r="I3702" t="s">
        <v>3841</v>
      </c>
      <c r="J3702" t="s">
        <v>3641</v>
      </c>
      <c r="K3702" s="32">
        <v>45953</v>
      </c>
      <c r="L3702" t="s">
        <v>621</v>
      </c>
      <c r="M3702" t="s">
        <v>191</v>
      </c>
      <c r="N3702" t="s">
        <v>155</v>
      </c>
      <c r="O3702" s="32">
        <v>45964</v>
      </c>
      <c r="P3702" t="s">
        <v>99</v>
      </c>
      <c r="Q3702" t="s">
        <v>153</v>
      </c>
      <c r="S3702" t="s">
        <v>2165</v>
      </c>
    </row>
    <row r="3703" spans="1:19" x14ac:dyDescent="0.25">
      <c r="A3703">
        <v>45</v>
      </c>
      <c r="B3703" s="32">
        <v>45969</v>
      </c>
      <c r="C3703">
        <v>48</v>
      </c>
      <c r="D3703" t="s">
        <v>150</v>
      </c>
      <c r="E3703" t="s">
        <v>8</v>
      </c>
      <c r="F3703" t="s">
        <v>140</v>
      </c>
      <c r="G3703" t="s">
        <v>102</v>
      </c>
      <c r="H3703" t="s">
        <v>103</v>
      </c>
      <c r="I3703" t="s">
        <v>6965</v>
      </c>
      <c r="J3703" t="s">
        <v>3517</v>
      </c>
      <c r="K3703" s="32">
        <v>45974</v>
      </c>
      <c r="L3703" t="s">
        <v>1312</v>
      </c>
      <c r="M3703" t="s">
        <v>154</v>
      </c>
      <c r="N3703" t="s">
        <v>2193</v>
      </c>
      <c r="O3703" s="32">
        <v>45985</v>
      </c>
      <c r="P3703" t="s">
        <v>99</v>
      </c>
      <c r="Q3703" t="s">
        <v>972</v>
      </c>
      <c r="R3703" t="s">
        <v>147</v>
      </c>
      <c r="S3703" t="s">
        <v>608</v>
      </c>
    </row>
    <row r="3704" spans="1:19" x14ac:dyDescent="0.25">
      <c r="A3704">
        <v>38</v>
      </c>
      <c r="B3704" s="32">
        <v>45914</v>
      </c>
      <c r="C3704">
        <v>40</v>
      </c>
      <c r="D3704" t="s">
        <v>150</v>
      </c>
      <c r="E3704" t="s">
        <v>8</v>
      </c>
      <c r="F3704" t="s">
        <v>140</v>
      </c>
      <c r="G3704" t="s">
        <v>102</v>
      </c>
      <c r="H3704" t="s">
        <v>103</v>
      </c>
      <c r="I3704" t="s">
        <v>3653</v>
      </c>
      <c r="J3704" t="s">
        <v>3654</v>
      </c>
      <c r="K3704" s="32">
        <v>45918</v>
      </c>
      <c r="L3704" t="s">
        <v>186</v>
      </c>
      <c r="M3704" t="s">
        <v>154</v>
      </c>
      <c r="N3704" t="s">
        <v>2146</v>
      </c>
      <c r="O3704" s="32">
        <v>45928</v>
      </c>
      <c r="P3704" t="s">
        <v>99</v>
      </c>
      <c r="Q3704" t="s">
        <v>934</v>
      </c>
      <c r="R3704" t="s">
        <v>147</v>
      </c>
      <c r="S3704" t="s">
        <v>100</v>
      </c>
    </row>
    <row r="3705" spans="1:19" x14ac:dyDescent="0.25">
      <c r="A3705">
        <v>36</v>
      </c>
      <c r="B3705" s="32">
        <v>45901</v>
      </c>
      <c r="C3705">
        <v>38</v>
      </c>
      <c r="D3705" t="s">
        <v>150</v>
      </c>
      <c r="E3705" t="s">
        <v>8</v>
      </c>
      <c r="F3705" t="s">
        <v>140</v>
      </c>
      <c r="G3705" t="s">
        <v>102</v>
      </c>
      <c r="H3705" t="s">
        <v>103</v>
      </c>
      <c r="I3705" t="s">
        <v>6554</v>
      </c>
      <c r="J3705" t="s">
        <v>3641</v>
      </c>
      <c r="K3705" s="32">
        <v>45904</v>
      </c>
      <c r="L3705" t="s">
        <v>186</v>
      </c>
      <c r="M3705" t="s">
        <v>154</v>
      </c>
      <c r="N3705" t="s">
        <v>2181</v>
      </c>
      <c r="O3705" s="32">
        <v>45914</v>
      </c>
      <c r="P3705" t="s">
        <v>99</v>
      </c>
      <c r="Q3705" t="s">
        <v>972</v>
      </c>
      <c r="R3705" t="s">
        <v>147</v>
      </c>
      <c r="S3705" t="s">
        <v>608</v>
      </c>
    </row>
    <row r="3706" spans="1:19" x14ac:dyDescent="0.25">
      <c r="A3706">
        <v>45</v>
      </c>
      <c r="B3706" s="32">
        <v>45967</v>
      </c>
      <c r="C3706">
        <v>48</v>
      </c>
      <c r="D3706" t="s">
        <v>254</v>
      </c>
      <c r="E3706" t="s">
        <v>255</v>
      </c>
      <c r="F3706" t="s">
        <v>140</v>
      </c>
      <c r="G3706" t="s">
        <v>102</v>
      </c>
      <c r="H3706" t="s">
        <v>103</v>
      </c>
      <c r="I3706" t="s">
        <v>1992</v>
      </c>
      <c r="J3706" t="s">
        <v>1993</v>
      </c>
      <c r="K3706" s="32">
        <v>45970</v>
      </c>
      <c r="L3706" t="s">
        <v>258</v>
      </c>
      <c r="M3706" t="s">
        <v>260</v>
      </c>
      <c r="N3706" t="s">
        <v>1994</v>
      </c>
      <c r="O3706" s="32">
        <v>45984</v>
      </c>
      <c r="P3706" t="s">
        <v>99</v>
      </c>
      <c r="Q3706" t="s">
        <v>2207</v>
      </c>
      <c r="R3706" t="s">
        <v>262</v>
      </c>
      <c r="S3706" t="s">
        <v>100</v>
      </c>
    </row>
    <row r="3707" spans="1:19" x14ac:dyDescent="0.25">
      <c r="A3707">
        <v>42</v>
      </c>
      <c r="B3707" s="32">
        <v>45948</v>
      </c>
      <c r="C3707">
        <v>48</v>
      </c>
      <c r="D3707" t="s">
        <v>223</v>
      </c>
      <c r="E3707" t="s">
        <v>224</v>
      </c>
      <c r="F3707" t="s">
        <v>140</v>
      </c>
      <c r="G3707" t="s">
        <v>102</v>
      </c>
      <c r="H3707" t="s">
        <v>103</v>
      </c>
      <c r="I3707" t="s">
        <v>6966</v>
      </c>
      <c r="J3707" t="s">
        <v>6967</v>
      </c>
      <c r="K3707" s="32">
        <v>45953</v>
      </c>
      <c r="L3707" t="s">
        <v>227</v>
      </c>
      <c r="M3707" t="s">
        <v>229</v>
      </c>
      <c r="N3707" t="s">
        <v>2809</v>
      </c>
      <c r="O3707" s="32">
        <v>45985</v>
      </c>
      <c r="P3707" t="s">
        <v>99</v>
      </c>
      <c r="Q3707" t="s">
        <v>228</v>
      </c>
      <c r="R3707" t="s">
        <v>617</v>
      </c>
      <c r="S3707" t="s">
        <v>100</v>
      </c>
    </row>
    <row r="3708" spans="1:19" x14ac:dyDescent="0.25">
      <c r="A3708">
        <v>38</v>
      </c>
      <c r="B3708" s="32">
        <v>45920</v>
      </c>
      <c r="C3708">
        <v>43</v>
      </c>
      <c r="D3708" t="s">
        <v>423</v>
      </c>
      <c r="E3708" t="s">
        <v>1265</v>
      </c>
      <c r="F3708" t="s">
        <v>140</v>
      </c>
      <c r="G3708" t="s">
        <v>102</v>
      </c>
      <c r="H3708" t="s">
        <v>103</v>
      </c>
      <c r="I3708" t="s">
        <v>6968</v>
      </c>
      <c r="J3708" t="s">
        <v>6969</v>
      </c>
      <c r="K3708" s="32">
        <v>45924</v>
      </c>
      <c r="L3708" t="s">
        <v>1983</v>
      </c>
      <c r="M3708" t="s">
        <v>145</v>
      </c>
      <c r="N3708" t="s">
        <v>2337</v>
      </c>
      <c r="O3708" s="32">
        <v>45950</v>
      </c>
      <c r="P3708" t="s">
        <v>99</v>
      </c>
      <c r="Q3708" t="s">
        <v>1985</v>
      </c>
      <c r="R3708" t="s">
        <v>428</v>
      </c>
      <c r="S3708" t="s">
        <v>100</v>
      </c>
    </row>
    <row r="3709" spans="1:19" x14ac:dyDescent="0.25">
      <c r="A3709">
        <v>38</v>
      </c>
      <c r="B3709" s="32">
        <v>45918</v>
      </c>
      <c r="C3709">
        <v>41</v>
      </c>
      <c r="D3709" t="s">
        <v>254</v>
      </c>
      <c r="E3709" t="s">
        <v>255</v>
      </c>
      <c r="F3709" t="s">
        <v>140</v>
      </c>
      <c r="G3709" t="s">
        <v>102</v>
      </c>
      <c r="H3709" t="s">
        <v>103</v>
      </c>
      <c r="I3709" t="s">
        <v>6970</v>
      </c>
      <c r="J3709" t="s">
        <v>6971</v>
      </c>
      <c r="K3709" s="32">
        <v>45921</v>
      </c>
      <c r="L3709" t="s">
        <v>288</v>
      </c>
      <c r="M3709" t="s">
        <v>260</v>
      </c>
      <c r="N3709" t="s">
        <v>2109</v>
      </c>
      <c r="O3709" s="32">
        <v>45936</v>
      </c>
      <c r="P3709" t="s">
        <v>99</v>
      </c>
      <c r="Q3709" t="s">
        <v>289</v>
      </c>
      <c r="R3709" t="s">
        <v>262</v>
      </c>
      <c r="S3709" t="s">
        <v>100</v>
      </c>
    </row>
    <row r="3710" spans="1:19" x14ac:dyDescent="0.25">
      <c r="A3710">
        <v>36</v>
      </c>
      <c r="B3710" s="32">
        <v>45900</v>
      </c>
      <c r="C3710">
        <v>39</v>
      </c>
      <c r="D3710" t="s">
        <v>423</v>
      </c>
      <c r="E3710" t="s">
        <v>1265</v>
      </c>
      <c r="F3710" t="s">
        <v>140</v>
      </c>
      <c r="G3710" t="s">
        <v>102</v>
      </c>
      <c r="H3710" t="s">
        <v>103</v>
      </c>
      <c r="I3710" t="s">
        <v>6972</v>
      </c>
      <c r="J3710" t="s">
        <v>6973</v>
      </c>
      <c r="K3710" s="32">
        <v>45903</v>
      </c>
      <c r="L3710" t="s">
        <v>2627</v>
      </c>
      <c r="M3710" t="s">
        <v>2172</v>
      </c>
      <c r="N3710" t="s">
        <v>6519</v>
      </c>
      <c r="O3710" s="32">
        <v>45923</v>
      </c>
      <c r="P3710" t="s">
        <v>99</v>
      </c>
      <c r="Q3710" t="s">
        <v>2628</v>
      </c>
      <c r="R3710" t="s">
        <v>428</v>
      </c>
      <c r="S3710" t="s">
        <v>100</v>
      </c>
    </row>
    <row r="3711" spans="1:19" x14ac:dyDescent="0.25">
      <c r="A3711">
        <v>43</v>
      </c>
      <c r="B3711" s="32">
        <v>45949</v>
      </c>
      <c r="C3711">
        <v>45</v>
      </c>
      <c r="D3711" t="s">
        <v>150</v>
      </c>
      <c r="E3711" t="s">
        <v>8</v>
      </c>
      <c r="F3711" t="s">
        <v>140</v>
      </c>
      <c r="G3711" t="s">
        <v>102</v>
      </c>
      <c r="H3711" t="s">
        <v>103</v>
      </c>
      <c r="I3711" t="s">
        <v>5330</v>
      </c>
      <c r="J3711" t="s">
        <v>5331</v>
      </c>
      <c r="K3711" s="32">
        <v>45953</v>
      </c>
      <c r="L3711" t="s">
        <v>186</v>
      </c>
      <c r="M3711" t="s">
        <v>154</v>
      </c>
      <c r="N3711" t="s">
        <v>2086</v>
      </c>
      <c r="O3711" s="32">
        <v>45963</v>
      </c>
      <c r="P3711" t="s">
        <v>99</v>
      </c>
      <c r="Q3711" t="s">
        <v>934</v>
      </c>
      <c r="R3711" t="s">
        <v>147</v>
      </c>
      <c r="S3711" t="s">
        <v>100</v>
      </c>
    </row>
    <row r="3712" spans="1:19" x14ac:dyDescent="0.25">
      <c r="A3712">
        <v>39</v>
      </c>
      <c r="B3712" s="32">
        <v>45927</v>
      </c>
      <c r="C3712">
        <v>42</v>
      </c>
      <c r="D3712" t="s">
        <v>150</v>
      </c>
      <c r="E3712" t="s">
        <v>8</v>
      </c>
      <c r="F3712" t="s">
        <v>140</v>
      </c>
      <c r="G3712" t="s">
        <v>102</v>
      </c>
      <c r="H3712" t="s">
        <v>103</v>
      </c>
      <c r="I3712" t="s">
        <v>2563</v>
      </c>
      <c r="J3712" t="s">
        <v>2564</v>
      </c>
      <c r="K3712" s="32">
        <v>45939</v>
      </c>
      <c r="L3712" t="s">
        <v>2275</v>
      </c>
      <c r="M3712" t="s">
        <v>191</v>
      </c>
      <c r="N3712" t="s">
        <v>192</v>
      </c>
      <c r="O3712" s="32">
        <v>45947</v>
      </c>
      <c r="P3712" t="s">
        <v>99</v>
      </c>
      <c r="Q3712" t="s">
        <v>913</v>
      </c>
      <c r="S3712" t="s">
        <v>135</v>
      </c>
    </row>
    <row r="3713" spans="1:19" x14ac:dyDescent="0.25">
      <c r="A3713">
        <v>42</v>
      </c>
      <c r="B3713" s="32">
        <v>45947</v>
      </c>
      <c r="C3713">
        <v>45</v>
      </c>
      <c r="D3713" t="s">
        <v>150</v>
      </c>
      <c r="E3713" t="s">
        <v>8</v>
      </c>
      <c r="F3713" t="s">
        <v>140</v>
      </c>
      <c r="G3713" t="s">
        <v>102</v>
      </c>
      <c r="H3713" t="s">
        <v>103</v>
      </c>
      <c r="I3713" t="s">
        <v>6974</v>
      </c>
      <c r="J3713" t="s">
        <v>2895</v>
      </c>
      <c r="K3713" s="32">
        <v>45953</v>
      </c>
      <c r="L3713" t="s">
        <v>186</v>
      </c>
      <c r="M3713" t="s">
        <v>154</v>
      </c>
      <c r="N3713" t="s">
        <v>6975</v>
      </c>
      <c r="O3713" s="32">
        <v>45963</v>
      </c>
      <c r="P3713" t="s">
        <v>99</v>
      </c>
      <c r="Q3713" t="s">
        <v>153</v>
      </c>
      <c r="R3713" t="s">
        <v>147</v>
      </c>
      <c r="S3713" t="s">
        <v>100</v>
      </c>
    </row>
    <row r="3714" spans="1:19" x14ac:dyDescent="0.25">
      <c r="A3714">
        <v>37</v>
      </c>
      <c r="B3714" s="32">
        <v>45911</v>
      </c>
      <c r="C3714">
        <v>40</v>
      </c>
      <c r="D3714" t="s">
        <v>254</v>
      </c>
      <c r="E3714" t="s">
        <v>255</v>
      </c>
      <c r="F3714" t="s">
        <v>140</v>
      </c>
      <c r="G3714" t="s">
        <v>102</v>
      </c>
      <c r="H3714" t="s">
        <v>103</v>
      </c>
      <c r="I3714" t="s">
        <v>6976</v>
      </c>
      <c r="J3714" t="s">
        <v>2413</v>
      </c>
      <c r="K3714" s="32">
        <v>45914</v>
      </c>
      <c r="L3714" t="s">
        <v>288</v>
      </c>
      <c r="M3714" t="s">
        <v>260</v>
      </c>
      <c r="N3714" t="s">
        <v>2206</v>
      </c>
      <c r="O3714" s="32">
        <v>45929</v>
      </c>
      <c r="P3714" t="s">
        <v>99</v>
      </c>
      <c r="Q3714" t="s">
        <v>289</v>
      </c>
      <c r="R3714" t="s">
        <v>262</v>
      </c>
      <c r="S3714" t="s">
        <v>608</v>
      </c>
    </row>
    <row r="3715" spans="1:19" x14ac:dyDescent="0.25">
      <c r="A3715">
        <v>44</v>
      </c>
      <c r="B3715" s="32">
        <v>45962</v>
      </c>
      <c r="C3715">
        <v>47</v>
      </c>
      <c r="D3715" t="s">
        <v>672</v>
      </c>
      <c r="E3715" t="s">
        <v>17</v>
      </c>
      <c r="F3715" t="s">
        <v>140</v>
      </c>
      <c r="G3715" t="s">
        <v>102</v>
      </c>
      <c r="H3715" t="s">
        <v>103</v>
      </c>
      <c r="I3715" t="s">
        <v>3499</v>
      </c>
      <c r="J3715" t="s">
        <v>3500</v>
      </c>
      <c r="K3715" s="32">
        <v>45971</v>
      </c>
      <c r="L3715" t="s">
        <v>675</v>
      </c>
      <c r="M3715" t="s">
        <v>676</v>
      </c>
      <c r="N3715" t="s">
        <v>2481</v>
      </c>
      <c r="O3715" s="32">
        <v>45982</v>
      </c>
      <c r="P3715" t="s">
        <v>99</v>
      </c>
      <c r="Q3715" t="s">
        <v>913</v>
      </c>
      <c r="R3715" t="s">
        <v>147</v>
      </c>
      <c r="S3715" t="s">
        <v>100</v>
      </c>
    </row>
    <row r="3716" spans="1:19" x14ac:dyDescent="0.25">
      <c r="A3716">
        <v>42</v>
      </c>
      <c r="B3716" s="32">
        <v>45943</v>
      </c>
      <c r="C3716">
        <v>43</v>
      </c>
      <c r="D3716" t="s">
        <v>150</v>
      </c>
      <c r="E3716" t="s">
        <v>8</v>
      </c>
      <c r="F3716" t="s">
        <v>140</v>
      </c>
      <c r="G3716" t="s">
        <v>102</v>
      </c>
      <c r="H3716" t="s">
        <v>103</v>
      </c>
      <c r="I3716" t="s">
        <v>6761</v>
      </c>
      <c r="J3716" t="s">
        <v>6762</v>
      </c>
      <c r="K3716" s="32">
        <v>45946</v>
      </c>
      <c r="L3716" t="s">
        <v>186</v>
      </c>
      <c r="M3716" t="s">
        <v>154</v>
      </c>
      <c r="N3716" t="s">
        <v>1988</v>
      </c>
      <c r="O3716" s="32">
        <v>45955</v>
      </c>
      <c r="P3716" t="s">
        <v>99</v>
      </c>
      <c r="Q3716" t="s">
        <v>153</v>
      </c>
      <c r="R3716" t="s">
        <v>147</v>
      </c>
      <c r="S3716" t="s">
        <v>100</v>
      </c>
    </row>
    <row r="3717" spans="1:19" x14ac:dyDescent="0.25">
      <c r="A3717">
        <v>42</v>
      </c>
      <c r="B3717" s="32">
        <v>45943</v>
      </c>
      <c r="C3717">
        <v>44</v>
      </c>
      <c r="D3717" t="s">
        <v>940</v>
      </c>
      <c r="E3717" t="s">
        <v>14</v>
      </c>
      <c r="F3717" t="s">
        <v>140</v>
      </c>
      <c r="G3717" t="s">
        <v>102</v>
      </c>
      <c r="H3717" t="s">
        <v>103</v>
      </c>
      <c r="I3717" t="s">
        <v>2473</v>
      </c>
      <c r="J3717" t="s">
        <v>2474</v>
      </c>
      <c r="K3717" s="32">
        <v>45953</v>
      </c>
      <c r="L3717" t="s">
        <v>943</v>
      </c>
      <c r="M3717" t="s">
        <v>154</v>
      </c>
      <c r="N3717" t="s">
        <v>2086</v>
      </c>
      <c r="O3717" s="32">
        <v>45960</v>
      </c>
      <c r="P3717" t="s">
        <v>99</v>
      </c>
      <c r="Q3717" t="s">
        <v>153</v>
      </c>
      <c r="R3717" t="s">
        <v>147</v>
      </c>
      <c r="S3717" t="s">
        <v>100</v>
      </c>
    </row>
    <row r="3718" spans="1:19" x14ac:dyDescent="0.25">
      <c r="A3718">
        <v>35</v>
      </c>
      <c r="B3718" s="32">
        <v>45898</v>
      </c>
      <c r="C3718">
        <v>38</v>
      </c>
      <c r="D3718" t="s">
        <v>150</v>
      </c>
      <c r="E3718" t="s">
        <v>8</v>
      </c>
      <c r="F3718" t="s">
        <v>140</v>
      </c>
      <c r="G3718" t="s">
        <v>102</v>
      </c>
      <c r="H3718" t="s">
        <v>103</v>
      </c>
      <c r="I3718" t="s">
        <v>2338</v>
      </c>
      <c r="J3718" t="s">
        <v>2164</v>
      </c>
      <c r="K3718" s="32">
        <v>45904</v>
      </c>
      <c r="L3718" t="s">
        <v>621</v>
      </c>
      <c r="M3718" t="s">
        <v>191</v>
      </c>
      <c r="N3718" t="s">
        <v>192</v>
      </c>
      <c r="O3718" s="32">
        <v>45915</v>
      </c>
      <c r="P3718" t="s">
        <v>99</v>
      </c>
      <c r="Q3718" t="s">
        <v>572</v>
      </c>
      <c r="S3718" t="s">
        <v>135</v>
      </c>
    </row>
    <row r="3719" spans="1:19" x14ac:dyDescent="0.25">
      <c r="A3719">
        <v>39</v>
      </c>
      <c r="B3719" s="32">
        <v>45921</v>
      </c>
      <c r="C3719">
        <v>39</v>
      </c>
      <c r="D3719" t="s">
        <v>97</v>
      </c>
      <c r="E3719" t="s">
        <v>98</v>
      </c>
      <c r="F3719" t="s">
        <v>101</v>
      </c>
      <c r="G3719" t="s">
        <v>102</v>
      </c>
      <c r="H3719" t="s">
        <v>103</v>
      </c>
      <c r="I3719" t="s">
        <v>6977</v>
      </c>
      <c r="J3719" t="s">
        <v>6978</v>
      </c>
      <c r="K3719" s="32">
        <v>45923</v>
      </c>
      <c r="L3719" t="s">
        <v>106</v>
      </c>
      <c r="M3719" t="s">
        <v>107</v>
      </c>
      <c r="N3719" t="s">
        <v>118</v>
      </c>
      <c r="O3719" s="32">
        <v>45923</v>
      </c>
      <c r="P3719" t="s">
        <v>99</v>
      </c>
      <c r="Q3719" t="s">
        <v>123</v>
      </c>
      <c r="R3719" t="s">
        <v>1964</v>
      </c>
      <c r="S3719" t="s">
        <v>100</v>
      </c>
    </row>
    <row r="3720" spans="1:19" x14ac:dyDescent="0.25">
      <c r="A3720">
        <v>37</v>
      </c>
      <c r="B3720" s="32">
        <v>45913</v>
      </c>
      <c r="C3720">
        <v>40</v>
      </c>
      <c r="D3720" t="s">
        <v>150</v>
      </c>
      <c r="E3720" t="s">
        <v>8</v>
      </c>
      <c r="F3720" t="s">
        <v>140</v>
      </c>
      <c r="G3720" t="s">
        <v>102</v>
      </c>
      <c r="H3720" t="s">
        <v>103</v>
      </c>
      <c r="I3720" t="s">
        <v>6979</v>
      </c>
      <c r="J3720" t="s">
        <v>4186</v>
      </c>
      <c r="K3720" s="32">
        <v>45918</v>
      </c>
      <c r="L3720" t="s">
        <v>1312</v>
      </c>
      <c r="M3720" t="s">
        <v>154</v>
      </c>
      <c r="N3720" t="s">
        <v>2146</v>
      </c>
      <c r="O3720" s="32">
        <v>45928</v>
      </c>
      <c r="P3720" t="s">
        <v>99</v>
      </c>
      <c r="Q3720" t="s">
        <v>2016</v>
      </c>
      <c r="R3720" t="s">
        <v>147</v>
      </c>
      <c r="S3720" t="s">
        <v>100</v>
      </c>
    </row>
    <row r="3721" spans="1:19" x14ac:dyDescent="0.25">
      <c r="A3721">
        <v>39</v>
      </c>
      <c r="B3721" s="32">
        <v>45924</v>
      </c>
      <c r="C3721">
        <v>43</v>
      </c>
      <c r="D3721" t="s">
        <v>223</v>
      </c>
      <c r="E3721" t="s">
        <v>277</v>
      </c>
      <c r="F3721" t="s">
        <v>140</v>
      </c>
      <c r="G3721" t="s">
        <v>102</v>
      </c>
      <c r="H3721" t="s">
        <v>103</v>
      </c>
      <c r="I3721" t="s">
        <v>6980</v>
      </c>
      <c r="J3721" t="s">
        <v>6981</v>
      </c>
      <c r="K3721" s="32">
        <v>45927</v>
      </c>
      <c r="L3721" t="s">
        <v>227</v>
      </c>
      <c r="M3721" t="s">
        <v>145</v>
      </c>
      <c r="N3721" t="s">
        <v>2233</v>
      </c>
      <c r="O3721" s="32">
        <v>45952</v>
      </c>
      <c r="P3721" t="s">
        <v>99</v>
      </c>
      <c r="Q3721" t="s">
        <v>228</v>
      </c>
      <c r="R3721" t="s">
        <v>147</v>
      </c>
      <c r="S3721" t="s">
        <v>100</v>
      </c>
    </row>
    <row r="3722" spans="1:19" x14ac:dyDescent="0.25">
      <c r="A3722">
        <v>43</v>
      </c>
      <c r="B3722" s="32">
        <v>45950</v>
      </c>
      <c r="C3722">
        <v>45</v>
      </c>
      <c r="D3722" t="s">
        <v>150</v>
      </c>
      <c r="E3722" t="s">
        <v>8</v>
      </c>
      <c r="F3722" t="s">
        <v>140</v>
      </c>
      <c r="G3722" t="s">
        <v>102</v>
      </c>
      <c r="H3722" t="s">
        <v>103</v>
      </c>
      <c r="I3722" t="s">
        <v>2458</v>
      </c>
      <c r="J3722" t="s">
        <v>2459</v>
      </c>
      <c r="K3722" s="32">
        <v>45953</v>
      </c>
      <c r="L3722" t="s">
        <v>186</v>
      </c>
      <c r="M3722" t="s">
        <v>154</v>
      </c>
      <c r="N3722" t="s">
        <v>2086</v>
      </c>
      <c r="O3722" s="32">
        <v>45963</v>
      </c>
      <c r="P3722" t="s">
        <v>99</v>
      </c>
      <c r="Q3722" t="s">
        <v>688</v>
      </c>
      <c r="R3722" t="s">
        <v>147</v>
      </c>
      <c r="S3722" t="s">
        <v>100</v>
      </c>
    </row>
    <row r="3723" spans="1:19" x14ac:dyDescent="0.25">
      <c r="A3723">
        <v>37</v>
      </c>
      <c r="B3723" s="32">
        <v>45909</v>
      </c>
      <c r="C3723">
        <v>39</v>
      </c>
      <c r="D3723" t="s">
        <v>940</v>
      </c>
      <c r="E3723" t="s">
        <v>14</v>
      </c>
      <c r="F3723" t="s">
        <v>140</v>
      </c>
      <c r="G3723" t="s">
        <v>102</v>
      </c>
      <c r="H3723" t="s">
        <v>103</v>
      </c>
      <c r="I3723" t="s">
        <v>2144</v>
      </c>
      <c r="J3723" t="s">
        <v>2145</v>
      </c>
      <c r="K3723" s="32">
        <v>45918</v>
      </c>
      <c r="L3723" t="s">
        <v>943</v>
      </c>
      <c r="M3723" t="s">
        <v>154</v>
      </c>
      <c r="N3723" t="s">
        <v>2146</v>
      </c>
      <c r="O3723" s="32">
        <v>45925</v>
      </c>
      <c r="P3723" t="s">
        <v>99</v>
      </c>
      <c r="Q3723" t="s">
        <v>2012</v>
      </c>
      <c r="R3723" t="s">
        <v>147</v>
      </c>
      <c r="S3723" t="s">
        <v>100</v>
      </c>
    </row>
    <row r="3724" spans="1:19" x14ac:dyDescent="0.25">
      <c r="A3724">
        <v>33</v>
      </c>
      <c r="B3724" s="32">
        <v>45881</v>
      </c>
      <c r="C3724">
        <v>35</v>
      </c>
      <c r="D3724" t="s">
        <v>150</v>
      </c>
      <c r="E3724" t="s">
        <v>8</v>
      </c>
      <c r="F3724" t="s">
        <v>140</v>
      </c>
      <c r="G3724" t="s">
        <v>102</v>
      </c>
      <c r="H3724" t="s">
        <v>103</v>
      </c>
      <c r="I3724" t="s">
        <v>3940</v>
      </c>
      <c r="J3724" t="s">
        <v>3941</v>
      </c>
      <c r="K3724" s="32">
        <v>45883</v>
      </c>
      <c r="L3724" t="s">
        <v>186</v>
      </c>
      <c r="M3724" t="s">
        <v>154</v>
      </c>
      <c r="N3724" t="s">
        <v>2731</v>
      </c>
      <c r="O3724" s="32">
        <v>45893</v>
      </c>
      <c r="P3724" t="s">
        <v>99</v>
      </c>
      <c r="Q3724" t="s">
        <v>153</v>
      </c>
      <c r="R3724" t="s">
        <v>147</v>
      </c>
      <c r="S3724" t="s">
        <v>100</v>
      </c>
    </row>
    <row r="3725" spans="1:19" x14ac:dyDescent="0.25">
      <c r="A3725">
        <v>37</v>
      </c>
      <c r="B3725" s="32">
        <v>45911</v>
      </c>
      <c r="C3725">
        <v>38</v>
      </c>
      <c r="D3725" t="s">
        <v>150</v>
      </c>
      <c r="E3725" t="s">
        <v>194</v>
      </c>
      <c r="F3725" t="s">
        <v>101</v>
      </c>
      <c r="G3725" t="s">
        <v>102</v>
      </c>
      <c r="H3725" t="s">
        <v>103</v>
      </c>
      <c r="I3725" t="s">
        <v>6982</v>
      </c>
      <c r="J3725" t="s">
        <v>6983</v>
      </c>
      <c r="K3725" s="32">
        <v>45915</v>
      </c>
      <c r="L3725" t="s">
        <v>186</v>
      </c>
      <c r="M3725" t="s">
        <v>2907</v>
      </c>
      <c r="N3725" t="s">
        <v>118</v>
      </c>
      <c r="O3725" s="32">
        <v>45915</v>
      </c>
      <c r="P3725" t="s">
        <v>99</v>
      </c>
      <c r="Q3725" t="s">
        <v>572</v>
      </c>
      <c r="R3725" t="s">
        <v>218</v>
      </c>
      <c r="S3725" t="s">
        <v>100</v>
      </c>
    </row>
    <row r="3726" spans="1:19" x14ac:dyDescent="0.25">
      <c r="A3726">
        <v>33</v>
      </c>
      <c r="B3726" s="32">
        <v>45880</v>
      </c>
      <c r="C3726">
        <v>35</v>
      </c>
      <c r="D3726" t="s">
        <v>97</v>
      </c>
      <c r="E3726" t="s">
        <v>139</v>
      </c>
      <c r="F3726" t="s">
        <v>140</v>
      </c>
      <c r="G3726" t="s">
        <v>102</v>
      </c>
      <c r="H3726" t="s">
        <v>103</v>
      </c>
      <c r="I3726" t="s">
        <v>6984</v>
      </c>
      <c r="J3726" t="s">
        <v>6985</v>
      </c>
      <c r="K3726" s="32">
        <v>45890</v>
      </c>
      <c r="L3726" t="s">
        <v>143</v>
      </c>
      <c r="M3726" t="s">
        <v>145</v>
      </c>
      <c r="N3726" t="s">
        <v>6986</v>
      </c>
      <c r="O3726" s="32">
        <v>45896</v>
      </c>
      <c r="P3726" t="s">
        <v>99</v>
      </c>
      <c r="Q3726" t="s">
        <v>144</v>
      </c>
      <c r="R3726" t="s">
        <v>147</v>
      </c>
      <c r="S3726" t="s">
        <v>100</v>
      </c>
    </row>
    <row r="3727" spans="1:19" x14ac:dyDescent="0.25">
      <c r="A3727">
        <v>45</v>
      </c>
      <c r="B3727" s="32">
        <v>45967</v>
      </c>
      <c r="C3727">
        <v>47</v>
      </c>
      <c r="D3727" t="s">
        <v>150</v>
      </c>
      <c r="E3727" t="s">
        <v>8</v>
      </c>
      <c r="F3727" t="s">
        <v>140</v>
      </c>
      <c r="G3727" t="s">
        <v>102</v>
      </c>
      <c r="H3727" t="s">
        <v>103</v>
      </c>
      <c r="I3727" t="s">
        <v>3926</v>
      </c>
      <c r="J3727" t="s">
        <v>3927</v>
      </c>
      <c r="K3727" s="32">
        <v>45971</v>
      </c>
      <c r="L3727" t="s">
        <v>186</v>
      </c>
      <c r="M3727" t="s">
        <v>2037</v>
      </c>
      <c r="N3727" t="s">
        <v>3928</v>
      </c>
      <c r="O3727" s="32">
        <v>45982</v>
      </c>
      <c r="P3727" t="s">
        <v>99</v>
      </c>
      <c r="Q3727" t="s">
        <v>1411</v>
      </c>
      <c r="R3727" t="s">
        <v>147</v>
      </c>
      <c r="S3727" t="s">
        <v>100</v>
      </c>
    </row>
    <row r="3728" spans="1:19" x14ac:dyDescent="0.25">
      <c r="A3728">
        <v>43</v>
      </c>
      <c r="B3728" s="32">
        <v>45952</v>
      </c>
      <c r="C3728">
        <v>47</v>
      </c>
      <c r="D3728" t="s">
        <v>223</v>
      </c>
      <c r="E3728" t="s">
        <v>277</v>
      </c>
      <c r="F3728" t="s">
        <v>140</v>
      </c>
      <c r="G3728" t="s">
        <v>102</v>
      </c>
      <c r="H3728" t="s">
        <v>103</v>
      </c>
      <c r="I3728" t="s">
        <v>6987</v>
      </c>
      <c r="J3728" t="s">
        <v>6683</v>
      </c>
      <c r="K3728" s="32">
        <v>45956</v>
      </c>
      <c r="L3728" t="s">
        <v>329</v>
      </c>
      <c r="M3728" t="s">
        <v>145</v>
      </c>
      <c r="N3728" t="s">
        <v>6684</v>
      </c>
      <c r="O3728" s="32">
        <v>45982</v>
      </c>
      <c r="P3728" t="s">
        <v>99</v>
      </c>
      <c r="Q3728" t="s">
        <v>330</v>
      </c>
      <c r="R3728" t="s">
        <v>147</v>
      </c>
      <c r="S3728" t="s">
        <v>100</v>
      </c>
    </row>
    <row r="3729" spans="1:19" x14ac:dyDescent="0.25">
      <c r="A3729">
        <v>41</v>
      </c>
      <c r="B3729" s="32">
        <v>45938</v>
      </c>
      <c r="C3729">
        <v>44</v>
      </c>
      <c r="D3729" t="s">
        <v>423</v>
      </c>
      <c r="E3729" t="s">
        <v>424</v>
      </c>
      <c r="F3729" t="s">
        <v>140</v>
      </c>
      <c r="G3729" t="s">
        <v>102</v>
      </c>
      <c r="H3729" t="s">
        <v>103</v>
      </c>
      <c r="I3729" t="s">
        <v>5256</v>
      </c>
      <c r="J3729" t="s">
        <v>5257</v>
      </c>
      <c r="K3729" s="32">
        <v>45941</v>
      </c>
      <c r="L3729" t="s">
        <v>427</v>
      </c>
      <c r="M3729" t="s">
        <v>428</v>
      </c>
      <c r="N3729" t="s">
        <v>3660</v>
      </c>
      <c r="O3729" s="32">
        <v>45959</v>
      </c>
      <c r="P3729" t="s">
        <v>99</v>
      </c>
      <c r="Q3729" t="s">
        <v>601</v>
      </c>
      <c r="R3729" t="s">
        <v>428</v>
      </c>
      <c r="S3729" t="s">
        <v>100</v>
      </c>
    </row>
    <row r="3730" spans="1:19" x14ac:dyDescent="0.25">
      <c r="A3730">
        <v>32</v>
      </c>
      <c r="B3730" s="32">
        <v>45872</v>
      </c>
      <c r="C3730">
        <v>34</v>
      </c>
      <c r="D3730" t="s">
        <v>150</v>
      </c>
      <c r="E3730" t="s">
        <v>8</v>
      </c>
      <c r="F3730" t="s">
        <v>140</v>
      </c>
      <c r="G3730" t="s">
        <v>102</v>
      </c>
      <c r="H3730" t="s">
        <v>103</v>
      </c>
      <c r="I3730" t="s">
        <v>3702</v>
      </c>
      <c r="J3730" t="s">
        <v>2698</v>
      </c>
      <c r="K3730" s="32">
        <v>45876</v>
      </c>
      <c r="L3730" t="s">
        <v>621</v>
      </c>
      <c r="M3730" t="s">
        <v>191</v>
      </c>
      <c r="N3730" t="s">
        <v>192</v>
      </c>
      <c r="O3730" s="32">
        <v>45887</v>
      </c>
      <c r="P3730" t="s">
        <v>99</v>
      </c>
      <c r="Q3730" t="s">
        <v>2402</v>
      </c>
      <c r="S3730" t="s">
        <v>2165</v>
      </c>
    </row>
    <row r="3731" spans="1:19" x14ac:dyDescent="0.25">
      <c r="A3731">
        <v>44</v>
      </c>
      <c r="B3731" s="32">
        <v>45957</v>
      </c>
      <c r="C3731">
        <v>46</v>
      </c>
      <c r="D3731" t="s">
        <v>150</v>
      </c>
      <c r="E3731" t="s">
        <v>23</v>
      </c>
      <c r="F3731" t="s">
        <v>140</v>
      </c>
      <c r="G3731" t="s">
        <v>102</v>
      </c>
      <c r="H3731" t="s">
        <v>103</v>
      </c>
      <c r="I3731" t="s">
        <v>4311</v>
      </c>
      <c r="J3731" t="s">
        <v>4312</v>
      </c>
      <c r="K3731" s="32">
        <v>45960</v>
      </c>
      <c r="L3731" t="s">
        <v>186</v>
      </c>
      <c r="M3731" t="s">
        <v>154</v>
      </c>
      <c r="N3731" t="s">
        <v>2034</v>
      </c>
      <c r="O3731" s="32">
        <v>45972</v>
      </c>
      <c r="P3731" t="s">
        <v>99</v>
      </c>
      <c r="Q3731" t="s">
        <v>153</v>
      </c>
      <c r="R3731" t="s">
        <v>147</v>
      </c>
      <c r="S3731" t="s">
        <v>100</v>
      </c>
    </row>
    <row r="3732" spans="1:19" x14ac:dyDescent="0.25">
      <c r="A3732">
        <v>37</v>
      </c>
      <c r="B3732" s="32">
        <v>45912</v>
      </c>
      <c r="C3732">
        <v>40</v>
      </c>
      <c r="D3732" t="s">
        <v>423</v>
      </c>
      <c r="E3732" t="s">
        <v>1067</v>
      </c>
      <c r="F3732" t="s">
        <v>140</v>
      </c>
      <c r="G3732" t="s">
        <v>102</v>
      </c>
      <c r="H3732" t="s">
        <v>103</v>
      </c>
      <c r="I3732" t="s">
        <v>2387</v>
      </c>
      <c r="J3732" t="s">
        <v>2388</v>
      </c>
      <c r="K3732" s="32">
        <v>45914</v>
      </c>
      <c r="L3732" t="s">
        <v>427</v>
      </c>
      <c r="M3732" t="s">
        <v>260</v>
      </c>
      <c r="N3732" t="s">
        <v>2206</v>
      </c>
      <c r="O3732" s="32">
        <v>45930</v>
      </c>
      <c r="P3732" t="s">
        <v>99</v>
      </c>
      <c r="Q3732" t="s">
        <v>2505</v>
      </c>
      <c r="R3732" t="s">
        <v>262</v>
      </c>
      <c r="S3732" t="s">
        <v>608</v>
      </c>
    </row>
    <row r="3733" spans="1:19" x14ac:dyDescent="0.25">
      <c r="A3733">
        <v>39</v>
      </c>
      <c r="B3733" s="32">
        <v>45921</v>
      </c>
      <c r="C3733">
        <v>41</v>
      </c>
      <c r="D3733" t="s">
        <v>150</v>
      </c>
      <c r="E3733" t="s">
        <v>8</v>
      </c>
      <c r="F3733" t="s">
        <v>140</v>
      </c>
      <c r="G3733" t="s">
        <v>102</v>
      </c>
      <c r="H3733" t="s">
        <v>103</v>
      </c>
      <c r="I3733" t="s">
        <v>3644</v>
      </c>
      <c r="J3733" t="s">
        <v>3645</v>
      </c>
      <c r="K3733" s="32">
        <v>45925</v>
      </c>
      <c r="L3733" t="s">
        <v>621</v>
      </c>
      <c r="M3733" t="s">
        <v>191</v>
      </c>
      <c r="N3733" t="s">
        <v>155</v>
      </c>
      <c r="O3733" s="32">
        <v>45936</v>
      </c>
      <c r="P3733" t="s">
        <v>99</v>
      </c>
      <c r="Q3733" t="s">
        <v>2012</v>
      </c>
      <c r="S3733" t="s">
        <v>2165</v>
      </c>
    </row>
    <row r="3734" spans="1:19" x14ac:dyDescent="0.25">
      <c r="A3734">
        <v>43</v>
      </c>
      <c r="B3734" s="32">
        <v>45950</v>
      </c>
      <c r="C3734">
        <v>45</v>
      </c>
      <c r="D3734" t="s">
        <v>150</v>
      </c>
      <c r="E3734" t="s">
        <v>8</v>
      </c>
      <c r="F3734" t="s">
        <v>140</v>
      </c>
      <c r="G3734" t="s">
        <v>102</v>
      </c>
      <c r="H3734" t="s">
        <v>103</v>
      </c>
      <c r="I3734" t="s">
        <v>6988</v>
      </c>
      <c r="J3734" t="s">
        <v>5461</v>
      </c>
      <c r="K3734" s="32">
        <v>45953</v>
      </c>
      <c r="L3734" t="s">
        <v>621</v>
      </c>
      <c r="M3734" t="s">
        <v>191</v>
      </c>
      <c r="N3734" t="s">
        <v>155</v>
      </c>
      <c r="O3734" s="32">
        <v>45964</v>
      </c>
      <c r="P3734" t="s">
        <v>99</v>
      </c>
      <c r="Q3734" t="s">
        <v>813</v>
      </c>
      <c r="S3734" t="s">
        <v>2165</v>
      </c>
    </row>
    <row r="3735" spans="1:19" x14ac:dyDescent="0.25">
      <c r="A3735">
        <v>39</v>
      </c>
      <c r="B3735" s="32">
        <v>45924</v>
      </c>
      <c r="C3735">
        <v>43</v>
      </c>
      <c r="D3735" t="s">
        <v>223</v>
      </c>
      <c r="E3735" t="s">
        <v>277</v>
      </c>
      <c r="F3735" t="s">
        <v>140</v>
      </c>
      <c r="G3735" t="s">
        <v>102</v>
      </c>
      <c r="H3735" t="s">
        <v>103</v>
      </c>
      <c r="I3735" t="s">
        <v>6989</v>
      </c>
      <c r="J3735" t="s">
        <v>6990</v>
      </c>
      <c r="K3735" s="32">
        <v>45927</v>
      </c>
      <c r="L3735" t="s">
        <v>329</v>
      </c>
      <c r="M3735" t="s">
        <v>145</v>
      </c>
      <c r="N3735" t="s">
        <v>2233</v>
      </c>
      <c r="O3735" s="32">
        <v>45952</v>
      </c>
      <c r="P3735" t="s">
        <v>99</v>
      </c>
      <c r="Q3735" t="s">
        <v>330</v>
      </c>
      <c r="R3735" t="s">
        <v>147</v>
      </c>
      <c r="S3735" t="s">
        <v>100</v>
      </c>
    </row>
    <row r="3736" spans="1:19" x14ac:dyDescent="0.25">
      <c r="A3736">
        <v>32</v>
      </c>
      <c r="B3736" s="32">
        <v>45877</v>
      </c>
      <c r="C3736">
        <v>33</v>
      </c>
      <c r="D3736" t="s">
        <v>97</v>
      </c>
      <c r="E3736" t="s">
        <v>98</v>
      </c>
      <c r="F3736" t="s">
        <v>101</v>
      </c>
      <c r="G3736" t="s">
        <v>102</v>
      </c>
      <c r="H3736" t="s">
        <v>103</v>
      </c>
      <c r="I3736" t="s">
        <v>6991</v>
      </c>
      <c r="J3736" t="s">
        <v>6992</v>
      </c>
      <c r="K3736" s="32">
        <v>45879</v>
      </c>
      <c r="L3736" t="s">
        <v>106</v>
      </c>
      <c r="M3736" t="s">
        <v>107</v>
      </c>
      <c r="N3736" t="s">
        <v>118</v>
      </c>
      <c r="O3736" s="32">
        <v>45879</v>
      </c>
      <c r="P3736" t="s">
        <v>99</v>
      </c>
      <c r="Q3736" t="s">
        <v>123</v>
      </c>
      <c r="R3736" t="s">
        <v>1964</v>
      </c>
      <c r="S3736" t="s">
        <v>100</v>
      </c>
    </row>
    <row r="3737" spans="1:19" x14ac:dyDescent="0.25">
      <c r="A3737">
        <v>40</v>
      </c>
      <c r="B3737" s="32">
        <v>45931</v>
      </c>
      <c r="C3737">
        <v>42</v>
      </c>
      <c r="D3737" t="s">
        <v>150</v>
      </c>
      <c r="E3737" t="s">
        <v>8</v>
      </c>
      <c r="F3737" t="s">
        <v>140</v>
      </c>
      <c r="G3737" t="s">
        <v>102</v>
      </c>
      <c r="H3737" t="s">
        <v>103</v>
      </c>
      <c r="I3737" t="s">
        <v>5056</v>
      </c>
      <c r="J3737" t="s">
        <v>5057</v>
      </c>
      <c r="K3737" s="32">
        <v>45934</v>
      </c>
      <c r="L3737" t="s">
        <v>186</v>
      </c>
      <c r="M3737" t="s">
        <v>869</v>
      </c>
      <c r="N3737" t="s">
        <v>3153</v>
      </c>
      <c r="O3737" s="32">
        <v>45947</v>
      </c>
      <c r="P3737" t="s">
        <v>99</v>
      </c>
      <c r="Q3737" t="s">
        <v>972</v>
      </c>
      <c r="R3737" t="s">
        <v>147</v>
      </c>
      <c r="S3737" t="s">
        <v>100</v>
      </c>
    </row>
    <row r="3738" spans="1:19" x14ac:dyDescent="0.25">
      <c r="A3738">
        <v>31</v>
      </c>
      <c r="B3738" s="32">
        <v>45865</v>
      </c>
      <c r="C3738">
        <v>33</v>
      </c>
      <c r="D3738" t="s">
        <v>150</v>
      </c>
      <c r="E3738" t="s">
        <v>8</v>
      </c>
      <c r="F3738" t="s">
        <v>140</v>
      </c>
      <c r="G3738" t="s">
        <v>102</v>
      </c>
      <c r="H3738" t="s">
        <v>103</v>
      </c>
      <c r="I3738" t="s">
        <v>6993</v>
      </c>
      <c r="J3738" t="s">
        <v>6994</v>
      </c>
      <c r="K3738" s="32">
        <v>45869</v>
      </c>
      <c r="L3738" t="s">
        <v>186</v>
      </c>
      <c r="M3738" t="s">
        <v>154</v>
      </c>
      <c r="N3738" t="s">
        <v>4445</v>
      </c>
      <c r="O3738" s="32">
        <v>45879</v>
      </c>
      <c r="P3738" t="s">
        <v>99</v>
      </c>
      <c r="Q3738" t="s">
        <v>820</v>
      </c>
      <c r="R3738" t="s">
        <v>147</v>
      </c>
      <c r="S3738" t="s">
        <v>100</v>
      </c>
    </row>
    <row r="3739" spans="1:19" x14ac:dyDescent="0.25">
      <c r="A3739">
        <v>33</v>
      </c>
      <c r="B3739" s="32">
        <v>45881</v>
      </c>
      <c r="C3739">
        <v>35</v>
      </c>
      <c r="D3739" t="s">
        <v>150</v>
      </c>
      <c r="E3739" t="s">
        <v>8</v>
      </c>
      <c r="F3739" t="s">
        <v>140</v>
      </c>
      <c r="G3739" t="s">
        <v>102</v>
      </c>
      <c r="H3739" t="s">
        <v>103</v>
      </c>
      <c r="I3739" t="s">
        <v>5130</v>
      </c>
      <c r="J3739" t="s">
        <v>5131</v>
      </c>
      <c r="K3739" s="32">
        <v>45883</v>
      </c>
      <c r="L3739" t="s">
        <v>186</v>
      </c>
      <c r="M3739" t="s">
        <v>154</v>
      </c>
      <c r="N3739" t="s">
        <v>2731</v>
      </c>
      <c r="O3739" s="32">
        <v>45893</v>
      </c>
      <c r="P3739" t="s">
        <v>99</v>
      </c>
      <c r="Q3739" t="s">
        <v>813</v>
      </c>
      <c r="R3739" t="s">
        <v>147</v>
      </c>
      <c r="S3739" t="s">
        <v>100</v>
      </c>
    </row>
    <row r="3740" spans="1:19" x14ac:dyDescent="0.25">
      <c r="A3740">
        <v>45</v>
      </c>
      <c r="B3740" s="32">
        <v>45963</v>
      </c>
      <c r="C3740">
        <v>47</v>
      </c>
      <c r="D3740" t="s">
        <v>940</v>
      </c>
      <c r="E3740" t="s">
        <v>14</v>
      </c>
      <c r="F3740" t="s">
        <v>140</v>
      </c>
      <c r="G3740" t="s">
        <v>102</v>
      </c>
      <c r="H3740" t="s">
        <v>103</v>
      </c>
      <c r="I3740" t="s">
        <v>6995</v>
      </c>
      <c r="J3740" t="s">
        <v>6996</v>
      </c>
      <c r="K3740" s="32">
        <v>45974</v>
      </c>
      <c r="L3740" t="s">
        <v>943</v>
      </c>
      <c r="M3740" t="s">
        <v>154</v>
      </c>
      <c r="N3740" t="s">
        <v>2193</v>
      </c>
      <c r="O3740" s="32">
        <v>45981</v>
      </c>
      <c r="P3740" t="s">
        <v>99</v>
      </c>
      <c r="Q3740" t="s">
        <v>572</v>
      </c>
      <c r="R3740" t="s">
        <v>147</v>
      </c>
      <c r="S3740" t="s">
        <v>100</v>
      </c>
    </row>
    <row r="3741" spans="1:19" x14ac:dyDescent="0.25">
      <c r="A3741">
        <v>46</v>
      </c>
      <c r="B3741" s="32">
        <v>45971</v>
      </c>
      <c r="C3741">
        <v>49</v>
      </c>
      <c r="D3741" t="s">
        <v>672</v>
      </c>
      <c r="E3741" t="s">
        <v>17</v>
      </c>
      <c r="F3741" t="s">
        <v>140</v>
      </c>
      <c r="G3741" t="s">
        <v>102</v>
      </c>
      <c r="H3741" t="s">
        <v>103</v>
      </c>
      <c r="I3741" t="s">
        <v>6628</v>
      </c>
      <c r="J3741" t="s">
        <v>6629</v>
      </c>
      <c r="K3741" s="32">
        <v>45976</v>
      </c>
      <c r="L3741" t="s">
        <v>675</v>
      </c>
      <c r="M3741" t="s">
        <v>428</v>
      </c>
      <c r="N3741" t="s">
        <v>2155</v>
      </c>
      <c r="O3741" s="32">
        <v>45992</v>
      </c>
      <c r="P3741" t="s">
        <v>99</v>
      </c>
      <c r="Q3741" t="s">
        <v>972</v>
      </c>
      <c r="R3741" t="s">
        <v>428</v>
      </c>
      <c r="S3741" t="s">
        <v>100</v>
      </c>
    </row>
    <row r="3742" spans="1:19" x14ac:dyDescent="0.25">
      <c r="A3742">
        <v>39</v>
      </c>
      <c r="B3742" s="32">
        <v>45922</v>
      </c>
      <c r="C3742">
        <v>41</v>
      </c>
      <c r="D3742" t="s">
        <v>940</v>
      </c>
      <c r="E3742" t="s">
        <v>14</v>
      </c>
      <c r="F3742" t="s">
        <v>140</v>
      </c>
      <c r="G3742" t="s">
        <v>102</v>
      </c>
      <c r="H3742" t="s">
        <v>103</v>
      </c>
      <c r="I3742" t="s">
        <v>4854</v>
      </c>
      <c r="J3742" t="s">
        <v>4855</v>
      </c>
      <c r="K3742" s="32">
        <v>45932</v>
      </c>
      <c r="L3742" t="s">
        <v>943</v>
      </c>
      <c r="M3742" t="s">
        <v>154</v>
      </c>
      <c r="N3742" t="s">
        <v>2159</v>
      </c>
      <c r="O3742" s="32">
        <v>45939</v>
      </c>
      <c r="P3742" t="s">
        <v>99</v>
      </c>
      <c r="Q3742" t="s">
        <v>972</v>
      </c>
      <c r="R3742" t="s">
        <v>147</v>
      </c>
      <c r="S3742" t="s">
        <v>100</v>
      </c>
    </row>
    <row r="3743" spans="1:19" x14ac:dyDescent="0.25">
      <c r="A3743">
        <v>45</v>
      </c>
      <c r="B3743" s="32">
        <v>45963</v>
      </c>
      <c r="C3743">
        <v>47</v>
      </c>
      <c r="D3743" t="s">
        <v>150</v>
      </c>
      <c r="E3743" t="s">
        <v>8</v>
      </c>
      <c r="F3743" t="s">
        <v>140</v>
      </c>
      <c r="G3743" t="s">
        <v>102</v>
      </c>
      <c r="H3743" t="s">
        <v>103</v>
      </c>
      <c r="I3743" t="s">
        <v>6997</v>
      </c>
      <c r="J3743" t="s">
        <v>6998</v>
      </c>
      <c r="K3743" s="32">
        <v>45967</v>
      </c>
      <c r="L3743" t="s">
        <v>1312</v>
      </c>
      <c r="M3743" t="s">
        <v>505</v>
      </c>
      <c r="N3743" t="s">
        <v>2046</v>
      </c>
      <c r="O3743" s="32">
        <v>45978</v>
      </c>
      <c r="P3743" t="s">
        <v>99</v>
      </c>
      <c r="Q3743" t="s">
        <v>972</v>
      </c>
      <c r="R3743" t="s">
        <v>147</v>
      </c>
      <c r="S3743" t="s">
        <v>100</v>
      </c>
    </row>
    <row r="3744" spans="1:19" x14ac:dyDescent="0.25">
      <c r="A3744">
        <v>43</v>
      </c>
      <c r="B3744" s="32">
        <v>45950</v>
      </c>
      <c r="C3744">
        <v>46</v>
      </c>
      <c r="D3744" t="s">
        <v>672</v>
      </c>
      <c r="E3744" t="s">
        <v>17</v>
      </c>
      <c r="F3744" t="s">
        <v>140</v>
      </c>
      <c r="G3744" t="s">
        <v>102</v>
      </c>
      <c r="H3744" t="s">
        <v>103</v>
      </c>
      <c r="I3744" t="s">
        <v>6999</v>
      </c>
      <c r="J3744" t="s">
        <v>7000</v>
      </c>
      <c r="K3744" s="32">
        <v>45955</v>
      </c>
      <c r="L3744" t="s">
        <v>1362</v>
      </c>
      <c r="M3744" t="s">
        <v>428</v>
      </c>
      <c r="N3744" t="s">
        <v>2224</v>
      </c>
      <c r="O3744" s="32">
        <v>45972</v>
      </c>
      <c r="P3744" t="s">
        <v>99</v>
      </c>
      <c r="Q3744" t="s">
        <v>913</v>
      </c>
      <c r="R3744" t="s">
        <v>428</v>
      </c>
      <c r="S3744" t="s">
        <v>100</v>
      </c>
    </row>
    <row r="3745" spans="1:19" x14ac:dyDescent="0.25">
      <c r="A3745">
        <v>37</v>
      </c>
      <c r="B3745" s="32">
        <v>45908</v>
      </c>
      <c r="C3745">
        <v>39</v>
      </c>
      <c r="D3745" t="s">
        <v>672</v>
      </c>
      <c r="E3745" t="s">
        <v>17</v>
      </c>
      <c r="F3745" t="s">
        <v>140</v>
      </c>
      <c r="G3745" t="s">
        <v>102</v>
      </c>
      <c r="H3745" t="s">
        <v>103</v>
      </c>
      <c r="I3745" t="s">
        <v>6458</v>
      </c>
      <c r="J3745" t="s">
        <v>6459</v>
      </c>
      <c r="K3745" s="32">
        <v>45915</v>
      </c>
      <c r="L3745" t="s">
        <v>675</v>
      </c>
      <c r="M3745" t="s">
        <v>676</v>
      </c>
      <c r="N3745" t="s">
        <v>3548</v>
      </c>
      <c r="O3745" s="32">
        <v>45926</v>
      </c>
      <c r="P3745" t="s">
        <v>99</v>
      </c>
      <c r="Q3745" t="s">
        <v>153</v>
      </c>
      <c r="R3745" t="s">
        <v>147</v>
      </c>
      <c r="S3745" t="s">
        <v>608</v>
      </c>
    </row>
    <row r="3746" spans="1:19" x14ac:dyDescent="0.25">
      <c r="A3746">
        <v>43</v>
      </c>
      <c r="B3746" s="32">
        <v>45949</v>
      </c>
      <c r="C3746">
        <v>46</v>
      </c>
      <c r="D3746" t="s">
        <v>940</v>
      </c>
      <c r="E3746" t="s">
        <v>14</v>
      </c>
      <c r="F3746" t="s">
        <v>140</v>
      </c>
      <c r="G3746" t="s">
        <v>102</v>
      </c>
      <c r="H3746" t="s">
        <v>103</v>
      </c>
      <c r="I3746" t="s">
        <v>7001</v>
      </c>
      <c r="J3746" t="s">
        <v>7002</v>
      </c>
      <c r="K3746" s="32">
        <v>45960</v>
      </c>
      <c r="L3746" t="s">
        <v>943</v>
      </c>
      <c r="M3746" t="s">
        <v>154</v>
      </c>
      <c r="N3746" t="s">
        <v>2034</v>
      </c>
      <c r="O3746" s="32">
        <v>45971</v>
      </c>
      <c r="P3746" t="s">
        <v>99</v>
      </c>
      <c r="Q3746" t="s">
        <v>572</v>
      </c>
      <c r="R3746" t="s">
        <v>147</v>
      </c>
      <c r="S3746" t="s">
        <v>100</v>
      </c>
    </row>
    <row r="3747" spans="1:19" x14ac:dyDescent="0.25">
      <c r="A3747">
        <v>40</v>
      </c>
      <c r="B3747" s="32">
        <v>45929</v>
      </c>
      <c r="C3747">
        <v>42</v>
      </c>
      <c r="D3747" t="s">
        <v>940</v>
      </c>
      <c r="E3747" t="s">
        <v>14</v>
      </c>
      <c r="F3747" t="s">
        <v>140</v>
      </c>
      <c r="G3747" t="s">
        <v>102</v>
      </c>
      <c r="H3747" t="s">
        <v>103</v>
      </c>
      <c r="I3747" t="s">
        <v>6016</v>
      </c>
      <c r="J3747" t="s">
        <v>6017</v>
      </c>
      <c r="K3747" s="32">
        <v>45939</v>
      </c>
      <c r="L3747" t="s">
        <v>943</v>
      </c>
      <c r="M3747" t="s">
        <v>154</v>
      </c>
      <c r="N3747" t="s">
        <v>2115</v>
      </c>
      <c r="O3747" s="32">
        <v>45946</v>
      </c>
      <c r="P3747" t="s">
        <v>99</v>
      </c>
      <c r="Q3747" t="s">
        <v>2012</v>
      </c>
      <c r="R3747" t="s">
        <v>147</v>
      </c>
      <c r="S3747" t="s">
        <v>100</v>
      </c>
    </row>
    <row r="3748" spans="1:19" x14ac:dyDescent="0.25">
      <c r="A3748">
        <v>29</v>
      </c>
      <c r="B3748" s="32">
        <v>45857</v>
      </c>
      <c r="C3748">
        <v>30</v>
      </c>
      <c r="D3748" t="s">
        <v>254</v>
      </c>
      <c r="E3748" t="s">
        <v>285</v>
      </c>
      <c r="F3748" t="s">
        <v>101</v>
      </c>
      <c r="G3748" t="s">
        <v>102</v>
      </c>
      <c r="H3748" t="s">
        <v>103</v>
      </c>
      <c r="I3748" t="s">
        <v>7003</v>
      </c>
      <c r="J3748" t="s">
        <v>7004</v>
      </c>
      <c r="K3748" s="32">
        <v>45860</v>
      </c>
      <c r="L3748" t="s">
        <v>258</v>
      </c>
      <c r="M3748" t="s">
        <v>97</v>
      </c>
      <c r="N3748" t="s">
        <v>118</v>
      </c>
      <c r="O3748" s="32">
        <v>45861</v>
      </c>
      <c r="P3748" t="s">
        <v>99</v>
      </c>
      <c r="Q3748" t="s">
        <v>259</v>
      </c>
      <c r="R3748" t="s">
        <v>428</v>
      </c>
      <c r="S3748" t="s">
        <v>100</v>
      </c>
    </row>
    <row r="3749" spans="1:19" x14ac:dyDescent="0.25">
      <c r="A3749">
        <v>35</v>
      </c>
      <c r="B3749" s="32">
        <v>45898</v>
      </c>
      <c r="C3749">
        <v>38</v>
      </c>
      <c r="D3749" t="s">
        <v>254</v>
      </c>
      <c r="E3749" t="s">
        <v>255</v>
      </c>
      <c r="F3749" t="s">
        <v>140</v>
      </c>
      <c r="G3749" t="s">
        <v>102</v>
      </c>
      <c r="H3749" t="s">
        <v>103</v>
      </c>
      <c r="I3749" t="s">
        <v>4533</v>
      </c>
      <c r="J3749" t="s">
        <v>4534</v>
      </c>
      <c r="K3749" s="32">
        <v>45900</v>
      </c>
      <c r="L3749" t="s">
        <v>258</v>
      </c>
      <c r="M3749" t="s">
        <v>260</v>
      </c>
      <c r="N3749" t="s">
        <v>2744</v>
      </c>
      <c r="O3749" s="32">
        <v>45916</v>
      </c>
      <c r="P3749" t="s">
        <v>99</v>
      </c>
      <c r="Q3749" t="s">
        <v>2207</v>
      </c>
      <c r="R3749" t="s">
        <v>262</v>
      </c>
      <c r="S3749" t="s">
        <v>100</v>
      </c>
    </row>
    <row r="3750" spans="1:19" x14ac:dyDescent="0.25">
      <c r="A3750">
        <v>41</v>
      </c>
      <c r="B3750" s="32">
        <v>45937</v>
      </c>
      <c r="C3750">
        <v>41</v>
      </c>
      <c r="D3750" t="s">
        <v>150</v>
      </c>
      <c r="E3750" t="s">
        <v>194</v>
      </c>
      <c r="F3750" t="s">
        <v>101</v>
      </c>
      <c r="G3750" t="s">
        <v>102</v>
      </c>
      <c r="H3750" t="s">
        <v>103</v>
      </c>
      <c r="I3750" t="s">
        <v>7005</v>
      </c>
      <c r="J3750" t="s">
        <v>7006</v>
      </c>
      <c r="K3750" s="32">
        <v>45940</v>
      </c>
      <c r="L3750" t="s">
        <v>186</v>
      </c>
      <c r="M3750" t="s">
        <v>2077</v>
      </c>
      <c r="N3750" t="s">
        <v>118</v>
      </c>
      <c r="O3750" s="32">
        <v>45940</v>
      </c>
      <c r="P3750" t="s">
        <v>99</v>
      </c>
      <c r="Q3750" t="s">
        <v>572</v>
      </c>
      <c r="R3750" t="s">
        <v>218</v>
      </c>
      <c r="S3750" t="s">
        <v>100</v>
      </c>
    </row>
    <row r="3751" spans="1:19" x14ac:dyDescent="0.25">
      <c r="A3751">
        <v>34</v>
      </c>
      <c r="B3751" s="32">
        <v>45892</v>
      </c>
      <c r="C3751">
        <v>37</v>
      </c>
      <c r="D3751" t="s">
        <v>150</v>
      </c>
      <c r="E3751" t="s">
        <v>8</v>
      </c>
      <c r="F3751" t="s">
        <v>140</v>
      </c>
      <c r="G3751" t="s">
        <v>102</v>
      </c>
      <c r="H3751" t="s">
        <v>103</v>
      </c>
      <c r="I3751" t="s">
        <v>6198</v>
      </c>
      <c r="J3751" t="s">
        <v>6199</v>
      </c>
      <c r="K3751" s="32">
        <v>45897</v>
      </c>
      <c r="L3751" t="s">
        <v>186</v>
      </c>
      <c r="M3751" t="s">
        <v>154</v>
      </c>
      <c r="N3751" t="s">
        <v>2445</v>
      </c>
      <c r="O3751" s="32">
        <v>45907</v>
      </c>
      <c r="P3751" t="s">
        <v>99</v>
      </c>
      <c r="Q3751" t="s">
        <v>688</v>
      </c>
      <c r="R3751" t="s">
        <v>147</v>
      </c>
      <c r="S3751" t="s">
        <v>100</v>
      </c>
    </row>
    <row r="3752" spans="1:19" x14ac:dyDescent="0.25">
      <c r="A3752">
        <v>41</v>
      </c>
      <c r="B3752" s="32">
        <v>45937</v>
      </c>
      <c r="C3752">
        <v>46</v>
      </c>
      <c r="D3752" t="s">
        <v>321</v>
      </c>
      <c r="E3752" t="s">
        <v>855</v>
      </c>
      <c r="F3752" t="s">
        <v>101</v>
      </c>
      <c r="G3752" t="s">
        <v>102</v>
      </c>
      <c r="H3752" t="s">
        <v>103</v>
      </c>
      <c r="I3752" t="s">
        <v>7007</v>
      </c>
      <c r="J3752" t="s">
        <v>7008</v>
      </c>
      <c r="K3752" s="32">
        <v>45940</v>
      </c>
      <c r="L3752" t="s">
        <v>864</v>
      </c>
      <c r="M3752" t="s">
        <v>3613</v>
      </c>
      <c r="N3752" t="s">
        <v>118</v>
      </c>
      <c r="O3752" s="32">
        <v>45974</v>
      </c>
      <c r="P3752" t="s">
        <v>99</v>
      </c>
      <c r="Q3752" t="s">
        <v>865</v>
      </c>
      <c r="R3752" t="s">
        <v>3614</v>
      </c>
      <c r="S3752" t="s">
        <v>100</v>
      </c>
    </row>
    <row r="3753" spans="1:19" x14ac:dyDescent="0.25">
      <c r="A3753">
        <v>40</v>
      </c>
      <c r="B3753" s="32">
        <v>45934</v>
      </c>
      <c r="C3753">
        <v>44</v>
      </c>
      <c r="D3753" t="s">
        <v>423</v>
      </c>
      <c r="E3753" t="s">
        <v>1265</v>
      </c>
      <c r="F3753" t="s">
        <v>140</v>
      </c>
      <c r="G3753" t="s">
        <v>102</v>
      </c>
      <c r="H3753" t="s">
        <v>103</v>
      </c>
      <c r="I3753" t="s">
        <v>6552</v>
      </c>
      <c r="J3753" t="s">
        <v>6553</v>
      </c>
      <c r="K3753" s="32">
        <v>45938</v>
      </c>
      <c r="L3753" t="s">
        <v>427</v>
      </c>
      <c r="M3753" t="s">
        <v>2172</v>
      </c>
      <c r="N3753" t="s">
        <v>4939</v>
      </c>
      <c r="O3753" s="32">
        <v>45959</v>
      </c>
      <c r="P3753" t="s">
        <v>99</v>
      </c>
      <c r="Q3753" t="s">
        <v>2110</v>
      </c>
      <c r="R3753" t="s">
        <v>428</v>
      </c>
      <c r="S3753" t="s">
        <v>100</v>
      </c>
    </row>
    <row r="3754" spans="1:19" x14ac:dyDescent="0.25">
      <c r="A3754">
        <v>39</v>
      </c>
      <c r="B3754" s="32">
        <v>45922</v>
      </c>
      <c r="C3754">
        <v>41</v>
      </c>
      <c r="D3754" t="s">
        <v>150</v>
      </c>
      <c r="E3754" t="s">
        <v>8</v>
      </c>
      <c r="F3754" t="s">
        <v>140</v>
      </c>
      <c r="G3754" t="s">
        <v>102</v>
      </c>
      <c r="H3754" t="s">
        <v>103</v>
      </c>
      <c r="I3754" t="s">
        <v>3788</v>
      </c>
      <c r="J3754" t="s">
        <v>3789</v>
      </c>
      <c r="K3754" s="32">
        <v>45925</v>
      </c>
      <c r="L3754" t="s">
        <v>186</v>
      </c>
      <c r="M3754" t="s">
        <v>154</v>
      </c>
      <c r="N3754" t="s">
        <v>2011</v>
      </c>
      <c r="O3754" s="32">
        <v>45935</v>
      </c>
      <c r="P3754" t="s">
        <v>99</v>
      </c>
      <c r="Q3754" t="s">
        <v>813</v>
      </c>
      <c r="R3754" t="s">
        <v>147</v>
      </c>
      <c r="S3754" t="s">
        <v>100</v>
      </c>
    </row>
    <row r="3755" spans="1:19" x14ac:dyDescent="0.25">
      <c r="A3755">
        <v>38</v>
      </c>
      <c r="B3755" s="32">
        <v>45916</v>
      </c>
      <c r="C3755">
        <v>40</v>
      </c>
      <c r="D3755" t="s">
        <v>150</v>
      </c>
      <c r="E3755" t="s">
        <v>8</v>
      </c>
      <c r="F3755" t="s">
        <v>140</v>
      </c>
      <c r="G3755" t="s">
        <v>102</v>
      </c>
      <c r="H3755" t="s">
        <v>103</v>
      </c>
      <c r="I3755" t="s">
        <v>2541</v>
      </c>
      <c r="J3755" t="s">
        <v>2542</v>
      </c>
      <c r="K3755" s="32">
        <v>45918</v>
      </c>
      <c r="L3755" t="s">
        <v>186</v>
      </c>
      <c r="M3755" t="s">
        <v>154</v>
      </c>
      <c r="N3755" t="s">
        <v>2146</v>
      </c>
      <c r="O3755" s="32">
        <v>45928</v>
      </c>
      <c r="P3755" t="s">
        <v>99</v>
      </c>
      <c r="Q3755" t="s">
        <v>153</v>
      </c>
      <c r="R3755" t="s">
        <v>147</v>
      </c>
      <c r="S3755" t="s">
        <v>608</v>
      </c>
    </row>
    <row r="3756" spans="1:19" x14ac:dyDescent="0.25">
      <c r="A3756">
        <v>38</v>
      </c>
      <c r="B3756" s="32">
        <v>45916</v>
      </c>
      <c r="C3756">
        <v>38</v>
      </c>
      <c r="D3756" t="s">
        <v>321</v>
      </c>
      <c r="E3756" t="s">
        <v>855</v>
      </c>
      <c r="F3756" t="s">
        <v>101</v>
      </c>
      <c r="G3756" t="s">
        <v>102</v>
      </c>
      <c r="H3756" t="s">
        <v>103</v>
      </c>
      <c r="I3756" t="s">
        <v>7009</v>
      </c>
      <c r="J3756" t="s">
        <v>7010</v>
      </c>
      <c r="K3756" s="32">
        <v>45919</v>
      </c>
      <c r="L3756" t="s">
        <v>864</v>
      </c>
      <c r="M3756" t="s">
        <v>860</v>
      </c>
      <c r="N3756" t="s">
        <v>118</v>
      </c>
      <c r="O3756" s="32">
        <v>45920</v>
      </c>
      <c r="P3756" t="s">
        <v>99</v>
      </c>
      <c r="Q3756" t="s">
        <v>865</v>
      </c>
      <c r="R3756" t="s">
        <v>291</v>
      </c>
      <c r="S3756" t="s">
        <v>100</v>
      </c>
    </row>
    <row r="3757" spans="1:19" x14ac:dyDescent="0.25">
      <c r="A3757">
        <v>41</v>
      </c>
      <c r="B3757" s="32">
        <v>45936</v>
      </c>
      <c r="C3757">
        <v>46</v>
      </c>
      <c r="D3757" t="s">
        <v>223</v>
      </c>
      <c r="E3757" t="s">
        <v>224</v>
      </c>
      <c r="F3757" t="s">
        <v>140</v>
      </c>
      <c r="G3757" t="s">
        <v>102</v>
      </c>
      <c r="H3757" t="s">
        <v>103</v>
      </c>
      <c r="I3757" t="s">
        <v>7011</v>
      </c>
      <c r="J3757" t="s">
        <v>7012</v>
      </c>
      <c r="K3757" s="32">
        <v>45940</v>
      </c>
      <c r="L3757" t="s">
        <v>227</v>
      </c>
      <c r="M3757" t="s">
        <v>229</v>
      </c>
      <c r="N3757" t="s">
        <v>2947</v>
      </c>
      <c r="O3757" s="32">
        <v>45971</v>
      </c>
      <c r="P3757" t="s">
        <v>99</v>
      </c>
      <c r="Q3757" t="s">
        <v>228</v>
      </c>
      <c r="R3757" t="s">
        <v>617</v>
      </c>
      <c r="S3757" t="s">
        <v>100</v>
      </c>
    </row>
    <row r="3758" spans="1:19" x14ac:dyDescent="0.25">
      <c r="A3758">
        <v>41</v>
      </c>
      <c r="B3758" s="32">
        <v>45938</v>
      </c>
      <c r="C3758">
        <v>43</v>
      </c>
      <c r="D3758" t="s">
        <v>150</v>
      </c>
      <c r="E3758" t="s">
        <v>8</v>
      </c>
      <c r="F3758" t="s">
        <v>140</v>
      </c>
      <c r="G3758" t="s">
        <v>102</v>
      </c>
      <c r="H3758" t="s">
        <v>103</v>
      </c>
      <c r="I3758" t="s">
        <v>2603</v>
      </c>
      <c r="J3758" t="s">
        <v>2604</v>
      </c>
      <c r="K3758" s="32">
        <v>45942</v>
      </c>
      <c r="L3758" t="s">
        <v>186</v>
      </c>
      <c r="M3758" t="s">
        <v>869</v>
      </c>
      <c r="N3758" t="s">
        <v>2560</v>
      </c>
      <c r="O3758" s="32">
        <v>45954</v>
      </c>
      <c r="P3758" t="s">
        <v>99</v>
      </c>
      <c r="Q3758" t="s">
        <v>972</v>
      </c>
      <c r="R3758" t="s">
        <v>147</v>
      </c>
      <c r="S3758" t="s">
        <v>100</v>
      </c>
    </row>
    <row r="3759" spans="1:19" x14ac:dyDescent="0.25">
      <c r="A3759">
        <v>40</v>
      </c>
      <c r="B3759" s="32">
        <v>45929</v>
      </c>
      <c r="C3759">
        <v>43</v>
      </c>
      <c r="D3759" t="s">
        <v>150</v>
      </c>
      <c r="E3759" t="s">
        <v>8</v>
      </c>
      <c r="F3759" t="s">
        <v>140</v>
      </c>
      <c r="G3759" t="s">
        <v>102</v>
      </c>
      <c r="H3759" t="s">
        <v>103</v>
      </c>
      <c r="I3759" t="s">
        <v>6339</v>
      </c>
      <c r="J3759" t="s">
        <v>6340</v>
      </c>
      <c r="K3759" s="32">
        <v>45939</v>
      </c>
      <c r="L3759" t="s">
        <v>186</v>
      </c>
      <c r="M3759" t="s">
        <v>154</v>
      </c>
      <c r="N3759" t="s">
        <v>2212</v>
      </c>
      <c r="O3759" s="32">
        <v>45949</v>
      </c>
      <c r="P3759" t="s">
        <v>99</v>
      </c>
      <c r="Q3759" t="s">
        <v>2072</v>
      </c>
      <c r="R3759" t="s">
        <v>147</v>
      </c>
      <c r="S3759" t="s">
        <v>100</v>
      </c>
    </row>
    <row r="3760" spans="1:19" x14ac:dyDescent="0.25">
      <c r="A3760">
        <v>41</v>
      </c>
      <c r="B3760" s="32">
        <v>45939</v>
      </c>
      <c r="C3760">
        <v>44</v>
      </c>
      <c r="D3760" t="s">
        <v>423</v>
      </c>
      <c r="E3760" t="s">
        <v>1067</v>
      </c>
      <c r="F3760" t="s">
        <v>140</v>
      </c>
      <c r="G3760" t="s">
        <v>102</v>
      </c>
      <c r="H3760" t="s">
        <v>103</v>
      </c>
      <c r="I3760" t="s">
        <v>4518</v>
      </c>
      <c r="J3760" t="s">
        <v>4519</v>
      </c>
      <c r="K3760" s="32">
        <v>45942</v>
      </c>
      <c r="L3760" t="s">
        <v>427</v>
      </c>
      <c r="M3760" t="s">
        <v>260</v>
      </c>
      <c r="N3760" t="s">
        <v>2064</v>
      </c>
      <c r="O3760" s="32">
        <v>45958</v>
      </c>
      <c r="P3760" t="s">
        <v>99</v>
      </c>
      <c r="Q3760" t="s">
        <v>3719</v>
      </c>
      <c r="R3760" t="s">
        <v>262</v>
      </c>
      <c r="S3760" t="s">
        <v>608</v>
      </c>
    </row>
    <row r="3761" spans="1:19" x14ac:dyDescent="0.25">
      <c r="A3761">
        <v>42</v>
      </c>
      <c r="B3761" s="32">
        <v>45946</v>
      </c>
      <c r="C3761">
        <v>45</v>
      </c>
      <c r="D3761" t="s">
        <v>254</v>
      </c>
      <c r="E3761" t="s">
        <v>255</v>
      </c>
      <c r="F3761" t="s">
        <v>140</v>
      </c>
      <c r="G3761" t="s">
        <v>102</v>
      </c>
      <c r="H3761" t="s">
        <v>103</v>
      </c>
      <c r="I3761" t="s">
        <v>7013</v>
      </c>
      <c r="J3761" t="s">
        <v>7014</v>
      </c>
      <c r="K3761" s="32">
        <v>45949</v>
      </c>
      <c r="L3761" t="s">
        <v>258</v>
      </c>
      <c r="M3761" t="s">
        <v>260</v>
      </c>
      <c r="N3761" t="s">
        <v>1973</v>
      </c>
      <c r="O3761" s="32">
        <v>45964</v>
      </c>
      <c r="P3761" t="s">
        <v>99</v>
      </c>
      <c r="Q3761" t="s">
        <v>259</v>
      </c>
      <c r="R3761" t="s">
        <v>262</v>
      </c>
      <c r="S3761" t="s">
        <v>100</v>
      </c>
    </row>
    <row r="3762" spans="1:19" x14ac:dyDescent="0.25">
      <c r="A3762">
        <v>36</v>
      </c>
      <c r="B3762" s="32">
        <v>45900</v>
      </c>
      <c r="C3762">
        <v>38</v>
      </c>
      <c r="D3762" t="s">
        <v>150</v>
      </c>
      <c r="E3762" t="s">
        <v>8</v>
      </c>
      <c r="F3762" t="s">
        <v>140</v>
      </c>
      <c r="G3762" t="s">
        <v>102</v>
      </c>
      <c r="H3762" t="s">
        <v>103</v>
      </c>
      <c r="I3762" t="s">
        <v>6656</v>
      </c>
      <c r="J3762" t="s">
        <v>6657</v>
      </c>
      <c r="K3762" s="32">
        <v>45904</v>
      </c>
      <c r="L3762" t="s">
        <v>186</v>
      </c>
      <c r="M3762" t="s">
        <v>154</v>
      </c>
      <c r="N3762" t="s">
        <v>2181</v>
      </c>
      <c r="O3762" s="32">
        <v>45914</v>
      </c>
      <c r="P3762" t="s">
        <v>99</v>
      </c>
      <c r="Q3762" t="s">
        <v>153</v>
      </c>
      <c r="R3762" t="s">
        <v>147</v>
      </c>
      <c r="S3762" t="s">
        <v>100</v>
      </c>
    </row>
    <row r="3763" spans="1:19" x14ac:dyDescent="0.25">
      <c r="A3763">
        <v>42</v>
      </c>
      <c r="B3763" s="32">
        <v>45948</v>
      </c>
      <c r="C3763">
        <v>45</v>
      </c>
      <c r="D3763" t="s">
        <v>150</v>
      </c>
      <c r="E3763" t="s">
        <v>8</v>
      </c>
      <c r="F3763" t="s">
        <v>140</v>
      </c>
      <c r="G3763" t="s">
        <v>102</v>
      </c>
      <c r="H3763" t="s">
        <v>103</v>
      </c>
      <c r="I3763" t="s">
        <v>2885</v>
      </c>
      <c r="J3763" t="s">
        <v>2886</v>
      </c>
      <c r="K3763" s="32">
        <v>45953</v>
      </c>
      <c r="L3763" t="s">
        <v>186</v>
      </c>
      <c r="M3763" t="s">
        <v>154</v>
      </c>
      <c r="N3763" t="s">
        <v>1967</v>
      </c>
      <c r="O3763" s="32">
        <v>45963</v>
      </c>
      <c r="P3763" t="s">
        <v>99</v>
      </c>
      <c r="Q3763" t="s">
        <v>934</v>
      </c>
      <c r="R3763" t="s">
        <v>147</v>
      </c>
      <c r="S3763" t="s">
        <v>100</v>
      </c>
    </row>
    <row r="3764" spans="1:19" x14ac:dyDescent="0.25">
      <c r="A3764">
        <v>30</v>
      </c>
      <c r="B3764" s="32">
        <v>45863</v>
      </c>
      <c r="C3764">
        <v>33</v>
      </c>
      <c r="D3764" t="s">
        <v>254</v>
      </c>
      <c r="E3764" t="s">
        <v>255</v>
      </c>
      <c r="F3764" t="s">
        <v>140</v>
      </c>
      <c r="G3764" t="s">
        <v>102</v>
      </c>
      <c r="H3764" t="s">
        <v>103</v>
      </c>
      <c r="I3764" t="s">
        <v>7015</v>
      </c>
      <c r="J3764" t="s">
        <v>6576</v>
      </c>
      <c r="K3764" s="32">
        <v>45865</v>
      </c>
      <c r="L3764" t="s">
        <v>288</v>
      </c>
      <c r="M3764" t="s">
        <v>260</v>
      </c>
      <c r="N3764" t="s">
        <v>3036</v>
      </c>
      <c r="O3764" s="32">
        <v>45880</v>
      </c>
      <c r="P3764" t="s">
        <v>99</v>
      </c>
      <c r="Q3764" t="s">
        <v>289</v>
      </c>
      <c r="R3764" t="s">
        <v>262</v>
      </c>
      <c r="S3764" t="s">
        <v>100</v>
      </c>
    </row>
    <row r="3765" spans="1:19" x14ac:dyDescent="0.25">
      <c r="A3765">
        <v>32</v>
      </c>
      <c r="B3765" s="32">
        <v>45875</v>
      </c>
      <c r="C3765">
        <v>35</v>
      </c>
      <c r="D3765" t="s">
        <v>423</v>
      </c>
      <c r="E3765" t="s">
        <v>424</v>
      </c>
      <c r="F3765" t="s">
        <v>140</v>
      </c>
      <c r="G3765" t="s">
        <v>102</v>
      </c>
      <c r="H3765" t="s">
        <v>103</v>
      </c>
      <c r="I3765" t="s">
        <v>2453</v>
      </c>
      <c r="J3765" t="s">
        <v>2454</v>
      </c>
      <c r="K3765" s="32">
        <v>45877</v>
      </c>
      <c r="L3765" t="s">
        <v>258</v>
      </c>
      <c r="M3765" t="s">
        <v>428</v>
      </c>
      <c r="N3765" t="s">
        <v>2455</v>
      </c>
      <c r="O3765" s="32">
        <v>45896</v>
      </c>
      <c r="P3765" t="s">
        <v>99</v>
      </c>
      <c r="Q3765" t="s">
        <v>601</v>
      </c>
      <c r="R3765" t="s">
        <v>428</v>
      </c>
      <c r="S3765" t="s">
        <v>100</v>
      </c>
    </row>
    <row r="3766" spans="1:19" x14ac:dyDescent="0.25">
      <c r="A3766">
        <v>44</v>
      </c>
      <c r="B3766" s="32">
        <v>45957</v>
      </c>
      <c r="C3766">
        <v>46</v>
      </c>
      <c r="D3766" t="s">
        <v>150</v>
      </c>
      <c r="E3766" t="s">
        <v>23</v>
      </c>
      <c r="F3766" t="s">
        <v>140</v>
      </c>
      <c r="G3766" t="s">
        <v>102</v>
      </c>
      <c r="H3766" t="s">
        <v>103</v>
      </c>
      <c r="I3766" t="s">
        <v>4311</v>
      </c>
      <c r="J3766" t="s">
        <v>4312</v>
      </c>
      <c r="K3766" s="32">
        <v>45960</v>
      </c>
      <c r="L3766" t="s">
        <v>186</v>
      </c>
      <c r="M3766" t="s">
        <v>154</v>
      </c>
      <c r="N3766" t="s">
        <v>2034</v>
      </c>
      <c r="O3766" s="32">
        <v>45972</v>
      </c>
      <c r="P3766" t="s">
        <v>99</v>
      </c>
      <c r="Q3766" t="s">
        <v>934</v>
      </c>
      <c r="R3766" t="s">
        <v>147</v>
      </c>
      <c r="S3766" t="s">
        <v>100</v>
      </c>
    </row>
    <row r="3767" spans="1:19" x14ac:dyDescent="0.25">
      <c r="A3767">
        <v>39</v>
      </c>
      <c r="B3767" s="32">
        <v>45921</v>
      </c>
      <c r="C3767">
        <v>41</v>
      </c>
      <c r="D3767" t="s">
        <v>672</v>
      </c>
      <c r="E3767" t="s">
        <v>17</v>
      </c>
      <c r="F3767" t="s">
        <v>140</v>
      </c>
      <c r="G3767" t="s">
        <v>102</v>
      </c>
      <c r="H3767" t="s">
        <v>103</v>
      </c>
      <c r="I3767" t="s">
        <v>4418</v>
      </c>
      <c r="J3767" t="s">
        <v>4419</v>
      </c>
      <c r="K3767" s="32">
        <v>45931</v>
      </c>
      <c r="L3767" t="s">
        <v>1362</v>
      </c>
      <c r="M3767" t="s">
        <v>676</v>
      </c>
      <c r="N3767" t="s">
        <v>2015</v>
      </c>
      <c r="O3767" s="32">
        <v>45941</v>
      </c>
      <c r="P3767" t="s">
        <v>99</v>
      </c>
      <c r="Q3767" t="s">
        <v>972</v>
      </c>
      <c r="R3767" t="s">
        <v>147</v>
      </c>
      <c r="S3767" t="s">
        <v>100</v>
      </c>
    </row>
    <row r="3768" spans="1:19" x14ac:dyDescent="0.25">
      <c r="A3768">
        <v>38</v>
      </c>
      <c r="B3768" s="32">
        <v>45920</v>
      </c>
      <c r="C3768">
        <v>41</v>
      </c>
      <c r="D3768" t="s">
        <v>150</v>
      </c>
      <c r="E3768" t="s">
        <v>8</v>
      </c>
      <c r="F3768" t="s">
        <v>140</v>
      </c>
      <c r="G3768" t="s">
        <v>102</v>
      </c>
      <c r="H3768" t="s">
        <v>103</v>
      </c>
      <c r="I3768" t="s">
        <v>3810</v>
      </c>
      <c r="J3768" t="s">
        <v>3811</v>
      </c>
      <c r="K3768" s="32">
        <v>45925</v>
      </c>
      <c r="L3768" t="s">
        <v>186</v>
      </c>
      <c r="M3768" t="s">
        <v>154</v>
      </c>
      <c r="N3768" t="s">
        <v>2011</v>
      </c>
      <c r="O3768" s="32">
        <v>45935</v>
      </c>
      <c r="P3768" t="s">
        <v>99</v>
      </c>
      <c r="Q3768" t="s">
        <v>813</v>
      </c>
      <c r="R3768" t="s">
        <v>147</v>
      </c>
      <c r="S3768" t="s">
        <v>100</v>
      </c>
    </row>
    <row r="3769" spans="1:19" x14ac:dyDescent="0.25">
      <c r="A3769">
        <v>45</v>
      </c>
      <c r="B3769" s="32">
        <v>45965</v>
      </c>
      <c r="C3769">
        <v>45</v>
      </c>
      <c r="D3769" t="s">
        <v>97</v>
      </c>
      <c r="E3769" t="s">
        <v>98</v>
      </c>
      <c r="F3769" t="s">
        <v>101</v>
      </c>
      <c r="G3769" t="s">
        <v>102</v>
      </c>
      <c r="H3769" t="s">
        <v>103</v>
      </c>
      <c r="I3769" t="s">
        <v>7016</v>
      </c>
      <c r="J3769" t="s">
        <v>7017</v>
      </c>
      <c r="K3769" s="32">
        <v>45969</v>
      </c>
      <c r="L3769" t="s">
        <v>106</v>
      </c>
      <c r="M3769" t="s">
        <v>107</v>
      </c>
      <c r="N3769" t="s">
        <v>118</v>
      </c>
      <c r="O3769" s="32">
        <v>45969</v>
      </c>
      <c r="P3769" t="s">
        <v>99</v>
      </c>
      <c r="Q3769" t="s">
        <v>123</v>
      </c>
      <c r="R3769" t="s">
        <v>1964</v>
      </c>
      <c r="S3769" t="s">
        <v>100</v>
      </c>
    </row>
    <row r="3770" spans="1:19" x14ac:dyDescent="0.25">
      <c r="A3770">
        <v>43</v>
      </c>
      <c r="B3770" s="32">
        <v>45950</v>
      </c>
      <c r="C3770">
        <v>46</v>
      </c>
      <c r="D3770" t="s">
        <v>672</v>
      </c>
      <c r="E3770" t="s">
        <v>17</v>
      </c>
      <c r="F3770" t="s">
        <v>140</v>
      </c>
      <c r="G3770" t="s">
        <v>102</v>
      </c>
      <c r="H3770" t="s">
        <v>103</v>
      </c>
      <c r="I3770" t="s">
        <v>7018</v>
      </c>
      <c r="J3770" t="s">
        <v>7019</v>
      </c>
      <c r="K3770" s="32">
        <v>45955</v>
      </c>
      <c r="L3770" t="s">
        <v>675</v>
      </c>
      <c r="M3770" t="s">
        <v>428</v>
      </c>
      <c r="N3770" t="s">
        <v>2224</v>
      </c>
      <c r="O3770" s="32">
        <v>45972</v>
      </c>
      <c r="P3770" t="s">
        <v>99</v>
      </c>
      <c r="Q3770" t="s">
        <v>820</v>
      </c>
      <c r="R3770" t="s">
        <v>428</v>
      </c>
      <c r="S3770" t="s">
        <v>100</v>
      </c>
    </row>
    <row r="3771" spans="1:19" x14ac:dyDescent="0.25">
      <c r="A3771">
        <v>34</v>
      </c>
      <c r="B3771" s="32">
        <v>45886</v>
      </c>
      <c r="C3771">
        <v>36</v>
      </c>
      <c r="D3771" t="s">
        <v>672</v>
      </c>
      <c r="E3771" t="s">
        <v>17</v>
      </c>
      <c r="F3771" t="s">
        <v>140</v>
      </c>
      <c r="G3771" t="s">
        <v>102</v>
      </c>
      <c r="H3771" t="s">
        <v>103</v>
      </c>
      <c r="I3771" t="s">
        <v>3504</v>
      </c>
      <c r="J3771" t="s">
        <v>3505</v>
      </c>
      <c r="K3771" s="32">
        <v>45894</v>
      </c>
      <c r="L3771" t="s">
        <v>675</v>
      </c>
      <c r="M3771" t="s">
        <v>676</v>
      </c>
      <c r="N3771" t="s">
        <v>2854</v>
      </c>
      <c r="O3771" s="32">
        <v>45906</v>
      </c>
      <c r="P3771" t="s">
        <v>99</v>
      </c>
      <c r="Q3771" t="s">
        <v>972</v>
      </c>
      <c r="R3771" t="s">
        <v>147</v>
      </c>
      <c r="S3771" t="s">
        <v>100</v>
      </c>
    </row>
    <row r="3772" spans="1:19" x14ac:dyDescent="0.25">
      <c r="A3772">
        <v>40</v>
      </c>
      <c r="B3772" s="32">
        <v>45929</v>
      </c>
      <c r="C3772">
        <v>43</v>
      </c>
      <c r="D3772" t="s">
        <v>150</v>
      </c>
      <c r="E3772" t="s">
        <v>8</v>
      </c>
      <c r="F3772" t="s">
        <v>140</v>
      </c>
      <c r="G3772" t="s">
        <v>102</v>
      </c>
      <c r="H3772" t="s">
        <v>103</v>
      </c>
      <c r="I3772" t="s">
        <v>2873</v>
      </c>
      <c r="J3772" t="s">
        <v>2874</v>
      </c>
      <c r="K3772" s="32">
        <v>45939</v>
      </c>
      <c r="L3772" t="s">
        <v>186</v>
      </c>
      <c r="M3772" t="s">
        <v>154</v>
      </c>
      <c r="N3772" t="s">
        <v>2212</v>
      </c>
      <c r="O3772" s="32">
        <v>45949</v>
      </c>
      <c r="P3772" t="s">
        <v>99</v>
      </c>
      <c r="Q3772" t="s">
        <v>813</v>
      </c>
      <c r="R3772" t="s">
        <v>147</v>
      </c>
      <c r="S3772" t="s">
        <v>100</v>
      </c>
    </row>
    <row r="3773" spans="1:19" x14ac:dyDescent="0.25">
      <c r="A3773">
        <v>46</v>
      </c>
      <c r="B3773" s="32">
        <v>45970</v>
      </c>
      <c r="C3773">
        <v>48</v>
      </c>
      <c r="D3773" t="s">
        <v>150</v>
      </c>
      <c r="E3773" t="s">
        <v>8</v>
      </c>
      <c r="F3773" t="s">
        <v>140</v>
      </c>
      <c r="G3773" t="s">
        <v>102</v>
      </c>
      <c r="H3773" t="s">
        <v>103</v>
      </c>
      <c r="I3773" t="s">
        <v>7020</v>
      </c>
      <c r="J3773" t="s">
        <v>4370</v>
      </c>
      <c r="K3773" s="32">
        <v>45974</v>
      </c>
      <c r="L3773" t="s">
        <v>186</v>
      </c>
      <c r="M3773" t="s">
        <v>154</v>
      </c>
      <c r="N3773" t="s">
        <v>2193</v>
      </c>
      <c r="O3773" s="32">
        <v>45985</v>
      </c>
      <c r="P3773" t="s">
        <v>99</v>
      </c>
      <c r="Q3773" t="s">
        <v>153</v>
      </c>
      <c r="R3773" t="s">
        <v>147</v>
      </c>
      <c r="S3773" t="s">
        <v>100</v>
      </c>
    </row>
    <row r="3774" spans="1:19" x14ac:dyDescent="0.25">
      <c r="A3774">
        <v>38</v>
      </c>
      <c r="B3774" s="32">
        <v>45918</v>
      </c>
      <c r="C3774">
        <v>41</v>
      </c>
      <c r="D3774" t="s">
        <v>423</v>
      </c>
      <c r="E3774" t="s">
        <v>1067</v>
      </c>
      <c r="F3774" t="s">
        <v>140</v>
      </c>
      <c r="G3774" t="s">
        <v>102</v>
      </c>
      <c r="H3774" t="s">
        <v>103</v>
      </c>
      <c r="I3774" t="s">
        <v>2107</v>
      </c>
      <c r="J3774" t="s">
        <v>2108</v>
      </c>
      <c r="K3774" s="32">
        <v>45921</v>
      </c>
      <c r="L3774" t="s">
        <v>427</v>
      </c>
      <c r="M3774" t="s">
        <v>260</v>
      </c>
      <c r="N3774" t="s">
        <v>2109</v>
      </c>
      <c r="O3774" s="32">
        <v>45937</v>
      </c>
      <c r="P3774" t="s">
        <v>99</v>
      </c>
      <c r="Q3774" t="s">
        <v>3719</v>
      </c>
      <c r="R3774" t="s">
        <v>262</v>
      </c>
      <c r="S3774" t="s">
        <v>608</v>
      </c>
    </row>
    <row r="3775" spans="1:19" x14ac:dyDescent="0.25">
      <c r="A3775">
        <v>45</v>
      </c>
      <c r="B3775" s="32">
        <v>45964</v>
      </c>
      <c r="C3775">
        <v>47</v>
      </c>
      <c r="D3775" t="s">
        <v>150</v>
      </c>
      <c r="E3775" t="s">
        <v>8</v>
      </c>
      <c r="F3775" t="s">
        <v>140</v>
      </c>
      <c r="G3775" t="s">
        <v>102</v>
      </c>
      <c r="H3775" t="s">
        <v>103</v>
      </c>
      <c r="I3775" t="s">
        <v>6474</v>
      </c>
      <c r="J3775" t="s">
        <v>6475</v>
      </c>
      <c r="K3775" s="32">
        <v>45967</v>
      </c>
      <c r="L3775" t="s">
        <v>186</v>
      </c>
      <c r="M3775" t="s">
        <v>154</v>
      </c>
      <c r="N3775" t="s">
        <v>2046</v>
      </c>
      <c r="O3775" s="32">
        <v>45977</v>
      </c>
      <c r="P3775" t="s">
        <v>99</v>
      </c>
      <c r="Q3775" t="s">
        <v>934</v>
      </c>
      <c r="R3775" t="s">
        <v>147</v>
      </c>
      <c r="S3775" t="s">
        <v>100</v>
      </c>
    </row>
    <row r="3776" spans="1:19" x14ac:dyDescent="0.25">
      <c r="A3776">
        <v>45</v>
      </c>
      <c r="B3776" s="32">
        <v>45965</v>
      </c>
      <c r="C3776">
        <v>45</v>
      </c>
      <c r="D3776" t="s">
        <v>321</v>
      </c>
      <c r="E3776" t="s">
        <v>2130</v>
      </c>
      <c r="F3776" t="s">
        <v>101</v>
      </c>
      <c r="G3776" t="s">
        <v>102</v>
      </c>
      <c r="H3776" t="s">
        <v>103</v>
      </c>
      <c r="I3776" t="s">
        <v>7021</v>
      </c>
      <c r="J3776" t="s">
        <v>7022</v>
      </c>
      <c r="K3776" s="32">
        <v>45966</v>
      </c>
      <c r="L3776" t="s">
        <v>2133</v>
      </c>
      <c r="M3776" t="s">
        <v>2500</v>
      </c>
      <c r="N3776" t="s">
        <v>118</v>
      </c>
      <c r="O3776" s="32">
        <v>45968</v>
      </c>
      <c r="P3776" t="s">
        <v>2134</v>
      </c>
      <c r="Q3776" t="s">
        <v>2135</v>
      </c>
      <c r="R3776" t="s">
        <v>164</v>
      </c>
      <c r="S3776" t="s">
        <v>2137</v>
      </c>
    </row>
    <row r="3777" spans="1:19" x14ac:dyDescent="0.25">
      <c r="A3777">
        <v>46</v>
      </c>
      <c r="B3777" s="32">
        <v>45971</v>
      </c>
      <c r="C3777">
        <v>48</v>
      </c>
      <c r="D3777" t="s">
        <v>150</v>
      </c>
      <c r="E3777" t="s">
        <v>8</v>
      </c>
      <c r="F3777" t="s">
        <v>140</v>
      </c>
      <c r="G3777" t="s">
        <v>102</v>
      </c>
      <c r="H3777" t="s">
        <v>103</v>
      </c>
      <c r="I3777" t="s">
        <v>3912</v>
      </c>
      <c r="J3777" t="s">
        <v>3913</v>
      </c>
      <c r="K3777" s="32">
        <v>45974</v>
      </c>
      <c r="L3777" t="s">
        <v>186</v>
      </c>
      <c r="M3777" t="s">
        <v>154</v>
      </c>
      <c r="N3777" t="s">
        <v>2193</v>
      </c>
      <c r="O3777" s="32">
        <v>45985</v>
      </c>
      <c r="P3777" t="s">
        <v>99</v>
      </c>
      <c r="Q3777" t="s">
        <v>972</v>
      </c>
      <c r="R3777" t="s">
        <v>147</v>
      </c>
      <c r="S3777" t="s">
        <v>100</v>
      </c>
    </row>
    <row r="3778" spans="1:19" x14ac:dyDescent="0.25">
      <c r="A3778">
        <v>38</v>
      </c>
      <c r="B3778" s="32">
        <v>45919</v>
      </c>
      <c r="C3778">
        <v>41</v>
      </c>
      <c r="D3778" t="s">
        <v>254</v>
      </c>
      <c r="E3778" t="s">
        <v>255</v>
      </c>
      <c r="F3778" t="s">
        <v>140</v>
      </c>
      <c r="G3778" t="s">
        <v>102</v>
      </c>
      <c r="H3778" t="s">
        <v>103</v>
      </c>
      <c r="I3778" t="s">
        <v>7023</v>
      </c>
      <c r="J3778" t="s">
        <v>7024</v>
      </c>
      <c r="K3778" s="32">
        <v>45921</v>
      </c>
      <c r="L3778" t="s">
        <v>258</v>
      </c>
      <c r="M3778" t="s">
        <v>260</v>
      </c>
      <c r="N3778" t="s">
        <v>2109</v>
      </c>
      <c r="O3778" s="32">
        <v>45936</v>
      </c>
      <c r="P3778" t="s">
        <v>99</v>
      </c>
      <c r="Q3778" t="s">
        <v>259</v>
      </c>
      <c r="R3778" t="s">
        <v>262</v>
      </c>
      <c r="S3778" t="s">
        <v>100</v>
      </c>
    </row>
    <row r="3779" spans="1:19" x14ac:dyDescent="0.25">
      <c r="A3779">
        <v>40</v>
      </c>
      <c r="B3779" s="32">
        <v>45933</v>
      </c>
      <c r="C3779">
        <v>43</v>
      </c>
      <c r="D3779" t="s">
        <v>423</v>
      </c>
      <c r="E3779" t="s">
        <v>1067</v>
      </c>
      <c r="F3779" t="s">
        <v>140</v>
      </c>
      <c r="G3779" t="s">
        <v>102</v>
      </c>
      <c r="H3779" t="s">
        <v>103</v>
      </c>
      <c r="I3779" t="s">
        <v>4103</v>
      </c>
      <c r="J3779" t="s">
        <v>4104</v>
      </c>
      <c r="K3779" s="32">
        <v>45935</v>
      </c>
      <c r="L3779" t="s">
        <v>427</v>
      </c>
      <c r="M3779" t="s">
        <v>260</v>
      </c>
      <c r="N3779" t="s">
        <v>2054</v>
      </c>
      <c r="O3779" s="32">
        <v>45951</v>
      </c>
      <c r="P3779" t="s">
        <v>99</v>
      </c>
      <c r="Q3779" t="s">
        <v>2221</v>
      </c>
      <c r="R3779" t="s">
        <v>262</v>
      </c>
      <c r="S3779" t="s">
        <v>100</v>
      </c>
    </row>
    <row r="3780" spans="1:19" x14ac:dyDescent="0.25">
      <c r="A3780">
        <v>44</v>
      </c>
      <c r="B3780" s="32">
        <v>45961</v>
      </c>
      <c r="C3780">
        <v>47</v>
      </c>
      <c r="D3780" t="s">
        <v>423</v>
      </c>
      <c r="E3780" t="s">
        <v>1067</v>
      </c>
      <c r="F3780" t="s">
        <v>140</v>
      </c>
      <c r="G3780" t="s">
        <v>102</v>
      </c>
      <c r="H3780" t="s">
        <v>103</v>
      </c>
      <c r="I3780" t="s">
        <v>7025</v>
      </c>
      <c r="J3780" t="s">
        <v>7026</v>
      </c>
      <c r="K3780" s="32">
        <v>45963</v>
      </c>
      <c r="L3780" t="s">
        <v>1983</v>
      </c>
      <c r="M3780" t="s">
        <v>260</v>
      </c>
      <c r="N3780" t="s">
        <v>2283</v>
      </c>
      <c r="O3780" s="32">
        <v>45980</v>
      </c>
      <c r="P3780" t="s">
        <v>99</v>
      </c>
      <c r="Q3780" t="s">
        <v>1985</v>
      </c>
      <c r="R3780" t="s">
        <v>262</v>
      </c>
      <c r="S3780" t="s">
        <v>100</v>
      </c>
    </row>
    <row r="3781" spans="1:19" x14ac:dyDescent="0.25">
      <c r="A3781">
        <v>41</v>
      </c>
      <c r="B3781" s="32">
        <v>45936</v>
      </c>
      <c r="C3781">
        <v>43</v>
      </c>
      <c r="D3781" t="s">
        <v>940</v>
      </c>
      <c r="E3781" t="s">
        <v>14</v>
      </c>
      <c r="F3781" t="s">
        <v>140</v>
      </c>
      <c r="G3781" t="s">
        <v>102</v>
      </c>
      <c r="H3781" t="s">
        <v>103</v>
      </c>
      <c r="I3781" t="s">
        <v>6849</v>
      </c>
      <c r="J3781" t="s">
        <v>6850</v>
      </c>
      <c r="K3781" s="32">
        <v>45946</v>
      </c>
      <c r="L3781" t="s">
        <v>943</v>
      </c>
      <c r="M3781" t="s">
        <v>154</v>
      </c>
      <c r="N3781" t="s">
        <v>2365</v>
      </c>
      <c r="O3781" s="32">
        <v>45953</v>
      </c>
      <c r="P3781" t="s">
        <v>99</v>
      </c>
      <c r="Q3781" t="s">
        <v>972</v>
      </c>
      <c r="R3781" t="s">
        <v>147</v>
      </c>
      <c r="S3781" t="s">
        <v>100</v>
      </c>
    </row>
    <row r="3782" spans="1:19" x14ac:dyDescent="0.25">
      <c r="A3782">
        <v>40</v>
      </c>
      <c r="B3782" s="32">
        <v>45932</v>
      </c>
      <c r="C3782">
        <v>43</v>
      </c>
      <c r="D3782" t="s">
        <v>254</v>
      </c>
      <c r="E3782" t="s">
        <v>255</v>
      </c>
      <c r="F3782" t="s">
        <v>140</v>
      </c>
      <c r="G3782" t="s">
        <v>102</v>
      </c>
      <c r="H3782" t="s">
        <v>1585</v>
      </c>
      <c r="I3782" t="s">
        <v>7027</v>
      </c>
      <c r="J3782" t="s">
        <v>5625</v>
      </c>
      <c r="K3782" s="32">
        <v>45935</v>
      </c>
      <c r="L3782" t="s">
        <v>1811</v>
      </c>
      <c r="M3782" t="s">
        <v>260</v>
      </c>
      <c r="N3782" t="s">
        <v>2054</v>
      </c>
      <c r="O3782" s="32">
        <v>45950</v>
      </c>
      <c r="P3782" t="s">
        <v>99</v>
      </c>
      <c r="Q3782" t="s">
        <v>289</v>
      </c>
      <c r="R3782" t="s">
        <v>262</v>
      </c>
      <c r="S3782" t="s">
        <v>608</v>
      </c>
    </row>
    <row r="3783" spans="1:19" x14ac:dyDescent="0.25">
      <c r="A3783">
        <v>38</v>
      </c>
      <c r="B3783" s="32">
        <v>45915</v>
      </c>
      <c r="C3783">
        <v>40</v>
      </c>
      <c r="D3783" t="s">
        <v>940</v>
      </c>
      <c r="E3783" t="s">
        <v>14</v>
      </c>
      <c r="F3783" t="s">
        <v>140</v>
      </c>
      <c r="G3783" t="s">
        <v>102</v>
      </c>
      <c r="H3783" t="s">
        <v>103</v>
      </c>
      <c r="I3783" t="s">
        <v>2605</v>
      </c>
      <c r="J3783" t="s">
        <v>2606</v>
      </c>
      <c r="K3783" s="32">
        <v>45925</v>
      </c>
      <c r="L3783" t="s">
        <v>943</v>
      </c>
      <c r="M3783" t="s">
        <v>154</v>
      </c>
      <c r="N3783" t="s">
        <v>2011</v>
      </c>
      <c r="O3783" s="32">
        <v>45932</v>
      </c>
      <c r="P3783" t="s">
        <v>99</v>
      </c>
      <c r="Q3783" t="s">
        <v>813</v>
      </c>
      <c r="R3783" t="s">
        <v>147</v>
      </c>
      <c r="S3783" t="s">
        <v>100</v>
      </c>
    </row>
    <row r="3784" spans="1:19" x14ac:dyDescent="0.25">
      <c r="A3784">
        <v>43</v>
      </c>
      <c r="B3784" s="32">
        <v>45950</v>
      </c>
      <c r="C3784">
        <v>46</v>
      </c>
      <c r="D3784" t="s">
        <v>672</v>
      </c>
      <c r="E3784" t="s">
        <v>17</v>
      </c>
      <c r="F3784" t="s">
        <v>140</v>
      </c>
      <c r="G3784" t="s">
        <v>102</v>
      </c>
      <c r="H3784" t="s">
        <v>103</v>
      </c>
      <c r="I3784" t="s">
        <v>3820</v>
      </c>
      <c r="J3784" t="s">
        <v>3821</v>
      </c>
      <c r="K3784" s="32">
        <v>45955</v>
      </c>
      <c r="L3784" t="s">
        <v>675</v>
      </c>
      <c r="M3784" t="s">
        <v>428</v>
      </c>
      <c r="N3784" t="s">
        <v>2224</v>
      </c>
      <c r="O3784" s="32">
        <v>45972</v>
      </c>
      <c r="P3784" t="s">
        <v>99</v>
      </c>
      <c r="Q3784" t="s">
        <v>153</v>
      </c>
      <c r="R3784" t="s">
        <v>428</v>
      </c>
      <c r="S3784" t="s">
        <v>100</v>
      </c>
    </row>
    <row r="3785" spans="1:19" x14ac:dyDescent="0.25">
      <c r="A3785">
        <v>45</v>
      </c>
      <c r="B3785" s="32">
        <v>45963</v>
      </c>
      <c r="C3785">
        <v>47</v>
      </c>
      <c r="D3785" t="s">
        <v>150</v>
      </c>
      <c r="E3785" t="s">
        <v>8</v>
      </c>
      <c r="F3785" t="s">
        <v>140</v>
      </c>
      <c r="G3785" t="s">
        <v>102</v>
      </c>
      <c r="H3785" t="s">
        <v>103</v>
      </c>
      <c r="I3785" t="s">
        <v>7028</v>
      </c>
      <c r="J3785" t="s">
        <v>7029</v>
      </c>
      <c r="K3785" s="32">
        <v>45967</v>
      </c>
      <c r="L3785" t="s">
        <v>1312</v>
      </c>
      <c r="M3785" t="s">
        <v>505</v>
      </c>
      <c r="N3785" t="s">
        <v>2046</v>
      </c>
      <c r="O3785" s="32">
        <v>45978</v>
      </c>
      <c r="P3785" t="s">
        <v>99</v>
      </c>
      <c r="Q3785" t="s">
        <v>972</v>
      </c>
      <c r="R3785" t="s">
        <v>147</v>
      </c>
      <c r="S3785" t="s">
        <v>100</v>
      </c>
    </row>
    <row r="3786" spans="1:19" x14ac:dyDescent="0.25">
      <c r="A3786">
        <v>41</v>
      </c>
      <c r="B3786" s="32">
        <v>45940</v>
      </c>
      <c r="C3786">
        <v>45</v>
      </c>
      <c r="D3786" t="s">
        <v>423</v>
      </c>
      <c r="E3786" t="s">
        <v>1265</v>
      </c>
      <c r="F3786" t="s">
        <v>140</v>
      </c>
      <c r="G3786" t="s">
        <v>102</v>
      </c>
      <c r="H3786" t="s">
        <v>103</v>
      </c>
      <c r="I3786" t="s">
        <v>7030</v>
      </c>
      <c r="J3786" t="s">
        <v>7031</v>
      </c>
      <c r="K3786" s="32">
        <v>45945</v>
      </c>
      <c r="L3786" t="s">
        <v>2217</v>
      </c>
      <c r="M3786" t="s">
        <v>145</v>
      </c>
      <c r="N3786" t="s">
        <v>4035</v>
      </c>
      <c r="O3786" s="32">
        <v>45965</v>
      </c>
      <c r="P3786" t="s">
        <v>99</v>
      </c>
      <c r="Q3786" t="s">
        <v>2218</v>
      </c>
      <c r="R3786" t="s">
        <v>428</v>
      </c>
      <c r="S3786" t="s">
        <v>100</v>
      </c>
    </row>
    <row r="3787" spans="1:19" x14ac:dyDescent="0.25">
      <c r="A3787">
        <v>39</v>
      </c>
      <c r="B3787" s="32">
        <v>45922</v>
      </c>
      <c r="C3787">
        <v>39</v>
      </c>
      <c r="D3787" t="s">
        <v>97</v>
      </c>
      <c r="E3787" t="s">
        <v>98</v>
      </c>
      <c r="F3787" t="s">
        <v>101</v>
      </c>
      <c r="G3787" t="s">
        <v>102</v>
      </c>
      <c r="H3787" t="s">
        <v>103</v>
      </c>
      <c r="I3787" t="s">
        <v>7032</v>
      </c>
      <c r="J3787" t="s">
        <v>7033</v>
      </c>
      <c r="K3787" s="32">
        <v>45925</v>
      </c>
      <c r="L3787" t="s">
        <v>106</v>
      </c>
      <c r="M3787" t="s">
        <v>107</v>
      </c>
      <c r="N3787" t="s">
        <v>118</v>
      </c>
      <c r="O3787" s="32">
        <v>45925</v>
      </c>
      <c r="P3787" t="s">
        <v>99</v>
      </c>
      <c r="Q3787" t="s">
        <v>123</v>
      </c>
      <c r="R3787" t="s">
        <v>1964</v>
      </c>
      <c r="S3787" t="s">
        <v>100</v>
      </c>
    </row>
    <row r="3788" spans="1:19" x14ac:dyDescent="0.25">
      <c r="A3788">
        <v>43</v>
      </c>
      <c r="B3788" s="32">
        <v>45951</v>
      </c>
      <c r="C3788">
        <v>45</v>
      </c>
      <c r="D3788" t="s">
        <v>150</v>
      </c>
      <c r="E3788" t="s">
        <v>8</v>
      </c>
      <c r="F3788" t="s">
        <v>140</v>
      </c>
      <c r="G3788" t="s">
        <v>102</v>
      </c>
      <c r="H3788" t="s">
        <v>103</v>
      </c>
      <c r="I3788" t="s">
        <v>5068</v>
      </c>
      <c r="J3788" t="s">
        <v>5069</v>
      </c>
      <c r="K3788" s="32">
        <v>45953</v>
      </c>
      <c r="L3788" t="s">
        <v>186</v>
      </c>
      <c r="M3788" t="s">
        <v>154</v>
      </c>
      <c r="N3788" t="s">
        <v>1967</v>
      </c>
      <c r="O3788" s="32">
        <v>45963</v>
      </c>
      <c r="P3788" t="s">
        <v>99</v>
      </c>
      <c r="Q3788" t="s">
        <v>153</v>
      </c>
      <c r="R3788" t="s">
        <v>147</v>
      </c>
      <c r="S3788" t="s">
        <v>100</v>
      </c>
    </row>
    <row r="3789" spans="1:19" x14ac:dyDescent="0.25">
      <c r="A3789">
        <v>46</v>
      </c>
      <c r="B3789" s="32">
        <v>45976</v>
      </c>
      <c r="C3789">
        <v>49</v>
      </c>
      <c r="D3789" t="s">
        <v>150</v>
      </c>
      <c r="E3789" t="s">
        <v>8</v>
      </c>
      <c r="F3789" t="s">
        <v>140</v>
      </c>
      <c r="G3789" t="s">
        <v>102</v>
      </c>
      <c r="H3789" t="s">
        <v>103</v>
      </c>
      <c r="I3789" t="s">
        <v>7034</v>
      </c>
      <c r="J3789" t="s">
        <v>7035</v>
      </c>
      <c r="K3789" s="32">
        <v>45979</v>
      </c>
      <c r="L3789" t="s">
        <v>1312</v>
      </c>
      <c r="M3789" t="s">
        <v>428</v>
      </c>
      <c r="N3789" t="s">
        <v>3244</v>
      </c>
      <c r="O3789" s="32">
        <v>45992</v>
      </c>
      <c r="P3789" t="s">
        <v>99</v>
      </c>
      <c r="Q3789" t="s">
        <v>153</v>
      </c>
      <c r="R3789" t="s">
        <v>428</v>
      </c>
      <c r="S3789" t="s">
        <v>100</v>
      </c>
    </row>
    <row r="3790" spans="1:19" x14ac:dyDescent="0.25">
      <c r="A3790">
        <v>43</v>
      </c>
      <c r="B3790" s="32">
        <v>45949</v>
      </c>
      <c r="C3790">
        <v>45</v>
      </c>
      <c r="D3790" t="s">
        <v>150</v>
      </c>
      <c r="E3790" t="s">
        <v>8</v>
      </c>
      <c r="F3790" t="s">
        <v>140</v>
      </c>
      <c r="G3790" t="s">
        <v>102</v>
      </c>
      <c r="H3790" t="s">
        <v>103</v>
      </c>
      <c r="I3790" t="s">
        <v>7036</v>
      </c>
      <c r="J3790" t="s">
        <v>942</v>
      </c>
      <c r="K3790" s="32">
        <v>45953</v>
      </c>
      <c r="L3790" t="s">
        <v>1312</v>
      </c>
      <c r="M3790" t="s">
        <v>154</v>
      </c>
      <c r="N3790" t="s">
        <v>2086</v>
      </c>
      <c r="O3790" s="32">
        <v>45963</v>
      </c>
      <c r="P3790" t="s">
        <v>99</v>
      </c>
      <c r="Q3790" t="s">
        <v>972</v>
      </c>
      <c r="R3790" t="s">
        <v>147</v>
      </c>
      <c r="S3790" t="s">
        <v>100</v>
      </c>
    </row>
    <row r="3791" spans="1:19" x14ac:dyDescent="0.25">
      <c r="A3791">
        <v>30</v>
      </c>
      <c r="B3791" s="32">
        <v>45861</v>
      </c>
      <c r="C3791">
        <v>33</v>
      </c>
      <c r="D3791" t="s">
        <v>423</v>
      </c>
      <c r="E3791" t="s">
        <v>424</v>
      </c>
      <c r="F3791" t="s">
        <v>140</v>
      </c>
      <c r="G3791" t="s">
        <v>102</v>
      </c>
      <c r="H3791" t="s">
        <v>103</v>
      </c>
      <c r="I3791" t="s">
        <v>6327</v>
      </c>
      <c r="J3791" t="s">
        <v>6328</v>
      </c>
      <c r="K3791" s="32">
        <v>45863</v>
      </c>
      <c r="L3791" t="s">
        <v>258</v>
      </c>
      <c r="M3791" t="s">
        <v>428</v>
      </c>
      <c r="N3791" t="s">
        <v>2351</v>
      </c>
      <c r="O3791" s="32">
        <v>45883</v>
      </c>
      <c r="P3791" t="s">
        <v>99</v>
      </c>
      <c r="Q3791" t="s">
        <v>2093</v>
      </c>
      <c r="R3791" t="s">
        <v>428</v>
      </c>
      <c r="S3791" t="s">
        <v>100</v>
      </c>
    </row>
    <row r="3792" spans="1:19" x14ac:dyDescent="0.25">
      <c r="A3792">
        <v>45</v>
      </c>
      <c r="B3792" s="32">
        <v>45964</v>
      </c>
      <c r="C3792">
        <v>47</v>
      </c>
      <c r="D3792" t="s">
        <v>150</v>
      </c>
      <c r="E3792" t="s">
        <v>8</v>
      </c>
      <c r="F3792" t="s">
        <v>140</v>
      </c>
      <c r="G3792" t="s">
        <v>102</v>
      </c>
      <c r="H3792" t="s">
        <v>103</v>
      </c>
      <c r="I3792" t="s">
        <v>2773</v>
      </c>
      <c r="J3792" t="s">
        <v>2774</v>
      </c>
      <c r="K3792" s="32">
        <v>45967</v>
      </c>
      <c r="L3792" t="s">
        <v>186</v>
      </c>
      <c r="M3792" t="s">
        <v>154</v>
      </c>
      <c r="N3792" t="s">
        <v>2046</v>
      </c>
      <c r="O3792" s="32">
        <v>45977</v>
      </c>
      <c r="P3792" t="s">
        <v>99</v>
      </c>
      <c r="Q3792" t="s">
        <v>2432</v>
      </c>
      <c r="R3792" t="s">
        <v>147</v>
      </c>
      <c r="S3792" t="s">
        <v>100</v>
      </c>
    </row>
    <row r="3793" spans="1:19" x14ac:dyDescent="0.25">
      <c r="A3793">
        <v>36</v>
      </c>
      <c r="B3793" s="32">
        <v>45905</v>
      </c>
      <c r="C3793">
        <v>39</v>
      </c>
      <c r="D3793" t="s">
        <v>254</v>
      </c>
      <c r="E3793" t="s">
        <v>255</v>
      </c>
      <c r="F3793" t="s">
        <v>140</v>
      </c>
      <c r="G3793" t="s">
        <v>102</v>
      </c>
      <c r="H3793" t="s">
        <v>1585</v>
      </c>
      <c r="I3793" t="s">
        <v>4797</v>
      </c>
      <c r="J3793" t="s">
        <v>4773</v>
      </c>
      <c r="K3793" s="32">
        <v>45907</v>
      </c>
      <c r="L3793" t="s">
        <v>1781</v>
      </c>
      <c r="M3793" t="s">
        <v>260</v>
      </c>
      <c r="N3793" t="s">
        <v>2360</v>
      </c>
      <c r="O3793" s="32">
        <v>45922</v>
      </c>
      <c r="P3793" t="s">
        <v>99</v>
      </c>
      <c r="Q3793" t="s">
        <v>259</v>
      </c>
      <c r="R3793" t="s">
        <v>262</v>
      </c>
      <c r="S3793" t="s">
        <v>608</v>
      </c>
    </row>
    <row r="3794" spans="1:19" x14ac:dyDescent="0.25">
      <c r="A3794">
        <v>33</v>
      </c>
      <c r="B3794" s="32">
        <v>45884</v>
      </c>
      <c r="C3794">
        <v>36</v>
      </c>
      <c r="D3794" t="s">
        <v>423</v>
      </c>
      <c r="E3794" t="s">
        <v>1067</v>
      </c>
      <c r="F3794" t="s">
        <v>140</v>
      </c>
      <c r="G3794" t="s">
        <v>102</v>
      </c>
      <c r="H3794" t="s">
        <v>103</v>
      </c>
      <c r="I3794" t="s">
        <v>3410</v>
      </c>
      <c r="J3794" t="s">
        <v>3411</v>
      </c>
      <c r="K3794" s="32">
        <v>45886</v>
      </c>
      <c r="L3794" t="s">
        <v>427</v>
      </c>
      <c r="M3794" t="s">
        <v>260</v>
      </c>
      <c r="N3794" t="s">
        <v>2518</v>
      </c>
      <c r="O3794" s="32">
        <v>45902</v>
      </c>
      <c r="P3794" t="s">
        <v>99</v>
      </c>
      <c r="Q3794" t="s">
        <v>2221</v>
      </c>
      <c r="R3794" t="s">
        <v>262</v>
      </c>
      <c r="S3794" t="s">
        <v>100</v>
      </c>
    </row>
    <row r="3795" spans="1:19" x14ac:dyDescent="0.25">
      <c r="A3795">
        <v>45</v>
      </c>
      <c r="B3795" s="32">
        <v>45967</v>
      </c>
      <c r="C3795">
        <v>48</v>
      </c>
      <c r="D3795" t="s">
        <v>254</v>
      </c>
      <c r="E3795" t="s">
        <v>255</v>
      </c>
      <c r="F3795" t="s">
        <v>140</v>
      </c>
      <c r="G3795" t="s">
        <v>102</v>
      </c>
      <c r="H3795" t="s">
        <v>103</v>
      </c>
      <c r="I3795" t="s">
        <v>7037</v>
      </c>
      <c r="J3795" t="s">
        <v>7038</v>
      </c>
      <c r="K3795" s="32">
        <v>45970</v>
      </c>
      <c r="L3795" t="s">
        <v>288</v>
      </c>
      <c r="M3795" t="s">
        <v>260</v>
      </c>
      <c r="N3795" t="s">
        <v>1994</v>
      </c>
      <c r="O3795" s="32">
        <v>45984</v>
      </c>
      <c r="P3795" t="s">
        <v>99</v>
      </c>
      <c r="Q3795" t="s">
        <v>289</v>
      </c>
      <c r="R3795" t="s">
        <v>262</v>
      </c>
      <c r="S3795" t="s">
        <v>100</v>
      </c>
    </row>
    <row r="3796" spans="1:19" x14ac:dyDescent="0.25">
      <c r="A3796">
        <v>37</v>
      </c>
      <c r="B3796" s="32">
        <v>45913</v>
      </c>
      <c r="C3796">
        <v>41</v>
      </c>
      <c r="D3796" t="s">
        <v>423</v>
      </c>
      <c r="E3796" t="s">
        <v>1265</v>
      </c>
      <c r="F3796" t="s">
        <v>140</v>
      </c>
      <c r="G3796" t="s">
        <v>102</v>
      </c>
      <c r="H3796" t="s">
        <v>103</v>
      </c>
      <c r="I3796" t="s">
        <v>7039</v>
      </c>
      <c r="J3796" t="s">
        <v>7040</v>
      </c>
      <c r="K3796" s="32">
        <v>45917</v>
      </c>
      <c r="L3796" t="s">
        <v>427</v>
      </c>
      <c r="M3796" t="s">
        <v>2172</v>
      </c>
      <c r="N3796" t="s">
        <v>2173</v>
      </c>
      <c r="O3796" s="32">
        <v>45937</v>
      </c>
      <c r="P3796" t="s">
        <v>99</v>
      </c>
      <c r="Q3796" t="s">
        <v>3045</v>
      </c>
      <c r="R3796" t="s">
        <v>147</v>
      </c>
      <c r="S3796" t="s">
        <v>100</v>
      </c>
    </row>
    <row r="3797" spans="1:19" x14ac:dyDescent="0.25">
      <c r="A3797">
        <v>33</v>
      </c>
      <c r="B3797" s="32">
        <v>45881</v>
      </c>
      <c r="C3797">
        <v>35</v>
      </c>
      <c r="D3797" t="s">
        <v>150</v>
      </c>
      <c r="E3797" t="s">
        <v>8</v>
      </c>
      <c r="F3797" t="s">
        <v>140</v>
      </c>
      <c r="G3797" t="s">
        <v>102</v>
      </c>
      <c r="H3797" t="s">
        <v>103</v>
      </c>
      <c r="I3797" t="s">
        <v>3940</v>
      </c>
      <c r="J3797" t="s">
        <v>3941</v>
      </c>
      <c r="K3797" s="32">
        <v>45883</v>
      </c>
      <c r="L3797" t="s">
        <v>186</v>
      </c>
      <c r="M3797" t="s">
        <v>154</v>
      </c>
      <c r="N3797" t="s">
        <v>2731</v>
      </c>
      <c r="O3797" s="32">
        <v>45893</v>
      </c>
      <c r="P3797" t="s">
        <v>99</v>
      </c>
      <c r="Q3797" t="s">
        <v>688</v>
      </c>
      <c r="R3797" t="s">
        <v>147</v>
      </c>
      <c r="S3797" t="s">
        <v>100</v>
      </c>
    </row>
    <row r="3798" spans="1:19" x14ac:dyDescent="0.25">
      <c r="A3798">
        <v>39</v>
      </c>
      <c r="B3798" s="32">
        <v>45927</v>
      </c>
      <c r="C3798">
        <v>42</v>
      </c>
      <c r="D3798" t="s">
        <v>150</v>
      </c>
      <c r="E3798" t="s">
        <v>8</v>
      </c>
      <c r="F3798" t="s">
        <v>140</v>
      </c>
      <c r="G3798" t="s">
        <v>102</v>
      </c>
      <c r="H3798" t="s">
        <v>1585</v>
      </c>
      <c r="I3798" t="s">
        <v>3221</v>
      </c>
      <c r="J3798" t="s">
        <v>3222</v>
      </c>
      <c r="K3798" s="32">
        <v>45932</v>
      </c>
      <c r="L3798" t="s">
        <v>186</v>
      </c>
      <c r="M3798" t="s">
        <v>154</v>
      </c>
      <c r="N3798" t="s">
        <v>2159</v>
      </c>
      <c r="O3798" s="32">
        <v>45942</v>
      </c>
      <c r="P3798" t="s">
        <v>99</v>
      </c>
      <c r="Q3798" t="s">
        <v>153</v>
      </c>
      <c r="R3798" t="s">
        <v>147</v>
      </c>
      <c r="S3798" t="s">
        <v>608</v>
      </c>
    </row>
    <row r="3799" spans="1:19" x14ac:dyDescent="0.25">
      <c r="A3799">
        <v>44</v>
      </c>
      <c r="B3799" s="32">
        <v>45958</v>
      </c>
      <c r="C3799">
        <v>46</v>
      </c>
      <c r="D3799" t="s">
        <v>150</v>
      </c>
      <c r="E3799" t="s">
        <v>8</v>
      </c>
      <c r="F3799" t="s">
        <v>140</v>
      </c>
      <c r="G3799" t="s">
        <v>102</v>
      </c>
      <c r="H3799" t="s">
        <v>103</v>
      </c>
      <c r="I3799" t="s">
        <v>3325</v>
      </c>
      <c r="J3799" t="s">
        <v>2319</v>
      </c>
      <c r="K3799" s="32">
        <v>45960</v>
      </c>
      <c r="L3799" t="s">
        <v>186</v>
      </c>
      <c r="M3799" t="s">
        <v>154</v>
      </c>
      <c r="N3799" t="s">
        <v>2034</v>
      </c>
      <c r="O3799" s="32">
        <v>45972</v>
      </c>
      <c r="P3799" t="s">
        <v>99</v>
      </c>
      <c r="Q3799" t="s">
        <v>934</v>
      </c>
      <c r="R3799" t="s">
        <v>147</v>
      </c>
      <c r="S3799" t="s">
        <v>100</v>
      </c>
    </row>
    <row r="3800" spans="1:19" x14ac:dyDescent="0.25">
      <c r="A3800">
        <v>43</v>
      </c>
      <c r="B3800" s="32">
        <v>45951</v>
      </c>
      <c r="C3800">
        <v>45</v>
      </c>
      <c r="D3800" t="s">
        <v>150</v>
      </c>
      <c r="E3800" t="s">
        <v>8</v>
      </c>
      <c r="F3800" t="s">
        <v>140</v>
      </c>
      <c r="G3800" t="s">
        <v>102</v>
      </c>
      <c r="H3800" t="s">
        <v>103</v>
      </c>
      <c r="I3800" t="s">
        <v>5765</v>
      </c>
      <c r="J3800" t="s">
        <v>5766</v>
      </c>
      <c r="K3800" s="32">
        <v>45953</v>
      </c>
      <c r="L3800" t="s">
        <v>186</v>
      </c>
      <c r="M3800" t="s">
        <v>154</v>
      </c>
      <c r="N3800" t="s">
        <v>1967</v>
      </c>
      <c r="O3800" s="32">
        <v>45963</v>
      </c>
      <c r="P3800" t="s">
        <v>99</v>
      </c>
      <c r="Q3800" t="s">
        <v>913</v>
      </c>
      <c r="R3800" t="s">
        <v>147</v>
      </c>
      <c r="S3800" t="s">
        <v>608</v>
      </c>
    </row>
    <row r="3801" spans="1:19" x14ac:dyDescent="0.25">
      <c r="A3801">
        <v>39</v>
      </c>
      <c r="B3801" s="32">
        <v>45925</v>
      </c>
      <c r="C3801">
        <v>42</v>
      </c>
      <c r="D3801" t="s">
        <v>254</v>
      </c>
      <c r="E3801" t="s">
        <v>255</v>
      </c>
      <c r="F3801" t="s">
        <v>140</v>
      </c>
      <c r="G3801" t="s">
        <v>102</v>
      </c>
      <c r="H3801" t="s">
        <v>103</v>
      </c>
      <c r="I3801" t="s">
        <v>7041</v>
      </c>
      <c r="J3801" t="s">
        <v>7042</v>
      </c>
      <c r="K3801" s="32">
        <v>45928</v>
      </c>
      <c r="L3801" t="s">
        <v>288</v>
      </c>
      <c r="M3801" t="s">
        <v>260</v>
      </c>
      <c r="N3801" t="s">
        <v>2162</v>
      </c>
      <c r="O3801" s="32">
        <v>45943</v>
      </c>
      <c r="P3801" t="s">
        <v>99</v>
      </c>
      <c r="Q3801" t="s">
        <v>289</v>
      </c>
      <c r="R3801" t="s">
        <v>262</v>
      </c>
      <c r="S3801" t="s">
        <v>100</v>
      </c>
    </row>
    <row r="3802" spans="1:19" x14ac:dyDescent="0.25">
      <c r="A3802">
        <v>35</v>
      </c>
      <c r="B3802" s="32">
        <v>45895</v>
      </c>
      <c r="C3802">
        <v>37</v>
      </c>
      <c r="D3802" t="s">
        <v>150</v>
      </c>
      <c r="E3802" t="s">
        <v>8</v>
      </c>
      <c r="F3802" t="s">
        <v>140</v>
      </c>
      <c r="G3802" t="s">
        <v>102</v>
      </c>
      <c r="H3802" t="s">
        <v>1585</v>
      </c>
      <c r="I3802" t="s">
        <v>3598</v>
      </c>
      <c r="J3802" t="s">
        <v>3599</v>
      </c>
      <c r="K3802" s="32">
        <v>45897</v>
      </c>
      <c r="L3802" t="s">
        <v>186</v>
      </c>
      <c r="M3802" t="s">
        <v>154</v>
      </c>
      <c r="N3802" t="s">
        <v>2445</v>
      </c>
      <c r="O3802" s="32">
        <v>45907</v>
      </c>
      <c r="P3802" t="s">
        <v>99</v>
      </c>
      <c r="Q3802" t="s">
        <v>2072</v>
      </c>
      <c r="R3802" t="s">
        <v>147</v>
      </c>
      <c r="S3802" t="s">
        <v>608</v>
      </c>
    </row>
    <row r="3803" spans="1:19" x14ac:dyDescent="0.25">
      <c r="A3803">
        <v>39</v>
      </c>
      <c r="B3803" s="32">
        <v>45926</v>
      </c>
      <c r="C3803">
        <v>42</v>
      </c>
      <c r="D3803" t="s">
        <v>423</v>
      </c>
      <c r="E3803" t="s">
        <v>1067</v>
      </c>
      <c r="F3803" t="s">
        <v>140</v>
      </c>
      <c r="G3803" t="s">
        <v>102</v>
      </c>
      <c r="H3803" t="s">
        <v>103</v>
      </c>
      <c r="I3803" t="s">
        <v>4644</v>
      </c>
      <c r="J3803" t="s">
        <v>4645</v>
      </c>
      <c r="K3803" s="32">
        <v>45928</v>
      </c>
      <c r="L3803" t="s">
        <v>427</v>
      </c>
      <c r="M3803" t="s">
        <v>260</v>
      </c>
      <c r="N3803" t="s">
        <v>2162</v>
      </c>
      <c r="O3803" s="32">
        <v>45944</v>
      </c>
      <c r="P3803" t="s">
        <v>99</v>
      </c>
      <c r="Q3803" t="s">
        <v>2719</v>
      </c>
      <c r="R3803" t="s">
        <v>262</v>
      </c>
      <c r="S3803" t="s">
        <v>100</v>
      </c>
    </row>
    <row r="3804" spans="1:19" x14ac:dyDescent="0.25">
      <c r="A3804">
        <v>38</v>
      </c>
      <c r="B3804" s="32">
        <v>45920</v>
      </c>
      <c r="C3804">
        <v>41</v>
      </c>
      <c r="D3804" t="s">
        <v>150</v>
      </c>
      <c r="E3804" t="s">
        <v>8</v>
      </c>
      <c r="F3804" t="s">
        <v>140</v>
      </c>
      <c r="G3804" t="s">
        <v>102</v>
      </c>
      <c r="H3804" t="s">
        <v>103</v>
      </c>
      <c r="I3804" t="s">
        <v>7043</v>
      </c>
      <c r="J3804" t="s">
        <v>2045</v>
      </c>
      <c r="K3804" s="32">
        <v>45925</v>
      </c>
      <c r="L3804" t="s">
        <v>186</v>
      </c>
      <c r="M3804" t="s">
        <v>154</v>
      </c>
      <c r="N3804" t="s">
        <v>2011</v>
      </c>
      <c r="O3804" s="32">
        <v>45935</v>
      </c>
      <c r="P3804" t="s">
        <v>99</v>
      </c>
      <c r="Q3804" t="s">
        <v>813</v>
      </c>
      <c r="R3804" t="s">
        <v>147</v>
      </c>
      <c r="S3804" t="s">
        <v>100</v>
      </c>
    </row>
    <row r="3805" spans="1:19" x14ac:dyDescent="0.25">
      <c r="A3805">
        <v>37</v>
      </c>
      <c r="B3805" s="32">
        <v>45911</v>
      </c>
      <c r="C3805">
        <v>40</v>
      </c>
      <c r="D3805" t="s">
        <v>254</v>
      </c>
      <c r="E3805" t="s">
        <v>255</v>
      </c>
      <c r="F3805" t="s">
        <v>140</v>
      </c>
      <c r="G3805" t="s">
        <v>102</v>
      </c>
      <c r="H3805" t="s">
        <v>1585</v>
      </c>
      <c r="I3805" t="s">
        <v>3223</v>
      </c>
      <c r="J3805" t="s">
        <v>2686</v>
      </c>
      <c r="K3805" s="32">
        <v>45914</v>
      </c>
      <c r="L3805" t="s">
        <v>1781</v>
      </c>
      <c r="M3805" t="s">
        <v>260</v>
      </c>
      <c r="N3805" t="s">
        <v>2206</v>
      </c>
      <c r="O3805" s="32">
        <v>45929</v>
      </c>
      <c r="P3805" t="s">
        <v>99</v>
      </c>
      <c r="Q3805" t="s">
        <v>2065</v>
      </c>
      <c r="R3805" t="s">
        <v>262</v>
      </c>
      <c r="S3805" t="s">
        <v>608</v>
      </c>
    </row>
    <row r="3806" spans="1:19" x14ac:dyDescent="0.25">
      <c r="A3806">
        <v>45</v>
      </c>
      <c r="B3806" s="32">
        <v>45968</v>
      </c>
      <c r="C3806">
        <v>48</v>
      </c>
      <c r="D3806" t="s">
        <v>150</v>
      </c>
      <c r="E3806" t="s">
        <v>8</v>
      </c>
      <c r="F3806" t="s">
        <v>140</v>
      </c>
      <c r="G3806" t="s">
        <v>102</v>
      </c>
      <c r="H3806" t="s">
        <v>103</v>
      </c>
      <c r="I3806" t="s">
        <v>4439</v>
      </c>
      <c r="J3806" t="s">
        <v>4440</v>
      </c>
      <c r="K3806" s="32">
        <v>45972</v>
      </c>
      <c r="L3806" t="s">
        <v>186</v>
      </c>
      <c r="M3806" t="s">
        <v>428</v>
      </c>
      <c r="N3806" t="s">
        <v>2969</v>
      </c>
      <c r="O3806" s="32">
        <v>45985</v>
      </c>
      <c r="P3806" t="s">
        <v>99</v>
      </c>
      <c r="Q3806" t="s">
        <v>813</v>
      </c>
      <c r="R3806" t="s">
        <v>428</v>
      </c>
      <c r="S3806" t="s">
        <v>100</v>
      </c>
    </row>
    <row r="3807" spans="1:19" x14ac:dyDescent="0.25">
      <c r="A3807">
        <v>47</v>
      </c>
      <c r="B3807" s="32">
        <v>45977</v>
      </c>
      <c r="C3807">
        <v>52</v>
      </c>
      <c r="D3807" t="s">
        <v>223</v>
      </c>
      <c r="E3807" t="s">
        <v>224</v>
      </c>
      <c r="F3807" t="s">
        <v>140</v>
      </c>
      <c r="G3807" t="s">
        <v>102</v>
      </c>
      <c r="H3807" t="s">
        <v>103</v>
      </c>
      <c r="I3807" t="s">
        <v>7044</v>
      </c>
      <c r="J3807" t="s">
        <v>7045</v>
      </c>
      <c r="K3807" s="32">
        <v>45981</v>
      </c>
      <c r="L3807" t="s">
        <v>227</v>
      </c>
      <c r="M3807" t="s">
        <v>229</v>
      </c>
      <c r="N3807" t="s">
        <v>2025</v>
      </c>
      <c r="O3807" s="32">
        <v>46013</v>
      </c>
      <c r="P3807" t="s">
        <v>99</v>
      </c>
      <c r="Q3807" t="s">
        <v>228</v>
      </c>
      <c r="R3807" t="s">
        <v>617</v>
      </c>
      <c r="S3807" t="s">
        <v>100</v>
      </c>
    </row>
    <row r="3808" spans="1:19" x14ac:dyDescent="0.25">
      <c r="A3808">
        <v>40</v>
      </c>
      <c r="B3808" s="32">
        <v>45934</v>
      </c>
      <c r="C3808">
        <v>43</v>
      </c>
      <c r="D3808" t="s">
        <v>150</v>
      </c>
      <c r="E3808" t="s">
        <v>8</v>
      </c>
      <c r="F3808" t="s">
        <v>140</v>
      </c>
      <c r="G3808" t="s">
        <v>102</v>
      </c>
      <c r="H3808" t="s">
        <v>103</v>
      </c>
      <c r="I3808" t="s">
        <v>7046</v>
      </c>
      <c r="J3808" t="s">
        <v>2399</v>
      </c>
      <c r="K3808" s="32">
        <v>45939</v>
      </c>
      <c r="L3808" t="s">
        <v>2275</v>
      </c>
      <c r="M3808" t="s">
        <v>191</v>
      </c>
      <c r="N3808" t="s">
        <v>2276</v>
      </c>
      <c r="O3808" s="32">
        <v>45950</v>
      </c>
      <c r="P3808" t="s">
        <v>99</v>
      </c>
      <c r="Q3808" t="s">
        <v>2012</v>
      </c>
      <c r="S3808" t="s">
        <v>2165</v>
      </c>
    </row>
    <row r="3809" spans="1:19" x14ac:dyDescent="0.25">
      <c r="A3809">
        <v>47</v>
      </c>
      <c r="B3809" s="32">
        <v>45978</v>
      </c>
      <c r="C3809">
        <v>49</v>
      </c>
      <c r="D3809" t="s">
        <v>940</v>
      </c>
      <c r="E3809" t="s">
        <v>14</v>
      </c>
      <c r="F3809" t="s">
        <v>140</v>
      </c>
      <c r="G3809" t="s">
        <v>102</v>
      </c>
      <c r="H3809" t="s">
        <v>103</v>
      </c>
      <c r="I3809" t="s">
        <v>5114</v>
      </c>
      <c r="J3809" t="s">
        <v>5115</v>
      </c>
      <c r="K3809" s="32">
        <v>45988</v>
      </c>
      <c r="L3809" t="s">
        <v>943</v>
      </c>
      <c r="M3809" t="s">
        <v>154</v>
      </c>
      <c r="N3809" t="s">
        <v>2704</v>
      </c>
      <c r="O3809" s="32">
        <v>45995</v>
      </c>
      <c r="P3809" t="s">
        <v>99</v>
      </c>
      <c r="Q3809" t="s">
        <v>813</v>
      </c>
      <c r="R3809" t="s">
        <v>147</v>
      </c>
      <c r="S3809" t="s">
        <v>100</v>
      </c>
    </row>
    <row r="3810" spans="1:19" x14ac:dyDescent="0.25">
      <c r="A3810">
        <v>38</v>
      </c>
      <c r="B3810" s="32">
        <v>45914</v>
      </c>
      <c r="C3810">
        <v>40</v>
      </c>
      <c r="D3810" t="s">
        <v>672</v>
      </c>
      <c r="E3810" t="s">
        <v>17</v>
      </c>
      <c r="F3810" t="s">
        <v>140</v>
      </c>
      <c r="G3810" t="s">
        <v>102</v>
      </c>
      <c r="H3810" t="s">
        <v>103</v>
      </c>
      <c r="I3810" t="s">
        <v>7047</v>
      </c>
      <c r="J3810" t="s">
        <v>7048</v>
      </c>
      <c r="K3810" s="32">
        <v>45922</v>
      </c>
      <c r="L3810" t="s">
        <v>675</v>
      </c>
      <c r="M3810" t="s">
        <v>676</v>
      </c>
      <c r="N3810" t="s">
        <v>1991</v>
      </c>
      <c r="O3810" s="32">
        <v>45933</v>
      </c>
      <c r="P3810" t="s">
        <v>99</v>
      </c>
      <c r="Q3810" t="s">
        <v>688</v>
      </c>
      <c r="R3810" t="s">
        <v>147</v>
      </c>
      <c r="S3810" t="s">
        <v>100</v>
      </c>
    </row>
    <row r="3811" spans="1:19" x14ac:dyDescent="0.25">
      <c r="A3811">
        <v>40</v>
      </c>
      <c r="B3811" s="32">
        <v>45929</v>
      </c>
      <c r="C3811">
        <v>42</v>
      </c>
      <c r="D3811" t="s">
        <v>940</v>
      </c>
      <c r="E3811" t="s">
        <v>14</v>
      </c>
      <c r="F3811" t="s">
        <v>140</v>
      </c>
      <c r="G3811" t="s">
        <v>102</v>
      </c>
      <c r="H3811" t="s">
        <v>103</v>
      </c>
      <c r="I3811" t="s">
        <v>7049</v>
      </c>
      <c r="J3811" t="s">
        <v>7050</v>
      </c>
      <c r="K3811" s="32">
        <v>45939</v>
      </c>
      <c r="L3811" t="s">
        <v>943</v>
      </c>
      <c r="M3811" t="s">
        <v>154</v>
      </c>
      <c r="N3811" t="s">
        <v>2212</v>
      </c>
      <c r="O3811" s="32">
        <v>45946</v>
      </c>
      <c r="P3811" t="s">
        <v>99</v>
      </c>
      <c r="Q3811" t="s">
        <v>1411</v>
      </c>
      <c r="R3811" t="s">
        <v>147</v>
      </c>
      <c r="S3811" t="s">
        <v>100</v>
      </c>
    </row>
    <row r="3812" spans="1:19" x14ac:dyDescent="0.25">
      <c r="A3812">
        <v>46</v>
      </c>
      <c r="B3812" s="32">
        <v>45970</v>
      </c>
      <c r="C3812">
        <v>48</v>
      </c>
      <c r="D3812" t="s">
        <v>150</v>
      </c>
      <c r="E3812" t="s">
        <v>8</v>
      </c>
      <c r="F3812" t="s">
        <v>140</v>
      </c>
      <c r="G3812" t="s">
        <v>102</v>
      </c>
      <c r="H3812" t="s">
        <v>103</v>
      </c>
      <c r="I3812" t="s">
        <v>3493</v>
      </c>
      <c r="J3812" t="s">
        <v>3494</v>
      </c>
      <c r="K3812" s="32">
        <v>45974</v>
      </c>
      <c r="L3812" t="s">
        <v>186</v>
      </c>
      <c r="M3812" t="s">
        <v>154</v>
      </c>
      <c r="N3812" t="s">
        <v>2193</v>
      </c>
      <c r="O3812" s="32">
        <v>45985</v>
      </c>
      <c r="P3812" t="s">
        <v>99</v>
      </c>
      <c r="Q3812" t="s">
        <v>972</v>
      </c>
      <c r="R3812" t="s">
        <v>147</v>
      </c>
      <c r="S3812" t="s">
        <v>100</v>
      </c>
    </row>
    <row r="3813" spans="1:19" x14ac:dyDescent="0.25">
      <c r="A3813">
        <v>43</v>
      </c>
      <c r="B3813" s="32">
        <v>45952</v>
      </c>
      <c r="C3813">
        <v>47</v>
      </c>
      <c r="D3813" t="s">
        <v>223</v>
      </c>
      <c r="E3813" t="s">
        <v>277</v>
      </c>
      <c r="F3813" t="s">
        <v>140</v>
      </c>
      <c r="G3813" t="s">
        <v>102</v>
      </c>
      <c r="H3813" t="s">
        <v>103</v>
      </c>
      <c r="I3813" t="s">
        <v>7051</v>
      </c>
      <c r="J3813" t="s">
        <v>7052</v>
      </c>
      <c r="K3813" s="32">
        <v>45956</v>
      </c>
      <c r="L3813" t="s">
        <v>329</v>
      </c>
      <c r="M3813" t="s">
        <v>145</v>
      </c>
      <c r="N3813" t="s">
        <v>6684</v>
      </c>
      <c r="O3813" s="32">
        <v>45982</v>
      </c>
      <c r="P3813" t="s">
        <v>99</v>
      </c>
      <c r="Q3813" t="s">
        <v>330</v>
      </c>
      <c r="R3813" t="s">
        <v>147</v>
      </c>
      <c r="S3813" t="s">
        <v>100</v>
      </c>
    </row>
    <row r="3814" spans="1:19" x14ac:dyDescent="0.25">
      <c r="A3814">
        <v>38</v>
      </c>
      <c r="B3814" s="32">
        <v>45915</v>
      </c>
      <c r="C3814">
        <v>40</v>
      </c>
      <c r="D3814" t="s">
        <v>940</v>
      </c>
      <c r="E3814" t="s">
        <v>14</v>
      </c>
      <c r="F3814" t="s">
        <v>140</v>
      </c>
      <c r="G3814" t="s">
        <v>102</v>
      </c>
      <c r="H3814" t="s">
        <v>1585</v>
      </c>
      <c r="I3814" t="s">
        <v>2267</v>
      </c>
      <c r="J3814" t="s">
        <v>2268</v>
      </c>
      <c r="K3814" s="32">
        <v>45925</v>
      </c>
      <c r="L3814" t="s">
        <v>943</v>
      </c>
      <c r="M3814" t="s">
        <v>154</v>
      </c>
      <c r="N3814" t="s">
        <v>2011</v>
      </c>
      <c r="O3814" s="32">
        <v>45932</v>
      </c>
      <c r="P3814" t="s">
        <v>99</v>
      </c>
      <c r="Q3814" t="s">
        <v>972</v>
      </c>
      <c r="R3814" t="s">
        <v>147</v>
      </c>
      <c r="S3814" t="s">
        <v>608</v>
      </c>
    </row>
    <row r="3815" spans="1:19" x14ac:dyDescent="0.25">
      <c r="A3815">
        <v>44</v>
      </c>
      <c r="B3815" s="32">
        <v>45957</v>
      </c>
      <c r="C3815">
        <v>46</v>
      </c>
      <c r="D3815" t="s">
        <v>150</v>
      </c>
      <c r="E3815" t="s">
        <v>8</v>
      </c>
      <c r="F3815" t="s">
        <v>140</v>
      </c>
      <c r="G3815" t="s">
        <v>102</v>
      </c>
      <c r="H3815" t="s">
        <v>103</v>
      </c>
      <c r="I3815" t="s">
        <v>6889</v>
      </c>
      <c r="J3815" t="s">
        <v>2315</v>
      </c>
      <c r="K3815" s="32">
        <v>45960</v>
      </c>
      <c r="L3815" t="s">
        <v>621</v>
      </c>
      <c r="M3815" t="s">
        <v>191</v>
      </c>
      <c r="N3815" t="s">
        <v>192</v>
      </c>
      <c r="O3815" s="32">
        <v>45971</v>
      </c>
      <c r="P3815" t="s">
        <v>99</v>
      </c>
      <c r="Q3815" t="s">
        <v>2006</v>
      </c>
      <c r="S3815" t="s">
        <v>2165</v>
      </c>
    </row>
    <row r="3816" spans="1:19" x14ac:dyDescent="0.25">
      <c r="A3816">
        <v>40</v>
      </c>
      <c r="B3816" s="32">
        <v>45933</v>
      </c>
      <c r="C3816">
        <v>43</v>
      </c>
      <c r="D3816" t="s">
        <v>423</v>
      </c>
      <c r="E3816" t="s">
        <v>1067</v>
      </c>
      <c r="F3816" t="s">
        <v>140</v>
      </c>
      <c r="G3816" t="s">
        <v>102</v>
      </c>
      <c r="H3816" t="s">
        <v>103</v>
      </c>
      <c r="I3816" t="s">
        <v>4139</v>
      </c>
      <c r="J3816" t="s">
        <v>4140</v>
      </c>
      <c r="K3816" s="32">
        <v>45935</v>
      </c>
      <c r="L3816" t="s">
        <v>427</v>
      </c>
      <c r="M3816" t="s">
        <v>260</v>
      </c>
      <c r="N3816" t="s">
        <v>2054</v>
      </c>
      <c r="O3816" s="32">
        <v>45951</v>
      </c>
      <c r="P3816" t="s">
        <v>99</v>
      </c>
      <c r="Q3816" t="s">
        <v>2552</v>
      </c>
      <c r="R3816" t="s">
        <v>262</v>
      </c>
      <c r="S3816" t="s">
        <v>100</v>
      </c>
    </row>
    <row r="3817" spans="1:19" x14ac:dyDescent="0.25">
      <c r="A3817">
        <v>46</v>
      </c>
      <c r="B3817" s="32">
        <v>45971</v>
      </c>
      <c r="C3817">
        <v>51</v>
      </c>
      <c r="D3817" t="s">
        <v>223</v>
      </c>
      <c r="E3817" t="s">
        <v>224</v>
      </c>
      <c r="F3817" t="s">
        <v>140</v>
      </c>
      <c r="G3817" t="s">
        <v>102</v>
      </c>
      <c r="H3817" t="s">
        <v>103</v>
      </c>
      <c r="I3817" t="s">
        <v>7053</v>
      </c>
      <c r="J3817" t="s">
        <v>7054</v>
      </c>
      <c r="K3817" s="32">
        <v>45974</v>
      </c>
      <c r="L3817" t="s">
        <v>227</v>
      </c>
      <c r="M3817" t="s">
        <v>229</v>
      </c>
      <c r="N3817" t="s">
        <v>2557</v>
      </c>
      <c r="O3817" s="32">
        <v>46006</v>
      </c>
      <c r="P3817" t="s">
        <v>99</v>
      </c>
      <c r="Q3817" t="s">
        <v>228</v>
      </c>
      <c r="R3817" t="s">
        <v>617</v>
      </c>
      <c r="S3817" t="s">
        <v>100</v>
      </c>
    </row>
    <row r="3818" spans="1:19" x14ac:dyDescent="0.25">
      <c r="A3818">
        <v>36</v>
      </c>
      <c r="B3818" s="32">
        <v>45901</v>
      </c>
      <c r="C3818">
        <v>38</v>
      </c>
      <c r="D3818" t="s">
        <v>150</v>
      </c>
      <c r="E3818" t="s">
        <v>8</v>
      </c>
      <c r="F3818" t="s">
        <v>140</v>
      </c>
      <c r="G3818" t="s">
        <v>102</v>
      </c>
      <c r="H3818" t="s">
        <v>103</v>
      </c>
      <c r="I3818" t="s">
        <v>2163</v>
      </c>
      <c r="J3818" t="s">
        <v>2164</v>
      </c>
      <c r="K3818" s="32">
        <v>45904</v>
      </c>
      <c r="L3818" t="s">
        <v>621</v>
      </c>
      <c r="M3818" t="s">
        <v>191</v>
      </c>
      <c r="N3818" t="s">
        <v>192</v>
      </c>
      <c r="O3818" s="32">
        <v>45915</v>
      </c>
      <c r="P3818" t="s">
        <v>99</v>
      </c>
      <c r="Q3818" t="s">
        <v>934</v>
      </c>
      <c r="S3818" t="s">
        <v>2165</v>
      </c>
    </row>
    <row r="3819" spans="1:19" x14ac:dyDescent="0.25">
      <c r="A3819">
        <v>33</v>
      </c>
      <c r="B3819" s="32">
        <v>45884</v>
      </c>
      <c r="C3819">
        <v>36</v>
      </c>
      <c r="D3819" t="s">
        <v>254</v>
      </c>
      <c r="E3819" t="s">
        <v>255</v>
      </c>
      <c r="F3819" t="s">
        <v>140</v>
      </c>
      <c r="G3819" t="s">
        <v>102</v>
      </c>
      <c r="H3819" t="s">
        <v>103</v>
      </c>
      <c r="I3819" t="s">
        <v>2516</v>
      </c>
      <c r="J3819" t="s">
        <v>2517</v>
      </c>
      <c r="K3819" s="32">
        <v>45886</v>
      </c>
      <c r="L3819" t="s">
        <v>258</v>
      </c>
      <c r="M3819" t="s">
        <v>260</v>
      </c>
      <c r="N3819" t="s">
        <v>2518</v>
      </c>
      <c r="O3819" s="32">
        <v>45901</v>
      </c>
      <c r="P3819" t="s">
        <v>99</v>
      </c>
      <c r="Q3819" t="s">
        <v>259</v>
      </c>
      <c r="R3819" t="s">
        <v>262</v>
      </c>
      <c r="S3819" t="s">
        <v>100</v>
      </c>
    </row>
    <row r="3820" spans="1:19" x14ac:dyDescent="0.25">
      <c r="A3820">
        <v>33</v>
      </c>
      <c r="B3820" s="32">
        <v>45885</v>
      </c>
      <c r="C3820">
        <v>36</v>
      </c>
      <c r="D3820" t="s">
        <v>150</v>
      </c>
      <c r="E3820" t="s">
        <v>8</v>
      </c>
      <c r="F3820" t="s">
        <v>140</v>
      </c>
      <c r="G3820" t="s">
        <v>102</v>
      </c>
      <c r="H3820" t="s">
        <v>103</v>
      </c>
      <c r="I3820" t="s">
        <v>2619</v>
      </c>
      <c r="J3820" t="s">
        <v>2620</v>
      </c>
      <c r="K3820" s="32">
        <v>45890</v>
      </c>
      <c r="L3820" t="s">
        <v>186</v>
      </c>
      <c r="M3820" t="s">
        <v>154</v>
      </c>
      <c r="N3820" t="s">
        <v>2621</v>
      </c>
      <c r="O3820" s="32">
        <v>45900</v>
      </c>
      <c r="P3820" t="s">
        <v>99</v>
      </c>
      <c r="Q3820" t="s">
        <v>153</v>
      </c>
      <c r="R3820" t="s">
        <v>147</v>
      </c>
      <c r="S3820" t="s">
        <v>100</v>
      </c>
    </row>
    <row r="3821" spans="1:19" x14ac:dyDescent="0.25">
      <c r="A3821">
        <v>39</v>
      </c>
      <c r="B3821" s="32">
        <v>45925</v>
      </c>
      <c r="C3821">
        <v>42</v>
      </c>
      <c r="D3821" t="s">
        <v>150</v>
      </c>
      <c r="E3821" t="s">
        <v>8</v>
      </c>
      <c r="F3821" t="s">
        <v>140</v>
      </c>
      <c r="G3821" t="s">
        <v>102</v>
      </c>
      <c r="H3821" t="s">
        <v>103</v>
      </c>
      <c r="I3821" t="s">
        <v>7055</v>
      </c>
      <c r="J3821" t="s">
        <v>2386</v>
      </c>
      <c r="K3821" s="32">
        <v>45932</v>
      </c>
      <c r="L3821" t="s">
        <v>621</v>
      </c>
      <c r="M3821" t="s">
        <v>191</v>
      </c>
      <c r="N3821" t="s">
        <v>192</v>
      </c>
      <c r="O3821" s="32">
        <v>45943</v>
      </c>
      <c r="P3821" t="s">
        <v>99</v>
      </c>
      <c r="Q3821" t="s">
        <v>913</v>
      </c>
      <c r="S3821" t="s">
        <v>135</v>
      </c>
    </row>
    <row r="3822" spans="1:19" x14ac:dyDescent="0.25">
      <c r="A3822">
        <v>41</v>
      </c>
      <c r="B3822" s="32">
        <v>45939</v>
      </c>
      <c r="C3822">
        <v>44</v>
      </c>
      <c r="D3822" t="s">
        <v>150</v>
      </c>
      <c r="E3822" t="s">
        <v>8</v>
      </c>
      <c r="F3822" t="s">
        <v>140</v>
      </c>
      <c r="G3822" t="s">
        <v>102</v>
      </c>
      <c r="H3822" t="s">
        <v>103</v>
      </c>
      <c r="I3822" t="s">
        <v>5034</v>
      </c>
      <c r="J3822" t="s">
        <v>4570</v>
      </c>
      <c r="K3822" s="32">
        <v>45946</v>
      </c>
      <c r="L3822" t="s">
        <v>2275</v>
      </c>
      <c r="M3822" t="s">
        <v>191</v>
      </c>
      <c r="N3822" t="s">
        <v>737</v>
      </c>
      <c r="O3822" s="32">
        <v>45957</v>
      </c>
      <c r="P3822" t="s">
        <v>99</v>
      </c>
      <c r="Q3822" t="s">
        <v>813</v>
      </c>
      <c r="S3822" t="s">
        <v>135</v>
      </c>
    </row>
    <row r="3823" spans="1:19" x14ac:dyDescent="0.25">
      <c r="A3823">
        <v>40</v>
      </c>
      <c r="B3823" s="32">
        <v>45929</v>
      </c>
      <c r="C3823">
        <v>42</v>
      </c>
      <c r="D3823" t="s">
        <v>940</v>
      </c>
      <c r="E3823" t="s">
        <v>14</v>
      </c>
      <c r="F3823" t="s">
        <v>140</v>
      </c>
      <c r="G3823" t="s">
        <v>102</v>
      </c>
      <c r="H3823" t="s">
        <v>103</v>
      </c>
      <c r="I3823" t="s">
        <v>3816</v>
      </c>
      <c r="J3823" t="s">
        <v>3817</v>
      </c>
      <c r="K3823" s="32">
        <v>45939</v>
      </c>
      <c r="L3823" t="s">
        <v>943</v>
      </c>
      <c r="M3823" t="s">
        <v>154</v>
      </c>
      <c r="N3823" t="s">
        <v>2115</v>
      </c>
      <c r="O3823" s="32">
        <v>45946</v>
      </c>
      <c r="P3823" t="s">
        <v>99</v>
      </c>
      <c r="Q3823" t="s">
        <v>153</v>
      </c>
      <c r="R3823" t="s">
        <v>147</v>
      </c>
      <c r="S3823" t="s">
        <v>100</v>
      </c>
    </row>
    <row r="3824" spans="1:19" x14ac:dyDescent="0.25">
      <c r="A3824">
        <v>45</v>
      </c>
      <c r="B3824" s="32">
        <v>45969</v>
      </c>
      <c r="C3824">
        <v>48</v>
      </c>
      <c r="D3824" t="s">
        <v>150</v>
      </c>
      <c r="E3824" t="s">
        <v>8</v>
      </c>
      <c r="F3824" t="s">
        <v>140</v>
      </c>
      <c r="G3824" t="s">
        <v>102</v>
      </c>
      <c r="H3824" t="s">
        <v>103</v>
      </c>
      <c r="I3824" t="s">
        <v>3741</v>
      </c>
      <c r="J3824" t="s">
        <v>3742</v>
      </c>
      <c r="K3824" s="32">
        <v>45974</v>
      </c>
      <c r="L3824" t="s">
        <v>2275</v>
      </c>
      <c r="M3824" t="s">
        <v>191</v>
      </c>
      <c r="N3824" t="s">
        <v>737</v>
      </c>
      <c r="O3824" s="32">
        <v>45985</v>
      </c>
      <c r="P3824" t="s">
        <v>99</v>
      </c>
      <c r="Q3824" t="s">
        <v>972</v>
      </c>
      <c r="S3824" t="s">
        <v>135</v>
      </c>
    </row>
    <row r="3825" spans="1:19" x14ac:dyDescent="0.25">
      <c r="A3825">
        <v>46</v>
      </c>
      <c r="B3825" s="32">
        <v>45975</v>
      </c>
      <c r="C3825">
        <v>49</v>
      </c>
      <c r="D3825" t="s">
        <v>150</v>
      </c>
      <c r="E3825" t="s">
        <v>8</v>
      </c>
      <c r="F3825" t="s">
        <v>140</v>
      </c>
      <c r="G3825" t="s">
        <v>102</v>
      </c>
      <c r="H3825" t="s">
        <v>103</v>
      </c>
      <c r="I3825" t="s">
        <v>7056</v>
      </c>
      <c r="J3825" t="s">
        <v>3117</v>
      </c>
      <c r="K3825" s="32">
        <v>45981</v>
      </c>
      <c r="L3825" t="s">
        <v>621</v>
      </c>
      <c r="M3825" t="s">
        <v>191</v>
      </c>
      <c r="N3825" t="s">
        <v>155</v>
      </c>
      <c r="O3825" s="32">
        <v>45992</v>
      </c>
      <c r="P3825" t="s">
        <v>99</v>
      </c>
      <c r="Q3825" t="s">
        <v>153</v>
      </c>
      <c r="S3825" t="s">
        <v>135</v>
      </c>
    </row>
    <row r="3826" spans="1:19" x14ac:dyDescent="0.25">
      <c r="A3826">
        <v>39</v>
      </c>
      <c r="B3826" s="32">
        <v>45922</v>
      </c>
      <c r="C3826">
        <v>41</v>
      </c>
      <c r="D3826" t="s">
        <v>150</v>
      </c>
      <c r="E3826" t="s">
        <v>8</v>
      </c>
      <c r="F3826" t="s">
        <v>140</v>
      </c>
      <c r="G3826" t="s">
        <v>102</v>
      </c>
      <c r="H3826" t="s">
        <v>103</v>
      </c>
      <c r="I3826" t="s">
        <v>3255</v>
      </c>
      <c r="J3826" t="s">
        <v>3256</v>
      </c>
      <c r="K3826" s="32">
        <v>45925</v>
      </c>
      <c r="L3826" t="s">
        <v>186</v>
      </c>
      <c r="M3826" t="s">
        <v>154</v>
      </c>
      <c r="N3826" t="s">
        <v>2011</v>
      </c>
      <c r="O3826" s="32">
        <v>45935</v>
      </c>
      <c r="P3826" t="s">
        <v>99</v>
      </c>
      <c r="Q3826" t="s">
        <v>2012</v>
      </c>
      <c r="R3826" t="s">
        <v>147</v>
      </c>
      <c r="S3826" t="s">
        <v>100</v>
      </c>
    </row>
    <row r="3827" spans="1:19" x14ac:dyDescent="0.25">
      <c r="A3827">
        <v>35</v>
      </c>
      <c r="B3827" s="32">
        <v>45898</v>
      </c>
      <c r="C3827">
        <v>38</v>
      </c>
      <c r="D3827" t="s">
        <v>423</v>
      </c>
      <c r="E3827" t="s">
        <v>1067</v>
      </c>
      <c r="F3827" t="s">
        <v>140</v>
      </c>
      <c r="G3827" t="s">
        <v>102</v>
      </c>
      <c r="H3827" t="s">
        <v>103</v>
      </c>
      <c r="I3827" t="s">
        <v>4831</v>
      </c>
      <c r="J3827" t="s">
        <v>4832</v>
      </c>
      <c r="K3827" s="32">
        <v>45900</v>
      </c>
      <c r="L3827" t="s">
        <v>427</v>
      </c>
      <c r="M3827" t="s">
        <v>260</v>
      </c>
      <c r="N3827" t="s">
        <v>2744</v>
      </c>
      <c r="O3827" s="32">
        <v>45917</v>
      </c>
      <c r="P3827" t="s">
        <v>99</v>
      </c>
      <c r="Q3827" t="s">
        <v>2678</v>
      </c>
      <c r="R3827" t="s">
        <v>262</v>
      </c>
      <c r="S3827" t="s">
        <v>100</v>
      </c>
    </row>
    <row r="3828" spans="1:19" x14ac:dyDescent="0.25">
      <c r="A3828">
        <v>39</v>
      </c>
      <c r="B3828" s="32">
        <v>45927</v>
      </c>
      <c r="C3828">
        <v>42</v>
      </c>
      <c r="D3828" t="s">
        <v>150</v>
      </c>
      <c r="E3828" t="s">
        <v>8</v>
      </c>
      <c r="F3828" t="s">
        <v>140</v>
      </c>
      <c r="G3828" t="s">
        <v>102</v>
      </c>
      <c r="H3828" t="s">
        <v>103</v>
      </c>
      <c r="I3828" t="s">
        <v>4718</v>
      </c>
      <c r="J3828" t="s">
        <v>4719</v>
      </c>
      <c r="K3828" s="32">
        <v>45932</v>
      </c>
      <c r="L3828" t="s">
        <v>186</v>
      </c>
      <c r="M3828" t="s">
        <v>893</v>
      </c>
      <c r="N3828" t="s">
        <v>3039</v>
      </c>
      <c r="O3828" s="32">
        <v>45946</v>
      </c>
      <c r="P3828" t="s">
        <v>99</v>
      </c>
      <c r="Q3828" t="s">
        <v>2012</v>
      </c>
      <c r="R3828" t="s">
        <v>617</v>
      </c>
      <c r="S3828" t="s">
        <v>100</v>
      </c>
    </row>
    <row r="3829" spans="1:19" x14ac:dyDescent="0.25">
      <c r="A3829">
        <v>43</v>
      </c>
      <c r="B3829" s="32">
        <v>45951</v>
      </c>
      <c r="C3829">
        <v>43</v>
      </c>
      <c r="D3829" t="s">
        <v>321</v>
      </c>
      <c r="E3829" t="s">
        <v>855</v>
      </c>
      <c r="F3829" t="s">
        <v>101</v>
      </c>
      <c r="G3829" t="s">
        <v>102</v>
      </c>
      <c r="H3829" t="s">
        <v>103</v>
      </c>
      <c r="I3829" t="s">
        <v>7057</v>
      </c>
      <c r="J3829" t="s">
        <v>7058</v>
      </c>
      <c r="K3829" s="32">
        <v>45953</v>
      </c>
      <c r="L3829" t="s">
        <v>858</v>
      </c>
      <c r="M3829" t="s">
        <v>1336</v>
      </c>
      <c r="N3829" t="s">
        <v>118</v>
      </c>
      <c r="O3829" s="32">
        <v>45955</v>
      </c>
      <c r="P3829" t="s">
        <v>99</v>
      </c>
      <c r="Q3829" t="s">
        <v>859</v>
      </c>
      <c r="R3829" t="s">
        <v>291</v>
      </c>
      <c r="S3829" t="s">
        <v>100</v>
      </c>
    </row>
    <row r="3830" spans="1:19" x14ac:dyDescent="0.25">
      <c r="A3830">
        <v>47</v>
      </c>
      <c r="B3830" s="32">
        <v>45977</v>
      </c>
      <c r="C3830">
        <v>52</v>
      </c>
      <c r="D3830" t="s">
        <v>223</v>
      </c>
      <c r="E3830" t="s">
        <v>224</v>
      </c>
      <c r="F3830" t="s">
        <v>140</v>
      </c>
      <c r="G3830" t="s">
        <v>102</v>
      </c>
      <c r="H3830" t="s">
        <v>103</v>
      </c>
      <c r="I3830" t="s">
        <v>7059</v>
      </c>
      <c r="J3830" t="s">
        <v>7060</v>
      </c>
      <c r="K3830" s="32">
        <v>45981</v>
      </c>
      <c r="L3830" t="s">
        <v>227</v>
      </c>
      <c r="M3830" t="s">
        <v>229</v>
      </c>
      <c r="N3830" t="s">
        <v>2025</v>
      </c>
      <c r="O3830" s="32">
        <v>46013</v>
      </c>
      <c r="P3830" t="s">
        <v>99</v>
      </c>
      <c r="Q3830" t="s">
        <v>228</v>
      </c>
      <c r="R3830" t="s">
        <v>617</v>
      </c>
      <c r="S3830" t="s">
        <v>100</v>
      </c>
    </row>
    <row r="3831" spans="1:19" x14ac:dyDescent="0.25">
      <c r="A3831">
        <v>41</v>
      </c>
      <c r="B3831" s="32">
        <v>45939</v>
      </c>
      <c r="C3831">
        <v>44</v>
      </c>
      <c r="D3831" t="s">
        <v>254</v>
      </c>
      <c r="E3831" t="s">
        <v>255</v>
      </c>
      <c r="F3831" t="s">
        <v>140</v>
      </c>
      <c r="G3831" t="s">
        <v>102</v>
      </c>
      <c r="H3831" t="s">
        <v>103</v>
      </c>
      <c r="I3831" t="s">
        <v>7061</v>
      </c>
      <c r="J3831" t="s">
        <v>6584</v>
      </c>
      <c r="K3831" s="32">
        <v>45942</v>
      </c>
      <c r="L3831" t="s">
        <v>258</v>
      </c>
      <c r="M3831" t="s">
        <v>260</v>
      </c>
      <c r="N3831" t="s">
        <v>2064</v>
      </c>
      <c r="O3831" s="32">
        <v>45957</v>
      </c>
      <c r="P3831" t="s">
        <v>99</v>
      </c>
      <c r="Q3831" t="s">
        <v>5631</v>
      </c>
      <c r="R3831" t="s">
        <v>262</v>
      </c>
      <c r="S3831" t="s">
        <v>100</v>
      </c>
    </row>
    <row r="3832" spans="1:19" x14ac:dyDescent="0.25">
      <c r="A3832">
        <v>39</v>
      </c>
      <c r="B3832" s="32">
        <v>45922</v>
      </c>
      <c r="C3832">
        <v>41</v>
      </c>
      <c r="D3832" t="s">
        <v>150</v>
      </c>
      <c r="E3832" t="s">
        <v>8</v>
      </c>
      <c r="F3832" t="s">
        <v>140</v>
      </c>
      <c r="G3832" t="s">
        <v>102</v>
      </c>
      <c r="H3832" t="s">
        <v>103</v>
      </c>
      <c r="I3832" t="s">
        <v>7062</v>
      </c>
      <c r="J3832" t="s">
        <v>7063</v>
      </c>
      <c r="K3832" s="32">
        <v>45925</v>
      </c>
      <c r="L3832" t="s">
        <v>186</v>
      </c>
      <c r="M3832" t="s">
        <v>154</v>
      </c>
      <c r="N3832" t="s">
        <v>2011</v>
      </c>
      <c r="O3832" s="32">
        <v>45935</v>
      </c>
      <c r="P3832" t="s">
        <v>99</v>
      </c>
      <c r="Q3832" t="s">
        <v>2012</v>
      </c>
      <c r="R3832" t="s">
        <v>147</v>
      </c>
      <c r="S3832" t="s">
        <v>100</v>
      </c>
    </row>
    <row r="3833" spans="1:19" x14ac:dyDescent="0.25">
      <c r="A3833">
        <v>45</v>
      </c>
      <c r="B3833" s="32">
        <v>45968</v>
      </c>
      <c r="C3833">
        <v>48</v>
      </c>
      <c r="D3833" t="s">
        <v>150</v>
      </c>
      <c r="E3833" t="s">
        <v>8</v>
      </c>
      <c r="F3833" t="s">
        <v>140</v>
      </c>
      <c r="G3833" t="s">
        <v>102</v>
      </c>
      <c r="H3833" t="s">
        <v>103</v>
      </c>
      <c r="I3833" t="s">
        <v>3553</v>
      </c>
      <c r="J3833" t="s">
        <v>3554</v>
      </c>
      <c r="K3833" s="32">
        <v>45971</v>
      </c>
      <c r="L3833" t="s">
        <v>186</v>
      </c>
      <c r="M3833" t="s">
        <v>154</v>
      </c>
      <c r="N3833" t="s">
        <v>2193</v>
      </c>
      <c r="O3833" s="32">
        <v>45985</v>
      </c>
      <c r="P3833" t="s">
        <v>99</v>
      </c>
      <c r="Q3833" t="s">
        <v>913</v>
      </c>
      <c r="R3833" t="s">
        <v>147</v>
      </c>
      <c r="S3833" t="s">
        <v>100</v>
      </c>
    </row>
    <row r="3834" spans="1:19" x14ac:dyDescent="0.25">
      <c r="A3834">
        <v>45</v>
      </c>
      <c r="B3834" s="32">
        <v>45963</v>
      </c>
      <c r="C3834">
        <v>47</v>
      </c>
      <c r="D3834" t="s">
        <v>150</v>
      </c>
      <c r="E3834" t="s">
        <v>8</v>
      </c>
      <c r="F3834" t="s">
        <v>140</v>
      </c>
      <c r="G3834" t="s">
        <v>102</v>
      </c>
      <c r="H3834" t="s">
        <v>103</v>
      </c>
      <c r="I3834" t="s">
        <v>7028</v>
      </c>
      <c r="J3834" t="s">
        <v>7029</v>
      </c>
      <c r="K3834" s="32">
        <v>45967</v>
      </c>
      <c r="L3834" t="s">
        <v>1312</v>
      </c>
      <c r="M3834" t="s">
        <v>505</v>
      </c>
      <c r="N3834" t="s">
        <v>2046</v>
      </c>
      <c r="O3834" s="32">
        <v>45978</v>
      </c>
      <c r="P3834" t="s">
        <v>99</v>
      </c>
      <c r="Q3834" t="s">
        <v>913</v>
      </c>
      <c r="R3834" t="s">
        <v>147</v>
      </c>
      <c r="S3834" t="s">
        <v>100</v>
      </c>
    </row>
    <row r="3835" spans="1:19" x14ac:dyDescent="0.25">
      <c r="A3835">
        <v>42</v>
      </c>
      <c r="B3835" s="32">
        <v>45945</v>
      </c>
      <c r="C3835">
        <v>47</v>
      </c>
      <c r="D3835" t="s">
        <v>223</v>
      </c>
      <c r="E3835" t="s">
        <v>277</v>
      </c>
      <c r="F3835" t="s">
        <v>140</v>
      </c>
      <c r="G3835" t="s">
        <v>102</v>
      </c>
      <c r="H3835" t="s">
        <v>103</v>
      </c>
      <c r="I3835" t="s">
        <v>7064</v>
      </c>
      <c r="J3835" t="s">
        <v>7065</v>
      </c>
      <c r="K3835" s="32">
        <v>45951</v>
      </c>
      <c r="L3835" t="s">
        <v>227</v>
      </c>
      <c r="M3835" t="s">
        <v>145</v>
      </c>
      <c r="N3835" t="s">
        <v>2080</v>
      </c>
      <c r="O3835" s="32">
        <v>45980</v>
      </c>
      <c r="P3835" t="s">
        <v>99</v>
      </c>
      <c r="Q3835" t="s">
        <v>228</v>
      </c>
      <c r="R3835" t="s">
        <v>147</v>
      </c>
      <c r="S3835" t="s">
        <v>100</v>
      </c>
    </row>
    <row r="3836" spans="1:19" x14ac:dyDescent="0.25">
      <c r="A3836">
        <v>45</v>
      </c>
      <c r="B3836" s="32">
        <v>45969</v>
      </c>
      <c r="C3836">
        <v>49</v>
      </c>
      <c r="D3836" t="s">
        <v>423</v>
      </c>
      <c r="E3836" t="s">
        <v>1265</v>
      </c>
      <c r="F3836" t="s">
        <v>140</v>
      </c>
      <c r="G3836" t="s">
        <v>102</v>
      </c>
      <c r="H3836" t="s">
        <v>103</v>
      </c>
      <c r="I3836" t="s">
        <v>4810</v>
      </c>
      <c r="J3836" t="s">
        <v>4811</v>
      </c>
      <c r="K3836" s="32">
        <v>45972</v>
      </c>
      <c r="L3836" t="s">
        <v>427</v>
      </c>
      <c r="M3836" t="s">
        <v>2172</v>
      </c>
      <c r="N3836" t="s">
        <v>2341</v>
      </c>
      <c r="O3836" s="32">
        <v>45993</v>
      </c>
      <c r="P3836" t="s">
        <v>99</v>
      </c>
      <c r="Q3836" t="s">
        <v>3388</v>
      </c>
      <c r="R3836" t="s">
        <v>617</v>
      </c>
      <c r="S3836" t="s">
        <v>100</v>
      </c>
    </row>
    <row r="3837" spans="1:19" x14ac:dyDescent="0.25">
      <c r="A3837">
        <v>46</v>
      </c>
      <c r="B3837" s="32">
        <v>45973</v>
      </c>
      <c r="C3837">
        <v>49</v>
      </c>
      <c r="D3837" t="s">
        <v>423</v>
      </c>
      <c r="E3837" t="s">
        <v>424</v>
      </c>
      <c r="F3837" t="s">
        <v>140</v>
      </c>
      <c r="G3837" t="s">
        <v>102</v>
      </c>
      <c r="H3837" t="s">
        <v>103</v>
      </c>
      <c r="I3837" t="s">
        <v>3956</v>
      </c>
      <c r="J3837" t="s">
        <v>3738</v>
      </c>
      <c r="K3837" s="32">
        <v>45976</v>
      </c>
      <c r="L3837" t="s">
        <v>427</v>
      </c>
      <c r="M3837" t="s">
        <v>428</v>
      </c>
      <c r="N3837" t="s">
        <v>2958</v>
      </c>
      <c r="O3837" s="32">
        <v>45994</v>
      </c>
      <c r="P3837" t="s">
        <v>99</v>
      </c>
      <c r="Q3837" t="s">
        <v>3661</v>
      </c>
      <c r="R3837" t="s">
        <v>428</v>
      </c>
      <c r="S3837" t="s">
        <v>100</v>
      </c>
    </row>
    <row r="3838" spans="1:19" x14ac:dyDescent="0.25">
      <c r="A3838">
        <v>36</v>
      </c>
      <c r="B3838" s="32">
        <v>45902</v>
      </c>
      <c r="C3838">
        <v>38</v>
      </c>
      <c r="D3838" t="s">
        <v>150</v>
      </c>
      <c r="E3838" t="s">
        <v>8</v>
      </c>
      <c r="F3838" t="s">
        <v>140</v>
      </c>
      <c r="G3838" t="s">
        <v>102</v>
      </c>
      <c r="H3838" t="s">
        <v>103</v>
      </c>
      <c r="I3838" t="s">
        <v>6896</v>
      </c>
      <c r="J3838" t="s">
        <v>2005</v>
      </c>
      <c r="K3838" s="32">
        <v>45904</v>
      </c>
      <c r="L3838" t="s">
        <v>621</v>
      </c>
      <c r="M3838" t="s">
        <v>191</v>
      </c>
      <c r="N3838" t="s">
        <v>192</v>
      </c>
      <c r="O3838" s="32">
        <v>45915</v>
      </c>
      <c r="P3838" t="s">
        <v>99</v>
      </c>
      <c r="Q3838" t="s">
        <v>572</v>
      </c>
      <c r="S3838" t="s">
        <v>2165</v>
      </c>
    </row>
    <row r="3839" spans="1:19" x14ac:dyDescent="0.25">
      <c r="A3839">
        <v>40</v>
      </c>
      <c r="B3839" s="32">
        <v>45929</v>
      </c>
      <c r="C3839">
        <v>40</v>
      </c>
      <c r="D3839" t="s">
        <v>97</v>
      </c>
      <c r="E3839" t="s">
        <v>98</v>
      </c>
      <c r="F3839" t="s">
        <v>101</v>
      </c>
      <c r="G3839" t="s">
        <v>102</v>
      </c>
      <c r="H3839" t="s">
        <v>103</v>
      </c>
      <c r="I3839" t="s">
        <v>7066</v>
      </c>
      <c r="J3839" t="s">
        <v>7067</v>
      </c>
      <c r="K3839" s="32">
        <v>45933</v>
      </c>
      <c r="L3839" t="s">
        <v>106</v>
      </c>
      <c r="M3839" t="s">
        <v>107</v>
      </c>
      <c r="N3839" t="s">
        <v>118</v>
      </c>
      <c r="O3839" s="32">
        <v>45933</v>
      </c>
      <c r="P3839" t="s">
        <v>99</v>
      </c>
      <c r="Q3839" t="s">
        <v>123</v>
      </c>
      <c r="R3839" t="s">
        <v>109</v>
      </c>
      <c r="S3839" t="s">
        <v>100</v>
      </c>
    </row>
    <row r="3840" spans="1:19" x14ac:dyDescent="0.25">
      <c r="A3840">
        <v>46</v>
      </c>
      <c r="B3840" s="32">
        <v>45975</v>
      </c>
      <c r="C3840">
        <v>49</v>
      </c>
      <c r="D3840" t="s">
        <v>150</v>
      </c>
      <c r="E3840" t="s">
        <v>8</v>
      </c>
      <c r="F3840" t="s">
        <v>140</v>
      </c>
      <c r="G3840" t="s">
        <v>102</v>
      </c>
      <c r="H3840" t="s">
        <v>103</v>
      </c>
      <c r="I3840" t="s">
        <v>3238</v>
      </c>
      <c r="J3840" t="s">
        <v>3239</v>
      </c>
      <c r="K3840" s="32">
        <v>45979</v>
      </c>
      <c r="L3840" t="s">
        <v>186</v>
      </c>
      <c r="M3840" t="s">
        <v>154</v>
      </c>
      <c r="N3840" t="s">
        <v>2068</v>
      </c>
      <c r="O3840" s="32">
        <v>45992</v>
      </c>
      <c r="P3840" t="s">
        <v>99</v>
      </c>
      <c r="Q3840" t="s">
        <v>813</v>
      </c>
      <c r="R3840" t="s">
        <v>147</v>
      </c>
      <c r="S3840" t="s">
        <v>100</v>
      </c>
    </row>
    <row r="3841" spans="1:19" x14ac:dyDescent="0.25">
      <c r="A3841">
        <v>40</v>
      </c>
      <c r="B3841" s="32">
        <v>45931</v>
      </c>
      <c r="C3841">
        <v>43</v>
      </c>
      <c r="D3841" t="s">
        <v>423</v>
      </c>
      <c r="E3841" t="s">
        <v>424</v>
      </c>
      <c r="F3841" t="s">
        <v>140</v>
      </c>
      <c r="G3841" t="s">
        <v>102</v>
      </c>
      <c r="H3841" t="s">
        <v>103</v>
      </c>
      <c r="I3841" t="s">
        <v>2511</v>
      </c>
      <c r="J3841" t="s">
        <v>2512</v>
      </c>
      <c r="K3841" s="32">
        <v>45934</v>
      </c>
      <c r="L3841" t="s">
        <v>427</v>
      </c>
      <c r="M3841" t="s">
        <v>428</v>
      </c>
      <c r="N3841" t="s">
        <v>2513</v>
      </c>
      <c r="O3841" s="32">
        <v>45952</v>
      </c>
      <c r="P3841" t="s">
        <v>99</v>
      </c>
      <c r="Q3841" t="s">
        <v>1245</v>
      </c>
      <c r="R3841" t="s">
        <v>428</v>
      </c>
      <c r="S3841" t="s">
        <v>100</v>
      </c>
    </row>
    <row r="3842" spans="1:19" x14ac:dyDescent="0.25">
      <c r="A3842">
        <v>31</v>
      </c>
      <c r="B3842" s="32">
        <v>45867</v>
      </c>
      <c r="C3842">
        <v>33</v>
      </c>
      <c r="D3842" t="s">
        <v>150</v>
      </c>
      <c r="E3842" t="s">
        <v>8</v>
      </c>
      <c r="F3842" t="s">
        <v>140</v>
      </c>
      <c r="G3842" t="s">
        <v>102</v>
      </c>
      <c r="H3842" t="s">
        <v>103</v>
      </c>
      <c r="I3842" t="s">
        <v>4443</v>
      </c>
      <c r="J3842" t="s">
        <v>4444</v>
      </c>
      <c r="K3842" s="32">
        <v>45869</v>
      </c>
      <c r="L3842" t="s">
        <v>186</v>
      </c>
      <c r="M3842" t="s">
        <v>154</v>
      </c>
      <c r="N3842" t="s">
        <v>4445</v>
      </c>
      <c r="O3842" s="32">
        <v>45879</v>
      </c>
      <c r="P3842" t="s">
        <v>99</v>
      </c>
      <c r="Q3842" t="s">
        <v>2696</v>
      </c>
      <c r="R3842" t="s">
        <v>147</v>
      </c>
      <c r="S3842" t="s">
        <v>100</v>
      </c>
    </row>
    <row r="3843" spans="1:19" x14ac:dyDescent="0.25">
      <c r="A3843">
        <v>34</v>
      </c>
      <c r="B3843" s="32">
        <v>45889</v>
      </c>
      <c r="C3843">
        <v>38</v>
      </c>
      <c r="D3843" t="s">
        <v>223</v>
      </c>
      <c r="E3843" t="s">
        <v>5039</v>
      </c>
      <c r="F3843" t="s">
        <v>140</v>
      </c>
      <c r="G3843" t="s">
        <v>102</v>
      </c>
      <c r="H3843" t="s">
        <v>103</v>
      </c>
      <c r="I3843" t="s">
        <v>7068</v>
      </c>
      <c r="J3843" t="s">
        <v>7069</v>
      </c>
      <c r="K3843" s="32">
        <v>45896</v>
      </c>
      <c r="L3843" t="s">
        <v>329</v>
      </c>
      <c r="M3843" t="s">
        <v>145</v>
      </c>
      <c r="N3843" t="s">
        <v>4882</v>
      </c>
      <c r="O3843" s="32">
        <v>45918</v>
      </c>
      <c r="P3843" t="s">
        <v>99</v>
      </c>
      <c r="Q3843" t="s">
        <v>330</v>
      </c>
      <c r="R3843" t="s">
        <v>147</v>
      </c>
      <c r="S3843" t="s">
        <v>100</v>
      </c>
    </row>
    <row r="3844" spans="1:19" x14ac:dyDescent="0.25">
      <c r="A3844">
        <v>40</v>
      </c>
      <c r="B3844" s="32">
        <v>45929</v>
      </c>
      <c r="C3844">
        <v>43</v>
      </c>
      <c r="D3844" t="s">
        <v>150</v>
      </c>
      <c r="E3844" t="s">
        <v>8</v>
      </c>
      <c r="F3844" t="s">
        <v>140</v>
      </c>
      <c r="G3844" t="s">
        <v>102</v>
      </c>
      <c r="H3844" t="s">
        <v>103</v>
      </c>
      <c r="I3844" t="s">
        <v>2873</v>
      </c>
      <c r="J3844" t="s">
        <v>2874</v>
      </c>
      <c r="K3844" s="32">
        <v>45939</v>
      </c>
      <c r="L3844" t="s">
        <v>186</v>
      </c>
      <c r="M3844" t="s">
        <v>154</v>
      </c>
      <c r="N3844" t="s">
        <v>2212</v>
      </c>
      <c r="O3844" s="32">
        <v>45949</v>
      </c>
      <c r="P3844" t="s">
        <v>99</v>
      </c>
      <c r="Q3844" t="s">
        <v>688</v>
      </c>
      <c r="R3844" t="s">
        <v>147</v>
      </c>
      <c r="S3844" t="s">
        <v>100</v>
      </c>
    </row>
    <row r="3845" spans="1:19" x14ac:dyDescent="0.25">
      <c r="A3845">
        <v>46</v>
      </c>
      <c r="B3845" s="32">
        <v>45974</v>
      </c>
      <c r="C3845">
        <v>49</v>
      </c>
      <c r="D3845" t="s">
        <v>254</v>
      </c>
      <c r="E3845" t="s">
        <v>255</v>
      </c>
      <c r="F3845" t="s">
        <v>140</v>
      </c>
      <c r="G3845" t="s">
        <v>102</v>
      </c>
      <c r="H3845" t="s">
        <v>103</v>
      </c>
      <c r="I3845" t="s">
        <v>7070</v>
      </c>
      <c r="J3845" t="s">
        <v>7071</v>
      </c>
      <c r="K3845" s="32">
        <v>45976</v>
      </c>
      <c r="L3845" t="s">
        <v>288</v>
      </c>
      <c r="M3845" t="s">
        <v>260</v>
      </c>
      <c r="N3845" t="s">
        <v>2103</v>
      </c>
      <c r="O3845" s="32">
        <v>45991</v>
      </c>
      <c r="P3845" t="s">
        <v>99</v>
      </c>
      <c r="Q3845" t="s">
        <v>289</v>
      </c>
      <c r="R3845" t="s">
        <v>262</v>
      </c>
      <c r="S3845" t="s">
        <v>608</v>
      </c>
    </row>
    <row r="3846" spans="1:19" x14ac:dyDescent="0.25">
      <c r="A3846">
        <v>39</v>
      </c>
      <c r="B3846" s="32">
        <v>45927</v>
      </c>
      <c r="C3846">
        <v>43</v>
      </c>
      <c r="D3846" t="s">
        <v>423</v>
      </c>
      <c r="E3846" t="s">
        <v>1265</v>
      </c>
      <c r="F3846" t="s">
        <v>140</v>
      </c>
      <c r="G3846" t="s">
        <v>102</v>
      </c>
      <c r="H3846" t="s">
        <v>103</v>
      </c>
      <c r="I3846" t="s">
        <v>5758</v>
      </c>
      <c r="J3846" t="s">
        <v>5759</v>
      </c>
      <c r="K3846" s="32">
        <v>45930</v>
      </c>
      <c r="L3846" t="s">
        <v>427</v>
      </c>
      <c r="M3846" t="s">
        <v>164</v>
      </c>
      <c r="N3846" t="s">
        <v>5693</v>
      </c>
      <c r="O3846" s="32">
        <v>45951</v>
      </c>
      <c r="P3846" t="s">
        <v>99</v>
      </c>
      <c r="Q3846" t="s">
        <v>2200</v>
      </c>
      <c r="R3846" t="s">
        <v>428</v>
      </c>
      <c r="S3846" t="s">
        <v>100</v>
      </c>
    </row>
    <row r="3847" spans="1:19" x14ac:dyDescent="0.25">
      <c r="A3847">
        <v>35</v>
      </c>
      <c r="B3847" s="32">
        <v>45894</v>
      </c>
      <c r="C3847">
        <v>37</v>
      </c>
      <c r="D3847" t="s">
        <v>150</v>
      </c>
      <c r="E3847" t="s">
        <v>8</v>
      </c>
      <c r="F3847" t="s">
        <v>140</v>
      </c>
      <c r="G3847" t="s">
        <v>102</v>
      </c>
      <c r="H3847" t="s">
        <v>103</v>
      </c>
      <c r="I3847" t="s">
        <v>4680</v>
      </c>
      <c r="J3847" t="s">
        <v>4449</v>
      </c>
      <c r="K3847" s="32">
        <v>45897</v>
      </c>
      <c r="L3847" t="s">
        <v>621</v>
      </c>
      <c r="M3847" t="s">
        <v>191</v>
      </c>
      <c r="N3847" t="s">
        <v>155</v>
      </c>
      <c r="O3847" s="32">
        <v>45908</v>
      </c>
      <c r="P3847" t="s">
        <v>99</v>
      </c>
      <c r="Q3847" t="s">
        <v>688</v>
      </c>
      <c r="S3847" t="s">
        <v>135</v>
      </c>
    </row>
    <row r="3848" spans="1:19" x14ac:dyDescent="0.25">
      <c r="A3848">
        <v>40</v>
      </c>
      <c r="B3848" s="32">
        <v>45930</v>
      </c>
      <c r="C3848">
        <v>43</v>
      </c>
      <c r="D3848" t="s">
        <v>150</v>
      </c>
      <c r="E3848" t="s">
        <v>8</v>
      </c>
      <c r="F3848" t="s">
        <v>140</v>
      </c>
      <c r="G3848" t="s">
        <v>102</v>
      </c>
      <c r="H3848" t="s">
        <v>103</v>
      </c>
      <c r="I3848" t="s">
        <v>2724</v>
      </c>
      <c r="J3848" t="s">
        <v>2725</v>
      </c>
      <c r="K3848" s="32">
        <v>45939</v>
      </c>
      <c r="L3848" t="s">
        <v>186</v>
      </c>
      <c r="M3848" t="s">
        <v>154</v>
      </c>
      <c r="N3848" t="s">
        <v>2212</v>
      </c>
      <c r="O3848" s="32">
        <v>45949</v>
      </c>
      <c r="P3848" t="s">
        <v>99</v>
      </c>
      <c r="Q3848" t="s">
        <v>2012</v>
      </c>
      <c r="R3848" t="s">
        <v>147</v>
      </c>
      <c r="S3848" t="s">
        <v>100</v>
      </c>
    </row>
    <row r="3849" spans="1:19" x14ac:dyDescent="0.25">
      <c r="A3849">
        <v>45</v>
      </c>
      <c r="B3849" s="32">
        <v>45963</v>
      </c>
      <c r="C3849">
        <v>47</v>
      </c>
      <c r="D3849" t="s">
        <v>150</v>
      </c>
      <c r="E3849" t="s">
        <v>8</v>
      </c>
      <c r="F3849" t="s">
        <v>140</v>
      </c>
      <c r="G3849" t="s">
        <v>102</v>
      </c>
      <c r="H3849" t="s">
        <v>103</v>
      </c>
      <c r="I3849" t="s">
        <v>7072</v>
      </c>
      <c r="J3849" t="s">
        <v>7073</v>
      </c>
      <c r="K3849" s="32">
        <v>45967</v>
      </c>
      <c r="L3849" t="s">
        <v>186</v>
      </c>
      <c r="M3849" t="s">
        <v>154</v>
      </c>
      <c r="N3849" t="s">
        <v>2046</v>
      </c>
      <c r="O3849" s="32">
        <v>45977</v>
      </c>
      <c r="P3849" t="s">
        <v>99</v>
      </c>
      <c r="Q3849" t="s">
        <v>1411</v>
      </c>
      <c r="R3849" t="s">
        <v>147</v>
      </c>
      <c r="S3849" t="s">
        <v>100</v>
      </c>
    </row>
    <row r="3850" spans="1:19" x14ac:dyDescent="0.25">
      <c r="A3850">
        <v>37</v>
      </c>
      <c r="B3850" s="32">
        <v>45911</v>
      </c>
      <c r="C3850">
        <v>40</v>
      </c>
      <c r="D3850" t="s">
        <v>254</v>
      </c>
      <c r="E3850" t="s">
        <v>255</v>
      </c>
      <c r="F3850" t="s">
        <v>140</v>
      </c>
      <c r="G3850" t="s">
        <v>102</v>
      </c>
      <c r="H3850" t="s">
        <v>103</v>
      </c>
      <c r="I3850" t="s">
        <v>7074</v>
      </c>
      <c r="J3850" t="s">
        <v>7075</v>
      </c>
      <c r="K3850" s="32">
        <v>45914</v>
      </c>
      <c r="L3850" t="s">
        <v>258</v>
      </c>
      <c r="M3850" t="s">
        <v>260</v>
      </c>
      <c r="N3850" t="s">
        <v>2206</v>
      </c>
      <c r="O3850" s="32">
        <v>45929</v>
      </c>
      <c r="P3850" t="s">
        <v>99</v>
      </c>
      <c r="Q3850" t="s">
        <v>259</v>
      </c>
      <c r="R3850" t="s">
        <v>262</v>
      </c>
      <c r="S3850" t="s">
        <v>100</v>
      </c>
    </row>
    <row r="3851" spans="1:19" x14ac:dyDescent="0.25">
      <c r="A3851">
        <v>42</v>
      </c>
      <c r="B3851" s="32">
        <v>45948</v>
      </c>
      <c r="C3851">
        <v>46</v>
      </c>
      <c r="D3851" t="s">
        <v>423</v>
      </c>
      <c r="E3851" t="s">
        <v>1265</v>
      </c>
      <c r="F3851" t="s">
        <v>140</v>
      </c>
      <c r="G3851" t="s">
        <v>102</v>
      </c>
      <c r="H3851" t="s">
        <v>103</v>
      </c>
      <c r="I3851" t="s">
        <v>7076</v>
      </c>
      <c r="J3851" t="s">
        <v>7077</v>
      </c>
      <c r="K3851" s="32">
        <v>45952</v>
      </c>
      <c r="L3851" t="s">
        <v>526</v>
      </c>
      <c r="M3851" t="s">
        <v>2037</v>
      </c>
      <c r="N3851" t="s">
        <v>2310</v>
      </c>
      <c r="O3851" s="32">
        <v>45972</v>
      </c>
      <c r="P3851" t="s">
        <v>99</v>
      </c>
      <c r="Q3851" t="s">
        <v>527</v>
      </c>
      <c r="R3851" t="s">
        <v>428</v>
      </c>
      <c r="S3851" t="s">
        <v>100</v>
      </c>
    </row>
    <row r="3852" spans="1:19" x14ac:dyDescent="0.25">
      <c r="A3852">
        <v>35</v>
      </c>
      <c r="B3852" s="32">
        <v>45894</v>
      </c>
      <c r="C3852">
        <v>37</v>
      </c>
      <c r="D3852" t="s">
        <v>672</v>
      </c>
      <c r="E3852" t="s">
        <v>17</v>
      </c>
      <c r="F3852" t="s">
        <v>140</v>
      </c>
      <c r="G3852" t="s">
        <v>102</v>
      </c>
      <c r="H3852" t="s">
        <v>103</v>
      </c>
      <c r="I3852" t="s">
        <v>7078</v>
      </c>
      <c r="J3852" t="s">
        <v>7079</v>
      </c>
      <c r="K3852" s="32">
        <v>45901</v>
      </c>
      <c r="L3852" t="s">
        <v>675</v>
      </c>
      <c r="M3852" t="s">
        <v>676</v>
      </c>
      <c r="N3852" t="s">
        <v>2689</v>
      </c>
      <c r="O3852" s="32">
        <v>45912</v>
      </c>
      <c r="P3852" t="s">
        <v>99</v>
      </c>
      <c r="Q3852" t="s">
        <v>688</v>
      </c>
      <c r="R3852" t="s">
        <v>147</v>
      </c>
      <c r="S3852" t="s">
        <v>100</v>
      </c>
    </row>
    <row r="3853" spans="1:19" x14ac:dyDescent="0.25">
      <c r="A3853">
        <v>46</v>
      </c>
      <c r="B3853" s="32">
        <v>45970</v>
      </c>
      <c r="C3853">
        <v>48</v>
      </c>
      <c r="D3853" t="s">
        <v>150</v>
      </c>
      <c r="E3853" t="s">
        <v>8</v>
      </c>
      <c r="F3853" t="s">
        <v>140</v>
      </c>
      <c r="G3853" t="s">
        <v>102</v>
      </c>
      <c r="H3853" t="s">
        <v>103</v>
      </c>
      <c r="I3853" t="s">
        <v>7080</v>
      </c>
      <c r="J3853" t="s">
        <v>2401</v>
      </c>
      <c r="K3853" s="32">
        <v>45974</v>
      </c>
      <c r="L3853" t="s">
        <v>186</v>
      </c>
      <c r="M3853" t="s">
        <v>154</v>
      </c>
      <c r="N3853" t="s">
        <v>2193</v>
      </c>
      <c r="O3853" s="32">
        <v>45985</v>
      </c>
      <c r="P3853" t="s">
        <v>99</v>
      </c>
      <c r="Q3853" t="s">
        <v>972</v>
      </c>
      <c r="R3853" t="s">
        <v>147</v>
      </c>
      <c r="S3853" t="s">
        <v>100</v>
      </c>
    </row>
    <row r="3854" spans="1:19" x14ac:dyDescent="0.25">
      <c r="A3854">
        <v>38</v>
      </c>
      <c r="B3854" s="32">
        <v>45918</v>
      </c>
      <c r="C3854">
        <v>41</v>
      </c>
      <c r="D3854" t="s">
        <v>254</v>
      </c>
      <c r="E3854" t="s">
        <v>255</v>
      </c>
      <c r="F3854" t="s">
        <v>140</v>
      </c>
      <c r="G3854" t="s">
        <v>102</v>
      </c>
      <c r="H3854" t="s">
        <v>103</v>
      </c>
      <c r="I3854" t="s">
        <v>7081</v>
      </c>
      <c r="J3854" t="s">
        <v>7082</v>
      </c>
      <c r="K3854" s="32">
        <v>45921</v>
      </c>
      <c r="L3854" t="s">
        <v>288</v>
      </c>
      <c r="M3854" t="s">
        <v>260</v>
      </c>
      <c r="N3854" t="s">
        <v>2109</v>
      </c>
      <c r="O3854" s="32">
        <v>45936</v>
      </c>
      <c r="P3854" t="s">
        <v>99</v>
      </c>
      <c r="Q3854" t="s">
        <v>289</v>
      </c>
      <c r="R3854" t="s">
        <v>262</v>
      </c>
      <c r="S3854" t="s">
        <v>100</v>
      </c>
    </row>
    <row r="3855" spans="1:19" x14ac:dyDescent="0.25">
      <c r="A3855">
        <v>34</v>
      </c>
      <c r="B3855" s="32">
        <v>45892</v>
      </c>
      <c r="C3855">
        <v>38</v>
      </c>
      <c r="D3855" t="s">
        <v>423</v>
      </c>
      <c r="E3855" t="s">
        <v>1265</v>
      </c>
      <c r="F3855" t="s">
        <v>140</v>
      </c>
      <c r="G3855" t="s">
        <v>102</v>
      </c>
      <c r="H3855" t="s">
        <v>103</v>
      </c>
      <c r="I3855" t="s">
        <v>7083</v>
      </c>
      <c r="J3855" t="s">
        <v>7084</v>
      </c>
      <c r="K3855" s="32">
        <v>45896</v>
      </c>
      <c r="L3855" t="s">
        <v>427</v>
      </c>
      <c r="M3855" t="s">
        <v>145</v>
      </c>
      <c r="N3855" t="s">
        <v>2845</v>
      </c>
      <c r="O3855" s="32">
        <v>45916</v>
      </c>
      <c r="P3855" t="s">
        <v>99</v>
      </c>
      <c r="Q3855" t="s">
        <v>3045</v>
      </c>
      <c r="R3855" t="s">
        <v>428</v>
      </c>
      <c r="S3855" t="s">
        <v>100</v>
      </c>
    </row>
    <row r="3856" spans="1:19" x14ac:dyDescent="0.25">
      <c r="A3856">
        <v>41</v>
      </c>
      <c r="B3856" s="32">
        <v>45939</v>
      </c>
      <c r="C3856">
        <v>44</v>
      </c>
      <c r="D3856" t="s">
        <v>254</v>
      </c>
      <c r="E3856" t="s">
        <v>255</v>
      </c>
      <c r="F3856" t="s">
        <v>140</v>
      </c>
      <c r="G3856" t="s">
        <v>102</v>
      </c>
      <c r="H3856" t="s">
        <v>103</v>
      </c>
      <c r="I3856" t="s">
        <v>7085</v>
      </c>
      <c r="J3856" t="s">
        <v>7086</v>
      </c>
      <c r="K3856" s="32">
        <v>45942</v>
      </c>
      <c r="L3856" t="s">
        <v>1983</v>
      </c>
      <c r="M3856" t="s">
        <v>260</v>
      </c>
      <c r="N3856" t="s">
        <v>2064</v>
      </c>
      <c r="O3856" s="32">
        <v>45957</v>
      </c>
      <c r="P3856" t="s">
        <v>99</v>
      </c>
      <c r="Q3856" t="s">
        <v>2628</v>
      </c>
      <c r="R3856" t="s">
        <v>262</v>
      </c>
      <c r="S3856" t="s">
        <v>100</v>
      </c>
    </row>
    <row r="3857" spans="1:19" x14ac:dyDescent="0.25">
      <c r="A3857">
        <v>34</v>
      </c>
      <c r="B3857" s="32">
        <v>45891</v>
      </c>
      <c r="C3857">
        <v>37</v>
      </c>
      <c r="D3857" t="s">
        <v>423</v>
      </c>
      <c r="E3857" t="s">
        <v>1067</v>
      </c>
      <c r="F3857" t="s">
        <v>140</v>
      </c>
      <c r="G3857" t="s">
        <v>102</v>
      </c>
      <c r="H3857" t="s">
        <v>103</v>
      </c>
      <c r="I3857" t="s">
        <v>6718</v>
      </c>
      <c r="J3857" t="s">
        <v>6719</v>
      </c>
      <c r="K3857" s="32">
        <v>45894</v>
      </c>
      <c r="L3857" t="s">
        <v>1775</v>
      </c>
      <c r="M3857" t="s">
        <v>260</v>
      </c>
      <c r="N3857" t="s">
        <v>3434</v>
      </c>
      <c r="O3857" s="32">
        <v>45910</v>
      </c>
      <c r="P3857" t="s">
        <v>99</v>
      </c>
      <c r="Q3857" t="s">
        <v>1776</v>
      </c>
      <c r="R3857" t="s">
        <v>262</v>
      </c>
      <c r="S3857" t="s">
        <v>608</v>
      </c>
    </row>
    <row r="3858" spans="1:19" x14ac:dyDescent="0.25">
      <c r="A3858">
        <v>38</v>
      </c>
      <c r="B3858" s="32">
        <v>45920</v>
      </c>
      <c r="C3858">
        <v>41</v>
      </c>
      <c r="D3858" t="s">
        <v>150</v>
      </c>
      <c r="E3858" t="s">
        <v>8</v>
      </c>
      <c r="F3858" t="s">
        <v>140</v>
      </c>
      <c r="G3858" t="s">
        <v>102</v>
      </c>
      <c r="H3858" t="s">
        <v>103</v>
      </c>
      <c r="I3858" t="s">
        <v>7087</v>
      </c>
      <c r="J3858" t="s">
        <v>7088</v>
      </c>
      <c r="K3858" s="32">
        <v>45925</v>
      </c>
      <c r="L3858" t="s">
        <v>186</v>
      </c>
      <c r="M3858" t="s">
        <v>154</v>
      </c>
      <c r="N3858" t="s">
        <v>2011</v>
      </c>
      <c r="O3858" s="32">
        <v>45935</v>
      </c>
      <c r="P3858" t="s">
        <v>99</v>
      </c>
      <c r="Q3858" t="s">
        <v>153</v>
      </c>
      <c r="R3858" t="s">
        <v>147</v>
      </c>
      <c r="S3858" t="s">
        <v>100</v>
      </c>
    </row>
    <row r="3859" spans="1:19" x14ac:dyDescent="0.25">
      <c r="A3859">
        <v>38</v>
      </c>
      <c r="B3859" s="32">
        <v>45917</v>
      </c>
      <c r="C3859">
        <v>41</v>
      </c>
      <c r="D3859" t="s">
        <v>423</v>
      </c>
      <c r="E3859" t="s">
        <v>424</v>
      </c>
      <c r="F3859" t="s">
        <v>140</v>
      </c>
      <c r="G3859" t="s">
        <v>102</v>
      </c>
      <c r="H3859" t="s">
        <v>103</v>
      </c>
      <c r="I3859" t="s">
        <v>2890</v>
      </c>
      <c r="J3859" t="s">
        <v>2891</v>
      </c>
      <c r="K3859" s="32">
        <v>45920</v>
      </c>
      <c r="L3859" t="s">
        <v>427</v>
      </c>
      <c r="M3859" t="s">
        <v>428</v>
      </c>
      <c r="N3859" t="s">
        <v>2658</v>
      </c>
      <c r="O3859" s="32">
        <v>45938</v>
      </c>
      <c r="P3859" t="s">
        <v>99</v>
      </c>
      <c r="Q3859" t="s">
        <v>2795</v>
      </c>
      <c r="R3859" t="s">
        <v>428</v>
      </c>
      <c r="S3859" t="s">
        <v>100</v>
      </c>
    </row>
    <row r="3860" spans="1:19" x14ac:dyDescent="0.25">
      <c r="A3860">
        <v>29</v>
      </c>
      <c r="B3860" s="32">
        <v>45857</v>
      </c>
      <c r="C3860">
        <v>30</v>
      </c>
      <c r="D3860" t="s">
        <v>97</v>
      </c>
      <c r="E3860" t="s">
        <v>98</v>
      </c>
      <c r="F3860" t="s">
        <v>101</v>
      </c>
      <c r="G3860" t="s">
        <v>102</v>
      </c>
      <c r="H3860" t="s">
        <v>103</v>
      </c>
      <c r="I3860" t="s">
        <v>7089</v>
      </c>
      <c r="J3860" t="s">
        <v>7090</v>
      </c>
      <c r="K3860" s="32">
        <v>45861</v>
      </c>
      <c r="L3860" t="s">
        <v>106</v>
      </c>
      <c r="M3860" t="s">
        <v>107</v>
      </c>
      <c r="N3860" t="s">
        <v>118</v>
      </c>
      <c r="O3860" s="32">
        <v>45861</v>
      </c>
      <c r="P3860" t="s">
        <v>99</v>
      </c>
      <c r="Q3860" t="s">
        <v>123</v>
      </c>
      <c r="R3860" t="s">
        <v>109</v>
      </c>
      <c r="S3860" t="s">
        <v>100</v>
      </c>
    </row>
    <row r="3861" spans="1:19" x14ac:dyDescent="0.25">
      <c r="A3861">
        <v>34</v>
      </c>
      <c r="B3861" s="32">
        <v>45887</v>
      </c>
      <c r="C3861">
        <v>36</v>
      </c>
      <c r="D3861" t="s">
        <v>150</v>
      </c>
      <c r="E3861" t="s">
        <v>8</v>
      </c>
      <c r="F3861" t="s">
        <v>140</v>
      </c>
      <c r="G3861" t="s">
        <v>102</v>
      </c>
      <c r="H3861" t="s">
        <v>103</v>
      </c>
      <c r="I3861" t="s">
        <v>2593</v>
      </c>
      <c r="J3861" t="s">
        <v>2594</v>
      </c>
      <c r="K3861" s="32">
        <v>45890</v>
      </c>
      <c r="L3861" t="s">
        <v>186</v>
      </c>
      <c r="M3861" t="s">
        <v>154</v>
      </c>
      <c r="N3861" t="s">
        <v>2152</v>
      </c>
      <c r="O3861" s="32">
        <v>45900</v>
      </c>
      <c r="P3861" t="s">
        <v>99</v>
      </c>
      <c r="Q3861" t="s">
        <v>934</v>
      </c>
      <c r="R3861" t="s">
        <v>147</v>
      </c>
      <c r="S3861" t="s">
        <v>100</v>
      </c>
    </row>
    <row r="3862" spans="1:19" x14ac:dyDescent="0.25">
      <c r="A3862">
        <v>43</v>
      </c>
      <c r="B3862" s="32">
        <v>45949</v>
      </c>
      <c r="C3862">
        <v>45</v>
      </c>
      <c r="D3862" t="s">
        <v>150</v>
      </c>
      <c r="E3862" t="s">
        <v>8</v>
      </c>
      <c r="F3862" t="s">
        <v>140</v>
      </c>
      <c r="G3862" t="s">
        <v>102</v>
      </c>
      <c r="H3862" t="s">
        <v>103</v>
      </c>
      <c r="I3862" t="s">
        <v>7091</v>
      </c>
      <c r="J3862" t="s">
        <v>7092</v>
      </c>
      <c r="K3862" s="32">
        <v>45953</v>
      </c>
      <c r="L3862" t="s">
        <v>186</v>
      </c>
      <c r="M3862" t="s">
        <v>154</v>
      </c>
      <c r="N3862" t="s">
        <v>2086</v>
      </c>
      <c r="O3862" s="32">
        <v>45963</v>
      </c>
      <c r="P3862" t="s">
        <v>99</v>
      </c>
      <c r="Q3862" t="s">
        <v>153</v>
      </c>
      <c r="R3862" t="s">
        <v>147</v>
      </c>
      <c r="S3862" t="s">
        <v>100</v>
      </c>
    </row>
    <row r="3863" spans="1:19" x14ac:dyDescent="0.25">
      <c r="A3863">
        <v>30</v>
      </c>
      <c r="B3863" s="32">
        <v>45859</v>
      </c>
      <c r="C3863">
        <v>32</v>
      </c>
      <c r="D3863" t="s">
        <v>150</v>
      </c>
      <c r="E3863" t="s">
        <v>8</v>
      </c>
      <c r="F3863" t="s">
        <v>140</v>
      </c>
      <c r="G3863" t="s">
        <v>102</v>
      </c>
      <c r="H3863" t="s">
        <v>103</v>
      </c>
      <c r="I3863" t="s">
        <v>2789</v>
      </c>
      <c r="J3863" t="s">
        <v>2098</v>
      </c>
      <c r="K3863" s="32">
        <v>45862</v>
      </c>
      <c r="L3863" t="s">
        <v>186</v>
      </c>
      <c r="M3863" t="s">
        <v>154</v>
      </c>
      <c r="N3863" t="s">
        <v>2695</v>
      </c>
      <c r="O3863" s="32">
        <v>45872</v>
      </c>
      <c r="P3863" t="s">
        <v>99</v>
      </c>
      <c r="Q3863" t="s">
        <v>153</v>
      </c>
      <c r="R3863" t="s">
        <v>147</v>
      </c>
      <c r="S3863" t="s">
        <v>100</v>
      </c>
    </row>
    <row r="3864" spans="1:19" x14ac:dyDescent="0.25">
      <c r="A3864">
        <v>39</v>
      </c>
      <c r="B3864" s="32">
        <v>45921</v>
      </c>
      <c r="C3864">
        <v>41</v>
      </c>
      <c r="D3864" t="s">
        <v>150</v>
      </c>
      <c r="E3864" t="s">
        <v>8</v>
      </c>
      <c r="F3864" t="s">
        <v>140</v>
      </c>
      <c r="G3864" t="s">
        <v>102</v>
      </c>
      <c r="H3864" t="s">
        <v>103</v>
      </c>
      <c r="I3864" t="s">
        <v>2128</v>
      </c>
      <c r="J3864" t="s">
        <v>2129</v>
      </c>
      <c r="K3864" s="32">
        <v>45925</v>
      </c>
      <c r="L3864" t="s">
        <v>186</v>
      </c>
      <c r="M3864" t="s">
        <v>154</v>
      </c>
      <c r="N3864" t="s">
        <v>2011</v>
      </c>
      <c r="O3864" s="32">
        <v>45935</v>
      </c>
      <c r="P3864" t="s">
        <v>99</v>
      </c>
      <c r="Q3864" t="s">
        <v>972</v>
      </c>
      <c r="R3864" t="s">
        <v>147</v>
      </c>
      <c r="S3864" t="s">
        <v>608</v>
      </c>
    </row>
    <row r="3865" spans="1:19" x14ac:dyDescent="0.25">
      <c r="A3865">
        <v>41</v>
      </c>
      <c r="B3865" s="32">
        <v>45941</v>
      </c>
      <c r="C3865">
        <v>42</v>
      </c>
      <c r="D3865" t="s">
        <v>321</v>
      </c>
      <c r="E3865" t="s">
        <v>612</v>
      </c>
      <c r="F3865" t="s">
        <v>101</v>
      </c>
      <c r="G3865" t="s">
        <v>102</v>
      </c>
      <c r="H3865" t="s">
        <v>103</v>
      </c>
      <c r="I3865" t="s">
        <v>7093</v>
      </c>
      <c r="J3865" t="s">
        <v>7094</v>
      </c>
      <c r="K3865" s="32">
        <v>45943</v>
      </c>
      <c r="L3865" t="s">
        <v>2230</v>
      </c>
      <c r="M3865" t="s">
        <v>107</v>
      </c>
      <c r="N3865" t="s">
        <v>118</v>
      </c>
      <c r="O3865" s="32">
        <v>45945</v>
      </c>
      <c r="P3865" t="s">
        <v>99</v>
      </c>
      <c r="Q3865" t="s">
        <v>616</v>
      </c>
      <c r="R3865" t="s">
        <v>1964</v>
      </c>
      <c r="S3865" t="s">
        <v>100</v>
      </c>
    </row>
    <row r="3866" spans="1:19" x14ac:dyDescent="0.25">
      <c r="A3866">
        <v>39</v>
      </c>
      <c r="B3866" s="32">
        <v>45927</v>
      </c>
      <c r="C3866">
        <v>42</v>
      </c>
      <c r="D3866" t="s">
        <v>150</v>
      </c>
      <c r="E3866" t="s">
        <v>8</v>
      </c>
      <c r="F3866" t="s">
        <v>140</v>
      </c>
      <c r="G3866" t="s">
        <v>102</v>
      </c>
      <c r="H3866" t="s">
        <v>103</v>
      </c>
      <c r="I3866" t="s">
        <v>7095</v>
      </c>
      <c r="J3866" t="s">
        <v>7096</v>
      </c>
      <c r="K3866" s="32">
        <v>45932</v>
      </c>
      <c r="L3866" t="s">
        <v>186</v>
      </c>
      <c r="M3866" t="s">
        <v>893</v>
      </c>
      <c r="N3866" t="s">
        <v>3039</v>
      </c>
      <c r="O3866" s="32">
        <v>45946</v>
      </c>
      <c r="P3866" t="s">
        <v>99</v>
      </c>
      <c r="Q3866" t="s">
        <v>813</v>
      </c>
      <c r="R3866" t="s">
        <v>617</v>
      </c>
      <c r="S3866" t="s">
        <v>100</v>
      </c>
    </row>
    <row r="3867" spans="1:19" x14ac:dyDescent="0.25">
      <c r="A3867">
        <v>44</v>
      </c>
      <c r="B3867" s="32">
        <v>45956</v>
      </c>
      <c r="C3867">
        <v>46</v>
      </c>
      <c r="D3867" t="s">
        <v>150</v>
      </c>
      <c r="E3867" t="s">
        <v>23</v>
      </c>
      <c r="F3867" t="s">
        <v>140</v>
      </c>
      <c r="G3867" t="s">
        <v>102</v>
      </c>
      <c r="H3867" t="s">
        <v>103</v>
      </c>
      <c r="I3867" t="s">
        <v>7097</v>
      </c>
      <c r="J3867" t="s">
        <v>3763</v>
      </c>
      <c r="K3867" s="32">
        <v>45960</v>
      </c>
      <c r="L3867" t="s">
        <v>186</v>
      </c>
      <c r="M3867" t="s">
        <v>154</v>
      </c>
      <c r="N3867" t="s">
        <v>2034</v>
      </c>
      <c r="O3867" s="32">
        <v>45972</v>
      </c>
      <c r="P3867" t="s">
        <v>99</v>
      </c>
      <c r="Q3867" t="s">
        <v>813</v>
      </c>
      <c r="R3867" t="s">
        <v>147</v>
      </c>
      <c r="S3867" t="s">
        <v>100</v>
      </c>
    </row>
    <row r="3868" spans="1:19" x14ac:dyDescent="0.25">
      <c r="A3868">
        <v>41</v>
      </c>
      <c r="B3868" s="32">
        <v>45941</v>
      </c>
      <c r="C3868">
        <v>44</v>
      </c>
      <c r="D3868" t="s">
        <v>150</v>
      </c>
      <c r="E3868" t="s">
        <v>8</v>
      </c>
      <c r="F3868" t="s">
        <v>140</v>
      </c>
      <c r="G3868" t="s">
        <v>102</v>
      </c>
      <c r="H3868" t="s">
        <v>103</v>
      </c>
      <c r="I3868" t="s">
        <v>3863</v>
      </c>
      <c r="J3868" t="s">
        <v>3864</v>
      </c>
      <c r="K3868" s="32">
        <v>45946</v>
      </c>
      <c r="L3868" t="s">
        <v>3253</v>
      </c>
      <c r="M3868" t="s">
        <v>191</v>
      </c>
      <c r="N3868" t="s">
        <v>737</v>
      </c>
      <c r="O3868" s="32">
        <v>45957</v>
      </c>
      <c r="P3868" t="s">
        <v>99</v>
      </c>
      <c r="Q3868" t="s">
        <v>813</v>
      </c>
      <c r="S3868" t="s">
        <v>135</v>
      </c>
    </row>
    <row r="3869" spans="1:19" x14ac:dyDescent="0.25">
      <c r="A3869">
        <v>35</v>
      </c>
      <c r="B3869" s="32">
        <v>45897</v>
      </c>
      <c r="C3869">
        <v>38</v>
      </c>
      <c r="D3869" t="s">
        <v>423</v>
      </c>
      <c r="E3869" t="s">
        <v>1067</v>
      </c>
      <c r="F3869" t="s">
        <v>140</v>
      </c>
      <c r="G3869" t="s">
        <v>102</v>
      </c>
      <c r="H3869" t="s">
        <v>103</v>
      </c>
      <c r="I3869" t="s">
        <v>4069</v>
      </c>
      <c r="J3869" t="s">
        <v>4070</v>
      </c>
      <c r="K3869" s="32">
        <v>45900</v>
      </c>
      <c r="L3869" t="s">
        <v>427</v>
      </c>
      <c r="M3869" t="s">
        <v>260</v>
      </c>
      <c r="N3869" t="s">
        <v>2744</v>
      </c>
      <c r="O3869" s="32">
        <v>45917</v>
      </c>
      <c r="P3869" t="s">
        <v>99</v>
      </c>
      <c r="Q3869" t="s">
        <v>2552</v>
      </c>
      <c r="R3869" t="s">
        <v>262</v>
      </c>
      <c r="S3869" t="s">
        <v>100</v>
      </c>
    </row>
    <row r="3870" spans="1:19" x14ac:dyDescent="0.25">
      <c r="A3870">
        <v>38</v>
      </c>
      <c r="B3870" s="32">
        <v>45915</v>
      </c>
      <c r="C3870">
        <v>40</v>
      </c>
      <c r="D3870" t="s">
        <v>672</v>
      </c>
      <c r="E3870" t="s">
        <v>17</v>
      </c>
      <c r="F3870" t="s">
        <v>140</v>
      </c>
      <c r="G3870" t="s">
        <v>102</v>
      </c>
      <c r="H3870" t="s">
        <v>103</v>
      </c>
      <c r="I3870" t="s">
        <v>1989</v>
      </c>
      <c r="J3870" t="s">
        <v>1990</v>
      </c>
      <c r="K3870" s="32">
        <v>45922</v>
      </c>
      <c r="L3870" t="s">
        <v>675</v>
      </c>
      <c r="M3870" t="s">
        <v>676</v>
      </c>
      <c r="N3870" t="s">
        <v>1991</v>
      </c>
      <c r="O3870" s="32">
        <v>45933</v>
      </c>
      <c r="P3870" t="s">
        <v>99</v>
      </c>
      <c r="Q3870" t="s">
        <v>2012</v>
      </c>
      <c r="R3870" t="s">
        <v>147</v>
      </c>
      <c r="S3870" t="s">
        <v>100</v>
      </c>
    </row>
    <row r="3871" spans="1:19" x14ac:dyDescent="0.25">
      <c r="A3871">
        <v>37</v>
      </c>
      <c r="B3871" s="32">
        <v>45911</v>
      </c>
      <c r="C3871">
        <v>40</v>
      </c>
      <c r="D3871" t="s">
        <v>254</v>
      </c>
      <c r="E3871" t="s">
        <v>255</v>
      </c>
      <c r="F3871" t="s">
        <v>140</v>
      </c>
      <c r="G3871" t="s">
        <v>102</v>
      </c>
      <c r="H3871" t="s">
        <v>1585</v>
      </c>
      <c r="I3871" t="s">
        <v>3223</v>
      </c>
      <c r="J3871" t="s">
        <v>2686</v>
      </c>
      <c r="K3871" s="32">
        <v>45914</v>
      </c>
      <c r="L3871" t="s">
        <v>1781</v>
      </c>
      <c r="M3871" t="s">
        <v>260</v>
      </c>
      <c r="N3871" t="s">
        <v>2206</v>
      </c>
      <c r="O3871" s="32">
        <v>45929</v>
      </c>
      <c r="P3871" t="s">
        <v>99</v>
      </c>
      <c r="Q3871" t="s">
        <v>259</v>
      </c>
      <c r="R3871" t="s">
        <v>262</v>
      </c>
      <c r="S3871" t="s">
        <v>608</v>
      </c>
    </row>
    <row r="3872" spans="1:19" x14ac:dyDescent="0.25">
      <c r="A3872">
        <v>44</v>
      </c>
      <c r="B3872" s="32">
        <v>45957</v>
      </c>
      <c r="C3872">
        <v>49</v>
      </c>
      <c r="D3872" t="s">
        <v>223</v>
      </c>
      <c r="E3872" t="s">
        <v>224</v>
      </c>
      <c r="F3872" t="s">
        <v>140</v>
      </c>
      <c r="G3872" t="s">
        <v>102</v>
      </c>
      <c r="H3872" t="s">
        <v>103</v>
      </c>
      <c r="I3872" t="s">
        <v>7098</v>
      </c>
      <c r="J3872" t="s">
        <v>7099</v>
      </c>
      <c r="K3872" s="32">
        <v>45960</v>
      </c>
      <c r="L3872" t="s">
        <v>227</v>
      </c>
      <c r="M3872" t="s">
        <v>229</v>
      </c>
      <c r="N3872" t="s">
        <v>3368</v>
      </c>
      <c r="O3872" s="32">
        <v>45992</v>
      </c>
      <c r="P3872" t="s">
        <v>99</v>
      </c>
      <c r="Q3872" t="s">
        <v>228</v>
      </c>
      <c r="R3872" t="s">
        <v>617</v>
      </c>
      <c r="S3872" t="s">
        <v>100</v>
      </c>
    </row>
    <row r="3873" spans="1:19" x14ac:dyDescent="0.25">
      <c r="A3873">
        <v>41</v>
      </c>
      <c r="B3873" s="32">
        <v>45936</v>
      </c>
      <c r="C3873">
        <v>43</v>
      </c>
      <c r="D3873" t="s">
        <v>940</v>
      </c>
      <c r="E3873" t="s">
        <v>14</v>
      </c>
      <c r="F3873" t="s">
        <v>140</v>
      </c>
      <c r="G3873" t="s">
        <v>102</v>
      </c>
      <c r="H3873" t="s">
        <v>103</v>
      </c>
      <c r="I3873" t="s">
        <v>6849</v>
      </c>
      <c r="J3873" t="s">
        <v>6850</v>
      </c>
      <c r="K3873" s="32">
        <v>45946</v>
      </c>
      <c r="L3873" t="s">
        <v>943</v>
      </c>
      <c r="M3873" t="s">
        <v>154</v>
      </c>
      <c r="N3873" t="s">
        <v>2365</v>
      </c>
      <c r="O3873" s="32">
        <v>45953</v>
      </c>
      <c r="P3873" t="s">
        <v>99</v>
      </c>
      <c r="Q3873" t="s">
        <v>2012</v>
      </c>
      <c r="R3873" t="s">
        <v>147</v>
      </c>
      <c r="S3873" t="s">
        <v>100</v>
      </c>
    </row>
    <row r="3874" spans="1:19" x14ac:dyDescent="0.25">
      <c r="A3874">
        <v>44</v>
      </c>
      <c r="B3874" s="32">
        <v>45962</v>
      </c>
      <c r="C3874">
        <v>50</v>
      </c>
      <c r="D3874" t="s">
        <v>223</v>
      </c>
      <c r="E3874" t="s">
        <v>224</v>
      </c>
      <c r="F3874" t="s">
        <v>140</v>
      </c>
      <c r="G3874" t="s">
        <v>102</v>
      </c>
      <c r="H3874" t="s">
        <v>103</v>
      </c>
      <c r="I3874" t="s">
        <v>7100</v>
      </c>
      <c r="J3874" t="s">
        <v>7101</v>
      </c>
      <c r="K3874" s="32">
        <v>45968</v>
      </c>
      <c r="L3874" t="s">
        <v>227</v>
      </c>
      <c r="M3874" t="s">
        <v>229</v>
      </c>
      <c r="N3874" t="s">
        <v>2149</v>
      </c>
      <c r="O3874" s="32">
        <v>45999</v>
      </c>
      <c r="P3874" t="s">
        <v>99</v>
      </c>
      <c r="Q3874" t="s">
        <v>228</v>
      </c>
      <c r="R3874" t="s">
        <v>617</v>
      </c>
      <c r="S3874" t="s">
        <v>100</v>
      </c>
    </row>
    <row r="3875" spans="1:19" x14ac:dyDescent="0.25">
      <c r="A3875">
        <v>35</v>
      </c>
      <c r="B3875" s="32">
        <v>45898</v>
      </c>
      <c r="C3875">
        <v>38</v>
      </c>
      <c r="D3875" t="s">
        <v>423</v>
      </c>
      <c r="E3875" t="s">
        <v>1067</v>
      </c>
      <c r="F3875" t="s">
        <v>140</v>
      </c>
      <c r="G3875" t="s">
        <v>102</v>
      </c>
      <c r="H3875" t="s">
        <v>103</v>
      </c>
      <c r="I3875" t="s">
        <v>4831</v>
      </c>
      <c r="J3875" t="s">
        <v>4832</v>
      </c>
      <c r="K3875" s="32">
        <v>45900</v>
      </c>
      <c r="L3875" t="s">
        <v>427</v>
      </c>
      <c r="M3875" t="s">
        <v>260</v>
      </c>
      <c r="N3875" t="s">
        <v>2744</v>
      </c>
      <c r="O3875" s="32">
        <v>45917</v>
      </c>
      <c r="P3875" t="s">
        <v>99</v>
      </c>
      <c r="Q3875" t="s">
        <v>1245</v>
      </c>
      <c r="R3875" t="s">
        <v>262</v>
      </c>
      <c r="S3875" t="s">
        <v>100</v>
      </c>
    </row>
    <row r="3876" spans="1:19" x14ac:dyDescent="0.25">
      <c r="A3876">
        <v>44</v>
      </c>
      <c r="B3876" s="32">
        <v>45962</v>
      </c>
      <c r="C3876">
        <v>47</v>
      </c>
      <c r="D3876" t="s">
        <v>672</v>
      </c>
      <c r="E3876" t="s">
        <v>17</v>
      </c>
      <c r="F3876" t="s">
        <v>140</v>
      </c>
      <c r="G3876" t="s">
        <v>102</v>
      </c>
      <c r="H3876" t="s">
        <v>103</v>
      </c>
      <c r="I3876" t="s">
        <v>3143</v>
      </c>
      <c r="J3876" t="s">
        <v>3144</v>
      </c>
      <c r="K3876" s="32">
        <v>45971</v>
      </c>
      <c r="L3876" t="s">
        <v>675</v>
      </c>
      <c r="M3876" t="s">
        <v>676</v>
      </c>
      <c r="N3876" t="s">
        <v>2481</v>
      </c>
      <c r="O3876" s="32">
        <v>45982</v>
      </c>
      <c r="P3876" t="s">
        <v>99</v>
      </c>
      <c r="Q3876" t="s">
        <v>913</v>
      </c>
      <c r="R3876" t="s">
        <v>147</v>
      </c>
      <c r="S3876" t="s">
        <v>100</v>
      </c>
    </row>
    <row r="3877" spans="1:19" x14ac:dyDescent="0.25">
      <c r="A3877">
        <v>46</v>
      </c>
      <c r="B3877" s="32">
        <v>45971</v>
      </c>
      <c r="C3877">
        <v>48</v>
      </c>
      <c r="D3877" t="s">
        <v>150</v>
      </c>
      <c r="E3877" t="s">
        <v>8</v>
      </c>
      <c r="F3877" t="s">
        <v>140</v>
      </c>
      <c r="G3877" t="s">
        <v>102</v>
      </c>
      <c r="H3877" t="s">
        <v>103</v>
      </c>
      <c r="I3877" t="s">
        <v>4541</v>
      </c>
      <c r="J3877" t="s">
        <v>3015</v>
      </c>
      <c r="K3877" s="32">
        <v>45974</v>
      </c>
      <c r="L3877" t="s">
        <v>2275</v>
      </c>
      <c r="M3877" t="s">
        <v>191</v>
      </c>
      <c r="N3877" t="s">
        <v>737</v>
      </c>
      <c r="O3877" s="32">
        <v>45985</v>
      </c>
      <c r="P3877" t="s">
        <v>99</v>
      </c>
      <c r="Q3877" t="s">
        <v>153</v>
      </c>
      <c r="S3877" t="s">
        <v>135</v>
      </c>
    </row>
    <row r="3878" spans="1:19" x14ac:dyDescent="0.25">
      <c r="A3878">
        <v>35</v>
      </c>
      <c r="B3878" s="32">
        <v>45894</v>
      </c>
      <c r="C3878">
        <v>37</v>
      </c>
      <c r="D3878" t="s">
        <v>150</v>
      </c>
      <c r="E3878" t="s">
        <v>8</v>
      </c>
      <c r="F3878" t="s">
        <v>140</v>
      </c>
      <c r="G3878" t="s">
        <v>102</v>
      </c>
      <c r="H3878" t="s">
        <v>103</v>
      </c>
      <c r="I3878" t="s">
        <v>3212</v>
      </c>
      <c r="J3878" t="s">
        <v>3213</v>
      </c>
      <c r="K3878" s="32">
        <v>45897</v>
      </c>
      <c r="L3878" t="s">
        <v>186</v>
      </c>
      <c r="M3878" t="s">
        <v>154</v>
      </c>
      <c r="N3878" t="s">
        <v>2445</v>
      </c>
      <c r="O3878" s="32">
        <v>45907</v>
      </c>
      <c r="P3878" t="s">
        <v>99</v>
      </c>
      <c r="Q3878" t="s">
        <v>688</v>
      </c>
      <c r="R3878" t="s">
        <v>147</v>
      </c>
      <c r="S3878" t="s">
        <v>100</v>
      </c>
    </row>
    <row r="3879" spans="1:19" x14ac:dyDescent="0.25">
      <c r="A3879">
        <v>46</v>
      </c>
      <c r="B3879" s="32">
        <v>45971</v>
      </c>
      <c r="C3879">
        <v>48</v>
      </c>
      <c r="D3879" t="s">
        <v>150</v>
      </c>
      <c r="E3879" t="s">
        <v>8</v>
      </c>
      <c r="F3879" t="s">
        <v>140</v>
      </c>
      <c r="G3879" t="s">
        <v>102</v>
      </c>
      <c r="H3879" t="s">
        <v>103</v>
      </c>
      <c r="I3879" t="s">
        <v>5324</v>
      </c>
      <c r="J3879" t="s">
        <v>5325</v>
      </c>
      <c r="K3879" s="32">
        <v>45974</v>
      </c>
      <c r="L3879" t="s">
        <v>186</v>
      </c>
      <c r="M3879" t="s">
        <v>154</v>
      </c>
      <c r="N3879" t="s">
        <v>2193</v>
      </c>
      <c r="O3879" s="32">
        <v>45985</v>
      </c>
      <c r="P3879" t="s">
        <v>99</v>
      </c>
      <c r="Q3879" t="s">
        <v>934</v>
      </c>
      <c r="R3879" t="s">
        <v>147</v>
      </c>
      <c r="S3879" t="s">
        <v>100</v>
      </c>
    </row>
    <row r="3880" spans="1:19" x14ac:dyDescent="0.25">
      <c r="A3880">
        <v>42</v>
      </c>
      <c r="B3880" s="32">
        <v>45942</v>
      </c>
      <c r="C3880">
        <v>44</v>
      </c>
      <c r="D3880" t="s">
        <v>940</v>
      </c>
      <c r="E3880" t="s">
        <v>14</v>
      </c>
      <c r="F3880" t="s">
        <v>140</v>
      </c>
      <c r="G3880" t="s">
        <v>102</v>
      </c>
      <c r="H3880" t="s">
        <v>103</v>
      </c>
      <c r="I3880" t="s">
        <v>4776</v>
      </c>
      <c r="J3880" t="s">
        <v>4777</v>
      </c>
      <c r="K3880" s="32">
        <v>45953</v>
      </c>
      <c r="L3880" t="s">
        <v>943</v>
      </c>
      <c r="M3880" t="s">
        <v>154</v>
      </c>
      <c r="N3880" t="s">
        <v>2086</v>
      </c>
      <c r="O3880" s="32">
        <v>45960</v>
      </c>
      <c r="P3880" t="s">
        <v>99</v>
      </c>
      <c r="Q3880" t="s">
        <v>972</v>
      </c>
      <c r="R3880" t="s">
        <v>147</v>
      </c>
      <c r="S3880" t="s">
        <v>100</v>
      </c>
    </row>
    <row r="3881" spans="1:19" x14ac:dyDescent="0.25">
      <c r="A3881">
        <v>34</v>
      </c>
      <c r="B3881" s="32">
        <v>45889</v>
      </c>
      <c r="C3881">
        <v>36</v>
      </c>
      <c r="D3881" t="s">
        <v>150</v>
      </c>
      <c r="E3881" t="s">
        <v>8</v>
      </c>
      <c r="F3881" t="s">
        <v>140</v>
      </c>
      <c r="G3881" t="s">
        <v>102</v>
      </c>
      <c r="H3881" t="s">
        <v>103</v>
      </c>
      <c r="I3881" t="s">
        <v>7102</v>
      </c>
      <c r="J3881" t="s">
        <v>7103</v>
      </c>
      <c r="K3881" s="32">
        <v>45891</v>
      </c>
      <c r="L3881" t="s">
        <v>186</v>
      </c>
      <c r="M3881" t="s">
        <v>154</v>
      </c>
      <c r="N3881" t="s">
        <v>2152</v>
      </c>
      <c r="O3881" s="32">
        <v>45900</v>
      </c>
      <c r="P3881" t="s">
        <v>580</v>
      </c>
      <c r="Q3881" t="s">
        <v>584</v>
      </c>
      <c r="R3881" t="s">
        <v>586</v>
      </c>
      <c r="S3881" t="s">
        <v>581</v>
      </c>
    </row>
    <row r="3882" spans="1:19" x14ac:dyDescent="0.25">
      <c r="A3882">
        <v>41</v>
      </c>
      <c r="B3882" s="32">
        <v>45935</v>
      </c>
      <c r="C3882">
        <v>46</v>
      </c>
      <c r="D3882" t="s">
        <v>223</v>
      </c>
      <c r="E3882" t="s">
        <v>224</v>
      </c>
      <c r="F3882" t="s">
        <v>140</v>
      </c>
      <c r="G3882" t="s">
        <v>102</v>
      </c>
      <c r="H3882" t="s">
        <v>103</v>
      </c>
      <c r="I3882" t="s">
        <v>7104</v>
      </c>
      <c r="J3882" t="s">
        <v>7105</v>
      </c>
      <c r="K3882" s="32">
        <v>45940</v>
      </c>
      <c r="L3882" t="s">
        <v>227</v>
      </c>
      <c r="M3882" t="s">
        <v>229</v>
      </c>
      <c r="N3882" t="s">
        <v>2947</v>
      </c>
      <c r="O3882" s="32">
        <v>45971</v>
      </c>
      <c r="P3882" t="s">
        <v>99</v>
      </c>
      <c r="Q3882" t="s">
        <v>228</v>
      </c>
      <c r="R3882" t="s">
        <v>617</v>
      </c>
      <c r="S3882" t="s">
        <v>100</v>
      </c>
    </row>
    <row r="3883" spans="1:19" x14ac:dyDescent="0.25">
      <c r="A3883">
        <v>38</v>
      </c>
      <c r="B3883" s="32">
        <v>45915</v>
      </c>
      <c r="C3883">
        <v>40</v>
      </c>
      <c r="D3883" t="s">
        <v>150</v>
      </c>
      <c r="E3883" t="s">
        <v>8</v>
      </c>
      <c r="F3883" t="s">
        <v>140</v>
      </c>
      <c r="G3883" t="s">
        <v>102</v>
      </c>
      <c r="H3883" t="s">
        <v>103</v>
      </c>
      <c r="I3883" t="s">
        <v>7106</v>
      </c>
      <c r="J3883" t="s">
        <v>7107</v>
      </c>
      <c r="K3883" s="32">
        <v>45918</v>
      </c>
      <c r="L3883" t="s">
        <v>186</v>
      </c>
      <c r="M3883" t="s">
        <v>154</v>
      </c>
      <c r="N3883" t="s">
        <v>2146</v>
      </c>
      <c r="O3883" s="32">
        <v>45928</v>
      </c>
      <c r="P3883" t="s">
        <v>99</v>
      </c>
      <c r="Q3883" t="s">
        <v>934</v>
      </c>
      <c r="R3883" t="s">
        <v>147</v>
      </c>
      <c r="S3883" t="s">
        <v>100</v>
      </c>
    </row>
    <row r="3884" spans="1:19" x14ac:dyDescent="0.25">
      <c r="A3884">
        <v>40</v>
      </c>
      <c r="B3884" s="32">
        <v>45928</v>
      </c>
      <c r="C3884">
        <v>42</v>
      </c>
      <c r="D3884" t="s">
        <v>150</v>
      </c>
      <c r="E3884" t="s">
        <v>8</v>
      </c>
      <c r="F3884" t="s">
        <v>140</v>
      </c>
      <c r="G3884" t="s">
        <v>102</v>
      </c>
      <c r="H3884" t="s">
        <v>103</v>
      </c>
      <c r="I3884" t="s">
        <v>7108</v>
      </c>
      <c r="J3884" t="s">
        <v>7109</v>
      </c>
      <c r="K3884" s="32">
        <v>45932</v>
      </c>
      <c r="L3884" t="s">
        <v>1312</v>
      </c>
      <c r="M3884" t="s">
        <v>154</v>
      </c>
      <c r="N3884" t="s">
        <v>2159</v>
      </c>
      <c r="O3884" s="32">
        <v>45942</v>
      </c>
      <c r="P3884" t="s">
        <v>99</v>
      </c>
      <c r="Q3884" t="s">
        <v>2016</v>
      </c>
      <c r="R3884" t="s">
        <v>147</v>
      </c>
      <c r="S3884" t="s">
        <v>100</v>
      </c>
    </row>
    <row r="3885" spans="1:19" x14ac:dyDescent="0.25">
      <c r="A3885">
        <v>34</v>
      </c>
      <c r="B3885" s="32">
        <v>45887</v>
      </c>
      <c r="C3885">
        <v>36</v>
      </c>
      <c r="D3885" t="s">
        <v>150</v>
      </c>
      <c r="E3885" t="s">
        <v>8</v>
      </c>
      <c r="F3885" t="s">
        <v>140</v>
      </c>
      <c r="G3885" t="s">
        <v>102</v>
      </c>
      <c r="H3885" t="s">
        <v>1585</v>
      </c>
      <c r="I3885" t="s">
        <v>5733</v>
      </c>
      <c r="J3885" t="s">
        <v>5734</v>
      </c>
      <c r="K3885" s="32">
        <v>45890</v>
      </c>
      <c r="L3885" t="s">
        <v>186</v>
      </c>
      <c r="M3885" t="s">
        <v>154</v>
      </c>
      <c r="N3885" t="s">
        <v>2152</v>
      </c>
      <c r="O3885" s="32">
        <v>45900</v>
      </c>
      <c r="P3885" t="s">
        <v>99</v>
      </c>
      <c r="Q3885" t="s">
        <v>934</v>
      </c>
      <c r="R3885" t="s">
        <v>147</v>
      </c>
      <c r="S3885" t="s">
        <v>608</v>
      </c>
    </row>
    <row r="3886" spans="1:19" x14ac:dyDescent="0.25">
      <c r="A3886">
        <v>44</v>
      </c>
      <c r="B3886" s="32">
        <v>45956</v>
      </c>
      <c r="C3886">
        <v>46</v>
      </c>
      <c r="D3886" t="s">
        <v>150</v>
      </c>
      <c r="E3886" t="s">
        <v>23</v>
      </c>
      <c r="F3886" t="s">
        <v>140</v>
      </c>
      <c r="G3886" t="s">
        <v>102</v>
      </c>
      <c r="H3886" t="s">
        <v>103</v>
      </c>
      <c r="I3886" t="s">
        <v>3544</v>
      </c>
      <c r="J3886" t="s">
        <v>3545</v>
      </c>
      <c r="K3886" s="32">
        <v>45960</v>
      </c>
      <c r="L3886" t="s">
        <v>186</v>
      </c>
      <c r="M3886" t="s">
        <v>154</v>
      </c>
      <c r="N3886" t="s">
        <v>2034</v>
      </c>
      <c r="O3886" s="32">
        <v>45972</v>
      </c>
      <c r="P3886" t="s">
        <v>99</v>
      </c>
      <c r="Q3886" t="s">
        <v>688</v>
      </c>
      <c r="R3886" t="s">
        <v>147</v>
      </c>
      <c r="S3886" t="s">
        <v>100</v>
      </c>
    </row>
    <row r="3887" spans="1:19" x14ac:dyDescent="0.25">
      <c r="A3887">
        <v>41</v>
      </c>
      <c r="B3887" s="32">
        <v>45936</v>
      </c>
      <c r="C3887">
        <v>43</v>
      </c>
      <c r="D3887" t="s">
        <v>672</v>
      </c>
      <c r="E3887" t="s">
        <v>17</v>
      </c>
      <c r="F3887" t="s">
        <v>140</v>
      </c>
      <c r="G3887" t="s">
        <v>102</v>
      </c>
      <c r="H3887" t="s">
        <v>103</v>
      </c>
      <c r="I3887" t="s">
        <v>7110</v>
      </c>
      <c r="J3887" t="s">
        <v>7111</v>
      </c>
      <c r="K3887" s="32">
        <v>45942</v>
      </c>
      <c r="L3887" t="s">
        <v>675</v>
      </c>
      <c r="M3887" t="s">
        <v>676</v>
      </c>
      <c r="N3887" t="s">
        <v>2127</v>
      </c>
      <c r="O3887" s="32">
        <v>45954</v>
      </c>
      <c r="P3887" t="s">
        <v>99</v>
      </c>
      <c r="Q3887" t="s">
        <v>153</v>
      </c>
      <c r="R3887" t="s">
        <v>147</v>
      </c>
      <c r="S3887" t="s">
        <v>608</v>
      </c>
    </row>
    <row r="3888" spans="1:19" x14ac:dyDescent="0.25">
      <c r="A3888">
        <v>41</v>
      </c>
      <c r="B3888" s="32">
        <v>45939</v>
      </c>
      <c r="C3888">
        <v>44</v>
      </c>
      <c r="D3888" t="s">
        <v>423</v>
      </c>
      <c r="E3888" t="s">
        <v>1067</v>
      </c>
      <c r="F3888" t="s">
        <v>140</v>
      </c>
      <c r="G3888" t="s">
        <v>102</v>
      </c>
      <c r="H3888" t="s">
        <v>103</v>
      </c>
      <c r="I3888" t="s">
        <v>7112</v>
      </c>
      <c r="J3888" t="s">
        <v>7113</v>
      </c>
      <c r="K3888" s="32">
        <v>45942</v>
      </c>
      <c r="L3888" t="s">
        <v>427</v>
      </c>
      <c r="M3888" t="s">
        <v>260</v>
      </c>
      <c r="N3888" t="s">
        <v>2064</v>
      </c>
      <c r="O3888" s="32">
        <v>45958</v>
      </c>
      <c r="P3888" t="s">
        <v>99</v>
      </c>
      <c r="Q3888" t="s">
        <v>3719</v>
      </c>
      <c r="R3888" t="s">
        <v>262</v>
      </c>
      <c r="S3888" t="s">
        <v>100</v>
      </c>
    </row>
    <row r="3889" spans="1:19" x14ac:dyDescent="0.25">
      <c r="A3889">
        <v>45</v>
      </c>
      <c r="B3889" s="32">
        <v>45968</v>
      </c>
      <c r="C3889">
        <v>48</v>
      </c>
      <c r="D3889" t="s">
        <v>150</v>
      </c>
      <c r="E3889" t="s">
        <v>8</v>
      </c>
      <c r="F3889" t="s">
        <v>140</v>
      </c>
      <c r="G3889" t="s">
        <v>102</v>
      </c>
      <c r="H3889" t="s">
        <v>103</v>
      </c>
      <c r="I3889" t="s">
        <v>4009</v>
      </c>
      <c r="J3889" t="s">
        <v>4010</v>
      </c>
      <c r="K3889" s="32">
        <v>45972</v>
      </c>
      <c r="L3889" t="s">
        <v>1312</v>
      </c>
      <c r="M3889" t="s">
        <v>428</v>
      </c>
      <c r="N3889" t="s">
        <v>2969</v>
      </c>
      <c r="O3889" s="32">
        <v>45985</v>
      </c>
      <c r="P3889" t="s">
        <v>99</v>
      </c>
      <c r="Q3889" t="s">
        <v>1313</v>
      </c>
      <c r="R3889" t="s">
        <v>428</v>
      </c>
      <c r="S3889" t="s">
        <v>100</v>
      </c>
    </row>
    <row r="3890" spans="1:19" x14ac:dyDescent="0.25">
      <c r="A3890">
        <v>36</v>
      </c>
      <c r="B3890" s="32">
        <v>45901</v>
      </c>
      <c r="C3890">
        <v>38</v>
      </c>
      <c r="D3890" t="s">
        <v>150</v>
      </c>
      <c r="E3890" t="s">
        <v>8</v>
      </c>
      <c r="F3890" t="s">
        <v>140</v>
      </c>
      <c r="G3890" t="s">
        <v>102</v>
      </c>
      <c r="H3890" t="s">
        <v>103</v>
      </c>
      <c r="I3890" t="s">
        <v>7114</v>
      </c>
      <c r="J3890" t="s">
        <v>7115</v>
      </c>
      <c r="K3890" s="32">
        <v>45904</v>
      </c>
      <c r="L3890" t="s">
        <v>186</v>
      </c>
      <c r="M3890" t="s">
        <v>154</v>
      </c>
      <c r="N3890" t="s">
        <v>2181</v>
      </c>
      <c r="O3890" s="32">
        <v>45914</v>
      </c>
      <c r="P3890" t="s">
        <v>99</v>
      </c>
      <c r="Q3890" t="s">
        <v>813</v>
      </c>
      <c r="R3890" t="s">
        <v>147</v>
      </c>
      <c r="S3890" t="s">
        <v>100</v>
      </c>
    </row>
    <row r="3891" spans="1:19" x14ac:dyDescent="0.25">
      <c r="A3891">
        <v>40</v>
      </c>
      <c r="B3891" s="32">
        <v>45934</v>
      </c>
      <c r="C3891">
        <v>43</v>
      </c>
      <c r="D3891" t="s">
        <v>150</v>
      </c>
      <c r="E3891" t="s">
        <v>8</v>
      </c>
      <c r="F3891" t="s">
        <v>140</v>
      </c>
      <c r="G3891" t="s">
        <v>102</v>
      </c>
      <c r="H3891" t="s">
        <v>103</v>
      </c>
      <c r="I3891" t="s">
        <v>7116</v>
      </c>
      <c r="J3891" t="s">
        <v>7117</v>
      </c>
      <c r="K3891" s="32">
        <v>45939</v>
      </c>
      <c r="L3891" t="s">
        <v>186</v>
      </c>
      <c r="M3891" t="s">
        <v>154</v>
      </c>
      <c r="N3891" t="s">
        <v>2115</v>
      </c>
      <c r="O3891" s="32">
        <v>45949</v>
      </c>
      <c r="P3891" t="s">
        <v>99</v>
      </c>
      <c r="Q3891" t="s">
        <v>1411</v>
      </c>
      <c r="R3891" t="s">
        <v>147</v>
      </c>
      <c r="S3891" t="s">
        <v>100</v>
      </c>
    </row>
    <row r="3892" spans="1:19" x14ac:dyDescent="0.25">
      <c r="A3892">
        <v>39</v>
      </c>
      <c r="B3892" s="32">
        <v>45923</v>
      </c>
      <c r="C3892">
        <v>41</v>
      </c>
      <c r="D3892" t="s">
        <v>150</v>
      </c>
      <c r="E3892" t="s">
        <v>8</v>
      </c>
      <c r="F3892" t="s">
        <v>140</v>
      </c>
      <c r="G3892" t="s">
        <v>102</v>
      </c>
      <c r="H3892" t="s">
        <v>103</v>
      </c>
      <c r="I3892" t="s">
        <v>7118</v>
      </c>
      <c r="J3892" t="s">
        <v>7119</v>
      </c>
      <c r="K3892" s="32">
        <v>45926</v>
      </c>
      <c r="L3892" t="s">
        <v>186</v>
      </c>
      <c r="M3892" t="s">
        <v>154</v>
      </c>
      <c r="N3892" t="s">
        <v>3578</v>
      </c>
      <c r="O3892" s="32">
        <v>45936</v>
      </c>
      <c r="P3892" t="s">
        <v>580</v>
      </c>
      <c r="Q3892" t="s">
        <v>584</v>
      </c>
      <c r="R3892" t="s">
        <v>586</v>
      </c>
      <c r="S3892" t="s">
        <v>581</v>
      </c>
    </row>
    <row r="3893" spans="1:19" x14ac:dyDescent="0.25">
      <c r="A3893">
        <v>43</v>
      </c>
      <c r="B3893" s="32">
        <v>45952</v>
      </c>
      <c r="C3893">
        <v>46</v>
      </c>
      <c r="D3893" t="s">
        <v>423</v>
      </c>
      <c r="E3893" t="s">
        <v>424</v>
      </c>
      <c r="F3893" t="s">
        <v>140</v>
      </c>
      <c r="G3893" t="s">
        <v>102</v>
      </c>
      <c r="H3893" t="s">
        <v>103</v>
      </c>
      <c r="I3893" t="s">
        <v>2194</v>
      </c>
      <c r="J3893" t="s">
        <v>2195</v>
      </c>
      <c r="K3893" s="32">
        <v>45955</v>
      </c>
      <c r="L3893" t="s">
        <v>427</v>
      </c>
      <c r="M3893" t="s">
        <v>428</v>
      </c>
      <c r="N3893" t="s">
        <v>2196</v>
      </c>
      <c r="O3893" s="32">
        <v>45973</v>
      </c>
      <c r="P3893" t="s">
        <v>99</v>
      </c>
      <c r="Q3893" t="s">
        <v>2156</v>
      </c>
      <c r="R3893" t="s">
        <v>428</v>
      </c>
      <c r="S3893" t="s">
        <v>100</v>
      </c>
    </row>
    <row r="3894" spans="1:19" x14ac:dyDescent="0.25">
      <c r="A3894">
        <v>44</v>
      </c>
      <c r="B3894" s="32">
        <v>45959</v>
      </c>
      <c r="C3894">
        <v>47</v>
      </c>
      <c r="D3894" t="s">
        <v>423</v>
      </c>
      <c r="E3894" t="s">
        <v>424</v>
      </c>
      <c r="F3894" t="s">
        <v>140</v>
      </c>
      <c r="G3894" t="s">
        <v>102</v>
      </c>
      <c r="H3894" t="s">
        <v>103</v>
      </c>
      <c r="I3894" t="s">
        <v>4706</v>
      </c>
      <c r="J3894" t="s">
        <v>4707</v>
      </c>
      <c r="K3894" s="32">
        <v>45961</v>
      </c>
      <c r="L3894" t="s">
        <v>427</v>
      </c>
      <c r="M3894" t="s">
        <v>428</v>
      </c>
      <c r="N3894" t="s">
        <v>3490</v>
      </c>
      <c r="O3894" s="32">
        <v>45980</v>
      </c>
      <c r="P3894" t="s">
        <v>99</v>
      </c>
      <c r="Q3894" t="s">
        <v>601</v>
      </c>
      <c r="R3894" t="s">
        <v>428</v>
      </c>
      <c r="S3894" t="s">
        <v>100</v>
      </c>
    </row>
    <row r="3895" spans="1:19" x14ac:dyDescent="0.25">
      <c r="A3895">
        <v>38</v>
      </c>
      <c r="B3895" s="32">
        <v>45918</v>
      </c>
      <c r="C3895">
        <v>41</v>
      </c>
      <c r="D3895" t="s">
        <v>423</v>
      </c>
      <c r="E3895" t="s">
        <v>1067</v>
      </c>
      <c r="F3895" t="s">
        <v>140</v>
      </c>
      <c r="G3895" t="s">
        <v>102</v>
      </c>
      <c r="H3895" t="s">
        <v>103</v>
      </c>
      <c r="I3895" t="s">
        <v>2107</v>
      </c>
      <c r="J3895" t="s">
        <v>2108</v>
      </c>
      <c r="K3895" s="32">
        <v>45921</v>
      </c>
      <c r="L3895" t="s">
        <v>427</v>
      </c>
      <c r="M3895" t="s">
        <v>260</v>
      </c>
      <c r="N3895" t="s">
        <v>2109</v>
      </c>
      <c r="O3895" s="32">
        <v>45937</v>
      </c>
      <c r="P3895" t="s">
        <v>99</v>
      </c>
      <c r="Q3895" t="s">
        <v>2505</v>
      </c>
      <c r="R3895" t="s">
        <v>262</v>
      </c>
      <c r="S3895" t="s">
        <v>608</v>
      </c>
    </row>
    <row r="3896" spans="1:19" x14ac:dyDescent="0.25">
      <c r="A3896">
        <v>39</v>
      </c>
      <c r="B3896" s="32">
        <v>45922</v>
      </c>
      <c r="C3896">
        <v>41</v>
      </c>
      <c r="D3896" t="s">
        <v>150</v>
      </c>
      <c r="E3896" t="s">
        <v>8</v>
      </c>
      <c r="F3896" t="s">
        <v>140</v>
      </c>
      <c r="G3896" t="s">
        <v>102</v>
      </c>
      <c r="H3896" t="s">
        <v>103</v>
      </c>
      <c r="I3896" t="s">
        <v>5859</v>
      </c>
      <c r="J3896" t="s">
        <v>5860</v>
      </c>
      <c r="K3896" s="32">
        <v>45925</v>
      </c>
      <c r="L3896" t="s">
        <v>186</v>
      </c>
      <c r="M3896" t="s">
        <v>154</v>
      </c>
      <c r="N3896" t="s">
        <v>2011</v>
      </c>
      <c r="O3896" s="32">
        <v>45935</v>
      </c>
      <c r="P3896" t="s">
        <v>99</v>
      </c>
      <c r="Q3896" t="s">
        <v>934</v>
      </c>
      <c r="R3896" t="s">
        <v>147</v>
      </c>
      <c r="S3896" t="s">
        <v>608</v>
      </c>
    </row>
    <row r="3897" spans="1:19" x14ac:dyDescent="0.25">
      <c r="A3897">
        <v>36</v>
      </c>
      <c r="B3897" s="32">
        <v>45900</v>
      </c>
      <c r="C3897">
        <v>39</v>
      </c>
      <c r="D3897" t="s">
        <v>672</v>
      </c>
      <c r="E3897" t="s">
        <v>17</v>
      </c>
      <c r="F3897" t="s">
        <v>140</v>
      </c>
      <c r="G3897" t="s">
        <v>102</v>
      </c>
      <c r="H3897" t="s">
        <v>103</v>
      </c>
      <c r="I3897" t="s">
        <v>5725</v>
      </c>
      <c r="J3897" t="s">
        <v>5726</v>
      </c>
      <c r="K3897" s="32">
        <v>45907</v>
      </c>
      <c r="L3897" t="s">
        <v>675</v>
      </c>
      <c r="M3897" t="s">
        <v>676</v>
      </c>
      <c r="N3897" t="s">
        <v>3220</v>
      </c>
      <c r="O3897" s="32">
        <v>45922</v>
      </c>
      <c r="P3897" t="s">
        <v>99</v>
      </c>
      <c r="Q3897" t="s">
        <v>688</v>
      </c>
      <c r="R3897" t="s">
        <v>147</v>
      </c>
      <c r="S3897" t="s">
        <v>100</v>
      </c>
    </row>
    <row r="3898" spans="1:19" x14ac:dyDescent="0.25">
      <c r="A3898">
        <v>36</v>
      </c>
      <c r="B3898" s="32">
        <v>45902</v>
      </c>
      <c r="C3898">
        <v>38</v>
      </c>
      <c r="D3898" t="s">
        <v>150</v>
      </c>
      <c r="E3898" t="s">
        <v>8</v>
      </c>
      <c r="F3898" t="s">
        <v>140</v>
      </c>
      <c r="G3898" t="s">
        <v>102</v>
      </c>
      <c r="H3898" t="s">
        <v>103</v>
      </c>
      <c r="I3898" t="s">
        <v>7120</v>
      </c>
      <c r="J3898" t="s">
        <v>7121</v>
      </c>
      <c r="K3898" s="32">
        <v>45904</v>
      </c>
      <c r="L3898" t="s">
        <v>186</v>
      </c>
      <c r="M3898" t="s">
        <v>154</v>
      </c>
      <c r="N3898" t="s">
        <v>2181</v>
      </c>
      <c r="O3898" s="32">
        <v>45914</v>
      </c>
      <c r="P3898" t="s">
        <v>99</v>
      </c>
      <c r="Q3898" t="s">
        <v>820</v>
      </c>
      <c r="R3898" t="s">
        <v>147</v>
      </c>
      <c r="S3898" t="s">
        <v>100</v>
      </c>
    </row>
    <row r="3899" spans="1:19" x14ac:dyDescent="0.25">
      <c r="A3899">
        <v>46</v>
      </c>
      <c r="B3899" s="32">
        <v>45970</v>
      </c>
      <c r="C3899">
        <v>48</v>
      </c>
      <c r="D3899" t="s">
        <v>940</v>
      </c>
      <c r="E3899" t="s">
        <v>14</v>
      </c>
      <c r="F3899" t="s">
        <v>140</v>
      </c>
      <c r="G3899" t="s">
        <v>102</v>
      </c>
      <c r="H3899" t="s">
        <v>103</v>
      </c>
      <c r="I3899" t="s">
        <v>3077</v>
      </c>
      <c r="J3899" t="s">
        <v>3078</v>
      </c>
      <c r="K3899" s="32">
        <v>45981</v>
      </c>
      <c r="L3899" t="s">
        <v>943</v>
      </c>
      <c r="M3899" t="s">
        <v>154</v>
      </c>
      <c r="N3899" t="s">
        <v>2124</v>
      </c>
      <c r="O3899" s="32">
        <v>45988</v>
      </c>
      <c r="P3899" t="s">
        <v>99</v>
      </c>
      <c r="Q3899" t="s">
        <v>913</v>
      </c>
      <c r="R3899" t="s">
        <v>147</v>
      </c>
      <c r="S3899" t="s">
        <v>100</v>
      </c>
    </row>
    <row r="3900" spans="1:19" x14ac:dyDescent="0.25">
      <c r="A3900">
        <v>43</v>
      </c>
      <c r="B3900" s="32">
        <v>45950</v>
      </c>
      <c r="C3900">
        <v>45</v>
      </c>
      <c r="D3900" t="s">
        <v>150</v>
      </c>
      <c r="E3900" t="s">
        <v>8</v>
      </c>
      <c r="F3900" t="s">
        <v>140</v>
      </c>
      <c r="G3900" t="s">
        <v>102</v>
      </c>
      <c r="H3900" t="s">
        <v>103</v>
      </c>
      <c r="I3900" t="s">
        <v>2084</v>
      </c>
      <c r="J3900" t="s">
        <v>2085</v>
      </c>
      <c r="K3900" s="32">
        <v>45953</v>
      </c>
      <c r="L3900" t="s">
        <v>186</v>
      </c>
      <c r="M3900" t="s">
        <v>154</v>
      </c>
      <c r="N3900" t="s">
        <v>2086</v>
      </c>
      <c r="O3900" s="32">
        <v>45963</v>
      </c>
      <c r="P3900" t="s">
        <v>99</v>
      </c>
      <c r="Q3900" t="s">
        <v>2072</v>
      </c>
      <c r="R3900" t="s">
        <v>147</v>
      </c>
      <c r="S3900" t="s">
        <v>100</v>
      </c>
    </row>
    <row r="3901" spans="1:19" x14ac:dyDescent="0.25">
      <c r="A3901">
        <v>46</v>
      </c>
      <c r="B3901" s="32">
        <v>45976</v>
      </c>
      <c r="C3901">
        <v>50</v>
      </c>
      <c r="D3901" t="s">
        <v>423</v>
      </c>
      <c r="E3901" t="s">
        <v>1265</v>
      </c>
      <c r="F3901" t="s">
        <v>140</v>
      </c>
      <c r="G3901" t="s">
        <v>102</v>
      </c>
      <c r="H3901" t="s">
        <v>103</v>
      </c>
      <c r="I3901" t="s">
        <v>7122</v>
      </c>
      <c r="J3901" t="s">
        <v>7123</v>
      </c>
      <c r="K3901" s="32">
        <v>45979</v>
      </c>
      <c r="L3901" t="s">
        <v>2217</v>
      </c>
      <c r="M3901" t="s">
        <v>145</v>
      </c>
      <c r="N3901" t="s">
        <v>2574</v>
      </c>
      <c r="O3901" s="32">
        <v>46000</v>
      </c>
      <c r="P3901" t="s">
        <v>99</v>
      </c>
      <c r="Q3901" t="s">
        <v>2218</v>
      </c>
      <c r="R3901" t="s">
        <v>428</v>
      </c>
      <c r="S3901" t="s">
        <v>100</v>
      </c>
    </row>
    <row r="3902" spans="1:19" x14ac:dyDescent="0.25">
      <c r="A3902">
        <v>42</v>
      </c>
      <c r="B3902" s="32">
        <v>45946</v>
      </c>
      <c r="C3902">
        <v>45</v>
      </c>
      <c r="D3902" t="s">
        <v>254</v>
      </c>
      <c r="E3902" t="s">
        <v>255</v>
      </c>
      <c r="F3902" t="s">
        <v>140</v>
      </c>
      <c r="G3902" t="s">
        <v>102</v>
      </c>
      <c r="H3902" t="s">
        <v>103</v>
      </c>
      <c r="I3902" t="s">
        <v>7124</v>
      </c>
      <c r="J3902" t="s">
        <v>7125</v>
      </c>
      <c r="K3902" s="32">
        <v>45949</v>
      </c>
      <c r="L3902" t="s">
        <v>288</v>
      </c>
      <c r="M3902" t="s">
        <v>260</v>
      </c>
      <c r="N3902" t="s">
        <v>1973</v>
      </c>
      <c r="O3902" s="32">
        <v>45964</v>
      </c>
      <c r="P3902" t="s">
        <v>99</v>
      </c>
      <c r="Q3902" t="s">
        <v>289</v>
      </c>
      <c r="R3902" t="s">
        <v>262</v>
      </c>
      <c r="S3902" t="s">
        <v>608</v>
      </c>
    </row>
    <row r="3903" spans="1:19" x14ac:dyDescent="0.25">
      <c r="A3903">
        <v>32</v>
      </c>
      <c r="B3903" s="32">
        <v>45874</v>
      </c>
      <c r="C3903">
        <v>36</v>
      </c>
      <c r="D3903" t="s">
        <v>223</v>
      </c>
      <c r="E3903" t="s">
        <v>277</v>
      </c>
      <c r="F3903" t="s">
        <v>140</v>
      </c>
      <c r="G3903" t="s">
        <v>102</v>
      </c>
      <c r="H3903" t="s">
        <v>103</v>
      </c>
      <c r="I3903" t="s">
        <v>7126</v>
      </c>
      <c r="J3903" t="s">
        <v>7127</v>
      </c>
      <c r="K3903" s="32">
        <v>45880</v>
      </c>
      <c r="L3903" t="s">
        <v>638</v>
      </c>
      <c r="M3903" t="s">
        <v>3254</v>
      </c>
      <c r="N3903" t="s">
        <v>5918</v>
      </c>
      <c r="O3903" s="32">
        <v>45903</v>
      </c>
      <c r="P3903" t="s">
        <v>99</v>
      </c>
      <c r="Q3903" t="s">
        <v>228</v>
      </c>
      <c r="S3903" t="s">
        <v>135</v>
      </c>
    </row>
    <row r="3904" spans="1:19" x14ac:dyDescent="0.25">
      <c r="A3904">
        <v>44</v>
      </c>
      <c r="B3904" s="32">
        <v>45960</v>
      </c>
      <c r="C3904">
        <v>47</v>
      </c>
      <c r="D3904" t="s">
        <v>423</v>
      </c>
      <c r="E3904" t="s">
        <v>1067</v>
      </c>
      <c r="F3904" t="s">
        <v>140</v>
      </c>
      <c r="G3904" t="s">
        <v>102</v>
      </c>
      <c r="H3904" t="s">
        <v>1585</v>
      </c>
      <c r="I3904" t="s">
        <v>4387</v>
      </c>
      <c r="J3904" t="s">
        <v>4388</v>
      </c>
      <c r="K3904" s="32">
        <v>45963</v>
      </c>
      <c r="L3904" t="s">
        <v>1775</v>
      </c>
      <c r="M3904" t="s">
        <v>260</v>
      </c>
      <c r="N3904" t="s">
        <v>2283</v>
      </c>
      <c r="O3904" s="32">
        <v>45980</v>
      </c>
      <c r="P3904" t="s">
        <v>99</v>
      </c>
      <c r="Q3904" t="s">
        <v>1776</v>
      </c>
      <c r="R3904" t="s">
        <v>262</v>
      </c>
      <c r="S3904" t="s">
        <v>608</v>
      </c>
    </row>
    <row r="3905" spans="1:19" x14ac:dyDescent="0.25">
      <c r="A3905">
        <v>39</v>
      </c>
      <c r="B3905" s="32">
        <v>45927</v>
      </c>
      <c r="C3905">
        <v>40</v>
      </c>
      <c r="D3905" t="s">
        <v>321</v>
      </c>
      <c r="E3905" t="s">
        <v>612</v>
      </c>
      <c r="F3905" t="s">
        <v>101</v>
      </c>
      <c r="G3905" t="s">
        <v>102</v>
      </c>
      <c r="H3905" t="s">
        <v>103</v>
      </c>
      <c r="I3905" t="s">
        <v>7128</v>
      </c>
      <c r="J3905" t="s">
        <v>7129</v>
      </c>
      <c r="K3905" s="32">
        <v>45929</v>
      </c>
      <c r="L3905" t="s">
        <v>2230</v>
      </c>
      <c r="M3905" t="s">
        <v>303</v>
      </c>
      <c r="N3905" t="s">
        <v>118</v>
      </c>
      <c r="O3905" s="32">
        <v>45931</v>
      </c>
      <c r="P3905" t="s">
        <v>99</v>
      </c>
      <c r="Q3905" t="s">
        <v>616</v>
      </c>
      <c r="R3905" t="s">
        <v>1964</v>
      </c>
      <c r="S3905" t="s">
        <v>100</v>
      </c>
    </row>
    <row r="3906" spans="1:19" x14ac:dyDescent="0.25">
      <c r="A3906">
        <v>37</v>
      </c>
      <c r="B3906" s="32">
        <v>45913</v>
      </c>
      <c r="C3906">
        <v>41</v>
      </c>
      <c r="D3906" t="s">
        <v>321</v>
      </c>
      <c r="E3906" t="s">
        <v>855</v>
      </c>
      <c r="F3906" t="s">
        <v>101</v>
      </c>
      <c r="G3906" t="s">
        <v>102</v>
      </c>
      <c r="H3906" t="s">
        <v>103</v>
      </c>
      <c r="I3906" t="s">
        <v>7130</v>
      </c>
      <c r="J3906" t="s">
        <v>7131</v>
      </c>
      <c r="K3906" s="32">
        <v>45933</v>
      </c>
      <c r="L3906" t="s">
        <v>858</v>
      </c>
      <c r="M3906" t="s">
        <v>1336</v>
      </c>
      <c r="N3906" t="s">
        <v>118</v>
      </c>
      <c r="O3906" s="32">
        <v>45936</v>
      </c>
      <c r="P3906" t="s">
        <v>99</v>
      </c>
      <c r="Q3906" t="s">
        <v>859</v>
      </c>
      <c r="R3906" t="s">
        <v>428</v>
      </c>
      <c r="S3906" t="s">
        <v>100</v>
      </c>
    </row>
    <row r="3907" spans="1:19" x14ac:dyDescent="0.25">
      <c r="A3907">
        <v>44</v>
      </c>
      <c r="B3907" s="32">
        <v>45962</v>
      </c>
      <c r="C3907">
        <v>47</v>
      </c>
      <c r="D3907" t="s">
        <v>150</v>
      </c>
      <c r="E3907" t="s">
        <v>8</v>
      </c>
      <c r="F3907" t="s">
        <v>140</v>
      </c>
      <c r="G3907" t="s">
        <v>102</v>
      </c>
      <c r="H3907" t="s">
        <v>103</v>
      </c>
      <c r="I3907" t="s">
        <v>6627</v>
      </c>
      <c r="J3907" t="s">
        <v>2904</v>
      </c>
      <c r="K3907" s="32">
        <v>45967</v>
      </c>
      <c r="L3907" t="s">
        <v>621</v>
      </c>
      <c r="M3907" t="s">
        <v>191</v>
      </c>
      <c r="N3907" t="s">
        <v>737</v>
      </c>
      <c r="O3907" s="32">
        <v>45978</v>
      </c>
      <c r="P3907" t="s">
        <v>99</v>
      </c>
      <c r="Q3907" t="s">
        <v>2006</v>
      </c>
      <c r="S3907" t="s">
        <v>2165</v>
      </c>
    </row>
    <row r="3908" spans="1:19" x14ac:dyDescent="0.25">
      <c r="A3908">
        <v>42</v>
      </c>
      <c r="B3908" s="32">
        <v>45942</v>
      </c>
      <c r="C3908">
        <v>44</v>
      </c>
      <c r="D3908" t="s">
        <v>672</v>
      </c>
      <c r="E3908" t="s">
        <v>17</v>
      </c>
      <c r="F3908" t="s">
        <v>140</v>
      </c>
      <c r="G3908" t="s">
        <v>102</v>
      </c>
      <c r="H3908" t="s">
        <v>103</v>
      </c>
      <c r="I3908" t="s">
        <v>4001</v>
      </c>
      <c r="J3908" t="s">
        <v>4002</v>
      </c>
      <c r="K3908" s="32">
        <v>45950</v>
      </c>
      <c r="L3908" t="s">
        <v>675</v>
      </c>
      <c r="M3908" t="s">
        <v>676</v>
      </c>
      <c r="N3908" t="s">
        <v>2380</v>
      </c>
      <c r="O3908" s="32">
        <v>45961</v>
      </c>
      <c r="P3908" t="s">
        <v>99</v>
      </c>
      <c r="Q3908" t="s">
        <v>572</v>
      </c>
      <c r="R3908" t="s">
        <v>147</v>
      </c>
      <c r="S3908" t="s">
        <v>100</v>
      </c>
    </row>
    <row r="3909" spans="1:19" x14ac:dyDescent="0.25">
      <c r="A3909">
        <v>39</v>
      </c>
      <c r="B3909" s="32">
        <v>45925</v>
      </c>
      <c r="C3909">
        <v>42</v>
      </c>
      <c r="D3909" t="s">
        <v>423</v>
      </c>
      <c r="E3909" t="s">
        <v>1067</v>
      </c>
      <c r="F3909" t="s">
        <v>140</v>
      </c>
      <c r="G3909" t="s">
        <v>102</v>
      </c>
      <c r="H3909" t="s">
        <v>103</v>
      </c>
      <c r="I3909" t="s">
        <v>3285</v>
      </c>
      <c r="J3909" t="s">
        <v>3286</v>
      </c>
      <c r="K3909" s="32">
        <v>45928</v>
      </c>
      <c r="L3909" t="s">
        <v>427</v>
      </c>
      <c r="M3909" t="s">
        <v>260</v>
      </c>
      <c r="N3909" t="s">
        <v>2162</v>
      </c>
      <c r="O3909" s="32">
        <v>45944</v>
      </c>
      <c r="P3909" t="s">
        <v>99</v>
      </c>
      <c r="Q3909" t="s">
        <v>2186</v>
      </c>
      <c r="R3909" t="s">
        <v>262</v>
      </c>
      <c r="S3909" t="s">
        <v>100</v>
      </c>
    </row>
    <row r="3910" spans="1:19" x14ac:dyDescent="0.25">
      <c r="A3910">
        <v>28</v>
      </c>
      <c r="B3910" s="32">
        <v>45847</v>
      </c>
      <c r="C3910">
        <v>31</v>
      </c>
      <c r="D3910" t="s">
        <v>423</v>
      </c>
      <c r="E3910" t="s">
        <v>424</v>
      </c>
      <c r="F3910" t="s">
        <v>140</v>
      </c>
      <c r="G3910" t="s">
        <v>102</v>
      </c>
      <c r="H3910" t="s">
        <v>103</v>
      </c>
      <c r="I3910" t="s">
        <v>5307</v>
      </c>
      <c r="J3910" t="s">
        <v>5308</v>
      </c>
      <c r="K3910" s="32">
        <v>45849</v>
      </c>
      <c r="L3910" t="s">
        <v>258</v>
      </c>
      <c r="M3910" t="s">
        <v>428</v>
      </c>
      <c r="N3910" t="s">
        <v>5309</v>
      </c>
      <c r="O3910" s="32">
        <v>45868</v>
      </c>
      <c r="P3910" t="s">
        <v>99</v>
      </c>
      <c r="Q3910" t="s">
        <v>2221</v>
      </c>
      <c r="R3910" t="s">
        <v>428</v>
      </c>
      <c r="S3910" t="s">
        <v>100</v>
      </c>
    </row>
    <row r="3911" spans="1:19" x14ac:dyDescent="0.25">
      <c r="A3911">
        <v>45</v>
      </c>
      <c r="B3911" s="32">
        <v>45964</v>
      </c>
      <c r="C3911">
        <v>47</v>
      </c>
      <c r="D3911" t="s">
        <v>150</v>
      </c>
      <c r="E3911" t="s">
        <v>8</v>
      </c>
      <c r="F3911" t="s">
        <v>140</v>
      </c>
      <c r="G3911" t="s">
        <v>102</v>
      </c>
      <c r="H3911" t="s">
        <v>103</v>
      </c>
      <c r="I3911" t="s">
        <v>6585</v>
      </c>
      <c r="J3911" t="s">
        <v>6586</v>
      </c>
      <c r="K3911" s="32">
        <v>45967</v>
      </c>
      <c r="L3911" t="s">
        <v>1312</v>
      </c>
      <c r="M3911" t="s">
        <v>154</v>
      </c>
      <c r="N3911" t="s">
        <v>2046</v>
      </c>
      <c r="O3911" s="32">
        <v>45977</v>
      </c>
      <c r="P3911" t="s">
        <v>99</v>
      </c>
      <c r="Q3911" t="s">
        <v>913</v>
      </c>
      <c r="R3911" t="s">
        <v>147</v>
      </c>
      <c r="S3911" t="s">
        <v>100</v>
      </c>
    </row>
    <row r="3912" spans="1:19" x14ac:dyDescent="0.25">
      <c r="A3912">
        <v>44</v>
      </c>
      <c r="B3912" s="32">
        <v>45958</v>
      </c>
      <c r="C3912">
        <v>46</v>
      </c>
      <c r="D3912" t="s">
        <v>150</v>
      </c>
      <c r="E3912" t="s">
        <v>8</v>
      </c>
      <c r="F3912" t="s">
        <v>140</v>
      </c>
      <c r="G3912" t="s">
        <v>102</v>
      </c>
      <c r="H3912" t="s">
        <v>103</v>
      </c>
      <c r="I3912" t="s">
        <v>3325</v>
      </c>
      <c r="J3912" t="s">
        <v>2319</v>
      </c>
      <c r="K3912" s="32">
        <v>45960</v>
      </c>
      <c r="L3912" t="s">
        <v>186</v>
      </c>
      <c r="M3912" t="s">
        <v>154</v>
      </c>
      <c r="N3912" t="s">
        <v>2034</v>
      </c>
      <c r="O3912" s="32">
        <v>45972</v>
      </c>
      <c r="P3912" t="s">
        <v>99</v>
      </c>
      <c r="Q3912" t="s">
        <v>153</v>
      </c>
      <c r="R3912" t="s">
        <v>147</v>
      </c>
      <c r="S3912" t="s">
        <v>100</v>
      </c>
    </row>
    <row r="3913" spans="1:19" x14ac:dyDescent="0.25">
      <c r="A3913">
        <v>45</v>
      </c>
      <c r="B3913" s="32">
        <v>45964</v>
      </c>
      <c r="C3913">
        <v>47</v>
      </c>
      <c r="D3913" t="s">
        <v>672</v>
      </c>
      <c r="E3913" t="s">
        <v>17</v>
      </c>
      <c r="F3913" t="s">
        <v>140</v>
      </c>
      <c r="G3913" t="s">
        <v>102</v>
      </c>
      <c r="H3913" t="s">
        <v>103</v>
      </c>
      <c r="I3913" t="s">
        <v>2629</v>
      </c>
      <c r="J3913" t="s">
        <v>2630</v>
      </c>
      <c r="K3913" s="32">
        <v>45971</v>
      </c>
      <c r="L3913" t="s">
        <v>675</v>
      </c>
      <c r="M3913" t="s">
        <v>676</v>
      </c>
      <c r="N3913" t="s">
        <v>2481</v>
      </c>
      <c r="O3913" s="32">
        <v>45982</v>
      </c>
      <c r="P3913" t="s">
        <v>99</v>
      </c>
      <c r="Q3913" t="s">
        <v>913</v>
      </c>
      <c r="R3913" t="s">
        <v>147</v>
      </c>
      <c r="S3913" t="s">
        <v>608</v>
      </c>
    </row>
    <row r="3914" spans="1:19" x14ac:dyDescent="0.25">
      <c r="A3914">
        <v>46</v>
      </c>
      <c r="B3914" s="32">
        <v>45975</v>
      </c>
      <c r="C3914">
        <v>47</v>
      </c>
      <c r="D3914" t="s">
        <v>321</v>
      </c>
      <c r="E3914" t="s">
        <v>2130</v>
      </c>
      <c r="F3914" t="s">
        <v>101</v>
      </c>
      <c r="G3914" t="s">
        <v>102</v>
      </c>
      <c r="H3914" t="s">
        <v>103</v>
      </c>
      <c r="I3914" t="s">
        <v>7132</v>
      </c>
      <c r="J3914" t="s">
        <v>7133</v>
      </c>
      <c r="K3914" s="32">
        <v>45976</v>
      </c>
      <c r="L3914" t="s">
        <v>2133</v>
      </c>
      <c r="M3914" t="s">
        <v>1980</v>
      </c>
      <c r="N3914" t="s">
        <v>118</v>
      </c>
      <c r="O3914" s="32">
        <v>45978</v>
      </c>
      <c r="P3914" t="s">
        <v>2134</v>
      </c>
      <c r="Q3914" t="s">
        <v>2135</v>
      </c>
      <c r="R3914" t="s">
        <v>2136</v>
      </c>
      <c r="S3914" t="s">
        <v>2137</v>
      </c>
    </row>
    <row r="3915" spans="1:19" x14ac:dyDescent="0.25">
      <c r="A3915">
        <v>39</v>
      </c>
      <c r="B3915" s="32">
        <v>45925</v>
      </c>
      <c r="C3915">
        <v>42</v>
      </c>
      <c r="D3915" t="s">
        <v>423</v>
      </c>
      <c r="E3915" t="s">
        <v>1067</v>
      </c>
      <c r="F3915" t="s">
        <v>140</v>
      </c>
      <c r="G3915" t="s">
        <v>102</v>
      </c>
      <c r="H3915" t="s">
        <v>1585</v>
      </c>
      <c r="I3915" t="s">
        <v>2198</v>
      </c>
      <c r="J3915" t="s">
        <v>2199</v>
      </c>
      <c r="K3915" s="32">
        <v>45928</v>
      </c>
      <c r="L3915" t="s">
        <v>427</v>
      </c>
      <c r="M3915" t="s">
        <v>260</v>
      </c>
      <c r="N3915" t="s">
        <v>2162</v>
      </c>
      <c r="O3915" s="32">
        <v>45944</v>
      </c>
      <c r="P3915" t="s">
        <v>99</v>
      </c>
      <c r="Q3915" t="s">
        <v>2218</v>
      </c>
      <c r="R3915" t="s">
        <v>262</v>
      </c>
      <c r="S3915" t="s">
        <v>608</v>
      </c>
    </row>
    <row r="3916" spans="1:19" x14ac:dyDescent="0.25">
      <c r="A3916">
        <v>44</v>
      </c>
      <c r="B3916" s="32">
        <v>45961</v>
      </c>
      <c r="C3916">
        <v>47</v>
      </c>
      <c r="D3916" t="s">
        <v>150</v>
      </c>
      <c r="E3916" t="s">
        <v>8</v>
      </c>
      <c r="F3916" t="s">
        <v>140</v>
      </c>
      <c r="G3916" t="s">
        <v>102</v>
      </c>
      <c r="H3916" t="s">
        <v>103</v>
      </c>
      <c r="I3916" t="s">
        <v>3782</v>
      </c>
      <c r="J3916" t="s">
        <v>3783</v>
      </c>
      <c r="K3916" s="32">
        <v>45965</v>
      </c>
      <c r="L3916" t="s">
        <v>186</v>
      </c>
      <c r="M3916" t="s">
        <v>154</v>
      </c>
      <c r="N3916" t="s">
        <v>2046</v>
      </c>
      <c r="O3916" s="32">
        <v>45977</v>
      </c>
      <c r="P3916" t="s">
        <v>99</v>
      </c>
      <c r="Q3916" t="s">
        <v>153</v>
      </c>
      <c r="R3916" t="s">
        <v>147</v>
      </c>
      <c r="S3916" t="s">
        <v>100</v>
      </c>
    </row>
    <row r="3917" spans="1:19" x14ac:dyDescent="0.25">
      <c r="A3917">
        <v>33</v>
      </c>
      <c r="B3917" s="32">
        <v>45880</v>
      </c>
      <c r="C3917">
        <v>35</v>
      </c>
      <c r="D3917" t="s">
        <v>150</v>
      </c>
      <c r="E3917" t="s">
        <v>8</v>
      </c>
      <c r="F3917" t="s">
        <v>140</v>
      </c>
      <c r="G3917" t="s">
        <v>102</v>
      </c>
      <c r="H3917" t="s">
        <v>103</v>
      </c>
      <c r="I3917" t="s">
        <v>6568</v>
      </c>
      <c r="J3917" t="s">
        <v>6569</v>
      </c>
      <c r="K3917" s="32">
        <v>45883</v>
      </c>
      <c r="L3917" t="s">
        <v>3253</v>
      </c>
      <c r="M3917" t="s">
        <v>191</v>
      </c>
      <c r="N3917" t="s">
        <v>622</v>
      </c>
      <c r="O3917" s="32">
        <v>45894</v>
      </c>
      <c r="P3917" t="s">
        <v>99</v>
      </c>
      <c r="Q3917" t="s">
        <v>688</v>
      </c>
      <c r="S3917" t="s">
        <v>2165</v>
      </c>
    </row>
    <row r="3918" spans="1:19" x14ac:dyDescent="0.25">
      <c r="A3918">
        <v>46</v>
      </c>
      <c r="B3918" s="32">
        <v>45970</v>
      </c>
      <c r="C3918">
        <v>48</v>
      </c>
      <c r="D3918" t="s">
        <v>940</v>
      </c>
      <c r="E3918" t="s">
        <v>14</v>
      </c>
      <c r="F3918" t="s">
        <v>140</v>
      </c>
      <c r="G3918" t="s">
        <v>102</v>
      </c>
      <c r="H3918" t="s">
        <v>103</v>
      </c>
      <c r="I3918" t="s">
        <v>4980</v>
      </c>
      <c r="J3918" t="s">
        <v>4981</v>
      </c>
      <c r="K3918" s="32">
        <v>45981</v>
      </c>
      <c r="L3918" t="s">
        <v>943</v>
      </c>
      <c r="M3918" t="s">
        <v>154</v>
      </c>
      <c r="N3918" t="s">
        <v>2124</v>
      </c>
      <c r="O3918" s="32">
        <v>45988</v>
      </c>
      <c r="P3918" t="s">
        <v>99</v>
      </c>
      <c r="Q3918" t="s">
        <v>813</v>
      </c>
      <c r="R3918" t="s">
        <v>147</v>
      </c>
      <c r="S3918" t="s">
        <v>100</v>
      </c>
    </row>
    <row r="3919" spans="1:19" x14ac:dyDescent="0.25">
      <c r="A3919">
        <v>40</v>
      </c>
      <c r="B3919" s="32">
        <v>45934</v>
      </c>
      <c r="C3919">
        <v>46</v>
      </c>
      <c r="D3919" t="s">
        <v>223</v>
      </c>
      <c r="E3919" t="s">
        <v>224</v>
      </c>
      <c r="F3919" t="s">
        <v>140</v>
      </c>
      <c r="G3919" t="s">
        <v>102</v>
      </c>
      <c r="H3919" t="s">
        <v>103</v>
      </c>
      <c r="I3919" t="s">
        <v>7134</v>
      </c>
      <c r="J3919" t="s">
        <v>7135</v>
      </c>
      <c r="K3919" s="32">
        <v>45940</v>
      </c>
      <c r="L3919" t="s">
        <v>227</v>
      </c>
      <c r="M3919" t="s">
        <v>338</v>
      </c>
      <c r="N3919" t="s">
        <v>2947</v>
      </c>
      <c r="O3919" s="32">
        <v>45971</v>
      </c>
      <c r="P3919" t="s">
        <v>99</v>
      </c>
      <c r="Q3919" t="s">
        <v>228</v>
      </c>
      <c r="R3919" t="s">
        <v>617</v>
      </c>
      <c r="S3919" t="s">
        <v>100</v>
      </c>
    </row>
    <row r="3920" spans="1:19" x14ac:dyDescent="0.25">
      <c r="A3920">
        <v>46</v>
      </c>
      <c r="B3920" s="32">
        <v>45976</v>
      </c>
      <c r="C3920">
        <v>49</v>
      </c>
      <c r="D3920" t="s">
        <v>150</v>
      </c>
      <c r="E3920" t="s">
        <v>8</v>
      </c>
      <c r="F3920" t="s">
        <v>140</v>
      </c>
      <c r="G3920" t="s">
        <v>102</v>
      </c>
      <c r="H3920" t="s">
        <v>103</v>
      </c>
      <c r="I3920" t="s">
        <v>3451</v>
      </c>
      <c r="J3920" t="s">
        <v>3452</v>
      </c>
      <c r="K3920" s="32">
        <v>45979</v>
      </c>
      <c r="L3920" t="s">
        <v>186</v>
      </c>
      <c r="M3920" t="s">
        <v>428</v>
      </c>
      <c r="N3920" t="s">
        <v>3244</v>
      </c>
      <c r="O3920" s="32">
        <v>45992</v>
      </c>
      <c r="P3920" t="s">
        <v>99</v>
      </c>
      <c r="Q3920" t="s">
        <v>688</v>
      </c>
      <c r="R3920" t="s">
        <v>428</v>
      </c>
      <c r="S3920" t="s">
        <v>100</v>
      </c>
    </row>
    <row r="3921" spans="1:19" x14ac:dyDescent="0.25">
      <c r="A3921">
        <v>39</v>
      </c>
      <c r="B3921" s="32">
        <v>45921</v>
      </c>
      <c r="C3921">
        <v>39</v>
      </c>
      <c r="D3921" t="s">
        <v>97</v>
      </c>
      <c r="E3921" t="s">
        <v>125</v>
      </c>
      <c r="F3921" t="s">
        <v>101</v>
      </c>
      <c r="G3921" t="s">
        <v>102</v>
      </c>
      <c r="H3921" t="s">
        <v>103</v>
      </c>
      <c r="I3921" t="s">
        <v>7136</v>
      </c>
      <c r="J3921" t="s">
        <v>7137</v>
      </c>
      <c r="K3921" s="32">
        <v>45924</v>
      </c>
      <c r="L3921" t="s">
        <v>115</v>
      </c>
      <c r="M3921" t="s">
        <v>2003</v>
      </c>
      <c r="N3921" t="s">
        <v>118</v>
      </c>
      <c r="O3921" s="32">
        <v>45924</v>
      </c>
      <c r="P3921" t="s">
        <v>99</v>
      </c>
      <c r="Q3921" t="s">
        <v>116</v>
      </c>
      <c r="R3921" t="s">
        <v>1964</v>
      </c>
      <c r="S3921" t="s">
        <v>100</v>
      </c>
    </row>
    <row r="3922" spans="1:19" x14ac:dyDescent="0.25">
      <c r="A3922">
        <v>34</v>
      </c>
      <c r="B3922" s="32">
        <v>45891</v>
      </c>
      <c r="C3922">
        <v>35</v>
      </c>
      <c r="D3922" t="s">
        <v>150</v>
      </c>
      <c r="E3922" t="s">
        <v>194</v>
      </c>
      <c r="F3922" t="s">
        <v>101</v>
      </c>
      <c r="G3922" t="s">
        <v>102</v>
      </c>
      <c r="H3922" t="s">
        <v>103</v>
      </c>
      <c r="I3922" t="s">
        <v>7138</v>
      </c>
      <c r="J3922" t="s">
        <v>7139</v>
      </c>
      <c r="K3922" s="32">
        <v>45894</v>
      </c>
      <c r="L3922" t="s">
        <v>186</v>
      </c>
      <c r="M3922" t="s">
        <v>2003</v>
      </c>
      <c r="N3922" t="s">
        <v>118</v>
      </c>
      <c r="O3922" s="32">
        <v>45894</v>
      </c>
      <c r="P3922" t="s">
        <v>99</v>
      </c>
      <c r="Q3922" t="s">
        <v>934</v>
      </c>
      <c r="R3922" t="s">
        <v>1964</v>
      </c>
      <c r="S3922" t="s">
        <v>100</v>
      </c>
    </row>
    <row r="3923" spans="1:19" x14ac:dyDescent="0.25">
      <c r="A3923">
        <v>38</v>
      </c>
      <c r="B3923" s="32">
        <v>45919</v>
      </c>
      <c r="C3923">
        <v>41</v>
      </c>
      <c r="D3923" t="s">
        <v>254</v>
      </c>
      <c r="E3923" t="s">
        <v>255</v>
      </c>
      <c r="F3923" t="s">
        <v>140</v>
      </c>
      <c r="G3923" t="s">
        <v>102</v>
      </c>
      <c r="H3923" t="s">
        <v>103</v>
      </c>
      <c r="I3923" t="s">
        <v>7140</v>
      </c>
      <c r="J3923" t="s">
        <v>7141</v>
      </c>
      <c r="K3923" s="32">
        <v>45921</v>
      </c>
      <c r="L3923" t="s">
        <v>288</v>
      </c>
      <c r="M3923" t="s">
        <v>260</v>
      </c>
      <c r="N3923" t="s">
        <v>2109</v>
      </c>
      <c r="O3923" s="32">
        <v>45936</v>
      </c>
      <c r="P3923" t="s">
        <v>99</v>
      </c>
      <c r="Q3923" t="s">
        <v>289</v>
      </c>
      <c r="R3923" t="s">
        <v>262</v>
      </c>
      <c r="S3923" t="s">
        <v>100</v>
      </c>
    </row>
    <row r="3924" spans="1:19" x14ac:dyDescent="0.25">
      <c r="A3924">
        <v>32</v>
      </c>
      <c r="B3924" s="32">
        <v>45873</v>
      </c>
      <c r="C3924">
        <v>34</v>
      </c>
      <c r="D3924" t="s">
        <v>150</v>
      </c>
      <c r="E3924" t="s">
        <v>8</v>
      </c>
      <c r="F3924" t="s">
        <v>140</v>
      </c>
      <c r="G3924" t="s">
        <v>102</v>
      </c>
      <c r="H3924" t="s">
        <v>103</v>
      </c>
      <c r="I3924" t="s">
        <v>2827</v>
      </c>
      <c r="J3924" t="s">
        <v>2828</v>
      </c>
      <c r="K3924" s="32">
        <v>45876</v>
      </c>
      <c r="L3924" t="s">
        <v>186</v>
      </c>
      <c r="M3924" t="s">
        <v>154</v>
      </c>
      <c r="N3924" t="s">
        <v>2418</v>
      </c>
      <c r="O3924" s="32">
        <v>45887</v>
      </c>
      <c r="P3924" t="s">
        <v>99</v>
      </c>
      <c r="Q3924" t="s">
        <v>688</v>
      </c>
      <c r="R3924" t="s">
        <v>147</v>
      </c>
      <c r="S3924" t="s">
        <v>608</v>
      </c>
    </row>
    <row r="3925" spans="1:19" x14ac:dyDescent="0.25">
      <c r="A3925">
        <v>47</v>
      </c>
      <c r="B3925" s="32">
        <v>45977</v>
      </c>
      <c r="C3925">
        <v>52</v>
      </c>
      <c r="D3925" t="s">
        <v>223</v>
      </c>
      <c r="E3925" t="s">
        <v>224</v>
      </c>
      <c r="F3925" t="s">
        <v>140</v>
      </c>
      <c r="G3925" t="s">
        <v>102</v>
      </c>
      <c r="H3925" t="s">
        <v>103</v>
      </c>
      <c r="I3925" t="s">
        <v>7142</v>
      </c>
      <c r="J3925" t="s">
        <v>7143</v>
      </c>
      <c r="K3925" s="32">
        <v>45981</v>
      </c>
      <c r="L3925" t="s">
        <v>5289</v>
      </c>
      <c r="M3925" t="s">
        <v>229</v>
      </c>
      <c r="N3925" t="s">
        <v>2025</v>
      </c>
      <c r="O3925" s="32">
        <v>46013</v>
      </c>
      <c r="P3925" t="s">
        <v>99</v>
      </c>
      <c r="Q3925" t="s">
        <v>5289</v>
      </c>
      <c r="R3925" t="s">
        <v>617</v>
      </c>
      <c r="S3925" t="s">
        <v>100</v>
      </c>
    </row>
    <row r="3926" spans="1:19" x14ac:dyDescent="0.25">
      <c r="A3926">
        <v>45</v>
      </c>
      <c r="B3926" s="32">
        <v>45969</v>
      </c>
      <c r="C3926">
        <v>48</v>
      </c>
      <c r="D3926" t="s">
        <v>672</v>
      </c>
      <c r="E3926" t="s">
        <v>17</v>
      </c>
      <c r="F3926" t="s">
        <v>140</v>
      </c>
      <c r="G3926" t="s">
        <v>102</v>
      </c>
      <c r="H3926" t="s">
        <v>103</v>
      </c>
      <c r="I3926" t="s">
        <v>3896</v>
      </c>
      <c r="J3926" t="s">
        <v>3897</v>
      </c>
      <c r="K3926" s="32">
        <v>45978</v>
      </c>
      <c r="L3926" t="s">
        <v>675</v>
      </c>
      <c r="M3926" t="s">
        <v>676</v>
      </c>
      <c r="N3926" t="s">
        <v>2814</v>
      </c>
      <c r="O3926" s="32">
        <v>45988</v>
      </c>
      <c r="P3926" t="s">
        <v>99</v>
      </c>
      <c r="Q3926" t="s">
        <v>688</v>
      </c>
      <c r="R3926" t="s">
        <v>147</v>
      </c>
      <c r="S3926" t="s">
        <v>100</v>
      </c>
    </row>
    <row r="3927" spans="1:19" x14ac:dyDescent="0.25">
      <c r="A3927">
        <v>46</v>
      </c>
      <c r="B3927" s="32">
        <v>45972</v>
      </c>
      <c r="C3927">
        <v>48</v>
      </c>
      <c r="D3927" t="s">
        <v>150</v>
      </c>
      <c r="E3927" t="s">
        <v>8</v>
      </c>
      <c r="F3927" t="s">
        <v>140</v>
      </c>
      <c r="G3927" t="s">
        <v>102</v>
      </c>
      <c r="H3927" t="s">
        <v>103</v>
      </c>
      <c r="I3927" t="s">
        <v>7144</v>
      </c>
      <c r="J3927" t="s">
        <v>7145</v>
      </c>
      <c r="K3927" s="32">
        <v>45974</v>
      </c>
      <c r="L3927" t="s">
        <v>1312</v>
      </c>
      <c r="M3927" t="s">
        <v>154</v>
      </c>
      <c r="N3927" t="s">
        <v>2193</v>
      </c>
      <c r="O3927" s="32">
        <v>45985</v>
      </c>
      <c r="P3927" t="s">
        <v>99</v>
      </c>
      <c r="Q3927" t="s">
        <v>972</v>
      </c>
      <c r="R3927" t="s">
        <v>147</v>
      </c>
      <c r="S3927" t="s">
        <v>608</v>
      </c>
    </row>
    <row r="3928" spans="1:19" x14ac:dyDescent="0.25">
      <c r="A3928">
        <v>43</v>
      </c>
      <c r="B3928" s="32">
        <v>45952</v>
      </c>
      <c r="C3928">
        <v>46</v>
      </c>
      <c r="D3928" t="s">
        <v>423</v>
      </c>
      <c r="E3928" t="s">
        <v>424</v>
      </c>
      <c r="F3928" t="s">
        <v>140</v>
      </c>
      <c r="G3928" t="s">
        <v>102</v>
      </c>
      <c r="H3928" t="s">
        <v>103</v>
      </c>
      <c r="I3928" t="s">
        <v>2775</v>
      </c>
      <c r="J3928" t="s">
        <v>2776</v>
      </c>
      <c r="K3928" s="32">
        <v>45955</v>
      </c>
      <c r="L3928" t="s">
        <v>427</v>
      </c>
      <c r="M3928" t="s">
        <v>428</v>
      </c>
      <c r="N3928" t="s">
        <v>2196</v>
      </c>
      <c r="O3928" s="32">
        <v>45973</v>
      </c>
      <c r="P3928" t="s">
        <v>99</v>
      </c>
      <c r="Q3928" t="s">
        <v>1245</v>
      </c>
      <c r="R3928" t="s">
        <v>428</v>
      </c>
      <c r="S3928" t="s">
        <v>100</v>
      </c>
    </row>
    <row r="3929" spans="1:19" x14ac:dyDescent="0.25">
      <c r="A3929">
        <v>45</v>
      </c>
      <c r="B3929" s="32">
        <v>45965</v>
      </c>
      <c r="C3929">
        <v>45</v>
      </c>
      <c r="D3929" t="s">
        <v>321</v>
      </c>
      <c r="E3929" t="s">
        <v>855</v>
      </c>
      <c r="F3929" t="s">
        <v>101</v>
      </c>
      <c r="G3929" t="s">
        <v>102</v>
      </c>
      <c r="H3929" t="s">
        <v>103</v>
      </c>
      <c r="I3929" t="s">
        <v>7146</v>
      </c>
      <c r="J3929" t="s">
        <v>7147</v>
      </c>
      <c r="K3929" s="32">
        <v>45967</v>
      </c>
      <c r="L3929" t="s">
        <v>858</v>
      </c>
      <c r="M3929" t="s">
        <v>860</v>
      </c>
      <c r="N3929" t="s">
        <v>118</v>
      </c>
      <c r="O3929" s="32">
        <v>45969</v>
      </c>
      <c r="P3929" t="s">
        <v>99</v>
      </c>
      <c r="Q3929" t="s">
        <v>859</v>
      </c>
      <c r="R3929" t="s">
        <v>291</v>
      </c>
      <c r="S3929" t="s">
        <v>100</v>
      </c>
    </row>
    <row r="3930" spans="1:19" x14ac:dyDescent="0.25">
      <c r="A3930">
        <v>44</v>
      </c>
      <c r="B3930" s="32">
        <v>45960</v>
      </c>
      <c r="C3930">
        <v>47</v>
      </c>
      <c r="D3930" t="s">
        <v>423</v>
      </c>
      <c r="E3930" t="s">
        <v>1067</v>
      </c>
      <c r="F3930" t="s">
        <v>140</v>
      </c>
      <c r="G3930" t="s">
        <v>102</v>
      </c>
      <c r="H3930" t="s">
        <v>103</v>
      </c>
      <c r="I3930" t="s">
        <v>2281</v>
      </c>
      <c r="J3930" t="s">
        <v>2282</v>
      </c>
      <c r="K3930" s="32">
        <v>45963</v>
      </c>
      <c r="L3930" t="s">
        <v>427</v>
      </c>
      <c r="M3930" t="s">
        <v>260</v>
      </c>
      <c r="N3930" t="s">
        <v>2283</v>
      </c>
      <c r="O3930" s="32">
        <v>45980</v>
      </c>
      <c r="P3930" t="s">
        <v>99</v>
      </c>
      <c r="Q3930" t="s">
        <v>4722</v>
      </c>
      <c r="R3930" t="s">
        <v>262</v>
      </c>
      <c r="S3930" t="s">
        <v>100</v>
      </c>
    </row>
    <row r="3931" spans="1:19" x14ac:dyDescent="0.25">
      <c r="A3931">
        <v>31</v>
      </c>
      <c r="B3931" s="32">
        <v>45871</v>
      </c>
      <c r="C3931">
        <v>36</v>
      </c>
      <c r="D3931" t="s">
        <v>423</v>
      </c>
      <c r="E3931" t="s">
        <v>1265</v>
      </c>
      <c r="F3931" t="s">
        <v>140</v>
      </c>
      <c r="G3931" t="s">
        <v>102</v>
      </c>
      <c r="H3931" t="s">
        <v>103</v>
      </c>
      <c r="I3931" t="s">
        <v>7148</v>
      </c>
      <c r="J3931" t="s">
        <v>7149</v>
      </c>
      <c r="K3931" s="32">
        <v>45882</v>
      </c>
      <c r="L3931" t="s">
        <v>526</v>
      </c>
      <c r="M3931" t="s">
        <v>2172</v>
      </c>
      <c r="N3931" t="s">
        <v>7150</v>
      </c>
      <c r="O3931" s="32">
        <v>45902</v>
      </c>
      <c r="P3931" t="s">
        <v>99</v>
      </c>
      <c r="Q3931" t="s">
        <v>527</v>
      </c>
      <c r="R3931" t="s">
        <v>617</v>
      </c>
      <c r="S3931" t="s">
        <v>100</v>
      </c>
    </row>
    <row r="3932" spans="1:19" x14ac:dyDescent="0.25">
      <c r="A3932">
        <v>45</v>
      </c>
      <c r="B3932" s="32">
        <v>45967</v>
      </c>
      <c r="C3932">
        <v>45</v>
      </c>
      <c r="D3932" t="s">
        <v>321</v>
      </c>
      <c r="E3932" t="s">
        <v>2130</v>
      </c>
      <c r="F3932" t="s">
        <v>101</v>
      </c>
      <c r="G3932" t="s">
        <v>102</v>
      </c>
      <c r="H3932" t="s">
        <v>103</v>
      </c>
      <c r="I3932" t="s">
        <v>7151</v>
      </c>
      <c r="J3932" t="s">
        <v>7152</v>
      </c>
      <c r="K3932" s="32">
        <v>45968</v>
      </c>
      <c r="L3932" t="s">
        <v>2133</v>
      </c>
      <c r="M3932" t="s">
        <v>1761</v>
      </c>
      <c r="N3932" t="s">
        <v>118</v>
      </c>
      <c r="O3932" s="32">
        <v>45969</v>
      </c>
      <c r="P3932" t="s">
        <v>2134</v>
      </c>
      <c r="Q3932" t="s">
        <v>2135</v>
      </c>
      <c r="R3932" t="s">
        <v>2136</v>
      </c>
      <c r="S3932" t="s">
        <v>2137</v>
      </c>
    </row>
    <row r="3933" spans="1:19" x14ac:dyDescent="0.25">
      <c r="A3933">
        <v>33</v>
      </c>
      <c r="B3933" s="32">
        <v>45880</v>
      </c>
      <c r="C3933">
        <v>35</v>
      </c>
      <c r="D3933" t="s">
        <v>150</v>
      </c>
      <c r="E3933" t="s">
        <v>8</v>
      </c>
      <c r="F3933" t="s">
        <v>140</v>
      </c>
      <c r="G3933" t="s">
        <v>102</v>
      </c>
      <c r="H3933" t="s">
        <v>103</v>
      </c>
      <c r="I3933" t="s">
        <v>5562</v>
      </c>
      <c r="J3933" t="s">
        <v>5563</v>
      </c>
      <c r="K3933" s="32">
        <v>45883</v>
      </c>
      <c r="L3933" t="s">
        <v>186</v>
      </c>
      <c r="M3933" t="s">
        <v>154</v>
      </c>
      <c r="N3933" t="s">
        <v>2731</v>
      </c>
      <c r="O3933" s="32">
        <v>45893</v>
      </c>
      <c r="P3933" t="s">
        <v>99</v>
      </c>
      <c r="Q3933" t="s">
        <v>2012</v>
      </c>
      <c r="R3933" t="s">
        <v>147</v>
      </c>
      <c r="S3933" t="s">
        <v>100</v>
      </c>
    </row>
    <row r="3934" spans="1:19" x14ac:dyDescent="0.25">
      <c r="A3934">
        <v>44</v>
      </c>
      <c r="B3934" s="32">
        <v>45956</v>
      </c>
      <c r="C3934">
        <v>46</v>
      </c>
      <c r="D3934" t="s">
        <v>150</v>
      </c>
      <c r="E3934" t="s">
        <v>8</v>
      </c>
      <c r="F3934" t="s">
        <v>140</v>
      </c>
      <c r="G3934" t="s">
        <v>102</v>
      </c>
      <c r="H3934" t="s">
        <v>103</v>
      </c>
      <c r="I3934" t="s">
        <v>4432</v>
      </c>
      <c r="J3934" t="s">
        <v>4433</v>
      </c>
      <c r="K3934" s="32">
        <v>45960</v>
      </c>
      <c r="L3934" t="s">
        <v>186</v>
      </c>
      <c r="M3934" t="s">
        <v>154</v>
      </c>
      <c r="N3934" t="s">
        <v>2034</v>
      </c>
      <c r="O3934" s="32">
        <v>45972</v>
      </c>
      <c r="P3934" t="s">
        <v>99</v>
      </c>
      <c r="Q3934" t="s">
        <v>688</v>
      </c>
      <c r="R3934" t="s">
        <v>147</v>
      </c>
      <c r="S3934" t="s">
        <v>100</v>
      </c>
    </row>
    <row r="3935" spans="1:19" x14ac:dyDescent="0.25">
      <c r="A3935">
        <v>40</v>
      </c>
      <c r="B3935" s="32">
        <v>45934</v>
      </c>
      <c r="C3935">
        <v>44</v>
      </c>
      <c r="D3935" t="s">
        <v>423</v>
      </c>
      <c r="E3935" t="s">
        <v>1265</v>
      </c>
      <c r="F3935" t="s">
        <v>140</v>
      </c>
      <c r="G3935" t="s">
        <v>102</v>
      </c>
      <c r="H3935" t="s">
        <v>103</v>
      </c>
      <c r="I3935" t="s">
        <v>6552</v>
      </c>
      <c r="J3935" t="s">
        <v>6553</v>
      </c>
      <c r="K3935" s="32">
        <v>45938</v>
      </c>
      <c r="L3935" t="s">
        <v>427</v>
      </c>
      <c r="M3935" t="s">
        <v>2172</v>
      </c>
      <c r="N3935" t="s">
        <v>4939</v>
      </c>
      <c r="O3935" s="32">
        <v>45959</v>
      </c>
      <c r="P3935" t="s">
        <v>99</v>
      </c>
      <c r="Q3935" t="s">
        <v>2190</v>
      </c>
      <c r="R3935" t="s">
        <v>428</v>
      </c>
      <c r="S3935" t="s">
        <v>100</v>
      </c>
    </row>
    <row r="3936" spans="1:19" x14ac:dyDescent="0.25">
      <c r="A3936">
        <v>46</v>
      </c>
      <c r="B3936" s="32">
        <v>45976</v>
      </c>
      <c r="C3936">
        <v>49</v>
      </c>
      <c r="D3936" t="s">
        <v>672</v>
      </c>
      <c r="E3936" t="s">
        <v>17</v>
      </c>
      <c r="F3936" t="s">
        <v>140</v>
      </c>
      <c r="G3936" t="s">
        <v>102</v>
      </c>
      <c r="H3936" t="s">
        <v>103</v>
      </c>
      <c r="I3936" t="s">
        <v>4812</v>
      </c>
      <c r="J3936" t="s">
        <v>4813</v>
      </c>
      <c r="K3936" s="32">
        <v>45985</v>
      </c>
      <c r="L3936" t="s">
        <v>1362</v>
      </c>
      <c r="M3936" t="s">
        <v>676</v>
      </c>
      <c r="N3936" t="s">
        <v>2227</v>
      </c>
      <c r="O3936" s="32">
        <v>45995</v>
      </c>
      <c r="P3936" t="s">
        <v>99</v>
      </c>
      <c r="Q3936" t="s">
        <v>153</v>
      </c>
      <c r="R3936" t="s">
        <v>147</v>
      </c>
      <c r="S3936" t="s">
        <v>100</v>
      </c>
    </row>
    <row r="3937" spans="1:19" x14ac:dyDescent="0.25">
      <c r="A3937">
        <v>46</v>
      </c>
      <c r="B3937" s="32">
        <v>45971</v>
      </c>
      <c r="C3937">
        <v>48</v>
      </c>
      <c r="D3937" t="s">
        <v>672</v>
      </c>
      <c r="E3937" t="s">
        <v>17</v>
      </c>
      <c r="F3937" t="s">
        <v>140</v>
      </c>
      <c r="G3937" t="s">
        <v>102</v>
      </c>
      <c r="H3937" t="s">
        <v>103</v>
      </c>
      <c r="I3937" t="s">
        <v>7153</v>
      </c>
      <c r="J3937" t="s">
        <v>7154</v>
      </c>
      <c r="K3937" s="32">
        <v>45978</v>
      </c>
      <c r="L3937" t="s">
        <v>1362</v>
      </c>
      <c r="M3937" t="s">
        <v>676</v>
      </c>
      <c r="N3937" t="s">
        <v>2814</v>
      </c>
      <c r="O3937" s="32">
        <v>45988</v>
      </c>
      <c r="P3937" t="s">
        <v>99</v>
      </c>
      <c r="Q3937" t="s">
        <v>153</v>
      </c>
      <c r="R3937" t="s">
        <v>147</v>
      </c>
      <c r="S3937" t="s">
        <v>608</v>
      </c>
    </row>
    <row r="3938" spans="1:19" x14ac:dyDescent="0.25">
      <c r="A3938">
        <v>41</v>
      </c>
      <c r="B3938" s="32">
        <v>45935</v>
      </c>
      <c r="C3938">
        <v>46</v>
      </c>
      <c r="D3938" t="s">
        <v>223</v>
      </c>
      <c r="E3938" t="s">
        <v>224</v>
      </c>
      <c r="F3938" t="s">
        <v>140</v>
      </c>
      <c r="G3938" t="s">
        <v>102</v>
      </c>
      <c r="H3938" t="s">
        <v>103</v>
      </c>
      <c r="I3938" t="s">
        <v>7155</v>
      </c>
      <c r="J3938" t="s">
        <v>7156</v>
      </c>
      <c r="K3938" s="32">
        <v>45940</v>
      </c>
      <c r="L3938" t="s">
        <v>227</v>
      </c>
      <c r="M3938" t="s">
        <v>229</v>
      </c>
      <c r="N3938" t="s">
        <v>2947</v>
      </c>
      <c r="O3938" s="32">
        <v>45971</v>
      </c>
      <c r="P3938" t="s">
        <v>99</v>
      </c>
      <c r="Q3938" t="s">
        <v>228</v>
      </c>
      <c r="R3938" t="s">
        <v>617</v>
      </c>
      <c r="S3938" t="s">
        <v>100</v>
      </c>
    </row>
    <row r="3939" spans="1:19" x14ac:dyDescent="0.25">
      <c r="A3939">
        <v>41</v>
      </c>
      <c r="B3939" s="32">
        <v>45936</v>
      </c>
      <c r="C3939">
        <v>44</v>
      </c>
      <c r="D3939" t="s">
        <v>672</v>
      </c>
      <c r="E3939" t="s">
        <v>17</v>
      </c>
      <c r="F3939" t="s">
        <v>140</v>
      </c>
      <c r="G3939" t="s">
        <v>102</v>
      </c>
      <c r="H3939" t="s">
        <v>103</v>
      </c>
      <c r="I3939" t="s">
        <v>5260</v>
      </c>
      <c r="J3939" t="s">
        <v>5261</v>
      </c>
      <c r="K3939" s="32">
        <v>45940</v>
      </c>
      <c r="L3939" t="s">
        <v>675</v>
      </c>
      <c r="M3939" t="s">
        <v>428</v>
      </c>
      <c r="N3939" t="s">
        <v>2291</v>
      </c>
      <c r="O3939" s="32">
        <v>45957</v>
      </c>
      <c r="P3939" t="s">
        <v>99</v>
      </c>
      <c r="Q3939" t="s">
        <v>688</v>
      </c>
      <c r="R3939" t="s">
        <v>428</v>
      </c>
      <c r="S3939" t="s">
        <v>100</v>
      </c>
    </row>
    <row r="3940" spans="1:19" x14ac:dyDescent="0.25">
      <c r="A3940">
        <v>38</v>
      </c>
      <c r="B3940" s="32">
        <v>45916</v>
      </c>
      <c r="C3940">
        <v>40</v>
      </c>
      <c r="D3940" t="s">
        <v>150</v>
      </c>
      <c r="E3940" t="s">
        <v>8</v>
      </c>
      <c r="F3940" t="s">
        <v>140</v>
      </c>
      <c r="G3940" t="s">
        <v>102</v>
      </c>
      <c r="H3940" t="s">
        <v>1585</v>
      </c>
      <c r="I3940" t="s">
        <v>2541</v>
      </c>
      <c r="J3940" t="s">
        <v>2542</v>
      </c>
      <c r="K3940" s="32">
        <v>45918</v>
      </c>
      <c r="L3940" t="s">
        <v>186</v>
      </c>
      <c r="M3940" t="s">
        <v>154</v>
      </c>
      <c r="N3940" t="s">
        <v>2146</v>
      </c>
      <c r="O3940" s="32">
        <v>45928</v>
      </c>
      <c r="P3940" t="s">
        <v>99</v>
      </c>
      <c r="Q3940" t="s">
        <v>934</v>
      </c>
      <c r="R3940" t="s">
        <v>147</v>
      </c>
      <c r="S3940" t="s">
        <v>608</v>
      </c>
    </row>
    <row r="3941" spans="1:19" x14ac:dyDescent="0.25">
      <c r="A3941">
        <v>44</v>
      </c>
      <c r="B3941" s="32">
        <v>45962</v>
      </c>
      <c r="C3941">
        <v>47</v>
      </c>
      <c r="D3941" t="s">
        <v>672</v>
      </c>
      <c r="E3941" t="s">
        <v>17</v>
      </c>
      <c r="F3941" t="s">
        <v>140</v>
      </c>
      <c r="G3941" t="s">
        <v>102</v>
      </c>
      <c r="H3941" t="s">
        <v>103</v>
      </c>
      <c r="I3941" t="s">
        <v>3499</v>
      </c>
      <c r="J3941" t="s">
        <v>3500</v>
      </c>
      <c r="K3941" s="32">
        <v>45971</v>
      </c>
      <c r="L3941" t="s">
        <v>675</v>
      </c>
      <c r="M3941" t="s">
        <v>676</v>
      </c>
      <c r="N3941" t="s">
        <v>2481</v>
      </c>
      <c r="O3941" s="32">
        <v>45982</v>
      </c>
      <c r="P3941" t="s">
        <v>99</v>
      </c>
      <c r="Q3941" t="s">
        <v>153</v>
      </c>
      <c r="R3941" t="s">
        <v>147</v>
      </c>
      <c r="S3941" t="s">
        <v>100</v>
      </c>
    </row>
    <row r="3942" spans="1:19" x14ac:dyDescent="0.25">
      <c r="A3942">
        <v>43</v>
      </c>
      <c r="B3942" s="32">
        <v>45950</v>
      </c>
      <c r="C3942">
        <v>45</v>
      </c>
      <c r="D3942" t="s">
        <v>150</v>
      </c>
      <c r="E3942" t="s">
        <v>8</v>
      </c>
      <c r="F3942" t="s">
        <v>140</v>
      </c>
      <c r="G3942" t="s">
        <v>102</v>
      </c>
      <c r="H3942" t="s">
        <v>103</v>
      </c>
      <c r="I3942" t="s">
        <v>7157</v>
      </c>
      <c r="J3942" t="s">
        <v>3641</v>
      </c>
      <c r="K3942" s="32">
        <v>45953</v>
      </c>
      <c r="L3942" t="s">
        <v>186</v>
      </c>
      <c r="M3942" t="s">
        <v>154</v>
      </c>
      <c r="N3942" t="s">
        <v>2086</v>
      </c>
      <c r="O3942" s="32">
        <v>45963</v>
      </c>
      <c r="P3942" t="s">
        <v>99</v>
      </c>
      <c r="Q3942" t="s">
        <v>153</v>
      </c>
      <c r="R3942" t="s">
        <v>147</v>
      </c>
      <c r="S3942" t="s">
        <v>100</v>
      </c>
    </row>
    <row r="3943" spans="1:19" x14ac:dyDescent="0.25">
      <c r="A3943">
        <v>45</v>
      </c>
      <c r="B3943" s="32">
        <v>45963</v>
      </c>
      <c r="C3943">
        <v>50</v>
      </c>
      <c r="D3943" t="s">
        <v>223</v>
      </c>
      <c r="E3943" t="s">
        <v>224</v>
      </c>
      <c r="F3943" t="s">
        <v>140</v>
      </c>
      <c r="G3943" t="s">
        <v>102</v>
      </c>
      <c r="H3943" t="s">
        <v>103</v>
      </c>
      <c r="I3943" t="s">
        <v>7158</v>
      </c>
      <c r="J3943" t="s">
        <v>7159</v>
      </c>
      <c r="K3943" s="32">
        <v>45968</v>
      </c>
      <c r="L3943" t="s">
        <v>227</v>
      </c>
      <c r="M3943" t="s">
        <v>229</v>
      </c>
      <c r="N3943" t="s">
        <v>2149</v>
      </c>
      <c r="O3943" s="32">
        <v>45999</v>
      </c>
      <c r="P3943" t="s">
        <v>99</v>
      </c>
      <c r="Q3943" t="s">
        <v>228</v>
      </c>
      <c r="R3943" t="s">
        <v>617</v>
      </c>
      <c r="S3943" t="s">
        <v>100</v>
      </c>
    </row>
    <row r="3944" spans="1:19" x14ac:dyDescent="0.25">
      <c r="A3944">
        <v>31</v>
      </c>
      <c r="B3944" s="32">
        <v>45868</v>
      </c>
      <c r="C3944">
        <v>35</v>
      </c>
      <c r="D3944" t="s">
        <v>223</v>
      </c>
      <c r="E3944" t="s">
        <v>277</v>
      </c>
      <c r="F3944" t="s">
        <v>140</v>
      </c>
      <c r="G3944" t="s">
        <v>102</v>
      </c>
      <c r="H3944" t="s">
        <v>103</v>
      </c>
      <c r="I3944" t="s">
        <v>7160</v>
      </c>
      <c r="J3944" t="s">
        <v>7161</v>
      </c>
      <c r="K3944" s="32">
        <v>45875</v>
      </c>
      <c r="L3944" t="s">
        <v>227</v>
      </c>
      <c r="M3944" t="s">
        <v>145</v>
      </c>
      <c r="N3944" t="s">
        <v>2510</v>
      </c>
      <c r="O3944" s="32">
        <v>45897</v>
      </c>
      <c r="P3944" t="s">
        <v>99</v>
      </c>
      <c r="Q3944" t="s">
        <v>228</v>
      </c>
      <c r="R3944" t="s">
        <v>147</v>
      </c>
      <c r="S3944" t="s">
        <v>100</v>
      </c>
    </row>
    <row r="3945" spans="1:19" x14ac:dyDescent="0.25">
      <c r="A3945">
        <v>47</v>
      </c>
      <c r="B3945" s="32">
        <v>45978</v>
      </c>
      <c r="C3945">
        <v>49</v>
      </c>
      <c r="D3945" t="s">
        <v>940</v>
      </c>
      <c r="E3945" t="s">
        <v>14</v>
      </c>
      <c r="F3945" t="s">
        <v>140</v>
      </c>
      <c r="G3945" t="s">
        <v>102</v>
      </c>
      <c r="H3945" t="s">
        <v>103</v>
      </c>
      <c r="I3945" t="s">
        <v>7162</v>
      </c>
      <c r="J3945" t="s">
        <v>7163</v>
      </c>
      <c r="K3945" s="32">
        <v>45988</v>
      </c>
      <c r="L3945" t="s">
        <v>943</v>
      </c>
      <c r="M3945" t="s">
        <v>154</v>
      </c>
      <c r="N3945" t="s">
        <v>2704</v>
      </c>
      <c r="O3945" s="32">
        <v>45995</v>
      </c>
      <c r="P3945" t="s">
        <v>99</v>
      </c>
      <c r="Q3945" t="s">
        <v>813</v>
      </c>
      <c r="R3945" t="s">
        <v>147</v>
      </c>
      <c r="S3945" t="s">
        <v>100</v>
      </c>
    </row>
    <row r="3946" spans="1:19" x14ac:dyDescent="0.25">
      <c r="A3946">
        <v>32</v>
      </c>
      <c r="B3946" s="32">
        <v>45876</v>
      </c>
      <c r="C3946">
        <v>38</v>
      </c>
      <c r="D3946" t="s">
        <v>321</v>
      </c>
      <c r="E3946" t="s">
        <v>322</v>
      </c>
      <c r="F3946" t="s">
        <v>140</v>
      </c>
      <c r="G3946" t="s">
        <v>102</v>
      </c>
      <c r="H3946" t="s">
        <v>103</v>
      </c>
      <c r="I3946" t="s">
        <v>7164</v>
      </c>
      <c r="J3946" t="s">
        <v>7165</v>
      </c>
      <c r="K3946" s="32">
        <v>45882</v>
      </c>
      <c r="L3946" t="s">
        <v>4818</v>
      </c>
      <c r="M3946" t="s">
        <v>145</v>
      </c>
      <c r="N3946" t="s">
        <v>3503</v>
      </c>
      <c r="O3946" s="32">
        <v>45916</v>
      </c>
      <c r="P3946" t="s">
        <v>99</v>
      </c>
      <c r="Q3946" t="s">
        <v>4517</v>
      </c>
      <c r="R3946" t="s">
        <v>147</v>
      </c>
      <c r="S3946" t="s">
        <v>100</v>
      </c>
    </row>
    <row r="3947" spans="1:19" x14ac:dyDescent="0.25">
      <c r="A3947">
        <v>45</v>
      </c>
      <c r="B3947" s="32">
        <v>45969</v>
      </c>
      <c r="C3947">
        <v>48</v>
      </c>
      <c r="D3947" t="s">
        <v>150</v>
      </c>
      <c r="E3947" t="s">
        <v>8</v>
      </c>
      <c r="F3947" t="s">
        <v>140</v>
      </c>
      <c r="G3947" t="s">
        <v>102</v>
      </c>
      <c r="H3947" t="s">
        <v>103</v>
      </c>
      <c r="I3947" t="s">
        <v>7166</v>
      </c>
      <c r="J3947" t="s">
        <v>7167</v>
      </c>
      <c r="K3947" s="32">
        <v>45974</v>
      </c>
      <c r="L3947" t="s">
        <v>1312</v>
      </c>
      <c r="M3947" t="s">
        <v>154</v>
      </c>
      <c r="N3947" t="s">
        <v>2193</v>
      </c>
      <c r="O3947" s="32">
        <v>45985</v>
      </c>
      <c r="P3947" t="s">
        <v>99</v>
      </c>
      <c r="Q3947" t="s">
        <v>972</v>
      </c>
      <c r="R3947" t="s">
        <v>147</v>
      </c>
      <c r="S3947" t="s">
        <v>608</v>
      </c>
    </row>
    <row r="3948" spans="1:19" x14ac:dyDescent="0.25">
      <c r="A3948">
        <v>46</v>
      </c>
      <c r="B3948" s="32">
        <v>45972</v>
      </c>
      <c r="C3948">
        <v>48</v>
      </c>
      <c r="D3948" t="s">
        <v>150</v>
      </c>
      <c r="E3948" t="s">
        <v>8</v>
      </c>
      <c r="F3948" t="s">
        <v>140</v>
      </c>
      <c r="G3948" t="s">
        <v>102</v>
      </c>
      <c r="H3948" t="s">
        <v>103</v>
      </c>
      <c r="I3948" t="s">
        <v>3261</v>
      </c>
      <c r="J3948" t="s">
        <v>3015</v>
      </c>
      <c r="K3948" s="32">
        <v>45974</v>
      </c>
      <c r="L3948" t="s">
        <v>2275</v>
      </c>
      <c r="M3948" t="s">
        <v>191</v>
      </c>
      <c r="N3948" t="s">
        <v>737</v>
      </c>
      <c r="O3948" s="32">
        <v>45985</v>
      </c>
      <c r="P3948" t="s">
        <v>99</v>
      </c>
      <c r="Q3948" t="s">
        <v>972</v>
      </c>
      <c r="S3948" t="s">
        <v>2165</v>
      </c>
    </row>
    <row r="3949" spans="1:19" x14ac:dyDescent="0.25">
      <c r="A3949">
        <v>32</v>
      </c>
      <c r="B3949" s="32">
        <v>45877</v>
      </c>
      <c r="C3949">
        <v>33</v>
      </c>
      <c r="D3949" t="s">
        <v>97</v>
      </c>
      <c r="E3949" t="s">
        <v>98</v>
      </c>
      <c r="F3949" t="s">
        <v>101</v>
      </c>
      <c r="G3949" t="s">
        <v>102</v>
      </c>
      <c r="H3949" t="s">
        <v>103</v>
      </c>
      <c r="I3949" t="s">
        <v>7168</v>
      </c>
      <c r="J3949" t="s">
        <v>7169</v>
      </c>
      <c r="K3949" s="32">
        <v>45882</v>
      </c>
      <c r="L3949" t="s">
        <v>106</v>
      </c>
      <c r="M3949" t="s">
        <v>107</v>
      </c>
      <c r="N3949" t="s">
        <v>118</v>
      </c>
      <c r="O3949" s="32">
        <v>45882</v>
      </c>
      <c r="P3949" t="s">
        <v>99</v>
      </c>
      <c r="Q3949" t="s">
        <v>123</v>
      </c>
      <c r="R3949" t="s">
        <v>1964</v>
      </c>
      <c r="S3949" t="s">
        <v>100</v>
      </c>
    </row>
    <row r="3950" spans="1:19" x14ac:dyDescent="0.25">
      <c r="A3950">
        <v>37</v>
      </c>
      <c r="B3950" s="32">
        <v>45908</v>
      </c>
      <c r="C3950">
        <v>39</v>
      </c>
      <c r="D3950" t="s">
        <v>940</v>
      </c>
      <c r="E3950" t="s">
        <v>14</v>
      </c>
      <c r="F3950" t="s">
        <v>140</v>
      </c>
      <c r="G3950" t="s">
        <v>102</v>
      </c>
      <c r="H3950" t="s">
        <v>103</v>
      </c>
      <c r="I3950" t="s">
        <v>3402</v>
      </c>
      <c r="J3950" t="s">
        <v>3403</v>
      </c>
      <c r="K3950" s="32">
        <v>45918</v>
      </c>
      <c r="L3950" t="s">
        <v>943</v>
      </c>
      <c r="M3950" t="s">
        <v>154</v>
      </c>
      <c r="N3950" t="s">
        <v>2146</v>
      </c>
      <c r="O3950" s="32">
        <v>45925</v>
      </c>
      <c r="P3950" t="s">
        <v>99</v>
      </c>
      <c r="Q3950" t="s">
        <v>813</v>
      </c>
      <c r="R3950" t="s">
        <v>147</v>
      </c>
      <c r="S3950" t="s">
        <v>100</v>
      </c>
    </row>
    <row r="3951" spans="1:19" x14ac:dyDescent="0.25">
      <c r="A3951">
        <v>40</v>
      </c>
      <c r="B3951" s="32">
        <v>45932</v>
      </c>
      <c r="C3951">
        <v>43</v>
      </c>
      <c r="D3951" t="s">
        <v>423</v>
      </c>
      <c r="E3951" t="s">
        <v>1067</v>
      </c>
      <c r="F3951" t="s">
        <v>140</v>
      </c>
      <c r="G3951" t="s">
        <v>102</v>
      </c>
      <c r="H3951" t="s">
        <v>103</v>
      </c>
      <c r="I3951" t="s">
        <v>7170</v>
      </c>
      <c r="J3951" t="s">
        <v>7171</v>
      </c>
      <c r="K3951" s="32">
        <v>45935</v>
      </c>
      <c r="L3951" t="s">
        <v>427</v>
      </c>
      <c r="M3951" t="s">
        <v>260</v>
      </c>
      <c r="N3951" t="s">
        <v>2054</v>
      </c>
      <c r="O3951" s="32">
        <v>45952</v>
      </c>
      <c r="P3951" t="s">
        <v>99</v>
      </c>
      <c r="Q3951" t="s">
        <v>2200</v>
      </c>
      <c r="R3951" t="s">
        <v>262</v>
      </c>
      <c r="S3951" t="s">
        <v>100</v>
      </c>
    </row>
    <row r="3952" spans="1:19" x14ac:dyDescent="0.25">
      <c r="A3952">
        <v>34</v>
      </c>
      <c r="B3952" s="32">
        <v>45892</v>
      </c>
      <c r="C3952">
        <v>37</v>
      </c>
      <c r="D3952" t="s">
        <v>150</v>
      </c>
      <c r="E3952" t="s">
        <v>8</v>
      </c>
      <c r="F3952" t="s">
        <v>140</v>
      </c>
      <c r="G3952" t="s">
        <v>102</v>
      </c>
      <c r="H3952" t="s">
        <v>103</v>
      </c>
      <c r="I3952" t="s">
        <v>2819</v>
      </c>
      <c r="J3952" t="s">
        <v>2820</v>
      </c>
      <c r="K3952" s="32">
        <v>45897</v>
      </c>
      <c r="L3952" t="s">
        <v>186</v>
      </c>
      <c r="M3952" t="s">
        <v>154</v>
      </c>
      <c r="N3952" t="s">
        <v>2445</v>
      </c>
      <c r="O3952" s="32">
        <v>45907</v>
      </c>
      <c r="P3952" t="s">
        <v>99</v>
      </c>
      <c r="Q3952" t="s">
        <v>153</v>
      </c>
      <c r="R3952" t="s">
        <v>147</v>
      </c>
      <c r="S3952" t="s">
        <v>100</v>
      </c>
    </row>
    <row r="3953" spans="1:19" x14ac:dyDescent="0.25">
      <c r="A3953">
        <v>33</v>
      </c>
      <c r="B3953" s="32">
        <v>45881</v>
      </c>
      <c r="C3953">
        <v>33</v>
      </c>
      <c r="D3953" t="s">
        <v>321</v>
      </c>
      <c r="E3953" t="s">
        <v>855</v>
      </c>
      <c r="F3953" t="s">
        <v>101</v>
      </c>
      <c r="G3953" t="s">
        <v>102</v>
      </c>
      <c r="H3953" t="s">
        <v>103</v>
      </c>
      <c r="I3953" t="s">
        <v>7172</v>
      </c>
      <c r="J3953" t="s">
        <v>7173</v>
      </c>
      <c r="K3953" s="32">
        <v>45883</v>
      </c>
      <c r="L3953" t="s">
        <v>864</v>
      </c>
      <c r="M3953" t="s">
        <v>1336</v>
      </c>
      <c r="N3953" t="s">
        <v>118</v>
      </c>
      <c r="O3953" s="32">
        <v>45885</v>
      </c>
      <c r="P3953" t="s">
        <v>99</v>
      </c>
      <c r="Q3953" t="s">
        <v>865</v>
      </c>
      <c r="R3953" t="s">
        <v>291</v>
      </c>
      <c r="S3953" t="s">
        <v>100</v>
      </c>
    </row>
    <row r="3954" spans="1:19" x14ac:dyDescent="0.25">
      <c r="A3954">
        <v>41</v>
      </c>
      <c r="B3954" s="32">
        <v>45938</v>
      </c>
      <c r="C3954">
        <v>41</v>
      </c>
      <c r="D3954" t="s">
        <v>150</v>
      </c>
      <c r="E3954" t="s">
        <v>194</v>
      </c>
      <c r="F3954" t="s">
        <v>101</v>
      </c>
      <c r="G3954" t="s">
        <v>102</v>
      </c>
      <c r="H3954" t="s">
        <v>103</v>
      </c>
      <c r="I3954" t="s">
        <v>7174</v>
      </c>
      <c r="J3954" t="s">
        <v>7175</v>
      </c>
      <c r="K3954" s="32">
        <v>45940</v>
      </c>
      <c r="L3954" t="s">
        <v>186</v>
      </c>
      <c r="M3954" t="s">
        <v>2077</v>
      </c>
      <c r="N3954" t="s">
        <v>118</v>
      </c>
      <c r="O3954" s="32">
        <v>45940</v>
      </c>
      <c r="P3954" t="s">
        <v>99</v>
      </c>
      <c r="Q3954" t="s">
        <v>572</v>
      </c>
      <c r="R3954" t="s">
        <v>218</v>
      </c>
      <c r="S3954" t="s">
        <v>100</v>
      </c>
    </row>
    <row r="3955" spans="1:19" x14ac:dyDescent="0.25">
      <c r="A3955">
        <v>36</v>
      </c>
      <c r="B3955" s="32">
        <v>45906</v>
      </c>
      <c r="C3955">
        <v>39</v>
      </c>
      <c r="D3955" t="s">
        <v>150</v>
      </c>
      <c r="E3955" t="s">
        <v>8</v>
      </c>
      <c r="F3955" t="s">
        <v>140</v>
      </c>
      <c r="G3955" t="s">
        <v>102</v>
      </c>
      <c r="H3955" t="s">
        <v>103</v>
      </c>
      <c r="I3955" t="s">
        <v>5112</v>
      </c>
      <c r="J3955" t="s">
        <v>5113</v>
      </c>
      <c r="K3955" s="32">
        <v>45910</v>
      </c>
      <c r="L3955" t="s">
        <v>186</v>
      </c>
      <c r="M3955" t="s">
        <v>893</v>
      </c>
      <c r="N3955" t="s">
        <v>3042</v>
      </c>
      <c r="O3955" s="32">
        <v>45924</v>
      </c>
      <c r="P3955" t="s">
        <v>99</v>
      </c>
      <c r="Q3955" t="s">
        <v>813</v>
      </c>
      <c r="R3955" t="s">
        <v>617</v>
      </c>
      <c r="S3955" t="s">
        <v>100</v>
      </c>
    </row>
    <row r="3956" spans="1:19" x14ac:dyDescent="0.25">
      <c r="A3956">
        <v>38</v>
      </c>
      <c r="B3956" s="32">
        <v>45918</v>
      </c>
      <c r="C3956">
        <v>41</v>
      </c>
      <c r="D3956" t="s">
        <v>254</v>
      </c>
      <c r="E3956" t="s">
        <v>255</v>
      </c>
      <c r="F3956" t="s">
        <v>140</v>
      </c>
      <c r="G3956" t="s">
        <v>102</v>
      </c>
      <c r="H3956" t="s">
        <v>1585</v>
      </c>
      <c r="I3956" t="s">
        <v>5787</v>
      </c>
      <c r="J3956" t="s">
        <v>5788</v>
      </c>
      <c r="K3956" s="32">
        <v>45921</v>
      </c>
      <c r="L3956" t="s">
        <v>1781</v>
      </c>
      <c r="M3956" t="s">
        <v>260</v>
      </c>
      <c r="N3956" t="s">
        <v>2109</v>
      </c>
      <c r="O3956" s="32">
        <v>45936</v>
      </c>
      <c r="P3956" t="s">
        <v>99</v>
      </c>
      <c r="Q3956" t="s">
        <v>259</v>
      </c>
      <c r="R3956" t="s">
        <v>262</v>
      </c>
      <c r="S3956" t="s">
        <v>608</v>
      </c>
    </row>
    <row r="3957" spans="1:19" x14ac:dyDescent="0.25">
      <c r="A3957">
        <v>44</v>
      </c>
      <c r="B3957" s="32">
        <v>45956</v>
      </c>
      <c r="C3957">
        <v>46</v>
      </c>
      <c r="E3957" t="s">
        <v>3761</v>
      </c>
      <c r="F3957" t="s">
        <v>140</v>
      </c>
      <c r="G3957" t="s">
        <v>102</v>
      </c>
      <c r="H3957" t="s">
        <v>103</v>
      </c>
      <c r="I3957" t="s">
        <v>3762</v>
      </c>
      <c r="J3957" t="s">
        <v>3763</v>
      </c>
      <c r="K3957" s="32">
        <v>45960</v>
      </c>
      <c r="L3957" t="s">
        <v>621</v>
      </c>
      <c r="M3957" t="s">
        <v>191</v>
      </c>
      <c r="N3957" t="s">
        <v>192</v>
      </c>
      <c r="O3957" s="32">
        <v>45971</v>
      </c>
      <c r="P3957" t="s">
        <v>99</v>
      </c>
      <c r="Q3957" t="s">
        <v>2012</v>
      </c>
      <c r="S3957" t="s">
        <v>2165</v>
      </c>
    </row>
    <row r="3958" spans="1:19" x14ac:dyDescent="0.25">
      <c r="A3958">
        <v>43</v>
      </c>
      <c r="B3958" s="32">
        <v>45949</v>
      </c>
      <c r="C3958">
        <v>45</v>
      </c>
      <c r="D3958" t="s">
        <v>150</v>
      </c>
      <c r="E3958" t="s">
        <v>8</v>
      </c>
      <c r="F3958" t="s">
        <v>140</v>
      </c>
      <c r="G3958" t="s">
        <v>102</v>
      </c>
      <c r="H3958" t="s">
        <v>103</v>
      </c>
      <c r="I3958" t="s">
        <v>7176</v>
      </c>
      <c r="J3958" t="s">
        <v>7177</v>
      </c>
      <c r="K3958" s="32">
        <v>45953</v>
      </c>
      <c r="L3958" t="s">
        <v>186</v>
      </c>
      <c r="M3958" t="s">
        <v>154</v>
      </c>
      <c r="N3958" t="s">
        <v>2086</v>
      </c>
      <c r="O3958" s="32">
        <v>45963</v>
      </c>
      <c r="P3958" t="s">
        <v>99</v>
      </c>
      <c r="Q3958" t="s">
        <v>934</v>
      </c>
      <c r="R3958" t="s">
        <v>147</v>
      </c>
      <c r="S3958" t="s">
        <v>100</v>
      </c>
    </row>
    <row r="3959" spans="1:19" x14ac:dyDescent="0.25">
      <c r="A3959">
        <v>39</v>
      </c>
      <c r="B3959" s="32">
        <v>45924</v>
      </c>
      <c r="C3959">
        <v>41</v>
      </c>
      <c r="D3959" t="s">
        <v>150</v>
      </c>
      <c r="E3959" t="s">
        <v>8</v>
      </c>
      <c r="F3959" t="s">
        <v>140</v>
      </c>
      <c r="G3959" t="s">
        <v>102</v>
      </c>
      <c r="H3959" t="s">
        <v>103</v>
      </c>
      <c r="I3959" t="s">
        <v>6284</v>
      </c>
      <c r="J3959" t="s">
        <v>6285</v>
      </c>
      <c r="K3959" s="32">
        <v>45927</v>
      </c>
      <c r="L3959" t="s">
        <v>186</v>
      </c>
      <c r="M3959" t="s">
        <v>869</v>
      </c>
      <c r="N3959" t="s">
        <v>2071</v>
      </c>
      <c r="O3959" s="32">
        <v>45939</v>
      </c>
      <c r="P3959" t="s">
        <v>99</v>
      </c>
      <c r="Q3959" t="s">
        <v>813</v>
      </c>
      <c r="R3959" t="s">
        <v>147</v>
      </c>
      <c r="S3959" t="s">
        <v>100</v>
      </c>
    </row>
    <row r="3960" spans="1:19" x14ac:dyDescent="0.25">
      <c r="A3960">
        <v>45</v>
      </c>
      <c r="B3960" s="32">
        <v>45965</v>
      </c>
      <c r="C3960">
        <v>49</v>
      </c>
      <c r="D3960" t="s">
        <v>223</v>
      </c>
      <c r="E3960" t="s">
        <v>277</v>
      </c>
      <c r="F3960" t="s">
        <v>140</v>
      </c>
      <c r="G3960" t="s">
        <v>102</v>
      </c>
      <c r="H3960" t="s">
        <v>103</v>
      </c>
      <c r="I3960" t="s">
        <v>7178</v>
      </c>
      <c r="J3960" t="s">
        <v>7179</v>
      </c>
      <c r="K3960" s="32">
        <v>45972</v>
      </c>
      <c r="L3960" t="s">
        <v>227</v>
      </c>
      <c r="M3960" t="s">
        <v>145</v>
      </c>
      <c r="N3960" t="s">
        <v>7180</v>
      </c>
      <c r="O3960" s="32">
        <v>45995</v>
      </c>
      <c r="P3960" t="s">
        <v>99</v>
      </c>
      <c r="Q3960" t="s">
        <v>228</v>
      </c>
      <c r="R3960" t="s">
        <v>147</v>
      </c>
      <c r="S3960" t="s">
        <v>100</v>
      </c>
    </row>
    <row r="3961" spans="1:19" x14ac:dyDescent="0.25">
      <c r="A3961">
        <v>36</v>
      </c>
      <c r="B3961" s="32">
        <v>45901</v>
      </c>
      <c r="C3961">
        <v>38</v>
      </c>
      <c r="D3961" t="s">
        <v>150</v>
      </c>
      <c r="E3961" t="s">
        <v>8</v>
      </c>
      <c r="F3961" t="s">
        <v>140</v>
      </c>
      <c r="G3961" t="s">
        <v>102</v>
      </c>
      <c r="H3961" t="s">
        <v>103</v>
      </c>
      <c r="I3961" t="s">
        <v>5990</v>
      </c>
      <c r="J3961" t="s">
        <v>2164</v>
      </c>
      <c r="K3961" s="32">
        <v>45904</v>
      </c>
      <c r="L3961" t="s">
        <v>186</v>
      </c>
      <c r="M3961" t="s">
        <v>154</v>
      </c>
      <c r="N3961" t="s">
        <v>2181</v>
      </c>
      <c r="O3961" s="32">
        <v>45914</v>
      </c>
      <c r="P3961" t="s">
        <v>99</v>
      </c>
      <c r="Q3961" t="s">
        <v>153</v>
      </c>
      <c r="R3961" t="s">
        <v>147</v>
      </c>
      <c r="S3961" t="s">
        <v>100</v>
      </c>
    </row>
    <row r="3962" spans="1:19" x14ac:dyDescent="0.25">
      <c r="A3962">
        <v>36</v>
      </c>
      <c r="B3962" s="32">
        <v>45903</v>
      </c>
      <c r="C3962">
        <v>42</v>
      </c>
      <c r="D3962" t="s">
        <v>321</v>
      </c>
      <c r="E3962" t="s">
        <v>322</v>
      </c>
      <c r="F3962" t="s">
        <v>140</v>
      </c>
      <c r="G3962" t="s">
        <v>102</v>
      </c>
      <c r="H3962" t="s">
        <v>103</v>
      </c>
      <c r="I3962" t="s">
        <v>7181</v>
      </c>
      <c r="J3962" t="s">
        <v>7182</v>
      </c>
      <c r="K3962" s="32">
        <v>45907</v>
      </c>
      <c r="L3962" t="s">
        <v>325</v>
      </c>
      <c r="M3962" t="s">
        <v>145</v>
      </c>
      <c r="N3962" t="s">
        <v>4697</v>
      </c>
      <c r="O3962" s="32">
        <v>45944</v>
      </c>
      <c r="P3962" t="s">
        <v>99</v>
      </c>
      <c r="Q3962" t="s">
        <v>325</v>
      </c>
      <c r="R3962" t="s">
        <v>147</v>
      </c>
      <c r="S3962" t="s">
        <v>100</v>
      </c>
    </row>
    <row r="3963" spans="1:19" x14ac:dyDescent="0.25">
      <c r="A3963">
        <v>39</v>
      </c>
      <c r="B3963" s="32">
        <v>45927</v>
      </c>
      <c r="C3963">
        <v>43</v>
      </c>
      <c r="D3963" t="s">
        <v>423</v>
      </c>
      <c r="E3963" t="s">
        <v>1265</v>
      </c>
      <c r="F3963" t="s">
        <v>140</v>
      </c>
      <c r="G3963" t="s">
        <v>102</v>
      </c>
      <c r="H3963" t="s">
        <v>103</v>
      </c>
      <c r="I3963" t="s">
        <v>7183</v>
      </c>
      <c r="J3963" t="s">
        <v>7184</v>
      </c>
      <c r="K3963" s="32">
        <v>45930</v>
      </c>
      <c r="L3963" t="s">
        <v>1983</v>
      </c>
      <c r="M3963" t="s">
        <v>428</v>
      </c>
      <c r="N3963" t="s">
        <v>5777</v>
      </c>
      <c r="O3963" s="32">
        <v>45950</v>
      </c>
      <c r="P3963" t="s">
        <v>99</v>
      </c>
      <c r="Q3963" t="s">
        <v>1985</v>
      </c>
      <c r="R3963" t="s">
        <v>428</v>
      </c>
      <c r="S3963" t="s">
        <v>100</v>
      </c>
    </row>
    <row r="3964" spans="1:19" x14ac:dyDescent="0.25">
      <c r="A3964">
        <v>45</v>
      </c>
      <c r="B3964" s="32">
        <v>45965</v>
      </c>
      <c r="C3964">
        <v>47</v>
      </c>
      <c r="D3964" t="s">
        <v>150</v>
      </c>
      <c r="E3964" t="s">
        <v>8</v>
      </c>
      <c r="F3964" t="s">
        <v>140</v>
      </c>
      <c r="G3964" t="s">
        <v>102</v>
      </c>
      <c r="H3964" t="s">
        <v>103</v>
      </c>
      <c r="I3964" t="s">
        <v>5403</v>
      </c>
      <c r="J3964" t="s">
        <v>3074</v>
      </c>
      <c r="K3964" s="32">
        <v>45967</v>
      </c>
      <c r="L3964" t="s">
        <v>186</v>
      </c>
      <c r="M3964" t="s">
        <v>154</v>
      </c>
      <c r="N3964" t="s">
        <v>2046</v>
      </c>
      <c r="O3964" s="32">
        <v>45977</v>
      </c>
      <c r="P3964" t="s">
        <v>99</v>
      </c>
      <c r="Q3964" t="s">
        <v>153</v>
      </c>
      <c r="R3964" t="s">
        <v>147</v>
      </c>
      <c r="S3964" t="s">
        <v>100</v>
      </c>
    </row>
    <row r="3965" spans="1:19" x14ac:dyDescent="0.25">
      <c r="A3965">
        <v>41</v>
      </c>
      <c r="B3965" s="32">
        <v>45935</v>
      </c>
      <c r="C3965">
        <v>43</v>
      </c>
      <c r="D3965" t="s">
        <v>672</v>
      </c>
      <c r="E3965" t="s">
        <v>17</v>
      </c>
      <c r="F3965" t="s">
        <v>140</v>
      </c>
      <c r="G3965" t="s">
        <v>102</v>
      </c>
      <c r="H3965" t="s">
        <v>103</v>
      </c>
      <c r="I3965" t="s">
        <v>2462</v>
      </c>
      <c r="J3965" t="s">
        <v>2463</v>
      </c>
      <c r="K3965" s="32">
        <v>45942</v>
      </c>
      <c r="L3965" t="s">
        <v>1362</v>
      </c>
      <c r="M3965" t="s">
        <v>676</v>
      </c>
      <c r="N3965" t="s">
        <v>2127</v>
      </c>
      <c r="O3965" s="32">
        <v>45954</v>
      </c>
      <c r="P3965" t="s">
        <v>99</v>
      </c>
      <c r="Q3965" t="s">
        <v>153</v>
      </c>
      <c r="R3965" t="s">
        <v>147</v>
      </c>
      <c r="S3965" t="s">
        <v>100</v>
      </c>
    </row>
    <row r="3966" spans="1:19" x14ac:dyDescent="0.25">
      <c r="A3966">
        <v>37</v>
      </c>
      <c r="B3966" s="32">
        <v>45908</v>
      </c>
      <c r="C3966">
        <v>39</v>
      </c>
      <c r="D3966" t="s">
        <v>150</v>
      </c>
      <c r="E3966" t="s">
        <v>8</v>
      </c>
      <c r="F3966" t="s">
        <v>140</v>
      </c>
      <c r="G3966" t="s">
        <v>102</v>
      </c>
      <c r="H3966" t="s">
        <v>103</v>
      </c>
      <c r="I3966" t="s">
        <v>7185</v>
      </c>
      <c r="J3966" t="s">
        <v>7186</v>
      </c>
      <c r="K3966" s="32">
        <v>45911</v>
      </c>
      <c r="L3966" t="s">
        <v>186</v>
      </c>
      <c r="M3966" t="s">
        <v>154</v>
      </c>
      <c r="N3966" t="s">
        <v>2022</v>
      </c>
      <c r="O3966" s="32">
        <v>45922</v>
      </c>
      <c r="P3966" t="s">
        <v>99</v>
      </c>
      <c r="Q3966" t="s">
        <v>2012</v>
      </c>
      <c r="R3966" t="s">
        <v>147</v>
      </c>
      <c r="S3966" t="s">
        <v>100</v>
      </c>
    </row>
    <row r="3967" spans="1:19" x14ac:dyDescent="0.25">
      <c r="A3967">
        <v>45</v>
      </c>
      <c r="B3967" s="32">
        <v>45969</v>
      </c>
      <c r="C3967">
        <v>49</v>
      </c>
      <c r="D3967" t="s">
        <v>423</v>
      </c>
      <c r="E3967" t="s">
        <v>1265</v>
      </c>
      <c r="F3967" t="s">
        <v>140</v>
      </c>
      <c r="G3967" t="s">
        <v>102</v>
      </c>
      <c r="H3967" t="s">
        <v>103</v>
      </c>
      <c r="I3967" t="s">
        <v>3198</v>
      </c>
      <c r="J3967" t="s">
        <v>3199</v>
      </c>
      <c r="K3967" s="32">
        <v>45972</v>
      </c>
      <c r="L3967" t="s">
        <v>427</v>
      </c>
      <c r="M3967" t="s">
        <v>2172</v>
      </c>
      <c r="N3967" t="s">
        <v>2341</v>
      </c>
      <c r="O3967" s="32">
        <v>45993</v>
      </c>
      <c r="P3967" t="s">
        <v>99</v>
      </c>
      <c r="Q3967" t="s">
        <v>3045</v>
      </c>
      <c r="R3967" t="s">
        <v>617</v>
      </c>
      <c r="S3967" t="s">
        <v>100</v>
      </c>
    </row>
    <row r="3968" spans="1:19" x14ac:dyDescent="0.25">
      <c r="A3968">
        <v>43</v>
      </c>
      <c r="B3968" s="32">
        <v>45952</v>
      </c>
      <c r="C3968">
        <v>47</v>
      </c>
      <c r="D3968" t="s">
        <v>223</v>
      </c>
      <c r="E3968" t="s">
        <v>277</v>
      </c>
      <c r="F3968" t="s">
        <v>140</v>
      </c>
      <c r="G3968" t="s">
        <v>102</v>
      </c>
      <c r="H3968" t="s">
        <v>103</v>
      </c>
      <c r="I3968" t="s">
        <v>7187</v>
      </c>
      <c r="J3968" t="s">
        <v>7188</v>
      </c>
      <c r="K3968" s="32">
        <v>45956</v>
      </c>
      <c r="L3968" t="s">
        <v>227</v>
      </c>
      <c r="M3968" t="s">
        <v>145</v>
      </c>
      <c r="N3968" t="s">
        <v>2346</v>
      </c>
      <c r="O3968" s="32">
        <v>45982</v>
      </c>
      <c r="P3968" t="s">
        <v>99</v>
      </c>
      <c r="Q3968" t="s">
        <v>228</v>
      </c>
      <c r="R3968" t="s">
        <v>147</v>
      </c>
      <c r="S3968" t="s">
        <v>100</v>
      </c>
    </row>
    <row r="3969" spans="1:19" x14ac:dyDescent="0.25">
      <c r="A3969">
        <v>45</v>
      </c>
      <c r="B3969" s="32">
        <v>45969</v>
      </c>
      <c r="C3969">
        <v>46</v>
      </c>
      <c r="D3969" t="s">
        <v>321</v>
      </c>
      <c r="E3969" t="s">
        <v>2130</v>
      </c>
      <c r="F3969" t="s">
        <v>101</v>
      </c>
      <c r="G3969" t="s">
        <v>102</v>
      </c>
      <c r="H3969" t="s">
        <v>103</v>
      </c>
      <c r="I3969" t="s">
        <v>7189</v>
      </c>
      <c r="J3969" t="s">
        <v>7190</v>
      </c>
      <c r="K3969" s="32">
        <v>45970</v>
      </c>
      <c r="L3969" t="s">
        <v>4466</v>
      </c>
      <c r="M3969" t="s">
        <v>7191</v>
      </c>
      <c r="N3969" t="s">
        <v>118</v>
      </c>
      <c r="O3969" s="32">
        <v>45973</v>
      </c>
      <c r="P3969" t="s">
        <v>2134</v>
      </c>
      <c r="Q3969" t="s">
        <v>4467</v>
      </c>
      <c r="R3969" t="s">
        <v>2136</v>
      </c>
      <c r="S3969" t="s">
        <v>2137</v>
      </c>
    </row>
    <row r="3970" spans="1:19" x14ac:dyDescent="0.25">
      <c r="A3970">
        <v>42</v>
      </c>
      <c r="B3970" s="32">
        <v>45948</v>
      </c>
      <c r="C3970">
        <v>45</v>
      </c>
      <c r="D3970" t="s">
        <v>150</v>
      </c>
      <c r="E3970" t="s">
        <v>8</v>
      </c>
      <c r="F3970" t="s">
        <v>140</v>
      </c>
      <c r="G3970" t="s">
        <v>102</v>
      </c>
      <c r="H3970" t="s">
        <v>103</v>
      </c>
      <c r="I3970" t="s">
        <v>3002</v>
      </c>
      <c r="J3970" t="s">
        <v>3003</v>
      </c>
      <c r="K3970" s="32">
        <v>45953</v>
      </c>
      <c r="L3970" t="s">
        <v>186</v>
      </c>
      <c r="M3970" t="s">
        <v>154</v>
      </c>
      <c r="N3970" t="s">
        <v>1967</v>
      </c>
      <c r="O3970" s="32">
        <v>45963</v>
      </c>
      <c r="P3970" t="s">
        <v>99</v>
      </c>
      <c r="Q3970" t="s">
        <v>934</v>
      </c>
      <c r="R3970" t="s">
        <v>147</v>
      </c>
      <c r="S3970" t="s">
        <v>100</v>
      </c>
    </row>
    <row r="3971" spans="1:19" x14ac:dyDescent="0.25">
      <c r="A3971">
        <v>44</v>
      </c>
      <c r="B3971" s="32">
        <v>45962</v>
      </c>
      <c r="C3971">
        <v>47</v>
      </c>
      <c r="D3971" t="s">
        <v>150</v>
      </c>
      <c r="E3971" t="s">
        <v>8</v>
      </c>
      <c r="F3971" t="s">
        <v>140</v>
      </c>
      <c r="G3971" t="s">
        <v>102</v>
      </c>
      <c r="H3971" t="s">
        <v>103</v>
      </c>
      <c r="I3971" t="s">
        <v>3495</v>
      </c>
      <c r="J3971" t="s">
        <v>3496</v>
      </c>
      <c r="K3971" s="32">
        <v>45967</v>
      </c>
      <c r="L3971" t="s">
        <v>186</v>
      </c>
      <c r="M3971" t="s">
        <v>154</v>
      </c>
      <c r="N3971" t="s">
        <v>2046</v>
      </c>
      <c r="O3971" s="32">
        <v>45977</v>
      </c>
      <c r="P3971" t="s">
        <v>99</v>
      </c>
      <c r="Q3971" t="s">
        <v>2432</v>
      </c>
      <c r="R3971" t="s">
        <v>147</v>
      </c>
      <c r="S3971" t="s">
        <v>100</v>
      </c>
    </row>
    <row r="3972" spans="1:19" x14ac:dyDescent="0.25">
      <c r="A3972">
        <v>42</v>
      </c>
      <c r="B3972" s="32">
        <v>45943</v>
      </c>
      <c r="C3972">
        <v>43</v>
      </c>
      <c r="D3972" t="s">
        <v>150</v>
      </c>
      <c r="E3972" t="s">
        <v>8</v>
      </c>
      <c r="F3972" t="s">
        <v>140</v>
      </c>
      <c r="G3972" t="s">
        <v>102</v>
      </c>
      <c r="H3972" t="s">
        <v>103</v>
      </c>
      <c r="I3972" t="s">
        <v>3584</v>
      </c>
      <c r="J3972" t="s">
        <v>3585</v>
      </c>
      <c r="K3972" s="32">
        <v>45946</v>
      </c>
      <c r="L3972" t="s">
        <v>186</v>
      </c>
      <c r="M3972" t="s">
        <v>154</v>
      </c>
      <c r="N3972" t="s">
        <v>1988</v>
      </c>
      <c r="O3972" s="32">
        <v>45955</v>
      </c>
      <c r="P3972" t="s">
        <v>99</v>
      </c>
      <c r="Q3972" t="s">
        <v>972</v>
      </c>
      <c r="R3972" t="s">
        <v>147</v>
      </c>
      <c r="S3972" t="s">
        <v>100</v>
      </c>
    </row>
    <row r="3973" spans="1:19" x14ac:dyDescent="0.25">
      <c r="A3973">
        <v>39</v>
      </c>
      <c r="B3973" s="32">
        <v>45921</v>
      </c>
      <c r="C3973">
        <v>44</v>
      </c>
      <c r="D3973" t="s">
        <v>223</v>
      </c>
      <c r="E3973" t="s">
        <v>224</v>
      </c>
      <c r="F3973" t="s">
        <v>140</v>
      </c>
      <c r="G3973" t="s">
        <v>102</v>
      </c>
      <c r="H3973" t="s">
        <v>103</v>
      </c>
      <c r="I3973" t="s">
        <v>7192</v>
      </c>
      <c r="J3973" t="s">
        <v>7193</v>
      </c>
      <c r="K3973" s="32">
        <v>45925</v>
      </c>
      <c r="L3973" t="s">
        <v>227</v>
      </c>
      <c r="M3973" t="s">
        <v>229</v>
      </c>
      <c r="N3973" t="s">
        <v>3056</v>
      </c>
      <c r="O3973" s="32">
        <v>45956</v>
      </c>
      <c r="P3973" t="s">
        <v>99</v>
      </c>
      <c r="Q3973" t="s">
        <v>228</v>
      </c>
      <c r="R3973" t="s">
        <v>617</v>
      </c>
      <c r="S3973" t="s">
        <v>100</v>
      </c>
    </row>
    <row r="3974" spans="1:19" x14ac:dyDescent="0.25">
      <c r="A3974">
        <v>42</v>
      </c>
      <c r="B3974" s="32">
        <v>45943</v>
      </c>
      <c r="C3974">
        <v>43</v>
      </c>
      <c r="D3974" t="s">
        <v>150</v>
      </c>
      <c r="E3974" t="s">
        <v>8</v>
      </c>
      <c r="F3974" t="s">
        <v>140</v>
      </c>
      <c r="G3974" t="s">
        <v>102</v>
      </c>
      <c r="H3974" t="s">
        <v>103</v>
      </c>
      <c r="I3974" t="s">
        <v>2709</v>
      </c>
      <c r="J3974" t="s">
        <v>2710</v>
      </c>
      <c r="K3974" s="32">
        <v>45946</v>
      </c>
      <c r="L3974" t="s">
        <v>186</v>
      </c>
      <c r="M3974" t="s">
        <v>154</v>
      </c>
      <c r="N3974" t="s">
        <v>1988</v>
      </c>
      <c r="O3974" s="32">
        <v>45955</v>
      </c>
      <c r="P3974" t="s">
        <v>99</v>
      </c>
      <c r="Q3974" t="s">
        <v>2432</v>
      </c>
      <c r="R3974" t="s">
        <v>147</v>
      </c>
      <c r="S3974" t="s">
        <v>100</v>
      </c>
    </row>
    <row r="3975" spans="1:19" x14ac:dyDescent="0.25">
      <c r="A3975">
        <v>40</v>
      </c>
      <c r="B3975" s="32">
        <v>45929</v>
      </c>
      <c r="C3975">
        <v>43</v>
      </c>
      <c r="D3975" t="s">
        <v>672</v>
      </c>
      <c r="E3975" t="s">
        <v>17</v>
      </c>
      <c r="F3975" t="s">
        <v>140</v>
      </c>
      <c r="G3975" t="s">
        <v>102</v>
      </c>
      <c r="H3975" t="s">
        <v>103</v>
      </c>
      <c r="I3975" t="s">
        <v>3861</v>
      </c>
      <c r="J3975" t="s">
        <v>3862</v>
      </c>
      <c r="K3975" s="32">
        <v>45934</v>
      </c>
      <c r="L3975" t="s">
        <v>1362</v>
      </c>
      <c r="M3975" t="s">
        <v>428</v>
      </c>
      <c r="N3975" t="s">
        <v>2616</v>
      </c>
      <c r="O3975" s="32">
        <v>45950</v>
      </c>
      <c r="P3975" t="s">
        <v>99</v>
      </c>
      <c r="Q3975" t="s">
        <v>153</v>
      </c>
      <c r="R3975" t="s">
        <v>428</v>
      </c>
      <c r="S3975" t="s">
        <v>100</v>
      </c>
    </row>
    <row r="3976" spans="1:19" x14ac:dyDescent="0.25">
      <c r="A3976">
        <v>34</v>
      </c>
      <c r="B3976" s="32">
        <v>45886</v>
      </c>
      <c r="C3976">
        <v>36</v>
      </c>
      <c r="D3976" t="s">
        <v>672</v>
      </c>
      <c r="E3976" t="s">
        <v>17</v>
      </c>
      <c r="F3976" t="s">
        <v>140</v>
      </c>
      <c r="G3976" t="s">
        <v>102</v>
      </c>
      <c r="H3976" t="s">
        <v>103</v>
      </c>
      <c r="I3976" t="s">
        <v>3504</v>
      </c>
      <c r="J3976" t="s">
        <v>3505</v>
      </c>
      <c r="K3976" s="32">
        <v>45894</v>
      </c>
      <c r="L3976" t="s">
        <v>675</v>
      </c>
      <c r="M3976" t="s">
        <v>676</v>
      </c>
      <c r="N3976" t="s">
        <v>2854</v>
      </c>
      <c r="O3976" s="32">
        <v>45906</v>
      </c>
      <c r="P3976" t="s">
        <v>99</v>
      </c>
      <c r="Q3976" t="s">
        <v>913</v>
      </c>
      <c r="R3976" t="s">
        <v>147</v>
      </c>
      <c r="S3976" t="s">
        <v>100</v>
      </c>
    </row>
    <row r="3977" spans="1:19" x14ac:dyDescent="0.25">
      <c r="A3977">
        <v>44</v>
      </c>
      <c r="B3977" s="32">
        <v>45959</v>
      </c>
      <c r="C3977">
        <v>46</v>
      </c>
      <c r="D3977" t="s">
        <v>150</v>
      </c>
      <c r="E3977" t="s">
        <v>8</v>
      </c>
      <c r="F3977" t="s">
        <v>140</v>
      </c>
      <c r="G3977" t="s">
        <v>102</v>
      </c>
      <c r="H3977" t="s">
        <v>103</v>
      </c>
      <c r="I3977" t="s">
        <v>7194</v>
      </c>
      <c r="J3977" t="s">
        <v>7195</v>
      </c>
      <c r="K3977" s="32">
        <v>45961</v>
      </c>
      <c r="L3977" t="s">
        <v>186</v>
      </c>
      <c r="M3977" t="s">
        <v>154</v>
      </c>
      <c r="N3977" t="s">
        <v>3050</v>
      </c>
      <c r="O3977" s="32">
        <v>45970</v>
      </c>
      <c r="P3977" t="s">
        <v>580</v>
      </c>
      <c r="Q3977" t="s">
        <v>584</v>
      </c>
      <c r="R3977" t="s">
        <v>586</v>
      </c>
      <c r="S3977" t="s">
        <v>581</v>
      </c>
    </row>
    <row r="3978" spans="1:19" x14ac:dyDescent="0.25">
      <c r="A3978">
        <v>38</v>
      </c>
      <c r="B3978" s="32">
        <v>45918</v>
      </c>
      <c r="C3978">
        <v>41</v>
      </c>
      <c r="D3978" t="s">
        <v>254</v>
      </c>
      <c r="E3978" t="s">
        <v>255</v>
      </c>
      <c r="F3978" t="s">
        <v>140</v>
      </c>
      <c r="G3978" t="s">
        <v>102</v>
      </c>
      <c r="H3978" t="s">
        <v>103</v>
      </c>
      <c r="I3978" t="s">
        <v>5449</v>
      </c>
      <c r="J3978" t="s">
        <v>5450</v>
      </c>
      <c r="K3978" s="32">
        <v>45921</v>
      </c>
      <c r="L3978" t="s">
        <v>258</v>
      </c>
      <c r="M3978" t="s">
        <v>260</v>
      </c>
      <c r="N3978" t="s">
        <v>2109</v>
      </c>
      <c r="O3978" s="32">
        <v>45936</v>
      </c>
      <c r="P3978" t="s">
        <v>99</v>
      </c>
      <c r="Q3978" t="s">
        <v>2207</v>
      </c>
      <c r="R3978" t="s">
        <v>262</v>
      </c>
      <c r="S3978" t="s">
        <v>100</v>
      </c>
    </row>
    <row r="3979" spans="1:19" x14ac:dyDescent="0.25">
      <c r="A3979">
        <v>40</v>
      </c>
      <c r="B3979" s="32">
        <v>45932</v>
      </c>
      <c r="C3979">
        <v>43</v>
      </c>
      <c r="D3979" t="s">
        <v>254</v>
      </c>
      <c r="E3979" t="s">
        <v>255</v>
      </c>
      <c r="F3979" t="s">
        <v>140</v>
      </c>
      <c r="G3979" t="s">
        <v>102</v>
      </c>
      <c r="H3979" t="s">
        <v>103</v>
      </c>
      <c r="I3979" t="s">
        <v>7196</v>
      </c>
      <c r="J3979" t="s">
        <v>6939</v>
      </c>
      <c r="K3979" s="32">
        <v>45935</v>
      </c>
      <c r="L3979" t="s">
        <v>258</v>
      </c>
      <c r="M3979" t="s">
        <v>260</v>
      </c>
      <c r="N3979" t="s">
        <v>2054</v>
      </c>
      <c r="O3979" s="32">
        <v>45950</v>
      </c>
      <c r="P3979" t="s">
        <v>99</v>
      </c>
      <c r="Q3979" t="s">
        <v>259</v>
      </c>
      <c r="R3979" t="s">
        <v>262</v>
      </c>
      <c r="S3979" t="s">
        <v>608</v>
      </c>
    </row>
    <row r="3980" spans="1:19" x14ac:dyDescent="0.25">
      <c r="A3980">
        <v>38</v>
      </c>
      <c r="B3980" s="32">
        <v>45914</v>
      </c>
      <c r="C3980">
        <v>40</v>
      </c>
      <c r="D3980" t="s">
        <v>150</v>
      </c>
      <c r="E3980" t="s">
        <v>8</v>
      </c>
      <c r="F3980" t="s">
        <v>140</v>
      </c>
      <c r="G3980" t="s">
        <v>102</v>
      </c>
      <c r="H3980" t="s">
        <v>103</v>
      </c>
      <c r="I3980" t="s">
        <v>6224</v>
      </c>
      <c r="J3980" t="s">
        <v>6225</v>
      </c>
      <c r="K3980" s="32">
        <v>45918</v>
      </c>
      <c r="L3980" t="s">
        <v>186</v>
      </c>
      <c r="M3980" t="s">
        <v>154</v>
      </c>
      <c r="N3980" t="s">
        <v>2146</v>
      </c>
      <c r="O3980" s="32">
        <v>45928</v>
      </c>
      <c r="P3980" t="s">
        <v>99</v>
      </c>
      <c r="Q3980" t="s">
        <v>813</v>
      </c>
      <c r="R3980" t="s">
        <v>147</v>
      </c>
      <c r="S3980" t="s">
        <v>100</v>
      </c>
    </row>
    <row r="3981" spans="1:19" x14ac:dyDescent="0.25">
      <c r="A3981">
        <v>37</v>
      </c>
      <c r="B3981" s="32">
        <v>45911</v>
      </c>
      <c r="C3981">
        <v>40</v>
      </c>
      <c r="D3981" t="s">
        <v>423</v>
      </c>
      <c r="E3981" t="s">
        <v>1067</v>
      </c>
      <c r="F3981" t="s">
        <v>140</v>
      </c>
      <c r="G3981" t="s">
        <v>102</v>
      </c>
      <c r="H3981" t="s">
        <v>103</v>
      </c>
      <c r="I3981" t="s">
        <v>3615</v>
      </c>
      <c r="J3981" t="s">
        <v>3616</v>
      </c>
      <c r="K3981" s="32">
        <v>45914</v>
      </c>
      <c r="L3981" t="s">
        <v>427</v>
      </c>
      <c r="M3981" t="s">
        <v>260</v>
      </c>
      <c r="N3981" t="s">
        <v>2206</v>
      </c>
      <c r="O3981" s="32">
        <v>45930</v>
      </c>
      <c r="P3981" t="s">
        <v>99</v>
      </c>
      <c r="Q3981" t="s">
        <v>2039</v>
      </c>
      <c r="R3981" t="s">
        <v>262</v>
      </c>
      <c r="S3981" t="s">
        <v>100</v>
      </c>
    </row>
    <row r="3982" spans="1:19" x14ac:dyDescent="0.25">
      <c r="A3982">
        <v>41</v>
      </c>
      <c r="B3982" s="32">
        <v>45938</v>
      </c>
      <c r="C3982">
        <v>43</v>
      </c>
      <c r="D3982" t="s">
        <v>150</v>
      </c>
      <c r="E3982" t="s">
        <v>8</v>
      </c>
      <c r="F3982" t="s">
        <v>140</v>
      </c>
      <c r="G3982" t="s">
        <v>102</v>
      </c>
      <c r="H3982" t="s">
        <v>103</v>
      </c>
      <c r="I3982" t="s">
        <v>4060</v>
      </c>
      <c r="J3982" t="s">
        <v>4061</v>
      </c>
      <c r="K3982" s="32">
        <v>45942</v>
      </c>
      <c r="L3982" t="s">
        <v>186</v>
      </c>
      <c r="M3982" t="s">
        <v>869</v>
      </c>
      <c r="N3982" t="s">
        <v>2560</v>
      </c>
      <c r="O3982" s="32">
        <v>45954</v>
      </c>
      <c r="P3982" t="s">
        <v>99</v>
      </c>
      <c r="Q3982" t="s">
        <v>153</v>
      </c>
      <c r="R3982" t="s">
        <v>147</v>
      </c>
      <c r="S3982" t="s">
        <v>100</v>
      </c>
    </row>
    <row r="3983" spans="1:19" x14ac:dyDescent="0.25">
      <c r="A3983">
        <v>45</v>
      </c>
      <c r="B3983" s="32">
        <v>45966</v>
      </c>
      <c r="C3983">
        <v>49</v>
      </c>
      <c r="D3983" t="s">
        <v>423</v>
      </c>
      <c r="E3983" t="s">
        <v>424</v>
      </c>
      <c r="F3983" t="s">
        <v>140</v>
      </c>
      <c r="G3983" t="s">
        <v>102</v>
      </c>
      <c r="H3983" t="s">
        <v>103</v>
      </c>
      <c r="I3983" t="s">
        <v>2153</v>
      </c>
      <c r="J3983" t="s">
        <v>2154</v>
      </c>
      <c r="K3983" s="32">
        <v>45969</v>
      </c>
      <c r="L3983" t="s">
        <v>427</v>
      </c>
      <c r="M3983" t="s">
        <v>428</v>
      </c>
      <c r="N3983" t="s">
        <v>2155</v>
      </c>
      <c r="O3983" s="32">
        <v>45992</v>
      </c>
      <c r="P3983" t="s">
        <v>99</v>
      </c>
      <c r="Q3983" t="s">
        <v>2221</v>
      </c>
      <c r="R3983" t="s">
        <v>428</v>
      </c>
      <c r="S3983" t="s">
        <v>100</v>
      </c>
    </row>
    <row r="3984" spans="1:19" x14ac:dyDescent="0.25">
      <c r="A3984">
        <v>42</v>
      </c>
      <c r="B3984" s="32">
        <v>45943</v>
      </c>
      <c r="C3984">
        <v>43</v>
      </c>
      <c r="D3984" t="s">
        <v>150</v>
      </c>
      <c r="E3984" t="s">
        <v>8</v>
      </c>
      <c r="F3984" t="s">
        <v>140</v>
      </c>
      <c r="G3984" t="s">
        <v>102</v>
      </c>
      <c r="H3984" t="s">
        <v>103</v>
      </c>
      <c r="I3984" t="s">
        <v>7197</v>
      </c>
      <c r="J3984" t="s">
        <v>7198</v>
      </c>
      <c r="K3984" s="32">
        <v>45946</v>
      </c>
      <c r="L3984" t="s">
        <v>186</v>
      </c>
      <c r="M3984" t="s">
        <v>154</v>
      </c>
      <c r="N3984" t="s">
        <v>1988</v>
      </c>
      <c r="O3984" s="32">
        <v>45955</v>
      </c>
      <c r="P3984" t="s">
        <v>99</v>
      </c>
      <c r="Q3984" t="s">
        <v>153</v>
      </c>
      <c r="R3984" t="s">
        <v>147</v>
      </c>
      <c r="S3984" t="s">
        <v>100</v>
      </c>
    </row>
    <row r="3985" spans="1:19" x14ac:dyDescent="0.25">
      <c r="A3985">
        <v>38</v>
      </c>
      <c r="B3985" s="32">
        <v>45920</v>
      </c>
      <c r="C3985">
        <v>41</v>
      </c>
      <c r="D3985" t="s">
        <v>150</v>
      </c>
      <c r="E3985" t="s">
        <v>8</v>
      </c>
      <c r="F3985" t="s">
        <v>140</v>
      </c>
      <c r="G3985" t="s">
        <v>102</v>
      </c>
      <c r="H3985" t="s">
        <v>103</v>
      </c>
      <c r="I3985" t="s">
        <v>6290</v>
      </c>
      <c r="J3985" t="s">
        <v>6291</v>
      </c>
      <c r="K3985" s="32">
        <v>45924</v>
      </c>
      <c r="L3985" t="s">
        <v>186</v>
      </c>
      <c r="M3985" t="s">
        <v>893</v>
      </c>
      <c r="N3985" t="s">
        <v>2019</v>
      </c>
      <c r="O3985" s="32">
        <v>45938</v>
      </c>
      <c r="P3985" t="s">
        <v>99</v>
      </c>
      <c r="Q3985" t="s">
        <v>813</v>
      </c>
      <c r="R3985" t="s">
        <v>617</v>
      </c>
      <c r="S3985" t="s">
        <v>100</v>
      </c>
    </row>
    <row r="3986" spans="1:19" x14ac:dyDescent="0.25">
      <c r="A3986">
        <v>35</v>
      </c>
      <c r="B3986" s="32">
        <v>45895</v>
      </c>
      <c r="C3986">
        <v>37</v>
      </c>
      <c r="D3986" t="s">
        <v>150</v>
      </c>
      <c r="E3986" t="s">
        <v>8</v>
      </c>
      <c r="F3986" t="s">
        <v>140</v>
      </c>
      <c r="G3986" t="s">
        <v>102</v>
      </c>
      <c r="H3986" t="s">
        <v>103</v>
      </c>
      <c r="I3986" t="s">
        <v>3598</v>
      </c>
      <c r="J3986" t="s">
        <v>3599</v>
      </c>
      <c r="K3986" s="32">
        <v>45897</v>
      </c>
      <c r="L3986" t="s">
        <v>186</v>
      </c>
      <c r="M3986" t="s">
        <v>154</v>
      </c>
      <c r="N3986" t="s">
        <v>2445</v>
      </c>
      <c r="O3986" s="32">
        <v>45907</v>
      </c>
      <c r="P3986" t="s">
        <v>99</v>
      </c>
      <c r="Q3986" t="s">
        <v>153</v>
      </c>
      <c r="R3986" t="s">
        <v>147</v>
      </c>
      <c r="S3986" t="s">
        <v>608</v>
      </c>
    </row>
    <row r="3987" spans="1:19" x14ac:dyDescent="0.25">
      <c r="A3987">
        <v>44</v>
      </c>
      <c r="B3987" s="32">
        <v>45958</v>
      </c>
      <c r="C3987">
        <v>46</v>
      </c>
      <c r="D3987" t="s">
        <v>150</v>
      </c>
      <c r="E3987" t="s">
        <v>23</v>
      </c>
      <c r="F3987" t="s">
        <v>140</v>
      </c>
      <c r="G3987" t="s">
        <v>102</v>
      </c>
      <c r="H3987" t="s">
        <v>103</v>
      </c>
      <c r="I3987" t="s">
        <v>2177</v>
      </c>
      <c r="J3987" t="s">
        <v>2178</v>
      </c>
      <c r="K3987" s="32">
        <v>45960</v>
      </c>
      <c r="L3987" t="s">
        <v>186</v>
      </c>
      <c r="M3987" t="s">
        <v>154</v>
      </c>
      <c r="N3987" t="s">
        <v>2034</v>
      </c>
      <c r="O3987" s="32">
        <v>45972</v>
      </c>
      <c r="P3987" t="s">
        <v>99</v>
      </c>
      <c r="Q3987" t="s">
        <v>688</v>
      </c>
      <c r="R3987" t="s">
        <v>147</v>
      </c>
      <c r="S3987" t="s">
        <v>100</v>
      </c>
    </row>
    <row r="3988" spans="1:19" x14ac:dyDescent="0.25">
      <c r="A3988">
        <v>44</v>
      </c>
      <c r="B3988" s="32">
        <v>45956</v>
      </c>
      <c r="C3988">
        <v>49</v>
      </c>
      <c r="D3988" t="s">
        <v>223</v>
      </c>
      <c r="E3988" t="s">
        <v>224</v>
      </c>
      <c r="F3988" t="s">
        <v>140</v>
      </c>
      <c r="G3988" t="s">
        <v>102</v>
      </c>
      <c r="H3988" t="s">
        <v>103</v>
      </c>
      <c r="I3988" t="s">
        <v>7199</v>
      </c>
      <c r="J3988" t="s">
        <v>7200</v>
      </c>
      <c r="K3988" s="32">
        <v>45961</v>
      </c>
      <c r="L3988" t="s">
        <v>227</v>
      </c>
      <c r="M3988" t="s">
        <v>338</v>
      </c>
      <c r="N3988" t="s">
        <v>3368</v>
      </c>
      <c r="O3988" s="32">
        <v>45992</v>
      </c>
      <c r="P3988" t="s">
        <v>99</v>
      </c>
      <c r="Q3988" t="s">
        <v>228</v>
      </c>
      <c r="R3988" t="s">
        <v>617</v>
      </c>
      <c r="S3988" t="s">
        <v>100</v>
      </c>
    </row>
    <row r="3989" spans="1:19" x14ac:dyDescent="0.25">
      <c r="A3989">
        <v>42</v>
      </c>
      <c r="B3989" s="32">
        <v>45943</v>
      </c>
      <c r="C3989">
        <v>43</v>
      </c>
      <c r="D3989" t="s">
        <v>150</v>
      </c>
      <c r="E3989" t="s">
        <v>8</v>
      </c>
      <c r="F3989" t="s">
        <v>140</v>
      </c>
      <c r="G3989" t="s">
        <v>102</v>
      </c>
      <c r="H3989" t="s">
        <v>103</v>
      </c>
      <c r="I3989" t="s">
        <v>2140</v>
      </c>
      <c r="J3989" t="s">
        <v>2141</v>
      </c>
      <c r="K3989" s="32">
        <v>45946</v>
      </c>
      <c r="L3989" t="s">
        <v>186</v>
      </c>
      <c r="M3989" t="s">
        <v>154</v>
      </c>
      <c r="N3989" t="s">
        <v>1988</v>
      </c>
      <c r="O3989" s="32">
        <v>45955</v>
      </c>
      <c r="P3989" t="s">
        <v>99</v>
      </c>
      <c r="Q3989" t="s">
        <v>1411</v>
      </c>
      <c r="R3989" t="s">
        <v>147</v>
      </c>
      <c r="S3989" t="s">
        <v>100</v>
      </c>
    </row>
    <row r="3990" spans="1:19" x14ac:dyDescent="0.25">
      <c r="A3990">
        <v>31</v>
      </c>
      <c r="B3990" s="32">
        <v>45867</v>
      </c>
      <c r="C3990">
        <v>35</v>
      </c>
      <c r="D3990" t="s">
        <v>223</v>
      </c>
      <c r="E3990" t="s">
        <v>277</v>
      </c>
      <c r="F3990" t="s">
        <v>140</v>
      </c>
      <c r="G3990" t="s">
        <v>102</v>
      </c>
      <c r="H3990" t="s">
        <v>103</v>
      </c>
      <c r="I3990" t="s">
        <v>7201</v>
      </c>
      <c r="J3990" t="s">
        <v>7202</v>
      </c>
      <c r="K3990" s="32">
        <v>45875</v>
      </c>
      <c r="L3990" t="s">
        <v>227</v>
      </c>
      <c r="M3990" t="s">
        <v>145</v>
      </c>
      <c r="N3990" t="s">
        <v>2510</v>
      </c>
      <c r="O3990" s="32">
        <v>45896</v>
      </c>
      <c r="P3990" t="s">
        <v>99</v>
      </c>
      <c r="Q3990" t="s">
        <v>228</v>
      </c>
      <c r="R3990" t="s">
        <v>147</v>
      </c>
      <c r="S3990" t="s">
        <v>100</v>
      </c>
    </row>
    <row r="3991" spans="1:19" x14ac:dyDescent="0.25">
      <c r="A3991">
        <v>44</v>
      </c>
      <c r="B3991" s="32">
        <v>45962</v>
      </c>
      <c r="C3991">
        <v>48</v>
      </c>
      <c r="D3991" t="s">
        <v>423</v>
      </c>
      <c r="E3991" t="s">
        <v>1265</v>
      </c>
      <c r="F3991" t="s">
        <v>140</v>
      </c>
      <c r="G3991" t="s">
        <v>102</v>
      </c>
      <c r="H3991" t="s">
        <v>103</v>
      </c>
      <c r="I3991" t="s">
        <v>7203</v>
      </c>
      <c r="J3991" t="s">
        <v>7204</v>
      </c>
      <c r="K3991" s="32">
        <v>45965</v>
      </c>
      <c r="L3991" t="s">
        <v>427</v>
      </c>
      <c r="M3991" t="s">
        <v>428</v>
      </c>
      <c r="N3991" t="s">
        <v>2273</v>
      </c>
      <c r="O3991" s="32">
        <v>45985</v>
      </c>
      <c r="P3991" t="s">
        <v>99</v>
      </c>
      <c r="Q3991" t="s">
        <v>2186</v>
      </c>
      <c r="R3991" t="s">
        <v>428</v>
      </c>
      <c r="S3991" t="s">
        <v>100</v>
      </c>
    </row>
    <row r="3992" spans="1:19" x14ac:dyDescent="0.25">
      <c r="A3992">
        <v>35</v>
      </c>
      <c r="B3992" s="32">
        <v>45898</v>
      </c>
      <c r="C3992">
        <v>38</v>
      </c>
      <c r="D3992" t="s">
        <v>423</v>
      </c>
      <c r="E3992" t="s">
        <v>1067</v>
      </c>
      <c r="F3992" t="s">
        <v>140</v>
      </c>
      <c r="G3992" t="s">
        <v>102</v>
      </c>
      <c r="H3992" t="s">
        <v>103</v>
      </c>
      <c r="I3992" t="s">
        <v>4831</v>
      </c>
      <c r="J3992" t="s">
        <v>4832</v>
      </c>
      <c r="K3992" s="32">
        <v>45900</v>
      </c>
      <c r="L3992" t="s">
        <v>427</v>
      </c>
      <c r="M3992" t="s">
        <v>260</v>
      </c>
      <c r="N3992" t="s">
        <v>2744</v>
      </c>
      <c r="O3992" s="32">
        <v>45917</v>
      </c>
      <c r="P3992" t="s">
        <v>99</v>
      </c>
      <c r="Q3992" t="s">
        <v>3719</v>
      </c>
      <c r="R3992" t="s">
        <v>262</v>
      </c>
      <c r="S3992" t="s">
        <v>100</v>
      </c>
    </row>
    <row r="3993" spans="1:19" x14ac:dyDescent="0.25">
      <c r="A3993">
        <v>40</v>
      </c>
      <c r="B3993" s="32">
        <v>45932</v>
      </c>
      <c r="C3993">
        <v>43</v>
      </c>
      <c r="D3993" t="s">
        <v>254</v>
      </c>
      <c r="E3993" t="s">
        <v>255</v>
      </c>
      <c r="F3993" t="s">
        <v>140</v>
      </c>
      <c r="G3993" t="s">
        <v>102</v>
      </c>
      <c r="H3993" t="s">
        <v>103</v>
      </c>
      <c r="I3993" t="s">
        <v>7205</v>
      </c>
      <c r="J3993" t="s">
        <v>5630</v>
      </c>
      <c r="K3993" s="32">
        <v>45935</v>
      </c>
      <c r="L3993" t="s">
        <v>258</v>
      </c>
      <c r="M3993" t="s">
        <v>260</v>
      </c>
      <c r="N3993" t="s">
        <v>2054</v>
      </c>
      <c r="O3993" s="32">
        <v>45950</v>
      </c>
      <c r="P3993" t="s">
        <v>99</v>
      </c>
      <c r="Q3993" t="s">
        <v>259</v>
      </c>
      <c r="R3993" t="s">
        <v>262</v>
      </c>
      <c r="S3993" t="s">
        <v>100</v>
      </c>
    </row>
    <row r="3994" spans="1:19" x14ac:dyDescent="0.25">
      <c r="A3994">
        <v>38</v>
      </c>
      <c r="B3994" s="32">
        <v>45916</v>
      </c>
      <c r="C3994">
        <v>40</v>
      </c>
      <c r="D3994" t="s">
        <v>150</v>
      </c>
      <c r="E3994" t="s">
        <v>8</v>
      </c>
      <c r="F3994" t="s">
        <v>140</v>
      </c>
      <c r="G3994" t="s">
        <v>102</v>
      </c>
      <c r="H3994" t="s">
        <v>103</v>
      </c>
      <c r="I3994" t="s">
        <v>3000</v>
      </c>
      <c r="J3994" t="s">
        <v>3001</v>
      </c>
      <c r="K3994" s="32">
        <v>45918</v>
      </c>
      <c r="L3994" t="s">
        <v>186</v>
      </c>
      <c r="M3994" t="s">
        <v>154</v>
      </c>
      <c r="N3994" t="s">
        <v>2146</v>
      </c>
      <c r="O3994" s="32">
        <v>45928</v>
      </c>
      <c r="P3994" t="s">
        <v>99</v>
      </c>
      <c r="Q3994" t="s">
        <v>1411</v>
      </c>
      <c r="R3994" t="s">
        <v>147</v>
      </c>
      <c r="S3994" t="s">
        <v>100</v>
      </c>
    </row>
    <row r="3995" spans="1:19" x14ac:dyDescent="0.25">
      <c r="A3995">
        <v>47</v>
      </c>
      <c r="B3995" s="32">
        <v>45978</v>
      </c>
      <c r="C3995">
        <v>49</v>
      </c>
      <c r="D3995" t="s">
        <v>150</v>
      </c>
      <c r="E3995" t="s">
        <v>8</v>
      </c>
      <c r="F3995" t="s">
        <v>140</v>
      </c>
      <c r="G3995" t="s">
        <v>102</v>
      </c>
      <c r="H3995" t="s">
        <v>103</v>
      </c>
      <c r="I3995" t="s">
        <v>3687</v>
      </c>
      <c r="J3995" t="s">
        <v>3688</v>
      </c>
      <c r="K3995" s="32">
        <v>45981</v>
      </c>
      <c r="L3995" t="s">
        <v>186</v>
      </c>
      <c r="M3995" t="s">
        <v>154</v>
      </c>
      <c r="N3995" t="s">
        <v>2068</v>
      </c>
      <c r="O3995" s="32">
        <v>45992</v>
      </c>
      <c r="P3995" t="s">
        <v>99</v>
      </c>
      <c r="Q3995" t="s">
        <v>153</v>
      </c>
      <c r="R3995" t="s">
        <v>147</v>
      </c>
      <c r="S3995" t="s">
        <v>100</v>
      </c>
    </row>
    <row r="3996" spans="1:19" x14ac:dyDescent="0.25">
      <c r="A3996">
        <v>42</v>
      </c>
      <c r="B3996" s="32">
        <v>45946</v>
      </c>
      <c r="C3996">
        <v>45</v>
      </c>
      <c r="D3996" t="s">
        <v>423</v>
      </c>
      <c r="E3996" t="s">
        <v>1067</v>
      </c>
      <c r="F3996" t="s">
        <v>140</v>
      </c>
      <c r="G3996" t="s">
        <v>102</v>
      </c>
      <c r="H3996" t="s">
        <v>103</v>
      </c>
      <c r="I3996" t="s">
        <v>2805</v>
      </c>
      <c r="J3996" t="s">
        <v>2806</v>
      </c>
      <c r="K3996" s="32">
        <v>45949</v>
      </c>
      <c r="L3996" t="s">
        <v>427</v>
      </c>
      <c r="M3996" t="s">
        <v>260</v>
      </c>
      <c r="N3996" t="s">
        <v>1973</v>
      </c>
      <c r="O3996" s="32">
        <v>45965</v>
      </c>
      <c r="P3996" t="s">
        <v>99</v>
      </c>
      <c r="Q3996" t="s">
        <v>2186</v>
      </c>
      <c r="R3996" t="s">
        <v>262</v>
      </c>
      <c r="S3996" t="s">
        <v>100</v>
      </c>
    </row>
    <row r="3997" spans="1:19" x14ac:dyDescent="0.25">
      <c r="A3997">
        <v>38</v>
      </c>
      <c r="B3997" s="32">
        <v>45918</v>
      </c>
      <c r="C3997">
        <v>41</v>
      </c>
      <c r="D3997" t="s">
        <v>423</v>
      </c>
      <c r="E3997" t="s">
        <v>1067</v>
      </c>
      <c r="F3997" t="s">
        <v>140</v>
      </c>
      <c r="G3997" t="s">
        <v>102</v>
      </c>
      <c r="H3997" t="s">
        <v>103</v>
      </c>
      <c r="I3997" t="s">
        <v>3340</v>
      </c>
      <c r="J3997" t="s">
        <v>3341</v>
      </c>
      <c r="K3997" s="32">
        <v>45921</v>
      </c>
      <c r="L3997" t="s">
        <v>427</v>
      </c>
      <c r="M3997" t="s">
        <v>260</v>
      </c>
      <c r="N3997" t="s">
        <v>2109</v>
      </c>
      <c r="O3997" s="32">
        <v>45937</v>
      </c>
      <c r="P3997" t="s">
        <v>99</v>
      </c>
      <c r="Q3997" t="s">
        <v>2110</v>
      </c>
      <c r="R3997" t="s">
        <v>262</v>
      </c>
      <c r="S3997" t="s">
        <v>100</v>
      </c>
    </row>
    <row r="3998" spans="1:19" x14ac:dyDescent="0.25">
      <c r="A3998">
        <v>41</v>
      </c>
      <c r="B3998" s="32">
        <v>45935</v>
      </c>
      <c r="C3998">
        <v>43</v>
      </c>
      <c r="D3998" t="s">
        <v>150</v>
      </c>
      <c r="E3998" t="s">
        <v>8</v>
      </c>
      <c r="F3998" t="s">
        <v>140</v>
      </c>
      <c r="G3998" t="s">
        <v>102</v>
      </c>
      <c r="H3998" t="s">
        <v>103</v>
      </c>
      <c r="I3998" t="s">
        <v>5539</v>
      </c>
      <c r="J3998" t="s">
        <v>5540</v>
      </c>
      <c r="K3998" s="32">
        <v>45939</v>
      </c>
      <c r="L3998" t="s">
        <v>186</v>
      </c>
      <c r="M3998" t="s">
        <v>154</v>
      </c>
      <c r="N3998" t="s">
        <v>2115</v>
      </c>
      <c r="O3998" s="32">
        <v>45949</v>
      </c>
      <c r="P3998" t="s">
        <v>99</v>
      </c>
      <c r="Q3998" t="s">
        <v>153</v>
      </c>
      <c r="R3998" t="s">
        <v>147</v>
      </c>
      <c r="S3998" t="s">
        <v>100</v>
      </c>
    </row>
    <row r="3999" spans="1:19" x14ac:dyDescent="0.25">
      <c r="A3999">
        <v>44</v>
      </c>
      <c r="B3999" s="32">
        <v>45962</v>
      </c>
      <c r="C3999">
        <v>48</v>
      </c>
      <c r="D3999" t="s">
        <v>423</v>
      </c>
      <c r="E3999" t="s">
        <v>1265</v>
      </c>
      <c r="F3999" t="s">
        <v>140</v>
      </c>
      <c r="G3999" t="s">
        <v>102</v>
      </c>
      <c r="H3999" t="s">
        <v>103</v>
      </c>
      <c r="I3999" t="s">
        <v>7203</v>
      </c>
      <c r="J3999" t="s">
        <v>7204</v>
      </c>
      <c r="K3999" s="32">
        <v>45965</v>
      </c>
      <c r="L3999" t="s">
        <v>427</v>
      </c>
      <c r="M3999" t="s">
        <v>428</v>
      </c>
      <c r="N3999" t="s">
        <v>2273</v>
      </c>
      <c r="O3999" s="32">
        <v>45985</v>
      </c>
      <c r="P3999" t="s">
        <v>99</v>
      </c>
      <c r="Q3999" t="s">
        <v>2505</v>
      </c>
      <c r="R3999" t="s">
        <v>428</v>
      </c>
      <c r="S3999" t="s">
        <v>100</v>
      </c>
    </row>
    <row r="4000" spans="1:19" x14ac:dyDescent="0.25">
      <c r="A4000">
        <v>37</v>
      </c>
      <c r="B4000" s="32">
        <v>45910</v>
      </c>
      <c r="C4000">
        <v>40</v>
      </c>
      <c r="D4000" t="s">
        <v>150</v>
      </c>
      <c r="E4000" t="s">
        <v>8</v>
      </c>
      <c r="F4000" t="s">
        <v>140</v>
      </c>
      <c r="G4000" t="s">
        <v>102</v>
      </c>
      <c r="H4000" t="s">
        <v>103</v>
      </c>
      <c r="I4000" t="s">
        <v>7206</v>
      </c>
      <c r="J4000" t="s">
        <v>4012</v>
      </c>
      <c r="K4000" s="32">
        <v>45918</v>
      </c>
      <c r="L4000" t="s">
        <v>621</v>
      </c>
      <c r="M4000" t="s">
        <v>191</v>
      </c>
      <c r="N4000" t="s">
        <v>737</v>
      </c>
      <c r="O4000" s="32">
        <v>45929</v>
      </c>
      <c r="P4000" t="s">
        <v>99</v>
      </c>
      <c r="Q4000" t="s">
        <v>813</v>
      </c>
      <c r="S4000" t="s">
        <v>135</v>
      </c>
    </row>
    <row r="4001" spans="1:19" x14ac:dyDescent="0.25">
      <c r="A4001">
        <v>45</v>
      </c>
      <c r="B4001" s="32">
        <v>45968</v>
      </c>
      <c r="C4001">
        <v>48</v>
      </c>
      <c r="D4001" t="s">
        <v>150</v>
      </c>
      <c r="E4001" t="s">
        <v>8</v>
      </c>
      <c r="F4001" t="s">
        <v>140</v>
      </c>
      <c r="G4001" t="s">
        <v>102</v>
      </c>
      <c r="H4001" t="s">
        <v>103</v>
      </c>
      <c r="I4001" t="s">
        <v>3784</v>
      </c>
      <c r="J4001" t="s">
        <v>3785</v>
      </c>
      <c r="K4001" s="32">
        <v>45971</v>
      </c>
      <c r="L4001" t="s">
        <v>186</v>
      </c>
      <c r="M4001" t="s">
        <v>154</v>
      </c>
      <c r="N4001" t="s">
        <v>2193</v>
      </c>
      <c r="O4001" s="32">
        <v>45985</v>
      </c>
      <c r="P4001" t="s">
        <v>99</v>
      </c>
      <c r="Q4001" t="s">
        <v>972</v>
      </c>
      <c r="R4001" t="s">
        <v>147</v>
      </c>
      <c r="S4001" t="s">
        <v>100</v>
      </c>
    </row>
    <row r="4002" spans="1:19" x14ac:dyDescent="0.25">
      <c r="A4002">
        <v>37</v>
      </c>
      <c r="B4002" s="32">
        <v>45909</v>
      </c>
      <c r="C4002">
        <v>39</v>
      </c>
      <c r="D4002" t="s">
        <v>150</v>
      </c>
      <c r="E4002" t="s">
        <v>8</v>
      </c>
      <c r="F4002" t="s">
        <v>140</v>
      </c>
      <c r="G4002" t="s">
        <v>102</v>
      </c>
      <c r="H4002" t="s">
        <v>103</v>
      </c>
      <c r="I4002" t="s">
        <v>7207</v>
      </c>
      <c r="J4002" t="s">
        <v>4981</v>
      </c>
      <c r="K4002" s="32">
        <v>45911</v>
      </c>
      <c r="L4002" t="s">
        <v>186</v>
      </c>
      <c r="M4002" t="s">
        <v>154</v>
      </c>
      <c r="N4002" t="s">
        <v>2022</v>
      </c>
      <c r="O4002" s="32">
        <v>45922</v>
      </c>
      <c r="P4002" t="s">
        <v>99</v>
      </c>
      <c r="Q4002" t="s">
        <v>934</v>
      </c>
      <c r="R4002" t="s">
        <v>147</v>
      </c>
      <c r="S4002" t="s">
        <v>100</v>
      </c>
    </row>
    <row r="4003" spans="1:19" x14ac:dyDescent="0.25">
      <c r="A4003">
        <v>36</v>
      </c>
      <c r="B4003" s="32">
        <v>45901</v>
      </c>
      <c r="C4003">
        <v>38</v>
      </c>
      <c r="D4003" t="s">
        <v>150</v>
      </c>
      <c r="E4003" t="s">
        <v>8</v>
      </c>
      <c r="F4003" t="s">
        <v>140</v>
      </c>
      <c r="G4003" t="s">
        <v>102</v>
      </c>
      <c r="H4003" t="s">
        <v>103</v>
      </c>
      <c r="I4003" t="s">
        <v>2004</v>
      </c>
      <c r="J4003" t="s">
        <v>2005</v>
      </c>
      <c r="K4003" s="32">
        <v>45904</v>
      </c>
      <c r="L4003" t="s">
        <v>621</v>
      </c>
      <c r="M4003" t="s">
        <v>191</v>
      </c>
      <c r="N4003" t="s">
        <v>192</v>
      </c>
      <c r="O4003" s="32">
        <v>45915</v>
      </c>
      <c r="P4003" t="s">
        <v>99</v>
      </c>
      <c r="Q4003" t="s">
        <v>572</v>
      </c>
      <c r="S4003" t="s">
        <v>135</v>
      </c>
    </row>
    <row r="4004" spans="1:19" x14ac:dyDescent="0.25">
      <c r="A4004">
        <v>38</v>
      </c>
      <c r="B4004" s="32">
        <v>45920</v>
      </c>
      <c r="C4004">
        <v>41</v>
      </c>
      <c r="D4004" t="s">
        <v>150</v>
      </c>
      <c r="E4004" t="s">
        <v>8</v>
      </c>
      <c r="F4004" t="s">
        <v>140</v>
      </c>
      <c r="G4004" t="s">
        <v>102</v>
      </c>
      <c r="H4004" t="s">
        <v>103</v>
      </c>
      <c r="I4004" t="s">
        <v>7208</v>
      </c>
      <c r="J4004" t="s">
        <v>7209</v>
      </c>
      <c r="K4004" s="32">
        <v>45924</v>
      </c>
      <c r="L4004" t="s">
        <v>186</v>
      </c>
      <c r="M4004" t="s">
        <v>893</v>
      </c>
      <c r="N4004" t="s">
        <v>2019</v>
      </c>
      <c r="O4004" s="32">
        <v>45938</v>
      </c>
      <c r="P4004" t="s">
        <v>99</v>
      </c>
      <c r="Q4004" t="s">
        <v>2012</v>
      </c>
      <c r="R4004" t="s">
        <v>617</v>
      </c>
      <c r="S4004" t="s">
        <v>100</v>
      </c>
    </row>
    <row r="4005" spans="1:19" x14ac:dyDescent="0.25">
      <c r="A4005">
        <v>42</v>
      </c>
      <c r="B4005" s="32">
        <v>45946</v>
      </c>
      <c r="C4005">
        <v>45</v>
      </c>
      <c r="D4005" t="s">
        <v>423</v>
      </c>
      <c r="E4005" t="s">
        <v>1067</v>
      </c>
      <c r="F4005" t="s">
        <v>140</v>
      </c>
      <c r="G4005" t="s">
        <v>102</v>
      </c>
      <c r="H4005" t="s">
        <v>103</v>
      </c>
      <c r="I4005" t="s">
        <v>2611</v>
      </c>
      <c r="J4005" t="s">
        <v>2612</v>
      </c>
      <c r="K4005" s="32">
        <v>45949</v>
      </c>
      <c r="L4005" t="s">
        <v>427</v>
      </c>
      <c r="M4005" t="s">
        <v>260</v>
      </c>
      <c r="N4005" t="s">
        <v>1973</v>
      </c>
      <c r="O4005" s="32">
        <v>45965</v>
      </c>
      <c r="P4005" t="s">
        <v>99</v>
      </c>
      <c r="Q4005" t="s">
        <v>2663</v>
      </c>
      <c r="R4005" t="s">
        <v>262</v>
      </c>
      <c r="S4005" t="s">
        <v>100</v>
      </c>
    </row>
    <row r="4006" spans="1:19" x14ac:dyDescent="0.25">
      <c r="A4006">
        <v>43</v>
      </c>
      <c r="B4006" s="32">
        <v>45949</v>
      </c>
      <c r="C4006">
        <v>45</v>
      </c>
      <c r="D4006" t="s">
        <v>150</v>
      </c>
      <c r="E4006" t="s">
        <v>8</v>
      </c>
      <c r="F4006" t="s">
        <v>140</v>
      </c>
      <c r="G4006" t="s">
        <v>102</v>
      </c>
      <c r="H4006" t="s">
        <v>103</v>
      </c>
      <c r="I4006" t="s">
        <v>3572</v>
      </c>
      <c r="J4006" t="s">
        <v>3573</v>
      </c>
      <c r="K4006" s="32">
        <v>45953</v>
      </c>
      <c r="L4006" t="s">
        <v>186</v>
      </c>
      <c r="M4006" t="s">
        <v>154</v>
      </c>
      <c r="N4006" t="s">
        <v>2086</v>
      </c>
      <c r="O4006" s="32">
        <v>45963</v>
      </c>
      <c r="P4006" t="s">
        <v>99</v>
      </c>
      <c r="Q4006" t="s">
        <v>688</v>
      </c>
      <c r="R4006" t="s">
        <v>147</v>
      </c>
      <c r="S4006" t="s">
        <v>100</v>
      </c>
    </row>
    <row r="4007" spans="1:19" x14ac:dyDescent="0.25">
      <c r="A4007">
        <v>43</v>
      </c>
      <c r="B4007" s="32">
        <v>45952</v>
      </c>
      <c r="C4007">
        <v>46</v>
      </c>
      <c r="D4007" t="s">
        <v>423</v>
      </c>
      <c r="E4007" t="s">
        <v>424</v>
      </c>
      <c r="F4007" t="s">
        <v>140</v>
      </c>
      <c r="G4007" t="s">
        <v>102</v>
      </c>
      <c r="H4007" t="s">
        <v>103</v>
      </c>
      <c r="I4007" t="s">
        <v>2194</v>
      </c>
      <c r="J4007" t="s">
        <v>2195</v>
      </c>
      <c r="K4007" s="32">
        <v>45955</v>
      </c>
      <c r="L4007" t="s">
        <v>427</v>
      </c>
      <c r="M4007" t="s">
        <v>428</v>
      </c>
      <c r="N4007" t="s">
        <v>2196</v>
      </c>
      <c r="O4007" s="32">
        <v>45973</v>
      </c>
      <c r="P4007" t="s">
        <v>99</v>
      </c>
      <c r="Q4007" t="s">
        <v>3449</v>
      </c>
      <c r="R4007" t="s">
        <v>428</v>
      </c>
      <c r="S4007" t="s">
        <v>100</v>
      </c>
    </row>
    <row r="4008" spans="1:19" x14ac:dyDescent="0.25">
      <c r="A4008">
        <v>45</v>
      </c>
      <c r="B4008" s="32">
        <v>45965</v>
      </c>
      <c r="C4008">
        <v>47</v>
      </c>
      <c r="D4008" t="s">
        <v>150</v>
      </c>
      <c r="E4008" t="s">
        <v>8</v>
      </c>
      <c r="F4008" t="s">
        <v>140</v>
      </c>
      <c r="G4008" t="s">
        <v>102</v>
      </c>
      <c r="H4008" t="s">
        <v>103</v>
      </c>
      <c r="I4008" t="s">
        <v>7210</v>
      </c>
      <c r="J4008" t="s">
        <v>7211</v>
      </c>
      <c r="K4008" s="32">
        <v>45967</v>
      </c>
      <c r="L4008" t="s">
        <v>186</v>
      </c>
      <c r="M4008" t="s">
        <v>154</v>
      </c>
      <c r="N4008" t="s">
        <v>2046</v>
      </c>
      <c r="O4008" s="32">
        <v>45977</v>
      </c>
      <c r="P4008" t="s">
        <v>99</v>
      </c>
      <c r="Q4008" t="s">
        <v>813</v>
      </c>
      <c r="R4008" t="s">
        <v>147</v>
      </c>
      <c r="S4008" t="s">
        <v>100</v>
      </c>
    </row>
    <row r="4009" spans="1:19" x14ac:dyDescent="0.25">
      <c r="A4009">
        <v>46</v>
      </c>
      <c r="B4009" s="32">
        <v>45970</v>
      </c>
      <c r="C4009">
        <v>51</v>
      </c>
      <c r="D4009" t="s">
        <v>223</v>
      </c>
      <c r="E4009" t="s">
        <v>224</v>
      </c>
      <c r="F4009" t="s">
        <v>140</v>
      </c>
      <c r="G4009" t="s">
        <v>102</v>
      </c>
      <c r="H4009" t="s">
        <v>103</v>
      </c>
      <c r="I4009" t="s">
        <v>7212</v>
      </c>
      <c r="J4009" t="s">
        <v>7213</v>
      </c>
      <c r="K4009" s="32">
        <v>45974</v>
      </c>
      <c r="L4009" t="s">
        <v>227</v>
      </c>
      <c r="M4009" t="s">
        <v>229</v>
      </c>
      <c r="N4009" t="s">
        <v>2557</v>
      </c>
      <c r="O4009" s="32">
        <v>46006</v>
      </c>
      <c r="P4009" t="s">
        <v>99</v>
      </c>
      <c r="Q4009" t="s">
        <v>228</v>
      </c>
      <c r="R4009" t="s">
        <v>617</v>
      </c>
      <c r="S4009" t="s">
        <v>100</v>
      </c>
    </row>
    <row r="4010" spans="1:19" x14ac:dyDescent="0.25">
      <c r="A4010">
        <v>43</v>
      </c>
      <c r="B4010" s="32">
        <v>45955</v>
      </c>
      <c r="C4010">
        <v>46</v>
      </c>
      <c r="D4010" t="s">
        <v>672</v>
      </c>
      <c r="E4010" t="s">
        <v>17</v>
      </c>
      <c r="F4010" t="s">
        <v>140</v>
      </c>
      <c r="G4010" t="s">
        <v>102</v>
      </c>
      <c r="H4010" t="s">
        <v>103</v>
      </c>
      <c r="I4010" t="s">
        <v>4946</v>
      </c>
      <c r="J4010" t="s">
        <v>4947</v>
      </c>
      <c r="K4010" s="32">
        <v>45964</v>
      </c>
      <c r="L4010" t="s">
        <v>675</v>
      </c>
      <c r="M4010" t="s">
        <v>676</v>
      </c>
      <c r="N4010" t="s">
        <v>2203</v>
      </c>
      <c r="O4010" s="32">
        <v>45974</v>
      </c>
      <c r="P4010" t="s">
        <v>99</v>
      </c>
      <c r="Q4010" t="s">
        <v>934</v>
      </c>
      <c r="R4010" t="s">
        <v>147</v>
      </c>
      <c r="S4010" t="s">
        <v>100</v>
      </c>
    </row>
    <row r="4011" spans="1:19" x14ac:dyDescent="0.25">
      <c r="A4011">
        <v>40</v>
      </c>
      <c r="B4011" s="32">
        <v>45933</v>
      </c>
      <c r="C4011">
        <v>43</v>
      </c>
      <c r="D4011" t="s">
        <v>423</v>
      </c>
      <c r="E4011" t="s">
        <v>1067</v>
      </c>
      <c r="F4011" t="s">
        <v>140</v>
      </c>
      <c r="G4011" t="s">
        <v>102</v>
      </c>
      <c r="H4011" t="s">
        <v>1585</v>
      </c>
      <c r="I4011" t="s">
        <v>5436</v>
      </c>
      <c r="J4011" t="s">
        <v>5437</v>
      </c>
      <c r="K4011" s="32">
        <v>45935</v>
      </c>
      <c r="L4011" t="s">
        <v>427</v>
      </c>
      <c r="M4011" t="s">
        <v>260</v>
      </c>
      <c r="N4011" t="s">
        <v>2054</v>
      </c>
      <c r="O4011" s="32">
        <v>45951</v>
      </c>
      <c r="P4011" t="s">
        <v>99</v>
      </c>
      <c r="Q4011" t="s">
        <v>2218</v>
      </c>
      <c r="R4011" t="s">
        <v>262</v>
      </c>
      <c r="S4011" t="s">
        <v>608</v>
      </c>
    </row>
    <row r="4012" spans="1:19" x14ac:dyDescent="0.25">
      <c r="A4012">
        <v>41</v>
      </c>
      <c r="B4012" s="32">
        <v>45937</v>
      </c>
      <c r="C4012">
        <v>43</v>
      </c>
      <c r="D4012" t="s">
        <v>150</v>
      </c>
      <c r="E4012" t="s">
        <v>8</v>
      </c>
      <c r="F4012" t="s">
        <v>140</v>
      </c>
      <c r="G4012" t="s">
        <v>102</v>
      </c>
      <c r="H4012" t="s">
        <v>103</v>
      </c>
      <c r="I4012" t="s">
        <v>4067</v>
      </c>
      <c r="J4012" t="s">
        <v>4068</v>
      </c>
      <c r="K4012" s="32">
        <v>45939</v>
      </c>
      <c r="L4012" t="s">
        <v>3253</v>
      </c>
      <c r="M4012" t="s">
        <v>191</v>
      </c>
      <c r="N4012" t="s">
        <v>2276</v>
      </c>
      <c r="O4012" s="32">
        <v>45950</v>
      </c>
      <c r="P4012" t="s">
        <v>99</v>
      </c>
      <c r="Q4012" t="s">
        <v>972</v>
      </c>
      <c r="S4012" t="s">
        <v>2165</v>
      </c>
    </row>
    <row r="4013" spans="1:19" x14ac:dyDescent="0.25">
      <c r="A4013">
        <v>40</v>
      </c>
      <c r="B4013" s="32">
        <v>45930</v>
      </c>
      <c r="C4013">
        <v>43</v>
      </c>
      <c r="D4013" t="s">
        <v>672</v>
      </c>
      <c r="E4013" t="s">
        <v>17</v>
      </c>
      <c r="F4013" t="s">
        <v>140</v>
      </c>
      <c r="G4013" t="s">
        <v>102</v>
      </c>
      <c r="H4013" t="s">
        <v>103</v>
      </c>
      <c r="I4013" t="s">
        <v>5494</v>
      </c>
      <c r="J4013" t="s">
        <v>5495</v>
      </c>
      <c r="K4013" s="32">
        <v>45934</v>
      </c>
      <c r="L4013" t="s">
        <v>1362</v>
      </c>
      <c r="M4013" t="s">
        <v>428</v>
      </c>
      <c r="N4013" t="s">
        <v>2616</v>
      </c>
      <c r="O4013" s="32">
        <v>45950</v>
      </c>
      <c r="P4013" t="s">
        <v>99</v>
      </c>
      <c r="Q4013" t="s">
        <v>153</v>
      </c>
      <c r="R4013" t="s">
        <v>428</v>
      </c>
      <c r="S4013" t="s">
        <v>100</v>
      </c>
    </row>
    <row r="4014" spans="1:19" x14ac:dyDescent="0.25">
      <c r="A4014">
        <v>38</v>
      </c>
      <c r="B4014" s="32">
        <v>45918</v>
      </c>
      <c r="C4014">
        <v>41</v>
      </c>
      <c r="D4014" t="s">
        <v>254</v>
      </c>
      <c r="E4014" t="s">
        <v>255</v>
      </c>
      <c r="F4014" t="s">
        <v>140</v>
      </c>
      <c r="G4014" t="s">
        <v>102</v>
      </c>
      <c r="H4014" t="s">
        <v>103</v>
      </c>
      <c r="I4014" t="s">
        <v>7214</v>
      </c>
      <c r="J4014" t="s">
        <v>7215</v>
      </c>
      <c r="K4014" s="32">
        <v>45921</v>
      </c>
      <c r="L4014" t="s">
        <v>258</v>
      </c>
      <c r="M4014" t="s">
        <v>260</v>
      </c>
      <c r="N4014" t="s">
        <v>2109</v>
      </c>
      <c r="O4014" s="32">
        <v>45936</v>
      </c>
      <c r="P4014" t="s">
        <v>99</v>
      </c>
      <c r="Q4014" t="s">
        <v>259</v>
      </c>
      <c r="R4014" t="s">
        <v>262</v>
      </c>
      <c r="S4014" t="s">
        <v>100</v>
      </c>
    </row>
    <row r="4015" spans="1:19" x14ac:dyDescent="0.25">
      <c r="A4015">
        <v>34</v>
      </c>
      <c r="B4015" s="32">
        <v>45887</v>
      </c>
      <c r="C4015">
        <v>36</v>
      </c>
      <c r="D4015" t="s">
        <v>150</v>
      </c>
      <c r="E4015" t="s">
        <v>8</v>
      </c>
      <c r="F4015" t="s">
        <v>140</v>
      </c>
      <c r="G4015" t="s">
        <v>102</v>
      </c>
      <c r="H4015" t="s">
        <v>103</v>
      </c>
      <c r="I4015" t="s">
        <v>7216</v>
      </c>
      <c r="J4015" t="s">
        <v>7217</v>
      </c>
      <c r="K4015" s="32">
        <v>45890</v>
      </c>
      <c r="L4015" t="s">
        <v>186</v>
      </c>
      <c r="M4015" t="s">
        <v>154</v>
      </c>
      <c r="N4015" t="s">
        <v>2152</v>
      </c>
      <c r="O4015" s="32">
        <v>45900</v>
      </c>
      <c r="P4015" t="s">
        <v>99</v>
      </c>
      <c r="Q4015" t="s">
        <v>820</v>
      </c>
      <c r="R4015" t="s">
        <v>147</v>
      </c>
      <c r="S4015" t="s">
        <v>100</v>
      </c>
    </row>
    <row r="4016" spans="1:19" x14ac:dyDescent="0.25">
      <c r="A4016">
        <v>44</v>
      </c>
      <c r="B4016" s="32">
        <v>45959</v>
      </c>
      <c r="C4016">
        <v>47</v>
      </c>
      <c r="D4016" t="s">
        <v>423</v>
      </c>
      <c r="E4016" t="s">
        <v>424</v>
      </c>
      <c r="F4016" t="s">
        <v>140</v>
      </c>
      <c r="G4016" t="s">
        <v>102</v>
      </c>
      <c r="H4016" t="s">
        <v>103</v>
      </c>
      <c r="I4016" t="s">
        <v>4706</v>
      </c>
      <c r="J4016" t="s">
        <v>4707</v>
      </c>
      <c r="K4016" s="32">
        <v>45961</v>
      </c>
      <c r="L4016" t="s">
        <v>427</v>
      </c>
      <c r="M4016" t="s">
        <v>428</v>
      </c>
      <c r="N4016" t="s">
        <v>3490</v>
      </c>
      <c r="O4016" s="32">
        <v>45980</v>
      </c>
      <c r="P4016" t="s">
        <v>99</v>
      </c>
      <c r="Q4016" t="s">
        <v>1268</v>
      </c>
      <c r="R4016" t="s">
        <v>428</v>
      </c>
      <c r="S4016" t="s">
        <v>100</v>
      </c>
    </row>
    <row r="4017" spans="1:19" x14ac:dyDescent="0.25">
      <c r="A4017">
        <v>44</v>
      </c>
      <c r="B4017" s="32">
        <v>45961</v>
      </c>
      <c r="C4017">
        <v>48</v>
      </c>
      <c r="D4017" t="s">
        <v>423</v>
      </c>
      <c r="E4017" t="s">
        <v>1265</v>
      </c>
      <c r="F4017" t="s">
        <v>140</v>
      </c>
      <c r="G4017" t="s">
        <v>102</v>
      </c>
      <c r="H4017" t="s">
        <v>103</v>
      </c>
      <c r="I4017" t="s">
        <v>7218</v>
      </c>
      <c r="J4017" t="s">
        <v>7219</v>
      </c>
      <c r="K4017" s="32">
        <v>45965</v>
      </c>
      <c r="L4017" t="s">
        <v>2217</v>
      </c>
      <c r="M4017" t="s">
        <v>2172</v>
      </c>
      <c r="N4017" t="s">
        <v>2950</v>
      </c>
      <c r="O4017" s="32">
        <v>45986</v>
      </c>
      <c r="P4017" t="s">
        <v>99</v>
      </c>
      <c r="Q4017" t="s">
        <v>2218</v>
      </c>
      <c r="R4017" t="s">
        <v>617</v>
      </c>
      <c r="S4017" t="s">
        <v>100</v>
      </c>
    </row>
    <row r="4018" spans="1:19" x14ac:dyDescent="0.25">
      <c r="A4018">
        <v>42</v>
      </c>
      <c r="B4018" s="32">
        <v>45942</v>
      </c>
      <c r="C4018">
        <v>43</v>
      </c>
      <c r="D4018" t="s">
        <v>150</v>
      </c>
      <c r="E4018" t="s">
        <v>8</v>
      </c>
      <c r="F4018" t="s">
        <v>140</v>
      </c>
      <c r="G4018" t="s">
        <v>102</v>
      </c>
      <c r="H4018" t="s">
        <v>103</v>
      </c>
      <c r="I4018" t="s">
        <v>2073</v>
      </c>
      <c r="J4018" t="s">
        <v>2074</v>
      </c>
      <c r="K4018" s="32">
        <v>45946</v>
      </c>
      <c r="L4018" t="s">
        <v>186</v>
      </c>
      <c r="M4018" t="s">
        <v>154</v>
      </c>
      <c r="N4018" t="s">
        <v>1988</v>
      </c>
      <c r="O4018" s="32">
        <v>45955</v>
      </c>
      <c r="P4018" t="s">
        <v>99</v>
      </c>
      <c r="Q4018" t="s">
        <v>688</v>
      </c>
      <c r="R4018" t="s">
        <v>147</v>
      </c>
      <c r="S4018" t="s">
        <v>100</v>
      </c>
    </row>
    <row r="4019" spans="1:19" x14ac:dyDescent="0.25">
      <c r="A4019">
        <v>45</v>
      </c>
      <c r="B4019" s="32">
        <v>45969</v>
      </c>
      <c r="C4019">
        <v>48</v>
      </c>
      <c r="D4019" t="s">
        <v>150</v>
      </c>
      <c r="E4019" t="s">
        <v>8</v>
      </c>
      <c r="F4019" t="s">
        <v>140</v>
      </c>
      <c r="G4019" t="s">
        <v>102</v>
      </c>
      <c r="H4019" t="s">
        <v>103</v>
      </c>
      <c r="I4019" t="s">
        <v>7220</v>
      </c>
      <c r="J4019" t="s">
        <v>7221</v>
      </c>
      <c r="K4019" s="32">
        <v>45974</v>
      </c>
      <c r="L4019" t="s">
        <v>1312</v>
      </c>
      <c r="M4019" t="s">
        <v>154</v>
      </c>
      <c r="N4019" t="s">
        <v>2193</v>
      </c>
      <c r="O4019" s="32">
        <v>45985</v>
      </c>
      <c r="P4019" t="s">
        <v>99</v>
      </c>
      <c r="Q4019" t="s">
        <v>972</v>
      </c>
      <c r="R4019" t="s">
        <v>147</v>
      </c>
      <c r="S4019" t="s">
        <v>608</v>
      </c>
    </row>
    <row r="4020" spans="1:19" x14ac:dyDescent="0.25">
      <c r="A4020">
        <v>42</v>
      </c>
      <c r="B4020" s="32">
        <v>45946</v>
      </c>
      <c r="C4020">
        <v>45</v>
      </c>
      <c r="D4020" t="s">
        <v>254</v>
      </c>
      <c r="E4020" t="s">
        <v>255</v>
      </c>
      <c r="F4020" t="s">
        <v>140</v>
      </c>
      <c r="G4020" t="s">
        <v>102</v>
      </c>
      <c r="H4020" t="s">
        <v>1585</v>
      </c>
      <c r="I4020" t="s">
        <v>2524</v>
      </c>
      <c r="J4020" t="s">
        <v>2525</v>
      </c>
      <c r="K4020" s="32">
        <v>45949</v>
      </c>
      <c r="L4020" t="s">
        <v>1781</v>
      </c>
      <c r="M4020" t="s">
        <v>260</v>
      </c>
      <c r="N4020" t="s">
        <v>1973</v>
      </c>
      <c r="O4020" s="32">
        <v>45964</v>
      </c>
      <c r="P4020" t="s">
        <v>99</v>
      </c>
      <c r="Q4020" t="s">
        <v>1995</v>
      </c>
      <c r="R4020" t="s">
        <v>262</v>
      </c>
      <c r="S4020" t="s">
        <v>608</v>
      </c>
    </row>
    <row r="4021" spans="1:19" x14ac:dyDescent="0.25">
      <c r="A4021">
        <v>46</v>
      </c>
      <c r="B4021" s="32">
        <v>45971</v>
      </c>
      <c r="C4021">
        <v>46</v>
      </c>
      <c r="D4021" t="s">
        <v>321</v>
      </c>
      <c r="E4021" t="s">
        <v>2488</v>
      </c>
      <c r="F4021" t="s">
        <v>101</v>
      </c>
      <c r="G4021" t="s">
        <v>102</v>
      </c>
      <c r="H4021" t="s">
        <v>103</v>
      </c>
      <c r="I4021" t="s">
        <v>7222</v>
      </c>
      <c r="J4021" t="s">
        <v>7223</v>
      </c>
      <c r="K4021" s="32">
        <v>45971</v>
      </c>
      <c r="L4021" t="s">
        <v>1503</v>
      </c>
      <c r="M4021" t="s">
        <v>2491</v>
      </c>
      <c r="N4021" t="s">
        <v>118</v>
      </c>
      <c r="O4021" s="32">
        <v>45975</v>
      </c>
      <c r="P4021" t="s">
        <v>2134</v>
      </c>
      <c r="Q4021" t="s">
        <v>1504</v>
      </c>
      <c r="R4021" t="s">
        <v>2136</v>
      </c>
      <c r="S4021" t="s">
        <v>2137</v>
      </c>
    </row>
    <row r="4022" spans="1:19" x14ac:dyDescent="0.25">
      <c r="A4022">
        <v>42</v>
      </c>
      <c r="B4022" s="32">
        <v>45948</v>
      </c>
      <c r="C4022">
        <v>45</v>
      </c>
      <c r="D4022" t="s">
        <v>150</v>
      </c>
      <c r="E4022" t="s">
        <v>8</v>
      </c>
      <c r="F4022" t="s">
        <v>140</v>
      </c>
      <c r="G4022" t="s">
        <v>102</v>
      </c>
      <c r="H4022" t="s">
        <v>103</v>
      </c>
      <c r="I4022" t="s">
        <v>3640</v>
      </c>
      <c r="J4022" t="s">
        <v>3641</v>
      </c>
      <c r="K4022" s="32">
        <v>45953</v>
      </c>
      <c r="L4022" t="s">
        <v>621</v>
      </c>
      <c r="M4022" t="s">
        <v>191</v>
      </c>
      <c r="N4022" t="s">
        <v>155</v>
      </c>
      <c r="O4022" s="32">
        <v>45964</v>
      </c>
      <c r="P4022" t="s">
        <v>99</v>
      </c>
      <c r="Q4022" t="s">
        <v>153</v>
      </c>
      <c r="S4022" t="s">
        <v>135</v>
      </c>
    </row>
    <row r="4023" spans="1:19" x14ac:dyDescent="0.25">
      <c r="A4023">
        <v>43</v>
      </c>
      <c r="B4023" s="32">
        <v>45955</v>
      </c>
      <c r="C4023">
        <v>46</v>
      </c>
      <c r="D4023" t="s">
        <v>150</v>
      </c>
      <c r="E4023" t="s">
        <v>8</v>
      </c>
      <c r="F4023" t="s">
        <v>140</v>
      </c>
      <c r="G4023" t="s">
        <v>102</v>
      </c>
      <c r="H4023" t="s">
        <v>103</v>
      </c>
      <c r="I4023" t="s">
        <v>5204</v>
      </c>
      <c r="J4023" t="s">
        <v>5205</v>
      </c>
      <c r="K4023" s="32">
        <v>45958</v>
      </c>
      <c r="L4023" t="s">
        <v>186</v>
      </c>
      <c r="M4023" t="s">
        <v>428</v>
      </c>
      <c r="N4023" t="s">
        <v>1977</v>
      </c>
      <c r="O4023" s="32">
        <v>45971</v>
      </c>
      <c r="P4023" t="s">
        <v>99</v>
      </c>
      <c r="Q4023" t="s">
        <v>2012</v>
      </c>
      <c r="R4023" t="s">
        <v>428</v>
      </c>
      <c r="S4023" t="s">
        <v>100</v>
      </c>
    </row>
    <row r="4024" spans="1:19" x14ac:dyDescent="0.25">
      <c r="A4024">
        <v>42</v>
      </c>
      <c r="B4024" s="32">
        <v>45943</v>
      </c>
      <c r="C4024">
        <v>47</v>
      </c>
      <c r="D4024" t="s">
        <v>321</v>
      </c>
      <c r="E4024" t="s">
        <v>322</v>
      </c>
      <c r="F4024" t="s">
        <v>140</v>
      </c>
      <c r="G4024" t="s">
        <v>102</v>
      </c>
      <c r="H4024" t="s">
        <v>103</v>
      </c>
      <c r="I4024" t="s">
        <v>7224</v>
      </c>
      <c r="J4024" t="s">
        <v>7225</v>
      </c>
      <c r="K4024" s="32">
        <v>45947</v>
      </c>
      <c r="L4024" t="s">
        <v>325</v>
      </c>
      <c r="M4024" t="s">
        <v>229</v>
      </c>
      <c r="N4024" t="s">
        <v>3887</v>
      </c>
      <c r="O4024" s="32">
        <v>45983</v>
      </c>
      <c r="P4024" t="s">
        <v>99</v>
      </c>
      <c r="Q4024" t="s">
        <v>325</v>
      </c>
      <c r="R4024" t="s">
        <v>617</v>
      </c>
      <c r="S4024" t="s">
        <v>100</v>
      </c>
    </row>
    <row r="4025" spans="1:19" x14ac:dyDescent="0.25">
      <c r="A4025">
        <v>45</v>
      </c>
      <c r="B4025" s="32">
        <v>45967</v>
      </c>
      <c r="C4025">
        <v>47</v>
      </c>
      <c r="D4025" t="s">
        <v>150</v>
      </c>
      <c r="E4025" t="s">
        <v>8</v>
      </c>
      <c r="F4025" t="s">
        <v>140</v>
      </c>
      <c r="G4025" t="s">
        <v>102</v>
      </c>
      <c r="H4025" t="s">
        <v>103</v>
      </c>
      <c r="I4025" t="s">
        <v>7226</v>
      </c>
      <c r="J4025" t="s">
        <v>7227</v>
      </c>
      <c r="K4025" s="32">
        <v>45971</v>
      </c>
      <c r="L4025" t="s">
        <v>186</v>
      </c>
      <c r="M4025" t="s">
        <v>2037</v>
      </c>
      <c r="N4025" t="s">
        <v>3928</v>
      </c>
      <c r="O4025" s="32">
        <v>45982</v>
      </c>
      <c r="P4025" t="s">
        <v>99</v>
      </c>
      <c r="Q4025" t="s">
        <v>813</v>
      </c>
      <c r="R4025" t="s">
        <v>147</v>
      </c>
      <c r="S4025" t="s">
        <v>100</v>
      </c>
    </row>
    <row r="4026" spans="1:19" x14ac:dyDescent="0.25">
      <c r="A4026">
        <v>41</v>
      </c>
      <c r="B4026" s="32">
        <v>45939</v>
      </c>
      <c r="C4026">
        <v>44</v>
      </c>
      <c r="D4026" t="s">
        <v>423</v>
      </c>
      <c r="E4026" t="s">
        <v>1067</v>
      </c>
      <c r="F4026" t="s">
        <v>140</v>
      </c>
      <c r="G4026" t="s">
        <v>102</v>
      </c>
      <c r="H4026" t="s">
        <v>103</v>
      </c>
      <c r="I4026" t="s">
        <v>3334</v>
      </c>
      <c r="J4026" t="s">
        <v>3335</v>
      </c>
      <c r="K4026" s="32">
        <v>45942</v>
      </c>
      <c r="L4026" t="s">
        <v>427</v>
      </c>
      <c r="M4026" t="s">
        <v>260</v>
      </c>
      <c r="N4026" t="s">
        <v>2064</v>
      </c>
      <c r="O4026" s="32">
        <v>45958</v>
      </c>
      <c r="P4026" t="s">
        <v>99</v>
      </c>
      <c r="Q4026" t="s">
        <v>1245</v>
      </c>
      <c r="R4026" t="s">
        <v>262</v>
      </c>
      <c r="S4026" t="s">
        <v>100</v>
      </c>
    </row>
    <row r="4027" spans="1:19" x14ac:dyDescent="0.25">
      <c r="A4027">
        <v>47</v>
      </c>
      <c r="B4027" s="32">
        <v>45978</v>
      </c>
      <c r="C4027">
        <v>49</v>
      </c>
      <c r="D4027" t="s">
        <v>150</v>
      </c>
      <c r="E4027" t="s">
        <v>8</v>
      </c>
      <c r="F4027" t="s">
        <v>140</v>
      </c>
      <c r="G4027" t="s">
        <v>102</v>
      </c>
      <c r="H4027" t="s">
        <v>103</v>
      </c>
      <c r="I4027" t="s">
        <v>7228</v>
      </c>
      <c r="J4027" t="s">
        <v>7229</v>
      </c>
      <c r="K4027" s="32">
        <v>45981</v>
      </c>
      <c r="L4027" t="s">
        <v>1312</v>
      </c>
      <c r="M4027" t="s">
        <v>154</v>
      </c>
      <c r="N4027" t="s">
        <v>2068</v>
      </c>
      <c r="O4027" s="32">
        <v>45992</v>
      </c>
      <c r="P4027" t="s">
        <v>99</v>
      </c>
      <c r="Q4027" t="s">
        <v>1313</v>
      </c>
      <c r="R4027" t="s">
        <v>147</v>
      </c>
      <c r="S4027" t="s">
        <v>608</v>
      </c>
    </row>
    <row r="4028" spans="1:19" x14ac:dyDescent="0.25">
      <c r="A4028">
        <v>31</v>
      </c>
      <c r="B4028" s="32">
        <v>45871</v>
      </c>
      <c r="C4028">
        <v>34</v>
      </c>
      <c r="D4028" t="s">
        <v>321</v>
      </c>
      <c r="E4028" t="s">
        <v>855</v>
      </c>
      <c r="F4028" t="s">
        <v>101</v>
      </c>
      <c r="G4028" t="s">
        <v>102</v>
      </c>
      <c r="H4028" t="s">
        <v>103</v>
      </c>
      <c r="I4028" t="s">
        <v>7230</v>
      </c>
      <c r="J4028" t="s">
        <v>7231</v>
      </c>
      <c r="K4028" s="32">
        <v>45890</v>
      </c>
      <c r="L4028" t="s">
        <v>858</v>
      </c>
      <c r="M4028" t="s">
        <v>5978</v>
      </c>
      <c r="N4028" t="s">
        <v>118</v>
      </c>
      <c r="O4028" s="32">
        <v>45892</v>
      </c>
      <c r="P4028" t="s">
        <v>99</v>
      </c>
      <c r="Q4028" t="s">
        <v>859</v>
      </c>
      <c r="R4028" t="s">
        <v>3614</v>
      </c>
      <c r="S4028" t="s">
        <v>100</v>
      </c>
    </row>
    <row r="4029" spans="1:19" x14ac:dyDescent="0.25">
      <c r="A4029">
        <v>45</v>
      </c>
      <c r="B4029" s="32">
        <v>45969</v>
      </c>
      <c r="C4029">
        <v>46</v>
      </c>
      <c r="D4029" t="s">
        <v>97</v>
      </c>
      <c r="E4029" t="s">
        <v>125</v>
      </c>
      <c r="F4029" t="s">
        <v>101</v>
      </c>
      <c r="G4029" t="s">
        <v>102</v>
      </c>
      <c r="H4029" t="s">
        <v>103</v>
      </c>
      <c r="I4029" t="s">
        <v>7232</v>
      </c>
      <c r="J4029" t="s">
        <v>7233</v>
      </c>
      <c r="K4029" s="32">
        <v>45970</v>
      </c>
      <c r="L4029" t="s">
        <v>115</v>
      </c>
      <c r="M4029" t="s">
        <v>2003</v>
      </c>
      <c r="N4029" t="s">
        <v>118</v>
      </c>
      <c r="O4029" s="32">
        <v>45970</v>
      </c>
      <c r="P4029" t="s">
        <v>99</v>
      </c>
      <c r="Q4029" t="s">
        <v>116</v>
      </c>
      <c r="R4029" t="s">
        <v>1964</v>
      </c>
      <c r="S4029" t="s">
        <v>100</v>
      </c>
    </row>
    <row r="4030" spans="1:19" x14ac:dyDescent="0.25">
      <c r="A4030">
        <v>43</v>
      </c>
      <c r="B4030" s="32">
        <v>45952</v>
      </c>
      <c r="C4030">
        <v>45</v>
      </c>
      <c r="D4030" t="s">
        <v>150</v>
      </c>
      <c r="E4030" t="s">
        <v>8</v>
      </c>
      <c r="F4030" t="s">
        <v>140</v>
      </c>
      <c r="G4030" t="s">
        <v>102</v>
      </c>
      <c r="H4030" t="s">
        <v>103</v>
      </c>
      <c r="I4030" t="s">
        <v>3518</v>
      </c>
      <c r="J4030" t="s">
        <v>3519</v>
      </c>
      <c r="K4030" s="32">
        <v>45955</v>
      </c>
      <c r="L4030" t="s">
        <v>186</v>
      </c>
      <c r="M4030" t="s">
        <v>869</v>
      </c>
      <c r="N4030" t="s">
        <v>3375</v>
      </c>
      <c r="O4030" s="32">
        <v>45968</v>
      </c>
      <c r="P4030" t="s">
        <v>99</v>
      </c>
      <c r="Q4030" t="s">
        <v>972</v>
      </c>
      <c r="R4030" t="s">
        <v>147</v>
      </c>
      <c r="S4030" t="s">
        <v>100</v>
      </c>
    </row>
    <row r="4031" spans="1:19" x14ac:dyDescent="0.25">
      <c r="A4031">
        <v>45</v>
      </c>
      <c r="B4031" s="32">
        <v>45963</v>
      </c>
      <c r="C4031">
        <v>47</v>
      </c>
      <c r="D4031" t="s">
        <v>150</v>
      </c>
      <c r="E4031" t="s">
        <v>8</v>
      </c>
      <c r="F4031" t="s">
        <v>140</v>
      </c>
      <c r="G4031" t="s">
        <v>102</v>
      </c>
      <c r="H4031" t="s">
        <v>103</v>
      </c>
      <c r="I4031" t="s">
        <v>7234</v>
      </c>
      <c r="J4031" t="s">
        <v>3085</v>
      </c>
      <c r="K4031" s="32">
        <v>45967</v>
      </c>
      <c r="L4031" t="s">
        <v>186</v>
      </c>
      <c r="M4031" t="s">
        <v>154</v>
      </c>
      <c r="N4031" t="s">
        <v>2046</v>
      </c>
      <c r="O4031" s="32">
        <v>45977</v>
      </c>
      <c r="P4031" t="s">
        <v>99</v>
      </c>
      <c r="Q4031" t="s">
        <v>913</v>
      </c>
      <c r="R4031" t="s">
        <v>147</v>
      </c>
      <c r="S4031" t="s">
        <v>100</v>
      </c>
    </row>
    <row r="4032" spans="1:19" x14ac:dyDescent="0.25">
      <c r="A4032">
        <v>37</v>
      </c>
      <c r="B4032" s="32">
        <v>45913</v>
      </c>
      <c r="C4032">
        <v>40</v>
      </c>
      <c r="D4032" t="s">
        <v>150</v>
      </c>
      <c r="E4032" t="s">
        <v>8</v>
      </c>
      <c r="F4032" t="s">
        <v>140</v>
      </c>
      <c r="G4032" t="s">
        <v>102</v>
      </c>
      <c r="H4032" t="s">
        <v>103</v>
      </c>
      <c r="I4032" t="s">
        <v>5242</v>
      </c>
      <c r="J4032" t="s">
        <v>5243</v>
      </c>
      <c r="K4032" s="32">
        <v>45917</v>
      </c>
      <c r="L4032" t="s">
        <v>186</v>
      </c>
      <c r="M4032" t="s">
        <v>893</v>
      </c>
      <c r="N4032" t="s">
        <v>2000</v>
      </c>
      <c r="O4032" s="32">
        <v>45934</v>
      </c>
      <c r="P4032" t="s">
        <v>99</v>
      </c>
      <c r="Q4032" t="s">
        <v>2012</v>
      </c>
      <c r="R4032" t="s">
        <v>617</v>
      </c>
      <c r="S4032" t="s">
        <v>100</v>
      </c>
    </row>
    <row r="4033" spans="1:19" x14ac:dyDescent="0.25">
      <c r="A4033">
        <v>40</v>
      </c>
      <c r="B4033" s="32">
        <v>45932</v>
      </c>
      <c r="C4033">
        <v>43</v>
      </c>
      <c r="D4033" t="s">
        <v>254</v>
      </c>
      <c r="E4033" t="s">
        <v>255</v>
      </c>
      <c r="F4033" t="s">
        <v>140</v>
      </c>
      <c r="G4033" t="s">
        <v>102</v>
      </c>
      <c r="H4033" t="s">
        <v>103</v>
      </c>
      <c r="I4033" t="s">
        <v>7235</v>
      </c>
      <c r="J4033" t="s">
        <v>7236</v>
      </c>
      <c r="K4033" s="32">
        <v>45935</v>
      </c>
      <c r="L4033" t="s">
        <v>258</v>
      </c>
      <c r="M4033" t="s">
        <v>260</v>
      </c>
      <c r="N4033" t="s">
        <v>2054</v>
      </c>
      <c r="O4033" s="32">
        <v>45950</v>
      </c>
      <c r="P4033" t="s">
        <v>99</v>
      </c>
      <c r="Q4033" t="s">
        <v>259</v>
      </c>
      <c r="R4033" t="s">
        <v>262</v>
      </c>
      <c r="S4033" t="s">
        <v>608</v>
      </c>
    </row>
    <row r="4034" spans="1:19" x14ac:dyDescent="0.25">
      <c r="A4034">
        <v>46</v>
      </c>
      <c r="B4034" s="32">
        <v>45975</v>
      </c>
      <c r="C4034">
        <v>49</v>
      </c>
      <c r="D4034" t="s">
        <v>150</v>
      </c>
      <c r="E4034" t="s">
        <v>8</v>
      </c>
      <c r="F4034" t="s">
        <v>140</v>
      </c>
      <c r="G4034" t="s">
        <v>102</v>
      </c>
      <c r="H4034" t="s">
        <v>103</v>
      </c>
      <c r="I4034" t="s">
        <v>7237</v>
      </c>
      <c r="J4034" t="s">
        <v>4270</v>
      </c>
      <c r="K4034" s="32">
        <v>45979</v>
      </c>
      <c r="L4034" t="s">
        <v>1312</v>
      </c>
      <c r="M4034" t="s">
        <v>154</v>
      </c>
      <c r="N4034" t="s">
        <v>2068</v>
      </c>
      <c r="O4034" s="32">
        <v>45992</v>
      </c>
      <c r="P4034" t="s">
        <v>99</v>
      </c>
      <c r="Q4034" t="s">
        <v>153</v>
      </c>
      <c r="R4034" t="s">
        <v>147</v>
      </c>
      <c r="S4034" t="s">
        <v>100</v>
      </c>
    </row>
    <row r="4035" spans="1:19" x14ac:dyDescent="0.25">
      <c r="A4035">
        <v>35</v>
      </c>
      <c r="B4035" s="32">
        <v>45895</v>
      </c>
      <c r="C4035">
        <v>37</v>
      </c>
      <c r="D4035" t="s">
        <v>150</v>
      </c>
      <c r="E4035" t="s">
        <v>8</v>
      </c>
      <c r="F4035" t="s">
        <v>140</v>
      </c>
      <c r="G4035" t="s">
        <v>102</v>
      </c>
      <c r="H4035" t="s">
        <v>103</v>
      </c>
      <c r="I4035" t="s">
        <v>6822</v>
      </c>
      <c r="J4035" t="s">
        <v>4449</v>
      </c>
      <c r="K4035" s="32">
        <v>45897</v>
      </c>
      <c r="L4035" t="s">
        <v>621</v>
      </c>
      <c r="M4035" t="s">
        <v>191</v>
      </c>
      <c r="N4035" t="s">
        <v>155</v>
      </c>
      <c r="O4035" s="32">
        <v>45908</v>
      </c>
      <c r="P4035" t="s">
        <v>99</v>
      </c>
      <c r="Q4035" t="s">
        <v>934</v>
      </c>
      <c r="S4035" t="s">
        <v>2165</v>
      </c>
    </row>
    <row r="4036" spans="1:19" x14ac:dyDescent="0.25">
      <c r="A4036">
        <v>42</v>
      </c>
      <c r="B4036" s="32">
        <v>45942</v>
      </c>
      <c r="C4036">
        <v>44</v>
      </c>
      <c r="D4036" t="s">
        <v>940</v>
      </c>
      <c r="E4036" t="s">
        <v>14</v>
      </c>
      <c r="F4036" t="s">
        <v>140</v>
      </c>
      <c r="G4036" t="s">
        <v>102</v>
      </c>
      <c r="H4036" t="s">
        <v>103</v>
      </c>
      <c r="I4036" t="s">
        <v>4297</v>
      </c>
      <c r="J4036" t="s">
        <v>4298</v>
      </c>
      <c r="K4036" s="32">
        <v>45953</v>
      </c>
      <c r="L4036" t="s">
        <v>943</v>
      </c>
      <c r="M4036" t="s">
        <v>154</v>
      </c>
      <c r="N4036" t="s">
        <v>2086</v>
      </c>
      <c r="O4036" s="32">
        <v>45960</v>
      </c>
      <c r="P4036" t="s">
        <v>99</v>
      </c>
      <c r="Q4036" t="s">
        <v>2012</v>
      </c>
      <c r="R4036" t="s">
        <v>147</v>
      </c>
      <c r="S4036" t="s">
        <v>100</v>
      </c>
    </row>
    <row r="4037" spans="1:19" x14ac:dyDescent="0.25">
      <c r="A4037">
        <v>33</v>
      </c>
      <c r="B4037" s="32">
        <v>45885</v>
      </c>
      <c r="C4037">
        <v>36</v>
      </c>
      <c r="D4037" t="s">
        <v>150</v>
      </c>
      <c r="E4037" t="s">
        <v>8</v>
      </c>
      <c r="F4037" t="s">
        <v>140</v>
      </c>
      <c r="G4037" t="s">
        <v>102</v>
      </c>
      <c r="H4037" t="s">
        <v>103</v>
      </c>
      <c r="I4037" t="s">
        <v>2619</v>
      </c>
      <c r="J4037" t="s">
        <v>2620</v>
      </c>
      <c r="K4037" s="32">
        <v>45890</v>
      </c>
      <c r="L4037" t="s">
        <v>186</v>
      </c>
      <c r="M4037" t="s">
        <v>154</v>
      </c>
      <c r="N4037" t="s">
        <v>2621</v>
      </c>
      <c r="O4037" s="32">
        <v>45900</v>
      </c>
      <c r="P4037" t="s">
        <v>99</v>
      </c>
      <c r="Q4037" t="s">
        <v>813</v>
      </c>
      <c r="R4037" t="s">
        <v>147</v>
      </c>
      <c r="S4037" t="s">
        <v>100</v>
      </c>
    </row>
    <row r="4038" spans="1:19" x14ac:dyDescent="0.25">
      <c r="A4038">
        <v>40</v>
      </c>
      <c r="B4038" s="32">
        <v>45931</v>
      </c>
      <c r="C4038">
        <v>42</v>
      </c>
      <c r="D4038" t="s">
        <v>150</v>
      </c>
      <c r="E4038" t="s">
        <v>8</v>
      </c>
      <c r="F4038" t="s">
        <v>140</v>
      </c>
      <c r="G4038" t="s">
        <v>102</v>
      </c>
      <c r="H4038" t="s">
        <v>103</v>
      </c>
      <c r="I4038" t="s">
        <v>4704</v>
      </c>
      <c r="J4038" t="s">
        <v>4705</v>
      </c>
      <c r="K4038" s="32">
        <v>45934</v>
      </c>
      <c r="L4038" t="s">
        <v>186</v>
      </c>
      <c r="M4038" t="s">
        <v>869</v>
      </c>
      <c r="N4038" t="s">
        <v>3153</v>
      </c>
      <c r="O4038" s="32">
        <v>45947</v>
      </c>
      <c r="P4038" t="s">
        <v>99</v>
      </c>
      <c r="Q4038" t="s">
        <v>2012</v>
      </c>
      <c r="R4038" t="s">
        <v>147</v>
      </c>
      <c r="S4038" t="s">
        <v>100</v>
      </c>
    </row>
    <row r="4039" spans="1:19" x14ac:dyDescent="0.25">
      <c r="A4039">
        <v>36</v>
      </c>
      <c r="B4039" s="32">
        <v>45905</v>
      </c>
      <c r="C4039">
        <v>39</v>
      </c>
      <c r="D4039" t="s">
        <v>254</v>
      </c>
      <c r="E4039" t="s">
        <v>255</v>
      </c>
      <c r="F4039" t="s">
        <v>140</v>
      </c>
      <c r="G4039" t="s">
        <v>102</v>
      </c>
      <c r="H4039" t="s">
        <v>103</v>
      </c>
      <c r="I4039" t="s">
        <v>7238</v>
      </c>
      <c r="J4039" t="s">
        <v>7239</v>
      </c>
      <c r="K4039" s="32">
        <v>45907</v>
      </c>
      <c r="L4039" t="s">
        <v>1983</v>
      </c>
      <c r="M4039" t="s">
        <v>260</v>
      </c>
      <c r="N4039" t="s">
        <v>2360</v>
      </c>
      <c r="O4039" s="32">
        <v>45922</v>
      </c>
      <c r="P4039" t="s">
        <v>99</v>
      </c>
      <c r="Q4039" t="s">
        <v>2628</v>
      </c>
      <c r="R4039" t="s">
        <v>262</v>
      </c>
      <c r="S4039" t="s">
        <v>100</v>
      </c>
    </row>
    <row r="4040" spans="1:19" x14ac:dyDescent="0.25">
      <c r="A4040">
        <v>36</v>
      </c>
      <c r="B4040" s="32">
        <v>45900</v>
      </c>
      <c r="C4040">
        <v>38</v>
      </c>
      <c r="D4040" t="s">
        <v>150</v>
      </c>
      <c r="E4040" t="s">
        <v>8</v>
      </c>
      <c r="F4040" t="s">
        <v>140</v>
      </c>
      <c r="G4040" t="s">
        <v>102</v>
      </c>
      <c r="H4040" t="s">
        <v>103</v>
      </c>
      <c r="I4040" t="s">
        <v>4244</v>
      </c>
      <c r="J4040" t="s">
        <v>4245</v>
      </c>
      <c r="K4040" s="32">
        <v>45904</v>
      </c>
      <c r="L4040" t="s">
        <v>186</v>
      </c>
      <c r="M4040" t="s">
        <v>154</v>
      </c>
      <c r="N4040" t="s">
        <v>2181</v>
      </c>
      <c r="O4040" s="32">
        <v>45914</v>
      </c>
      <c r="P4040" t="s">
        <v>99</v>
      </c>
      <c r="Q4040" t="s">
        <v>813</v>
      </c>
      <c r="R4040" t="s">
        <v>147</v>
      </c>
      <c r="S4040" t="s">
        <v>100</v>
      </c>
    </row>
    <row r="4041" spans="1:19" x14ac:dyDescent="0.25">
      <c r="A4041">
        <v>45</v>
      </c>
      <c r="B4041" s="32">
        <v>45965</v>
      </c>
      <c r="C4041">
        <v>47</v>
      </c>
      <c r="D4041" t="s">
        <v>150</v>
      </c>
      <c r="E4041" t="s">
        <v>8</v>
      </c>
      <c r="F4041" t="s">
        <v>140</v>
      </c>
      <c r="G4041" t="s">
        <v>102</v>
      </c>
      <c r="H4041" t="s">
        <v>103</v>
      </c>
      <c r="I4041" t="s">
        <v>6492</v>
      </c>
      <c r="J4041" t="s">
        <v>6493</v>
      </c>
      <c r="K4041" s="32">
        <v>45967</v>
      </c>
      <c r="L4041" t="s">
        <v>186</v>
      </c>
      <c r="M4041" t="s">
        <v>154</v>
      </c>
      <c r="N4041" t="s">
        <v>2046</v>
      </c>
      <c r="O4041" s="32">
        <v>45977</v>
      </c>
      <c r="P4041" t="s">
        <v>99</v>
      </c>
      <c r="Q4041" t="s">
        <v>813</v>
      </c>
      <c r="R4041" t="s">
        <v>147</v>
      </c>
      <c r="S4041" t="s">
        <v>100</v>
      </c>
    </row>
    <row r="4042" spans="1:19" x14ac:dyDescent="0.25">
      <c r="A4042">
        <v>37</v>
      </c>
      <c r="B4042" s="32">
        <v>45909</v>
      </c>
      <c r="C4042">
        <v>37</v>
      </c>
      <c r="D4042" t="s">
        <v>97</v>
      </c>
      <c r="E4042" t="s">
        <v>98</v>
      </c>
      <c r="F4042" t="s">
        <v>101</v>
      </c>
      <c r="G4042" t="s">
        <v>102</v>
      </c>
      <c r="H4042" t="s">
        <v>103</v>
      </c>
      <c r="I4042" t="s">
        <v>7240</v>
      </c>
      <c r="J4042" t="s">
        <v>7241</v>
      </c>
      <c r="K4042" s="32">
        <v>45911</v>
      </c>
      <c r="L4042" t="s">
        <v>106</v>
      </c>
      <c r="M4042" t="s">
        <v>107</v>
      </c>
      <c r="N4042" t="s">
        <v>118</v>
      </c>
      <c r="O4042" s="32">
        <v>45911</v>
      </c>
      <c r="P4042" t="s">
        <v>99</v>
      </c>
      <c r="Q4042" t="s">
        <v>123</v>
      </c>
      <c r="R4042" t="s">
        <v>1964</v>
      </c>
      <c r="S4042" t="s">
        <v>100</v>
      </c>
    </row>
    <row r="4043" spans="1:19" x14ac:dyDescent="0.25">
      <c r="A4043">
        <v>44</v>
      </c>
      <c r="B4043" s="32">
        <v>45961</v>
      </c>
      <c r="C4043">
        <v>47</v>
      </c>
      <c r="D4043" t="s">
        <v>254</v>
      </c>
      <c r="E4043" t="s">
        <v>255</v>
      </c>
      <c r="F4043" t="s">
        <v>140</v>
      </c>
      <c r="G4043" t="s">
        <v>102</v>
      </c>
      <c r="H4043" t="s">
        <v>103</v>
      </c>
      <c r="I4043" t="s">
        <v>7242</v>
      </c>
      <c r="J4043" t="s">
        <v>7243</v>
      </c>
      <c r="K4043" s="32">
        <v>45963</v>
      </c>
      <c r="L4043" t="s">
        <v>288</v>
      </c>
      <c r="M4043" t="s">
        <v>260</v>
      </c>
      <c r="N4043" t="s">
        <v>2283</v>
      </c>
      <c r="O4043" s="32">
        <v>45979</v>
      </c>
      <c r="P4043" t="s">
        <v>99</v>
      </c>
      <c r="Q4043" t="s">
        <v>289</v>
      </c>
      <c r="R4043" t="s">
        <v>262</v>
      </c>
      <c r="S4043" t="s">
        <v>100</v>
      </c>
    </row>
    <row r="4044" spans="1:19" x14ac:dyDescent="0.25">
      <c r="A4044">
        <v>40</v>
      </c>
      <c r="B4044" s="32">
        <v>45929</v>
      </c>
      <c r="C4044">
        <v>43</v>
      </c>
      <c r="D4044" t="s">
        <v>672</v>
      </c>
      <c r="E4044" t="s">
        <v>17</v>
      </c>
      <c r="F4044" t="s">
        <v>140</v>
      </c>
      <c r="G4044" t="s">
        <v>102</v>
      </c>
      <c r="H4044" t="s">
        <v>103</v>
      </c>
      <c r="I4044" t="s">
        <v>3831</v>
      </c>
      <c r="J4044" t="s">
        <v>3832</v>
      </c>
      <c r="K4044" s="32">
        <v>45934</v>
      </c>
      <c r="L4044" t="s">
        <v>675</v>
      </c>
      <c r="M4044" t="s">
        <v>428</v>
      </c>
      <c r="N4044" t="s">
        <v>2616</v>
      </c>
      <c r="O4044" s="32">
        <v>45950</v>
      </c>
      <c r="P4044" t="s">
        <v>99</v>
      </c>
      <c r="Q4044" t="s">
        <v>153</v>
      </c>
      <c r="R4044" t="s">
        <v>428</v>
      </c>
      <c r="S4044" t="s">
        <v>100</v>
      </c>
    </row>
    <row r="4045" spans="1:19" x14ac:dyDescent="0.25">
      <c r="A4045">
        <v>41</v>
      </c>
      <c r="B4045" s="32">
        <v>45939</v>
      </c>
      <c r="C4045">
        <v>44</v>
      </c>
      <c r="D4045" t="s">
        <v>254</v>
      </c>
      <c r="E4045" t="s">
        <v>255</v>
      </c>
      <c r="F4045" t="s">
        <v>140</v>
      </c>
      <c r="G4045" t="s">
        <v>102</v>
      </c>
      <c r="H4045" t="s">
        <v>103</v>
      </c>
      <c r="I4045" t="s">
        <v>7244</v>
      </c>
      <c r="J4045" t="s">
        <v>7245</v>
      </c>
      <c r="K4045" s="32">
        <v>45942</v>
      </c>
      <c r="L4045" t="s">
        <v>288</v>
      </c>
      <c r="M4045" t="s">
        <v>260</v>
      </c>
      <c r="N4045" t="s">
        <v>2064</v>
      </c>
      <c r="O4045" s="32">
        <v>45957</v>
      </c>
      <c r="P4045" t="s">
        <v>99</v>
      </c>
      <c r="Q4045" t="s">
        <v>289</v>
      </c>
      <c r="R4045" t="s">
        <v>262</v>
      </c>
      <c r="S4045" t="s">
        <v>608</v>
      </c>
    </row>
    <row r="4046" spans="1:19" x14ac:dyDescent="0.25">
      <c r="A4046">
        <v>32</v>
      </c>
      <c r="B4046" s="32">
        <v>45874</v>
      </c>
      <c r="C4046">
        <v>32</v>
      </c>
      <c r="D4046" t="s">
        <v>321</v>
      </c>
      <c r="E4046" t="s">
        <v>855</v>
      </c>
      <c r="F4046" t="s">
        <v>101</v>
      </c>
      <c r="G4046" t="s">
        <v>102</v>
      </c>
      <c r="H4046" t="s">
        <v>103</v>
      </c>
      <c r="I4046" t="s">
        <v>7246</v>
      </c>
      <c r="J4046" t="s">
        <v>7247</v>
      </c>
      <c r="K4046" s="32">
        <v>45876</v>
      </c>
      <c r="L4046" t="s">
        <v>864</v>
      </c>
      <c r="M4046" t="s">
        <v>1336</v>
      </c>
      <c r="N4046" t="s">
        <v>118</v>
      </c>
      <c r="O4046" s="32">
        <v>45878</v>
      </c>
      <c r="P4046" t="s">
        <v>99</v>
      </c>
      <c r="Q4046" t="s">
        <v>865</v>
      </c>
      <c r="R4046" t="s">
        <v>291</v>
      </c>
      <c r="S4046" t="s">
        <v>100</v>
      </c>
    </row>
    <row r="4047" spans="1:19" x14ac:dyDescent="0.25">
      <c r="A4047">
        <v>43</v>
      </c>
      <c r="B4047" s="32">
        <v>45951</v>
      </c>
      <c r="C4047">
        <v>46</v>
      </c>
      <c r="D4047" t="s">
        <v>672</v>
      </c>
      <c r="E4047" t="s">
        <v>17</v>
      </c>
      <c r="F4047" t="s">
        <v>140</v>
      </c>
      <c r="G4047" t="s">
        <v>102</v>
      </c>
      <c r="H4047" t="s">
        <v>103</v>
      </c>
      <c r="I4047" t="s">
        <v>7248</v>
      </c>
      <c r="J4047" t="s">
        <v>7249</v>
      </c>
      <c r="K4047" s="32">
        <v>45955</v>
      </c>
      <c r="L4047" t="s">
        <v>1362</v>
      </c>
      <c r="M4047" t="s">
        <v>428</v>
      </c>
      <c r="N4047" t="s">
        <v>2224</v>
      </c>
      <c r="O4047" s="32">
        <v>45972</v>
      </c>
      <c r="P4047" t="s">
        <v>99</v>
      </c>
      <c r="Q4047" t="s">
        <v>153</v>
      </c>
      <c r="R4047" t="s">
        <v>428</v>
      </c>
      <c r="S4047" t="s">
        <v>100</v>
      </c>
    </row>
    <row r="4048" spans="1:19" x14ac:dyDescent="0.25">
      <c r="A4048">
        <v>45</v>
      </c>
      <c r="B4048" s="32">
        <v>45967</v>
      </c>
      <c r="C4048">
        <v>48</v>
      </c>
      <c r="D4048" t="s">
        <v>150</v>
      </c>
      <c r="E4048" t="s">
        <v>8</v>
      </c>
      <c r="F4048" t="s">
        <v>140</v>
      </c>
      <c r="G4048" t="s">
        <v>102</v>
      </c>
      <c r="H4048" t="s">
        <v>103</v>
      </c>
      <c r="I4048" t="s">
        <v>7250</v>
      </c>
      <c r="J4048" t="s">
        <v>5165</v>
      </c>
      <c r="K4048" s="32">
        <v>45974</v>
      </c>
      <c r="L4048" t="s">
        <v>621</v>
      </c>
      <c r="M4048" t="s">
        <v>191</v>
      </c>
      <c r="N4048" t="s">
        <v>737</v>
      </c>
      <c r="O4048" s="32">
        <v>45985</v>
      </c>
      <c r="P4048" t="s">
        <v>99</v>
      </c>
      <c r="Q4048" t="s">
        <v>972</v>
      </c>
      <c r="S4048" t="s">
        <v>135</v>
      </c>
    </row>
    <row r="4049" spans="1:19" x14ac:dyDescent="0.25">
      <c r="A4049">
        <v>43</v>
      </c>
      <c r="B4049" s="32">
        <v>45949</v>
      </c>
      <c r="C4049">
        <v>48</v>
      </c>
      <c r="D4049" t="s">
        <v>321</v>
      </c>
      <c r="E4049" t="s">
        <v>322</v>
      </c>
      <c r="F4049" t="s">
        <v>140</v>
      </c>
      <c r="G4049" t="s">
        <v>102</v>
      </c>
      <c r="H4049" t="s">
        <v>103</v>
      </c>
      <c r="I4049" t="s">
        <v>7251</v>
      </c>
      <c r="J4049" t="s">
        <v>7252</v>
      </c>
      <c r="K4049" s="32">
        <v>45953</v>
      </c>
      <c r="L4049" t="s">
        <v>325</v>
      </c>
      <c r="M4049" t="s">
        <v>229</v>
      </c>
      <c r="N4049" t="s">
        <v>3094</v>
      </c>
      <c r="O4049" s="32">
        <v>45989</v>
      </c>
      <c r="P4049" t="s">
        <v>99</v>
      </c>
      <c r="Q4049" t="s">
        <v>325</v>
      </c>
      <c r="R4049" t="s">
        <v>617</v>
      </c>
      <c r="S4049" t="s">
        <v>100</v>
      </c>
    </row>
    <row r="4050" spans="1:19" x14ac:dyDescent="0.25">
      <c r="A4050">
        <v>43</v>
      </c>
      <c r="B4050" s="32">
        <v>45950</v>
      </c>
      <c r="C4050">
        <v>46</v>
      </c>
      <c r="D4050" t="s">
        <v>940</v>
      </c>
      <c r="E4050" t="s">
        <v>14</v>
      </c>
      <c r="F4050" t="s">
        <v>140</v>
      </c>
      <c r="G4050" t="s">
        <v>102</v>
      </c>
      <c r="H4050" t="s">
        <v>103</v>
      </c>
      <c r="I4050" t="s">
        <v>5072</v>
      </c>
      <c r="J4050" t="s">
        <v>5073</v>
      </c>
      <c r="K4050" s="32">
        <v>45960</v>
      </c>
      <c r="L4050" t="s">
        <v>943</v>
      </c>
      <c r="M4050" t="s">
        <v>154</v>
      </c>
      <c r="N4050" t="s">
        <v>2034</v>
      </c>
      <c r="O4050" s="32">
        <v>45971</v>
      </c>
      <c r="P4050" t="s">
        <v>99</v>
      </c>
      <c r="Q4050" t="s">
        <v>153</v>
      </c>
      <c r="R4050" t="s">
        <v>147</v>
      </c>
      <c r="S4050" t="s">
        <v>100</v>
      </c>
    </row>
    <row r="4051" spans="1:19" x14ac:dyDescent="0.25">
      <c r="A4051">
        <v>46</v>
      </c>
      <c r="B4051" s="32">
        <v>45970</v>
      </c>
      <c r="C4051">
        <v>48</v>
      </c>
      <c r="D4051" t="s">
        <v>672</v>
      </c>
      <c r="E4051" t="s">
        <v>17</v>
      </c>
      <c r="F4051" t="s">
        <v>140</v>
      </c>
      <c r="G4051" t="s">
        <v>102</v>
      </c>
      <c r="H4051" t="s">
        <v>103</v>
      </c>
      <c r="I4051" t="s">
        <v>2812</v>
      </c>
      <c r="J4051" t="s">
        <v>2813</v>
      </c>
      <c r="K4051" s="32">
        <v>45978</v>
      </c>
      <c r="L4051" t="s">
        <v>675</v>
      </c>
      <c r="M4051" t="s">
        <v>676</v>
      </c>
      <c r="N4051" t="s">
        <v>2814</v>
      </c>
      <c r="O4051" s="32">
        <v>45988</v>
      </c>
      <c r="P4051" t="s">
        <v>99</v>
      </c>
      <c r="Q4051" t="s">
        <v>688</v>
      </c>
      <c r="R4051" t="s">
        <v>147</v>
      </c>
      <c r="S4051" t="s">
        <v>100</v>
      </c>
    </row>
    <row r="4052" spans="1:19" x14ac:dyDescent="0.25">
      <c r="A4052">
        <v>40</v>
      </c>
      <c r="B4052" s="32">
        <v>45931</v>
      </c>
      <c r="C4052">
        <v>43</v>
      </c>
      <c r="D4052" t="s">
        <v>423</v>
      </c>
      <c r="E4052" t="s">
        <v>424</v>
      </c>
      <c r="F4052" t="s">
        <v>140</v>
      </c>
      <c r="G4052" t="s">
        <v>102</v>
      </c>
      <c r="H4052" t="s">
        <v>103</v>
      </c>
      <c r="I4052" t="s">
        <v>3867</v>
      </c>
      <c r="J4052" t="s">
        <v>3868</v>
      </c>
      <c r="K4052" s="32">
        <v>45934</v>
      </c>
      <c r="L4052" t="s">
        <v>427</v>
      </c>
      <c r="M4052" t="s">
        <v>428</v>
      </c>
      <c r="N4052" t="s">
        <v>2513</v>
      </c>
      <c r="O4052" s="32">
        <v>45952</v>
      </c>
      <c r="P4052" t="s">
        <v>99</v>
      </c>
      <c r="Q4052" t="s">
        <v>3661</v>
      </c>
      <c r="R4052" t="s">
        <v>428</v>
      </c>
      <c r="S4052" t="s">
        <v>100</v>
      </c>
    </row>
    <row r="4053" spans="1:19" x14ac:dyDescent="0.25">
      <c r="A4053">
        <v>42</v>
      </c>
      <c r="B4053" s="32">
        <v>45942</v>
      </c>
      <c r="C4053">
        <v>44</v>
      </c>
      <c r="D4053" t="s">
        <v>940</v>
      </c>
      <c r="E4053" t="s">
        <v>14</v>
      </c>
      <c r="F4053" t="s">
        <v>140</v>
      </c>
      <c r="G4053" t="s">
        <v>102</v>
      </c>
      <c r="H4053" t="s">
        <v>103</v>
      </c>
      <c r="I4053" t="s">
        <v>7253</v>
      </c>
      <c r="J4053" t="s">
        <v>7254</v>
      </c>
      <c r="K4053" s="32">
        <v>45953</v>
      </c>
      <c r="L4053" t="s">
        <v>943</v>
      </c>
      <c r="M4053" t="s">
        <v>154</v>
      </c>
      <c r="N4053" t="s">
        <v>2086</v>
      </c>
      <c r="O4053" s="32">
        <v>45960</v>
      </c>
      <c r="P4053" t="s">
        <v>99</v>
      </c>
      <c r="Q4053" t="s">
        <v>820</v>
      </c>
      <c r="R4053" t="s">
        <v>147</v>
      </c>
      <c r="S4053" t="s">
        <v>100</v>
      </c>
    </row>
    <row r="4054" spans="1:19" x14ac:dyDescent="0.25">
      <c r="A4054">
        <v>41</v>
      </c>
      <c r="B4054" s="32">
        <v>45939</v>
      </c>
      <c r="C4054">
        <v>44</v>
      </c>
      <c r="D4054" t="s">
        <v>423</v>
      </c>
      <c r="E4054" t="s">
        <v>1067</v>
      </c>
      <c r="F4054" t="s">
        <v>140</v>
      </c>
      <c r="G4054" t="s">
        <v>102</v>
      </c>
      <c r="H4054" t="s">
        <v>103</v>
      </c>
      <c r="I4054" t="s">
        <v>7255</v>
      </c>
      <c r="J4054" t="s">
        <v>7256</v>
      </c>
      <c r="K4054" s="32">
        <v>45942</v>
      </c>
      <c r="L4054" t="s">
        <v>2370</v>
      </c>
      <c r="M4054" t="s">
        <v>260</v>
      </c>
      <c r="N4054" t="s">
        <v>2064</v>
      </c>
      <c r="O4054" s="32">
        <v>45958</v>
      </c>
      <c r="P4054" t="s">
        <v>99</v>
      </c>
      <c r="Q4054" t="s">
        <v>2370</v>
      </c>
      <c r="R4054" t="s">
        <v>262</v>
      </c>
      <c r="S4054" t="s">
        <v>100</v>
      </c>
    </row>
    <row r="4055" spans="1:19" x14ac:dyDescent="0.25">
      <c r="A4055">
        <v>34</v>
      </c>
      <c r="B4055" s="32">
        <v>45890</v>
      </c>
      <c r="C4055">
        <v>37</v>
      </c>
      <c r="D4055" t="s">
        <v>254</v>
      </c>
      <c r="E4055" t="s">
        <v>255</v>
      </c>
      <c r="F4055" t="s">
        <v>140</v>
      </c>
      <c r="G4055" t="s">
        <v>102</v>
      </c>
      <c r="H4055" t="s">
        <v>103</v>
      </c>
      <c r="I4055" t="s">
        <v>7257</v>
      </c>
      <c r="J4055" t="s">
        <v>7258</v>
      </c>
      <c r="K4055" s="32">
        <v>45894</v>
      </c>
      <c r="L4055" t="s">
        <v>288</v>
      </c>
      <c r="M4055" t="s">
        <v>260</v>
      </c>
      <c r="N4055" t="s">
        <v>3434</v>
      </c>
      <c r="O4055" s="32">
        <v>45909</v>
      </c>
      <c r="P4055" t="s">
        <v>99</v>
      </c>
      <c r="Q4055" t="s">
        <v>289</v>
      </c>
      <c r="R4055" t="s">
        <v>262</v>
      </c>
      <c r="S4055" t="s">
        <v>608</v>
      </c>
    </row>
    <row r="4056" spans="1:19" x14ac:dyDescent="0.25">
      <c r="A4056">
        <v>38</v>
      </c>
      <c r="B4056" s="32">
        <v>45915</v>
      </c>
      <c r="C4056">
        <v>40</v>
      </c>
      <c r="D4056" t="s">
        <v>672</v>
      </c>
      <c r="E4056" t="s">
        <v>17</v>
      </c>
      <c r="F4056" t="s">
        <v>140</v>
      </c>
      <c r="G4056" t="s">
        <v>102</v>
      </c>
      <c r="H4056" t="s">
        <v>103</v>
      </c>
      <c r="I4056" t="s">
        <v>7259</v>
      </c>
      <c r="J4056" t="s">
        <v>7260</v>
      </c>
      <c r="K4056" s="32">
        <v>45922</v>
      </c>
      <c r="L4056" t="s">
        <v>675</v>
      </c>
      <c r="M4056" t="s">
        <v>676</v>
      </c>
      <c r="N4056" t="s">
        <v>1991</v>
      </c>
      <c r="O4056" s="32">
        <v>45933</v>
      </c>
      <c r="P4056" t="s">
        <v>99</v>
      </c>
      <c r="Q4056" t="s">
        <v>688</v>
      </c>
      <c r="R4056" t="s">
        <v>147</v>
      </c>
      <c r="S4056" t="s">
        <v>100</v>
      </c>
    </row>
    <row r="4057" spans="1:19" x14ac:dyDescent="0.25">
      <c r="A4057">
        <v>35</v>
      </c>
      <c r="B4057" s="32">
        <v>45899</v>
      </c>
      <c r="C4057">
        <v>39</v>
      </c>
      <c r="D4057" t="s">
        <v>423</v>
      </c>
      <c r="E4057" t="s">
        <v>1265</v>
      </c>
      <c r="F4057" t="s">
        <v>140</v>
      </c>
      <c r="G4057" t="s">
        <v>102</v>
      </c>
      <c r="H4057" t="s">
        <v>103</v>
      </c>
      <c r="I4057" t="s">
        <v>7261</v>
      </c>
      <c r="J4057" t="s">
        <v>7262</v>
      </c>
      <c r="K4057" s="32">
        <v>45903</v>
      </c>
      <c r="L4057" t="s">
        <v>427</v>
      </c>
      <c r="M4057" t="s">
        <v>145</v>
      </c>
      <c r="N4057" t="s">
        <v>6519</v>
      </c>
      <c r="O4057" s="32">
        <v>45923</v>
      </c>
      <c r="P4057" t="s">
        <v>99</v>
      </c>
      <c r="Q4057" t="s">
        <v>3045</v>
      </c>
      <c r="R4057" t="s">
        <v>428</v>
      </c>
      <c r="S4057" t="s">
        <v>100</v>
      </c>
    </row>
    <row r="4058" spans="1:19" x14ac:dyDescent="0.25">
      <c r="A4058">
        <v>30</v>
      </c>
      <c r="B4058" s="32">
        <v>45858</v>
      </c>
      <c r="C4058">
        <v>32</v>
      </c>
      <c r="D4058" t="s">
        <v>150</v>
      </c>
      <c r="E4058" t="s">
        <v>8</v>
      </c>
      <c r="F4058" t="s">
        <v>140</v>
      </c>
      <c r="G4058" t="s">
        <v>102</v>
      </c>
      <c r="H4058" t="s">
        <v>103</v>
      </c>
      <c r="I4058" t="s">
        <v>7263</v>
      </c>
      <c r="J4058" t="s">
        <v>2694</v>
      </c>
      <c r="K4058" s="32">
        <v>45862</v>
      </c>
      <c r="L4058" t="s">
        <v>621</v>
      </c>
      <c r="M4058" t="s">
        <v>191</v>
      </c>
      <c r="N4058" t="s">
        <v>7264</v>
      </c>
      <c r="O4058" s="32">
        <v>45873</v>
      </c>
      <c r="P4058" t="s">
        <v>99</v>
      </c>
      <c r="Q4058" t="s">
        <v>153</v>
      </c>
      <c r="S4058" t="s">
        <v>2165</v>
      </c>
    </row>
    <row r="4059" spans="1:19" x14ac:dyDescent="0.25">
      <c r="A4059">
        <v>47</v>
      </c>
      <c r="B4059" s="32">
        <v>45978</v>
      </c>
      <c r="C4059">
        <v>49</v>
      </c>
      <c r="D4059" t="s">
        <v>940</v>
      </c>
      <c r="E4059" t="s">
        <v>14</v>
      </c>
      <c r="F4059" t="s">
        <v>140</v>
      </c>
      <c r="G4059" t="s">
        <v>102</v>
      </c>
      <c r="H4059" t="s">
        <v>103</v>
      </c>
      <c r="I4059" t="s">
        <v>7265</v>
      </c>
      <c r="J4059" t="s">
        <v>7266</v>
      </c>
      <c r="K4059" s="32">
        <v>45988</v>
      </c>
      <c r="L4059" t="s">
        <v>943</v>
      </c>
      <c r="M4059" t="s">
        <v>154</v>
      </c>
      <c r="N4059" t="s">
        <v>2704</v>
      </c>
      <c r="O4059" s="32">
        <v>45995</v>
      </c>
      <c r="P4059" t="s">
        <v>99</v>
      </c>
      <c r="Q4059" t="s">
        <v>820</v>
      </c>
      <c r="R4059" t="s">
        <v>147</v>
      </c>
      <c r="S4059" t="s">
        <v>100</v>
      </c>
    </row>
    <row r="4060" spans="1:19" x14ac:dyDescent="0.25">
      <c r="A4060">
        <v>42</v>
      </c>
      <c r="B4060" s="32">
        <v>45947</v>
      </c>
      <c r="C4060">
        <v>45</v>
      </c>
      <c r="D4060" t="s">
        <v>423</v>
      </c>
      <c r="E4060" t="s">
        <v>1067</v>
      </c>
      <c r="F4060" t="s">
        <v>140</v>
      </c>
      <c r="G4060" t="s">
        <v>102</v>
      </c>
      <c r="H4060" t="s">
        <v>103</v>
      </c>
      <c r="I4060" t="s">
        <v>5048</v>
      </c>
      <c r="J4060" t="s">
        <v>5049</v>
      </c>
      <c r="K4060" s="32">
        <v>45949</v>
      </c>
      <c r="L4060" t="s">
        <v>427</v>
      </c>
      <c r="M4060" t="s">
        <v>260</v>
      </c>
      <c r="N4060" t="s">
        <v>1973</v>
      </c>
      <c r="O4060" s="32">
        <v>45965</v>
      </c>
      <c r="P4060" t="s">
        <v>99</v>
      </c>
      <c r="Q4060" t="s">
        <v>2505</v>
      </c>
      <c r="R4060" t="s">
        <v>262</v>
      </c>
      <c r="S4060" t="s">
        <v>608</v>
      </c>
    </row>
    <row r="4061" spans="1:19" x14ac:dyDescent="0.25">
      <c r="A4061">
        <v>44</v>
      </c>
      <c r="B4061" s="32">
        <v>45957</v>
      </c>
      <c r="C4061">
        <v>47</v>
      </c>
      <c r="D4061" t="s">
        <v>672</v>
      </c>
      <c r="E4061" t="s">
        <v>17</v>
      </c>
      <c r="F4061" t="s">
        <v>140</v>
      </c>
      <c r="G4061" t="s">
        <v>102</v>
      </c>
      <c r="H4061" t="s">
        <v>103</v>
      </c>
      <c r="I4061" t="s">
        <v>4751</v>
      </c>
      <c r="J4061" t="s">
        <v>4752</v>
      </c>
      <c r="K4061" s="32">
        <v>45962</v>
      </c>
      <c r="L4061" t="s">
        <v>1362</v>
      </c>
      <c r="M4061" t="s">
        <v>428</v>
      </c>
      <c r="N4061" t="s">
        <v>2236</v>
      </c>
      <c r="O4061" s="32">
        <v>45981</v>
      </c>
      <c r="P4061" t="s">
        <v>99</v>
      </c>
      <c r="Q4061" t="s">
        <v>153</v>
      </c>
      <c r="R4061" t="s">
        <v>428</v>
      </c>
      <c r="S4061" t="s">
        <v>100</v>
      </c>
    </row>
    <row r="4062" spans="1:19" x14ac:dyDescent="0.25">
      <c r="A4062">
        <v>35</v>
      </c>
      <c r="B4062" s="32">
        <v>45897</v>
      </c>
      <c r="C4062">
        <v>39</v>
      </c>
      <c r="D4062" t="s">
        <v>223</v>
      </c>
      <c r="E4062" t="s">
        <v>277</v>
      </c>
      <c r="F4062" t="s">
        <v>140</v>
      </c>
      <c r="G4062" t="s">
        <v>102</v>
      </c>
      <c r="H4062" t="s">
        <v>103</v>
      </c>
      <c r="I4062" t="s">
        <v>7267</v>
      </c>
      <c r="J4062" t="s">
        <v>7268</v>
      </c>
      <c r="K4062" s="32">
        <v>45899</v>
      </c>
      <c r="L4062" t="s">
        <v>2324</v>
      </c>
      <c r="M4062" t="s">
        <v>145</v>
      </c>
      <c r="N4062" t="s">
        <v>4579</v>
      </c>
      <c r="O4062" s="32">
        <v>45924</v>
      </c>
      <c r="P4062" t="s">
        <v>99</v>
      </c>
      <c r="Q4062" t="s">
        <v>495</v>
      </c>
      <c r="R4062" t="s">
        <v>147</v>
      </c>
      <c r="S4062" t="s">
        <v>100</v>
      </c>
    </row>
    <row r="4063" spans="1:19" x14ac:dyDescent="0.25">
      <c r="A4063">
        <v>40</v>
      </c>
      <c r="B4063" s="32">
        <v>45934</v>
      </c>
      <c r="C4063">
        <v>44</v>
      </c>
      <c r="D4063" t="s">
        <v>423</v>
      </c>
      <c r="E4063" t="s">
        <v>1265</v>
      </c>
      <c r="F4063" t="s">
        <v>140</v>
      </c>
      <c r="G4063" t="s">
        <v>102</v>
      </c>
      <c r="H4063" t="s">
        <v>103</v>
      </c>
      <c r="I4063" t="s">
        <v>7269</v>
      </c>
      <c r="J4063" t="s">
        <v>7270</v>
      </c>
      <c r="K4063" s="32">
        <v>45938</v>
      </c>
      <c r="L4063" t="s">
        <v>1983</v>
      </c>
      <c r="M4063" t="s">
        <v>2172</v>
      </c>
      <c r="N4063" t="s">
        <v>4939</v>
      </c>
      <c r="O4063" s="32">
        <v>45959</v>
      </c>
      <c r="P4063" t="s">
        <v>99</v>
      </c>
      <c r="Q4063" t="s">
        <v>1985</v>
      </c>
      <c r="R4063" t="s">
        <v>428</v>
      </c>
      <c r="S4063" t="s">
        <v>100</v>
      </c>
    </row>
    <row r="4064" spans="1:19" x14ac:dyDescent="0.25">
      <c r="A4064">
        <v>41</v>
      </c>
      <c r="B4064" s="32">
        <v>45935</v>
      </c>
      <c r="C4064">
        <v>43</v>
      </c>
      <c r="D4064" t="s">
        <v>940</v>
      </c>
      <c r="E4064" t="s">
        <v>14</v>
      </c>
      <c r="F4064" t="s">
        <v>140</v>
      </c>
      <c r="G4064" t="s">
        <v>102</v>
      </c>
      <c r="H4064" t="s">
        <v>103</v>
      </c>
      <c r="I4064" t="s">
        <v>7271</v>
      </c>
      <c r="J4064" t="s">
        <v>7272</v>
      </c>
      <c r="K4064" s="32">
        <v>45946</v>
      </c>
      <c r="L4064" t="s">
        <v>943</v>
      </c>
      <c r="M4064" t="s">
        <v>154</v>
      </c>
      <c r="N4064" t="s">
        <v>2365</v>
      </c>
      <c r="O4064" s="32">
        <v>45953</v>
      </c>
      <c r="P4064" t="s">
        <v>99</v>
      </c>
      <c r="Q4064" t="s">
        <v>572</v>
      </c>
      <c r="R4064" t="s">
        <v>147</v>
      </c>
      <c r="S4064" t="s">
        <v>100</v>
      </c>
    </row>
    <row r="4065" spans="1:19" x14ac:dyDescent="0.25">
      <c r="A4065">
        <v>31</v>
      </c>
      <c r="B4065" s="32">
        <v>45866</v>
      </c>
      <c r="C4065">
        <v>31</v>
      </c>
      <c r="D4065" t="s">
        <v>97</v>
      </c>
      <c r="E4065" t="s">
        <v>98</v>
      </c>
      <c r="F4065" t="s">
        <v>101</v>
      </c>
      <c r="G4065" t="s">
        <v>102</v>
      </c>
      <c r="H4065" t="s">
        <v>103</v>
      </c>
      <c r="I4065" t="s">
        <v>7273</v>
      </c>
      <c r="J4065" t="s">
        <v>7274</v>
      </c>
      <c r="K4065" s="32">
        <v>45868</v>
      </c>
      <c r="L4065" t="s">
        <v>106</v>
      </c>
      <c r="M4065" t="s">
        <v>107</v>
      </c>
      <c r="N4065" t="s">
        <v>118</v>
      </c>
      <c r="O4065" s="32">
        <v>45868</v>
      </c>
      <c r="P4065" t="s">
        <v>99</v>
      </c>
      <c r="Q4065" t="s">
        <v>123</v>
      </c>
      <c r="R4065" t="s">
        <v>109</v>
      </c>
      <c r="S4065" t="s">
        <v>100</v>
      </c>
    </row>
    <row r="4066" spans="1:19" x14ac:dyDescent="0.25">
      <c r="A4066">
        <v>47</v>
      </c>
      <c r="B4066" s="32">
        <v>45978</v>
      </c>
      <c r="C4066">
        <v>49</v>
      </c>
      <c r="D4066" t="s">
        <v>150</v>
      </c>
      <c r="E4066" t="s">
        <v>8</v>
      </c>
      <c r="F4066" t="s">
        <v>140</v>
      </c>
      <c r="G4066" t="s">
        <v>102</v>
      </c>
      <c r="H4066" t="s">
        <v>103</v>
      </c>
      <c r="I4066" t="s">
        <v>3687</v>
      </c>
      <c r="J4066" t="s">
        <v>3688</v>
      </c>
      <c r="K4066" s="32">
        <v>45981</v>
      </c>
      <c r="L4066" t="s">
        <v>186</v>
      </c>
      <c r="M4066" t="s">
        <v>154</v>
      </c>
      <c r="N4066" t="s">
        <v>2068</v>
      </c>
      <c r="O4066" s="32">
        <v>45992</v>
      </c>
      <c r="P4066" t="s">
        <v>99</v>
      </c>
      <c r="Q4066" t="s">
        <v>688</v>
      </c>
      <c r="R4066" t="s">
        <v>147</v>
      </c>
      <c r="S4066" t="s">
        <v>100</v>
      </c>
    </row>
    <row r="4067" spans="1:19" x14ac:dyDescent="0.25">
      <c r="A4067">
        <v>41</v>
      </c>
      <c r="B4067" s="32">
        <v>45939</v>
      </c>
      <c r="C4067">
        <v>44</v>
      </c>
      <c r="D4067" t="s">
        <v>254</v>
      </c>
      <c r="E4067" t="s">
        <v>255</v>
      </c>
      <c r="F4067" t="s">
        <v>140</v>
      </c>
      <c r="G4067" t="s">
        <v>102</v>
      </c>
      <c r="H4067" t="s">
        <v>103</v>
      </c>
      <c r="I4067" t="s">
        <v>7275</v>
      </c>
      <c r="J4067" t="s">
        <v>7276</v>
      </c>
      <c r="K4067" s="32">
        <v>45942</v>
      </c>
      <c r="L4067" t="s">
        <v>288</v>
      </c>
      <c r="M4067" t="s">
        <v>260</v>
      </c>
      <c r="N4067" t="s">
        <v>2064</v>
      </c>
      <c r="O4067" s="32">
        <v>45957</v>
      </c>
      <c r="P4067" t="s">
        <v>99</v>
      </c>
      <c r="Q4067" t="s">
        <v>289</v>
      </c>
      <c r="R4067" t="s">
        <v>262</v>
      </c>
      <c r="S4067" t="s">
        <v>608</v>
      </c>
    </row>
    <row r="4068" spans="1:19" x14ac:dyDescent="0.25">
      <c r="A4068">
        <v>37</v>
      </c>
      <c r="B4068" s="32">
        <v>45912</v>
      </c>
      <c r="C4068">
        <v>40</v>
      </c>
      <c r="D4068" t="s">
        <v>254</v>
      </c>
      <c r="E4068" t="s">
        <v>255</v>
      </c>
      <c r="F4068" t="s">
        <v>140</v>
      </c>
      <c r="G4068" t="s">
        <v>102</v>
      </c>
      <c r="H4068" t="s">
        <v>103</v>
      </c>
      <c r="I4068" t="s">
        <v>7277</v>
      </c>
      <c r="J4068" t="s">
        <v>7278</v>
      </c>
      <c r="K4068" s="32">
        <v>45914</v>
      </c>
      <c r="L4068" t="s">
        <v>258</v>
      </c>
      <c r="M4068" t="s">
        <v>260</v>
      </c>
      <c r="N4068" t="s">
        <v>2206</v>
      </c>
      <c r="O4068" s="32">
        <v>45929</v>
      </c>
      <c r="P4068" t="s">
        <v>99</v>
      </c>
      <c r="Q4068" t="s">
        <v>259</v>
      </c>
      <c r="R4068" t="s">
        <v>262</v>
      </c>
      <c r="S4068" t="s">
        <v>100</v>
      </c>
    </row>
    <row r="4069" spans="1:19" x14ac:dyDescent="0.25">
      <c r="A4069">
        <v>40</v>
      </c>
      <c r="B4069" s="32">
        <v>45932</v>
      </c>
      <c r="C4069">
        <v>43</v>
      </c>
      <c r="D4069" t="s">
        <v>423</v>
      </c>
      <c r="E4069" t="s">
        <v>1067</v>
      </c>
      <c r="F4069" t="s">
        <v>140</v>
      </c>
      <c r="G4069" t="s">
        <v>102</v>
      </c>
      <c r="H4069" t="s">
        <v>103</v>
      </c>
      <c r="I4069" t="s">
        <v>2984</v>
      </c>
      <c r="J4069" t="s">
        <v>2985</v>
      </c>
      <c r="K4069" s="32">
        <v>45935</v>
      </c>
      <c r="L4069" t="s">
        <v>427</v>
      </c>
      <c r="M4069" t="s">
        <v>260</v>
      </c>
      <c r="N4069" t="s">
        <v>2054</v>
      </c>
      <c r="O4069" s="32">
        <v>45951</v>
      </c>
      <c r="P4069" t="s">
        <v>99</v>
      </c>
      <c r="Q4069" t="s">
        <v>2663</v>
      </c>
      <c r="R4069" t="s">
        <v>262</v>
      </c>
      <c r="S4069" t="s">
        <v>100</v>
      </c>
    </row>
    <row r="4070" spans="1:19" x14ac:dyDescent="0.25">
      <c r="A4070">
        <v>45</v>
      </c>
      <c r="B4070" s="32">
        <v>45969</v>
      </c>
      <c r="C4070">
        <v>49</v>
      </c>
      <c r="D4070" t="s">
        <v>423</v>
      </c>
      <c r="E4070" t="s">
        <v>1265</v>
      </c>
      <c r="F4070" t="s">
        <v>140</v>
      </c>
      <c r="G4070" t="s">
        <v>102</v>
      </c>
      <c r="H4070" t="s">
        <v>103</v>
      </c>
      <c r="I4070" t="s">
        <v>4141</v>
      </c>
      <c r="J4070" t="s">
        <v>4142</v>
      </c>
      <c r="K4070" s="32">
        <v>45972</v>
      </c>
      <c r="L4070" t="s">
        <v>427</v>
      </c>
      <c r="M4070" t="s">
        <v>428</v>
      </c>
      <c r="N4070" t="s">
        <v>2969</v>
      </c>
      <c r="O4070" s="32">
        <v>45992</v>
      </c>
      <c r="P4070" t="s">
        <v>99</v>
      </c>
      <c r="Q4070" t="s">
        <v>2221</v>
      </c>
      <c r="R4070" t="s">
        <v>428</v>
      </c>
      <c r="S4070" t="s">
        <v>100</v>
      </c>
    </row>
    <row r="4071" spans="1:19" x14ac:dyDescent="0.25">
      <c r="A4071">
        <v>44</v>
      </c>
      <c r="B4071" s="32">
        <v>45959</v>
      </c>
      <c r="C4071">
        <v>46</v>
      </c>
      <c r="D4071" t="s">
        <v>150</v>
      </c>
      <c r="E4071" t="s">
        <v>8</v>
      </c>
      <c r="F4071" t="s">
        <v>140</v>
      </c>
      <c r="G4071" t="s">
        <v>102</v>
      </c>
      <c r="H4071" t="s">
        <v>103</v>
      </c>
      <c r="I4071" t="s">
        <v>6613</v>
      </c>
      <c r="J4071" t="s">
        <v>6614</v>
      </c>
      <c r="K4071" s="32">
        <v>45962</v>
      </c>
      <c r="L4071" t="s">
        <v>186</v>
      </c>
      <c r="M4071" t="s">
        <v>869</v>
      </c>
      <c r="N4071" t="s">
        <v>3900</v>
      </c>
      <c r="O4071" s="32">
        <v>45975</v>
      </c>
      <c r="P4071" t="s">
        <v>99</v>
      </c>
      <c r="Q4071" t="s">
        <v>1313</v>
      </c>
      <c r="R4071" t="s">
        <v>147</v>
      </c>
      <c r="S4071" t="s">
        <v>100</v>
      </c>
    </row>
    <row r="4072" spans="1:19" x14ac:dyDescent="0.25">
      <c r="A4072">
        <v>40</v>
      </c>
      <c r="B4072" s="32">
        <v>45933</v>
      </c>
      <c r="C4072">
        <v>44</v>
      </c>
      <c r="D4072" t="s">
        <v>423</v>
      </c>
      <c r="E4072" t="s">
        <v>1265</v>
      </c>
      <c r="F4072" t="s">
        <v>140</v>
      </c>
      <c r="G4072" t="s">
        <v>102</v>
      </c>
      <c r="H4072" t="s">
        <v>103</v>
      </c>
      <c r="I4072" t="s">
        <v>7279</v>
      </c>
      <c r="J4072" t="s">
        <v>7280</v>
      </c>
      <c r="K4072" s="32">
        <v>45938</v>
      </c>
      <c r="L4072" t="s">
        <v>2217</v>
      </c>
      <c r="M4072" t="s">
        <v>2037</v>
      </c>
      <c r="N4072" t="s">
        <v>2466</v>
      </c>
      <c r="O4072" s="32">
        <v>45959</v>
      </c>
      <c r="P4072" t="s">
        <v>99</v>
      </c>
      <c r="Q4072" t="s">
        <v>2218</v>
      </c>
      <c r="R4072" t="s">
        <v>428</v>
      </c>
      <c r="S4072" t="s">
        <v>100</v>
      </c>
    </row>
    <row r="4073" spans="1:19" x14ac:dyDescent="0.25">
      <c r="A4073">
        <v>29</v>
      </c>
      <c r="B4073" s="32">
        <v>45852</v>
      </c>
      <c r="C4073">
        <v>31</v>
      </c>
      <c r="D4073" t="s">
        <v>150</v>
      </c>
      <c r="E4073" t="s">
        <v>8</v>
      </c>
      <c r="F4073" t="s">
        <v>140</v>
      </c>
      <c r="G4073" t="s">
        <v>102</v>
      </c>
      <c r="H4073" t="s">
        <v>103</v>
      </c>
      <c r="I4073" t="s">
        <v>2972</v>
      </c>
      <c r="J4073" t="s">
        <v>2973</v>
      </c>
      <c r="K4073" s="32">
        <v>45855</v>
      </c>
      <c r="L4073" t="s">
        <v>186</v>
      </c>
      <c r="M4073" t="s">
        <v>154</v>
      </c>
      <c r="N4073" t="s">
        <v>2497</v>
      </c>
      <c r="O4073" s="32">
        <v>45867</v>
      </c>
      <c r="P4073" t="s">
        <v>99</v>
      </c>
      <c r="Q4073" t="s">
        <v>1411</v>
      </c>
      <c r="R4073" t="s">
        <v>147</v>
      </c>
      <c r="S4073" t="s">
        <v>100</v>
      </c>
    </row>
    <row r="4074" spans="1:19" x14ac:dyDescent="0.25">
      <c r="A4074">
        <v>35</v>
      </c>
      <c r="B4074" s="32">
        <v>45898</v>
      </c>
      <c r="C4074">
        <v>38</v>
      </c>
      <c r="D4074" t="s">
        <v>254</v>
      </c>
      <c r="E4074" t="s">
        <v>255</v>
      </c>
      <c r="F4074" t="s">
        <v>140</v>
      </c>
      <c r="G4074" t="s">
        <v>102</v>
      </c>
      <c r="H4074" t="s">
        <v>103</v>
      </c>
      <c r="I4074" t="s">
        <v>7281</v>
      </c>
      <c r="J4074" t="s">
        <v>7282</v>
      </c>
      <c r="K4074" s="32">
        <v>45900</v>
      </c>
      <c r="L4074" t="s">
        <v>258</v>
      </c>
      <c r="M4074" t="s">
        <v>260</v>
      </c>
      <c r="N4074" t="s">
        <v>2744</v>
      </c>
      <c r="O4074" s="32">
        <v>45916</v>
      </c>
      <c r="P4074" t="s">
        <v>99</v>
      </c>
      <c r="Q4074" t="s">
        <v>259</v>
      </c>
      <c r="R4074" t="s">
        <v>262</v>
      </c>
      <c r="S4074" t="s">
        <v>100</v>
      </c>
    </row>
    <row r="4075" spans="1:19" x14ac:dyDescent="0.25">
      <c r="A4075">
        <v>35</v>
      </c>
      <c r="B4075" s="32">
        <v>45899</v>
      </c>
      <c r="C4075">
        <v>36</v>
      </c>
      <c r="D4075" t="s">
        <v>97</v>
      </c>
      <c r="E4075" t="s">
        <v>98</v>
      </c>
      <c r="F4075" t="s">
        <v>101</v>
      </c>
      <c r="G4075" t="s">
        <v>102</v>
      </c>
      <c r="H4075" t="s">
        <v>103</v>
      </c>
      <c r="I4075" t="s">
        <v>7283</v>
      </c>
      <c r="J4075" t="s">
        <v>7284</v>
      </c>
      <c r="K4075" s="32">
        <v>45900</v>
      </c>
      <c r="L4075" t="s">
        <v>106</v>
      </c>
      <c r="M4075" t="s">
        <v>107</v>
      </c>
      <c r="N4075" t="s">
        <v>118</v>
      </c>
      <c r="O4075" s="32">
        <v>45901</v>
      </c>
      <c r="P4075" t="s">
        <v>99</v>
      </c>
      <c r="Q4075" t="s">
        <v>123</v>
      </c>
      <c r="R4075" t="s">
        <v>109</v>
      </c>
      <c r="S4075" t="s">
        <v>100</v>
      </c>
    </row>
    <row r="4076" spans="1:19" x14ac:dyDescent="0.25">
      <c r="A4076">
        <v>36</v>
      </c>
      <c r="B4076" s="32">
        <v>45904</v>
      </c>
      <c r="C4076">
        <v>39</v>
      </c>
      <c r="D4076" t="s">
        <v>254</v>
      </c>
      <c r="E4076" t="s">
        <v>255</v>
      </c>
      <c r="F4076" t="s">
        <v>140</v>
      </c>
      <c r="G4076" t="s">
        <v>102</v>
      </c>
      <c r="H4076" t="s">
        <v>103</v>
      </c>
      <c r="I4076" t="s">
        <v>7285</v>
      </c>
      <c r="J4076" t="s">
        <v>7286</v>
      </c>
      <c r="K4076" s="32">
        <v>45907</v>
      </c>
      <c r="L4076" t="s">
        <v>258</v>
      </c>
      <c r="M4076" t="s">
        <v>260</v>
      </c>
      <c r="N4076" t="s">
        <v>2360</v>
      </c>
      <c r="O4076" s="32">
        <v>45922</v>
      </c>
      <c r="P4076" t="s">
        <v>99</v>
      </c>
      <c r="Q4076" t="s">
        <v>259</v>
      </c>
      <c r="R4076" t="s">
        <v>262</v>
      </c>
      <c r="S4076" t="s">
        <v>608</v>
      </c>
    </row>
    <row r="4077" spans="1:19" x14ac:dyDescent="0.25">
      <c r="A4077">
        <v>47</v>
      </c>
      <c r="B4077" s="32">
        <v>45979</v>
      </c>
      <c r="C4077">
        <v>49</v>
      </c>
      <c r="D4077" t="s">
        <v>150</v>
      </c>
      <c r="E4077" t="s">
        <v>8</v>
      </c>
      <c r="F4077" t="s">
        <v>140</v>
      </c>
      <c r="G4077" t="s">
        <v>102</v>
      </c>
      <c r="H4077" t="s">
        <v>103</v>
      </c>
      <c r="I4077" t="s">
        <v>4481</v>
      </c>
      <c r="J4077" t="s">
        <v>4482</v>
      </c>
      <c r="K4077" s="32">
        <v>45981</v>
      </c>
      <c r="L4077" t="s">
        <v>1312</v>
      </c>
      <c r="M4077" t="s">
        <v>154</v>
      </c>
      <c r="N4077" t="s">
        <v>2068</v>
      </c>
      <c r="O4077" s="32">
        <v>45992</v>
      </c>
      <c r="P4077" t="s">
        <v>99</v>
      </c>
      <c r="Q4077" t="s">
        <v>153</v>
      </c>
      <c r="R4077" t="s">
        <v>147</v>
      </c>
      <c r="S4077" t="s">
        <v>100</v>
      </c>
    </row>
    <row r="4078" spans="1:19" x14ac:dyDescent="0.25">
      <c r="A4078">
        <v>43</v>
      </c>
      <c r="B4078" s="32">
        <v>45950</v>
      </c>
      <c r="C4078">
        <v>46</v>
      </c>
      <c r="D4078" t="s">
        <v>672</v>
      </c>
      <c r="E4078" t="s">
        <v>17</v>
      </c>
      <c r="F4078" t="s">
        <v>140</v>
      </c>
      <c r="G4078" t="s">
        <v>102</v>
      </c>
      <c r="H4078" t="s">
        <v>103</v>
      </c>
      <c r="I4078" t="s">
        <v>5240</v>
      </c>
      <c r="J4078" t="s">
        <v>5241</v>
      </c>
      <c r="K4078" s="32">
        <v>45955</v>
      </c>
      <c r="L4078" t="s">
        <v>675</v>
      </c>
      <c r="M4078" t="s">
        <v>428</v>
      </c>
      <c r="N4078" t="s">
        <v>2224</v>
      </c>
      <c r="O4078" s="32">
        <v>45972</v>
      </c>
      <c r="P4078" t="s">
        <v>99</v>
      </c>
      <c r="Q4078" t="s">
        <v>688</v>
      </c>
      <c r="R4078" t="s">
        <v>428</v>
      </c>
      <c r="S4078" t="s">
        <v>100</v>
      </c>
    </row>
    <row r="4079" spans="1:19" x14ac:dyDescent="0.25">
      <c r="A4079">
        <v>39</v>
      </c>
      <c r="B4079" s="32">
        <v>45927</v>
      </c>
      <c r="C4079">
        <v>42</v>
      </c>
      <c r="D4079" t="s">
        <v>150</v>
      </c>
      <c r="E4079" t="s">
        <v>8</v>
      </c>
      <c r="F4079" t="s">
        <v>140</v>
      </c>
      <c r="G4079" t="s">
        <v>102</v>
      </c>
      <c r="H4079" t="s">
        <v>103</v>
      </c>
      <c r="I4079" t="s">
        <v>4718</v>
      </c>
      <c r="J4079" t="s">
        <v>4719</v>
      </c>
      <c r="K4079" s="32">
        <v>45932</v>
      </c>
      <c r="L4079" t="s">
        <v>186</v>
      </c>
      <c r="M4079" t="s">
        <v>893</v>
      </c>
      <c r="N4079" t="s">
        <v>3039</v>
      </c>
      <c r="O4079" s="32">
        <v>45946</v>
      </c>
      <c r="P4079" t="s">
        <v>99</v>
      </c>
      <c r="Q4079" t="s">
        <v>813</v>
      </c>
      <c r="R4079" t="s">
        <v>617</v>
      </c>
      <c r="S4079" t="s">
        <v>100</v>
      </c>
    </row>
    <row r="4080" spans="1:19" x14ac:dyDescent="0.25">
      <c r="A4080">
        <v>39</v>
      </c>
      <c r="B4080" s="32">
        <v>45927</v>
      </c>
      <c r="C4080">
        <v>42</v>
      </c>
      <c r="D4080" t="s">
        <v>150</v>
      </c>
      <c r="E4080" t="s">
        <v>8</v>
      </c>
      <c r="F4080" t="s">
        <v>140</v>
      </c>
      <c r="G4080" t="s">
        <v>102</v>
      </c>
      <c r="H4080" t="s">
        <v>103</v>
      </c>
      <c r="I4080" t="s">
        <v>7287</v>
      </c>
      <c r="J4080" t="s">
        <v>7288</v>
      </c>
      <c r="K4080" s="32">
        <v>45932</v>
      </c>
      <c r="L4080" t="s">
        <v>186</v>
      </c>
      <c r="M4080" t="s">
        <v>893</v>
      </c>
      <c r="N4080" t="s">
        <v>3039</v>
      </c>
      <c r="O4080" s="32">
        <v>45946</v>
      </c>
      <c r="P4080" t="s">
        <v>99</v>
      </c>
      <c r="Q4080" t="s">
        <v>813</v>
      </c>
      <c r="R4080" t="s">
        <v>617</v>
      </c>
      <c r="S4080" t="s">
        <v>100</v>
      </c>
    </row>
    <row r="4081" spans="1:19" x14ac:dyDescent="0.25">
      <c r="A4081">
        <v>42</v>
      </c>
      <c r="B4081" s="32">
        <v>45946</v>
      </c>
      <c r="C4081">
        <v>45</v>
      </c>
      <c r="D4081" t="s">
        <v>254</v>
      </c>
      <c r="E4081" t="s">
        <v>255</v>
      </c>
      <c r="F4081" t="s">
        <v>140</v>
      </c>
      <c r="G4081" t="s">
        <v>102</v>
      </c>
      <c r="H4081" t="s">
        <v>103</v>
      </c>
      <c r="I4081" t="s">
        <v>7289</v>
      </c>
      <c r="J4081" t="s">
        <v>7290</v>
      </c>
      <c r="K4081" s="32">
        <v>45949</v>
      </c>
      <c r="L4081" t="s">
        <v>258</v>
      </c>
      <c r="M4081" t="s">
        <v>260</v>
      </c>
      <c r="N4081" t="s">
        <v>1973</v>
      </c>
      <c r="O4081" s="32">
        <v>45964</v>
      </c>
      <c r="P4081" t="s">
        <v>99</v>
      </c>
      <c r="Q4081" t="s">
        <v>259</v>
      </c>
      <c r="R4081" t="s">
        <v>262</v>
      </c>
      <c r="S4081" t="s">
        <v>608</v>
      </c>
    </row>
    <row r="4082" spans="1:19" x14ac:dyDescent="0.25">
      <c r="A4082">
        <v>44</v>
      </c>
      <c r="B4082" s="32">
        <v>45956</v>
      </c>
      <c r="C4082">
        <v>46</v>
      </c>
      <c r="D4082" t="s">
        <v>150</v>
      </c>
      <c r="E4082" t="s">
        <v>8</v>
      </c>
      <c r="F4082" t="s">
        <v>140</v>
      </c>
      <c r="G4082" t="s">
        <v>102</v>
      </c>
      <c r="H4082" t="s">
        <v>103</v>
      </c>
      <c r="I4082" t="s">
        <v>4971</v>
      </c>
      <c r="J4082" t="s">
        <v>4972</v>
      </c>
      <c r="K4082" s="32">
        <v>45960</v>
      </c>
      <c r="L4082" t="s">
        <v>186</v>
      </c>
      <c r="M4082" t="s">
        <v>154</v>
      </c>
      <c r="N4082" t="s">
        <v>2034</v>
      </c>
      <c r="O4082" s="32">
        <v>45972</v>
      </c>
      <c r="P4082" t="s">
        <v>99</v>
      </c>
      <c r="Q4082" t="s">
        <v>688</v>
      </c>
      <c r="R4082" t="s">
        <v>147</v>
      </c>
      <c r="S4082" t="s">
        <v>100</v>
      </c>
    </row>
    <row r="4083" spans="1:19" x14ac:dyDescent="0.25">
      <c r="A4083">
        <v>37</v>
      </c>
      <c r="B4083" s="32">
        <v>45912</v>
      </c>
      <c r="C4083">
        <v>40</v>
      </c>
      <c r="D4083" t="s">
        <v>423</v>
      </c>
      <c r="E4083" t="s">
        <v>1067</v>
      </c>
      <c r="F4083" t="s">
        <v>140</v>
      </c>
      <c r="G4083" t="s">
        <v>102</v>
      </c>
      <c r="H4083" t="s">
        <v>1585</v>
      </c>
      <c r="I4083" t="s">
        <v>2387</v>
      </c>
      <c r="J4083" t="s">
        <v>2388</v>
      </c>
      <c r="K4083" s="32">
        <v>45914</v>
      </c>
      <c r="L4083" t="s">
        <v>427</v>
      </c>
      <c r="M4083" t="s">
        <v>260</v>
      </c>
      <c r="N4083" t="s">
        <v>2206</v>
      </c>
      <c r="O4083" s="32">
        <v>45930</v>
      </c>
      <c r="P4083" t="s">
        <v>99</v>
      </c>
      <c r="Q4083" t="s">
        <v>1587</v>
      </c>
      <c r="R4083" t="s">
        <v>262</v>
      </c>
      <c r="S4083" t="s">
        <v>608</v>
      </c>
    </row>
    <row r="4084" spans="1:19" x14ac:dyDescent="0.25">
      <c r="A4084">
        <v>41</v>
      </c>
      <c r="B4084" s="32">
        <v>45936</v>
      </c>
      <c r="C4084">
        <v>43</v>
      </c>
      <c r="D4084" t="s">
        <v>150</v>
      </c>
      <c r="E4084" t="s">
        <v>8</v>
      </c>
      <c r="F4084" t="s">
        <v>140</v>
      </c>
      <c r="G4084" t="s">
        <v>102</v>
      </c>
      <c r="H4084" t="s">
        <v>103</v>
      </c>
      <c r="I4084" t="s">
        <v>2561</v>
      </c>
      <c r="J4084" t="s">
        <v>2562</v>
      </c>
      <c r="K4084" s="32">
        <v>45939</v>
      </c>
      <c r="L4084" t="s">
        <v>186</v>
      </c>
      <c r="M4084" t="s">
        <v>154</v>
      </c>
      <c r="N4084" t="s">
        <v>2115</v>
      </c>
      <c r="O4084" s="32">
        <v>45949</v>
      </c>
      <c r="P4084" t="s">
        <v>99</v>
      </c>
      <c r="Q4084" t="s">
        <v>153</v>
      </c>
      <c r="R4084" t="s">
        <v>147</v>
      </c>
      <c r="S4084" t="s">
        <v>100</v>
      </c>
    </row>
    <row r="4085" spans="1:19" x14ac:dyDescent="0.25">
      <c r="A4085">
        <v>43</v>
      </c>
      <c r="B4085" s="32">
        <v>45955</v>
      </c>
      <c r="C4085">
        <v>46</v>
      </c>
      <c r="D4085" t="s">
        <v>150</v>
      </c>
      <c r="E4085" t="s">
        <v>23</v>
      </c>
      <c r="F4085" t="s">
        <v>140</v>
      </c>
      <c r="G4085" t="s">
        <v>102</v>
      </c>
      <c r="H4085" t="s">
        <v>103</v>
      </c>
      <c r="I4085" t="s">
        <v>6647</v>
      </c>
      <c r="J4085" t="s">
        <v>6262</v>
      </c>
      <c r="K4085" s="32">
        <v>45960</v>
      </c>
      <c r="L4085" t="s">
        <v>186</v>
      </c>
      <c r="M4085" t="s">
        <v>154</v>
      </c>
      <c r="N4085" t="s">
        <v>2034</v>
      </c>
      <c r="O4085" s="32">
        <v>45972</v>
      </c>
      <c r="P4085" t="s">
        <v>99</v>
      </c>
      <c r="Q4085" t="s">
        <v>153</v>
      </c>
      <c r="R4085" t="s">
        <v>147</v>
      </c>
      <c r="S4085" t="s">
        <v>100</v>
      </c>
    </row>
    <row r="4086" spans="1:19" x14ac:dyDescent="0.25">
      <c r="A4086">
        <v>34</v>
      </c>
      <c r="B4086" s="32">
        <v>45888</v>
      </c>
      <c r="C4086">
        <v>36</v>
      </c>
      <c r="D4086" t="s">
        <v>150</v>
      </c>
      <c r="E4086" t="s">
        <v>8</v>
      </c>
      <c r="F4086" t="s">
        <v>140</v>
      </c>
      <c r="G4086" t="s">
        <v>102</v>
      </c>
      <c r="H4086" t="s">
        <v>103</v>
      </c>
      <c r="I4086" t="s">
        <v>3476</v>
      </c>
      <c r="J4086" t="s">
        <v>3477</v>
      </c>
      <c r="K4086" s="32">
        <v>45890</v>
      </c>
      <c r="L4086" t="s">
        <v>186</v>
      </c>
      <c r="M4086" t="s">
        <v>154</v>
      </c>
      <c r="N4086" t="s">
        <v>2152</v>
      </c>
      <c r="O4086" s="32">
        <v>45900</v>
      </c>
      <c r="P4086" t="s">
        <v>99</v>
      </c>
      <c r="Q4086" t="s">
        <v>813</v>
      </c>
      <c r="R4086" t="s">
        <v>147</v>
      </c>
      <c r="S4086" t="s">
        <v>100</v>
      </c>
    </row>
    <row r="4087" spans="1:19" x14ac:dyDescent="0.25">
      <c r="A4087">
        <v>34</v>
      </c>
      <c r="B4087" s="32">
        <v>45891</v>
      </c>
      <c r="C4087">
        <v>35</v>
      </c>
      <c r="D4087" t="s">
        <v>150</v>
      </c>
      <c r="E4087" t="s">
        <v>194</v>
      </c>
      <c r="F4087" t="s">
        <v>101</v>
      </c>
      <c r="G4087" t="s">
        <v>102</v>
      </c>
      <c r="H4087" t="s">
        <v>103</v>
      </c>
      <c r="I4087" t="s">
        <v>7291</v>
      </c>
      <c r="J4087" t="s">
        <v>7292</v>
      </c>
      <c r="K4087" s="32">
        <v>45896</v>
      </c>
      <c r="L4087" t="s">
        <v>186</v>
      </c>
      <c r="M4087" t="s">
        <v>2003</v>
      </c>
      <c r="N4087" t="s">
        <v>118</v>
      </c>
      <c r="O4087" s="32">
        <v>45896</v>
      </c>
      <c r="P4087" t="s">
        <v>99</v>
      </c>
      <c r="Q4087" t="s">
        <v>934</v>
      </c>
      <c r="R4087" t="s">
        <v>1964</v>
      </c>
      <c r="S4087" t="s">
        <v>100</v>
      </c>
    </row>
    <row r="4088" spans="1:19" x14ac:dyDescent="0.25">
      <c r="A4088">
        <v>40</v>
      </c>
      <c r="B4088" s="32">
        <v>45929</v>
      </c>
      <c r="C4088">
        <v>42</v>
      </c>
      <c r="D4088" t="s">
        <v>940</v>
      </c>
      <c r="E4088" t="s">
        <v>14</v>
      </c>
      <c r="F4088" t="s">
        <v>140</v>
      </c>
      <c r="G4088" t="s">
        <v>102</v>
      </c>
      <c r="H4088" t="s">
        <v>103</v>
      </c>
      <c r="I4088" t="s">
        <v>6016</v>
      </c>
      <c r="J4088" t="s">
        <v>6017</v>
      </c>
      <c r="K4088" s="32">
        <v>45939</v>
      </c>
      <c r="L4088" t="s">
        <v>943</v>
      </c>
      <c r="M4088" t="s">
        <v>154</v>
      </c>
      <c r="N4088" t="s">
        <v>2115</v>
      </c>
      <c r="O4088" s="32">
        <v>45946</v>
      </c>
      <c r="P4088" t="s">
        <v>99</v>
      </c>
      <c r="Q4088" t="s">
        <v>972</v>
      </c>
      <c r="R4088" t="s">
        <v>147</v>
      </c>
      <c r="S4088" t="s">
        <v>100</v>
      </c>
    </row>
    <row r="4089" spans="1:19" x14ac:dyDescent="0.25">
      <c r="A4089">
        <v>34</v>
      </c>
      <c r="B4089" s="32">
        <v>45892</v>
      </c>
      <c r="C4089">
        <v>35</v>
      </c>
      <c r="D4089" t="s">
        <v>97</v>
      </c>
      <c r="E4089" t="s">
        <v>98</v>
      </c>
      <c r="F4089" t="s">
        <v>101</v>
      </c>
      <c r="G4089" t="s">
        <v>102</v>
      </c>
      <c r="H4089" t="s">
        <v>103</v>
      </c>
      <c r="I4089" t="s">
        <v>7293</v>
      </c>
      <c r="J4089" t="s">
        <v>7294</v>
      </c>
      <c r="K4089" s="32">
        <v>45895</v>
      </c>
      <c r="L4089" t="s">
        <v>106</v>
      </c>
      <c r="M4089" t="s">
        <v>107</v>
      </c>
      <c r="N4089" t="s">
        <v>118</v>
      </c>
      <c r="O4089" s="32">
        <v>45896</v>
      </c>
      <c r="P4089" t="s">
        <v>99</v>
      </c>
      <c r="Q4089" t="s">
        <v>123</v>
      </c>
      <c r="R4089" t="s">
        <v>109</v>
      </c>
      <c r="S4089" t="s">
        <v>100</v>
      </c>
    </row>
    <row r="4090" spans="1:19" x14ac:dyDescent="0.25">
      <c r="A4090">
        <v>40</v>
      </c>
      <c r="B4090" s="32">
        <v>45932</v>
      </c>
      <c r="C4090">
        <v>43</v>
      </c>
      <c r="D4090" t="s">
        <v>423</v>
      </c>
      <c r="E4090" t="s">
        <v>1067</v>
      </c>
      <c r="F4090" t="s">
        <v>140</v>
      </c>
      <c r="G4090" t="s">
        <v>102</v>
      </c>
      <c r="H4090" t="s">
        <v>103</v>
      </c>
      <c r="I4090" t="s">
        <v>7170</v>
      </c>
      <c r="J4090" t="s">
        <v>7171</v>
      </c>
      <c r="K4090" s="32">
        <v>45935</v>
      </c>
      <c r="L4090" t="s">
        <v>427</v>
      </c>
      <c r="M4090" t="s">
        <v>260</v>
      </c>
      <c r="N4090" t="s">
        <v>2054</v>
      </c>
      <c r="O4090" s="32">
        <v>45952</v>
      </c>
      <c r="P4090" t="s">
        <v>99</v>
      </c>
      <c r="Q4090" t="s">
        <v>2221</v>
      </c>
      <c r="R4090" t="s">
        <v>262</v>
      </c>
      <c r="S4090" t="s">
        <v>100</v>
      </c>
    </row>
    <row r="4091" spans="1:19" x14ac:dyDescent="0.25">
      <c r="A4091">
        <v>46</v>
      </c>
      <c r="B4091" s="32">
        <v>45971</v>
      </c>
      <c r="C4091">
        <v>52</v>
      </c>
      <c r="D4091" t="s">
        <v>321</v>
      </c>
      <c r="E4091" t="s">
        <v>2777</v>
      </c>
      <c r="F4091" t="s">
        <v>140</v>
      </c>
      <c r="G4091" t="s">
        <v>102</v>
      </c>
      <c r="H4091" t="s">
        <v>103</v>
      </c>
      <c r="I4091" t="s">
        <v>7295</v>
      </c>
      <c r="J4091" t="s">
        <v>7296</v>
      </c>
      <c r="K4091" s="32">
        <v>45974</v>
      </c>
      <c r="L4091" t="s">
        <v>350</v>
      </c>
      <c r="M4091" t="s">
        <v>2780</v>
      </c>
      <c r="N4091" t="s">
        <v>2557</v>
      </c>
      <c r="O4091" s="32">
        <v>46012</v>
      </c>
      <c r="P4091" t="s">
        <v>99</v>
      </c>
      <c r="Q4091" t="s">
        <v>351</v>
      </c>
      <c r="R4091" t="s">
        <v>617</v>
      </c>
      <c r="S4091" t="s">
        <v>100</v>
      </c>
    </row>
    <row r="4092" spans="1:19" x14ac:dyDescent="0.25">
      <c r="A4092">
        <v>45</v>
      </c>
      <c r="B4092" s="32">
        <v>45968</v>
      </c>
      <c r="C4092">
        <v>48</v>
      </c>
      <c r="D4092" t="s">
        <v>254</v>
      </c>
      <c r="E4092" t="s">
        <v>255</v>
      </c>
      <c r="F4092" t="s">
        <v>140</v>
      </c>
      <c r="G4092" t="s">
        <v>102</v>
      </c>
      <c r="H4092" t="s">
        <v>103</v>
      </c>
      <c r="I4092" t="s">
        <v>7297</v>
      </c>
      <c r="J4092" t="s">
        <v>7298</v>
      </c>
      <c r="K4092" s="32">
        <v>45970</v>
      </c>
      <c r="L4092" t="s">
        <v>288</v>
      </c>
      <c r="M4092" t="s">
        <v>260</v>
      </c>
      <c r="N4092" t="s">
        <v>1994</v>
      </c>
      <c r="O4092" s="32">
        <v>45984</v>
      </c>
      <c r="P4092" t="s">
        <v>99</v>
      </c>
      <c r="Q4092" t="s">
        <v>289</v>
      </c>
      <c r="R4092" t="s">
        <v>262</v>
      </c>
      <c r="S4092" t="s">
        <v>608</v>
      </c>
    </row>
    <row r="4093" spans="1:19" x14ac:dyDescent="0.25">
      <c r="A4093">
        <v>43</v>
      </c>
      <c r="B4093" s="32">
        <v>45949</v>
      </c>
      <c r="C4093">
        <v>45</v>
      </c>
      <c r="D4093" t="s">
        <v>150</v>
      </c>
      <c r="E4093" t="s">
        <v>8</v>
      </c>
      <c r="F4093" t="s">
        <v>140</v>
      </c>
      <c r="G4093" t="s">
        <v>102</v>
      </c>
      <c r="H4093" t="s">
        <v>103</v>
      </c>
      <c r="I4093" t="s">
        <v>5330</v>
      </c>
      <c r="J4093" t="s">
        <v>5331</v>
      </c>
      <c r="K4093" s="32">
        <v>45953</v>
      </c>
      <c r="L4093" t="s">
        <v>186</v>
      </c>
      <c r="M4093" t="s">
        <v>154</v>
      </c>
      <c r="N4093" t="s">
        <v>2086</v>
      </c>
      <c r="O4093" s="32">
        <v>45963</v>
      </c>
      <c r="P4093" t="s">
        <v>99</v>
      </c>
      <c r="Q4093" t="s">
        <v>2072</v>
      </c>
      <c r="R4093" t="s">
        <v>147</v>
      </c>
      <c r="S4093" t="s">
        <v>100</v>
      </c>
    </row>
    <row r="4094" spans="1:19" x14ac:dyDescent="0.25">
      <c r="A4094">
        <v>30</v>
      </c>
      <c r="B4094" s="32">
        <v>45858</v>
      </c>
      <c r="C4094">
        <v>32</v>
      </c>
      <c r="D4094" t="s">
        <v>150</v>
      </c>
      <c r="E4094" t="s">
        <v>8</v>
      </c>
      <c r="F4094" t="s">
        <v>140</v>
      </c>
      <c r="G4094" t="s">
        <v>102</v>
      </c>
      <c r="H4094" t="s">
        <v>103</v>
      </c>
      <c r="I4094" t="s">
        <v>7263</v>
      </c>
      <c r="J4094" t="s">
        <v>2694</v>
      </c>
      <c r="K4094" s="32">
        <v>45862</v>
      </c>
      <c r="L4094" t="s">
        <v>621</v>
      </c>
      <c r="M4094" t="s">
        <v>191</v>
      </c>
      <c r="N4094" t="s">
        <v>7264</v>
      </c>
      <c r="O4094" s="32">
        <v>45873</v>
      </c>
      <c r="P4094" t="s">
        <v>99</v>
      </c>
      <c r="Q4094" t="s">
        <v>2402</v>
      </c>
      <c r="S4094" t="s">
        <v>2165</v>
      </c>
    </row>
    <row r="4095" spans="1:19" x14ac:dyDescent="0.25">
      <c r="A4095">
        <v>46</v>
      </c>
      <c r="B4095" s="32">
        <v>45973</v>
      </c>
      <c r="C4095">
        <v>49</v>
      </c>
      <c r="D4095" t="s">
        <v>423</v>
      </c>
      <c r="E4095" t="s">
        <v>424</v>
      </c>
      <c r="F4095" t="s">
        <v>140</v>
      </c>
      <c r="G4095" t="s">
        <v>102</v>
      </c>
      <c r="H4095" t="s">
        <v>103</v>
      </c>
      <c r="I4095" t="s">
        <v>3956</v>
      </c>
      <c r="J4095" t="s">
        <v>3738</v>
      </c>
      <c r="K4095" s="32">
        <v>45976</v>
      </c>
      <c r="L4095" t="s">
        <v>427</v>
      </c>
      <c r="M4095" t="s">
        <v>428</v>
      </c>
      <c r="N4095" t="s">
        <v>2958</v>
      </c>
      <c r="O4095" s="32">
        <v>45994</v>
      </c>
      <c r="P4095" t="s">
        <v>99</v>
      </c>
      <c r="Q4095" t="s">
        <v>601</v>
      </c>
      <c r="R4095" t="s">
        <v>428</v>
      </c>
      <c r="S4095" t="s">
        <v>100</v>
      </c>
    </row>
    <row r="4096" spans="1:19" x14ac:dyDescent="0.25">
      <c r="A4096">
        <v>33</v>
      </c>
      <c r="B4096" s="32">
        <v>45881</v>
      </c>
      <c r="C4096">
        <v>35</v>
      </c>
      <c r="D4096" t="s">
        <v>150</v>
      </c>
      <c r="E4096" t="s">
        <v>8</v>
      </c>
      <c r="F4096" t="s">
        <v>140</v>
      </c>
      <c r="G4096" t="s">
        <v>102</v>
      </c>
      <c r="H4096" t="s">
        <v>103</v>
      </c>
      <c r="I4096" t="s">
        <v>2729</v>
      </c>
      <c r="J4096" t="s">
        <v>2730</v>
      </c>
      <c r="K4096" s="32">
        <v>45883</v>
      </c>
      <c r="L4096" t="s">
        <v>186</v>
      </c>
      <c r="M4096" t="s">
        <v>154</v>
      </c>
      <c r="N4096" t="s">
        <v>2731</v>
      </c>
      <c r="O4096" s="32">
        <v>45893</v>
      </c>
      <c r="P4096" t="s">
        <v>99</v>
      </c>
      <c r="Q4096" t="s">
        <v>934</v>
      </c>
      <c r="R4096" t="s">
        <v>147</v>
      </c>
      <c r="S4096" t="s">
        <v>100</v>
      </c>
    </row>
    <row r="4097" spans="1:19" x14ac:dyDescent="0.25">
      <c r="A4097">
        <v>45</v>
      </c>
      <c r="B4097" s="32">
        <v>45969</v>
      </c>
      <c r="C4097">
        <v>48</v>
      </c>
      <c r="D4097" t="s">
        <v>150</v>
      </c>
      <c r="E4097" t="s">
        <v>8</v>
      </c>
      <c r="F4097" t="s">
        <v>140</v>
      </c>
      <c r="G4097" t="s">
        <v>102</v>
      </c>
      <c r="H4097" t="s">
        <v>103</v>
      </c>
      <c r="I4097" t="s">
        <v>6208</v>
      </c>
      <c r="J4097" t="s">
        <v>6209</v>
      </c>
      <c r="K4097" s="32">
        <v>45972</v>
      </c>
      <c r="L4097" t="s">
        <v>186</v>
      </c>
      <c r="M4097" t="s">
        <v>428</v>
      </c>
      <c r="N4097" t="s">
        <v>2969</v>
      </c>
      <c r="O4097" s="32">
        <v>45985</v>
      </c>
      <c r="P4097" t="s">
        <v>99</v>
      </c>
      <c r="Q4097" t="s">
        <v>813</v>
      </c>
      <c r="R4097" t="s">
        <v>428</v>
      </c>
      <c r="S4097" t="s">
        <v>100</v>
      </c>
    </row>
    <row r="4098" spans="1:19" x14ac:dyDescent="0.25">
      <c r="A4098">
        <v>43</v>
      </c>
      <c r="B4098" s="32">
        <v>45951</v>
      </c>
      <c r="C4098">
        <v>45</v>
      </c>
      <c r="D4098" t="s">
        <v>150</v>
      </c>
      <c r="E4098" t="s">
        <v>8</v>
      </c>
      <c r="F4098" t="s">
        <v>140</v>
      </c>
      <c r="G4098" t="s">
        <v>102</v>
      </c>
      <c r="H4098" t="s">
        <v>103</v>
      </c>
      <c r="I4098" t="s">
        <v>5383</v>
      </c>
      <c r="J4098" t="s">
        <v>5384</v>
      </c>
      <c r="K4098" s="32">
        <v>45953</v>
      </c>
      <c r="L4098" t="s">
        <v>1312</v>
      </c>
      <c r="M4098" t="s">
        <v>154</v>
      </c>
      <c r="N4098" t="s">
        <v>1967</v>
      </c>
      <c r="O4098" s="32">
        <v>45963</v>
      </c>
      <c r="P4098" t="s">
        <v>99</v>
      </c>
      <c r="Q4098" t="s">
        <v>153</v>
      </c>
      <c r="R4098" t="s">
        <v>147</v>
      </c>
      <c r="S4098" t="s">
        <v>100</v>
      </c>
    </row>
    <row r="4099" spans="1:19" x14ac:dyDescent="0.25">
      <c r="A4099">
        <v>41</v>
      </c>
      <c r="B4099" s="32">
        <v>45936</v>
      </c>
      <c r="C4099">
        <v>44</v>
      </c>
      <c r="D4099" t="s">
        <v>672</v>
      </c>
      <c r="E4099" t="s">
        <v>17</v>
      </c>
      <c r="F4099" t="s">
        <v>140</v>
      </c>
      <c r="G4099" t="s">
        <v>102</v>
      </c>
      <c r="H4099" t="s">
        <v>103</v>
      </c>
      <c r="I4099" t="s">
        <v>6591</v>
      </c>
      <c r="J4099" t="s">
        <v>6592</v>
      </c>
      <c r="K4099" s="32">
        <v>45940</v>
      </c>
      <c r="L4099" t="s">
        <v>1362</v>
      </c>
      <c r="M4099" t="s">
        <v>428</v>
      </c>
      <c r="N4099" t="s">
        <v>2291</v>
      </c>
      <c r="O4099" s="32">
        <v>45957</v>
      </c>
      <c r="P4099" t="s">
        <v>99</v>
      </c>
      <c r="Q4099" t="s">
        <v>972</v>
      </c>
      <c r="R4099" t="s">
        <v>428</v>
      </c>
      <c r="S4099" t="s">
        <v>100</v>
      </c>
    </row>
    <row r="4100" spans="1:19" x14ac:dyDescent="0.25">
      <c r="A4100">
        <v>39</v>
      </c>
      <c r="B4100" s="32">
        <v>45921</v>
      </c>
      <c r="C4100">
        <v>41</v>
      </c>
      <c r="D4100" t="s">
        <v>672</v>
      </c>
      <c r="E4100" t="s">
        <v>17</v>
      </c>
      <c r="F4100" t="s">
        <v>140</v>
      </c>
      <c r="G4100" t="s">
        <v>102</v>
      </c>
      <c r="H4100" t="s">
        <v>103</v>
      </c>
      <c r="I4100" t="s">
        <v>4418</v>
      </c>
      <c r="J4100" t="s">
        <v>4419</v>
      </c>
      <c r="K4100" s="32">
        <v>45931</v>
      </c>
      <c r="L4100" t="s">
        <v>1362</v>
      </c>
      <c r="M4100" t="s">
        <v>676</v>
      </c>
      <c r="N4100" t="s">
        <v>2015</v>
      </c>
      <c r="O4100" s="32">
        <v>45941</v>
      </c>
      <c r="P4100" t="s">
        <v>99</v>
      </c>
      <c r="Q4100" t="s">
        <v>1313</v>
      </c>
      <c r="R4100" t="s">
        <v>147</v>
      </c>
      <c r="S4100" t="s">
        <v>100</v>
      </c>
    </row>
    <row r="4101" spans="1:19" x14ac:dyDescent="0.25">
      <c r="A4101">
        <v>46</v>
      </c>
      <c r="B4101" s="32">
        <v>45975</v>
      </c>
      <c r="C4101">
        <v>50</v>
      </c>
      <c r="D4101" t="s">
        <v>423</v>
      </c>
      <c r="E4101" t="s">
        <v>1265</v>
      </c>
      <c r="F4101" t="s">
        <v>140</v>
      </c>
      <c r="G4101" t="s">
        <v>102</v>
      </c>
      <c r="H4101" t="s">
        <v>103</v>
      </c>
      <c r="I4101" t="s">
        <v>7299</v>
      </c>
      <c r="J4101" t="s">
        <v>7300</v>
      </c>
      <c r="K4101" s="32">
        <v>45979</v>
      </c>
      <c r="L4101" t="s">
        <v>427</v>
      </c>
      <c r="M4101" t="s">
        <v>2172</v>
      </c>
      <c r="N4101" t="s">
        <v>2523</v>
      </c>
      <c r="O4101" s="32">
        <v>46000</v>
      </c>
      <c r="P4101" t="s">
        <v>99</v>
      </c>
      <c r="Q4101" t="s">
        <v>2221</v>
      </c>
      <c r="R4101" t="s">
        <v>428</v>
      </c>
      <c r="S4101" t="s">
        <v>100</v>
      </c>
    </row>
    <row r="4102" spans="1:19" x14ac:dyDescent="0.25">
      <c r="A4102">
        <v>46</v>
      </c>
      <c r="B4102" s="32">
        <v>45974</v>
      </c>
      <c r="C4102">
        <v>49</v>
      </c>
      <c r="D4102" t="s">
        <v>423</v>
      </c>
      <c r="E4102" t="s">
        <v>1067</v>
      </c>
      <c r="F4102" t="s">
        <v>140</v>
      </c>
      <c r="G4102" t="s">
        <v>102</v>
      </c>
      <c r="H4102" t="s">
        <v>103</v>
      </c>
      <c r="I4102" t="s">
        <v>4961</v>
      </c>
      <c r="J4102" t="s">
        <v>4962</v>
      </c>
      <c r="K4102" s="32">
        <v>45976</v>
      </c>
      <c r="L4102" t="s">
        <v>427</v>
      </c>
      <c r="M4102" t="s">
        <v>260</v>
      </c>
      <c r="N4102" t="s">
        <v>2103</v>
      </c>
      <c r="O4102" s="32">
        <v>45992</v>
      </c>
      <c r="P4102" t="s">
        <v>99</v>
      </c>
      <c r="Q4102" t="s">
        <v>2592</v>
      </c>
      <c r="R4102" t="s">
        <v>262</v>
      </c>
      <c r="S4102" t="s">
        <v>608</v>
      </c>
    </row>
    <row r="4103" spans="1:19" x14ac:dyDescent="0.25">
      <c r="A4103">
        <v>46</v>
      </c>
      <c r="B4103" s="32">
        <v>45970</v>
      </c>
      <c r="C4103">
        <v>51</v>
      </c>
      <c r="D4103" t="s">
        <v>321</v>
      </c>
      <c r="E4103" t="s">
        <v>322</v>
      </c>
      <c r="F4103" t="s">
        <v>140</v>
      </c>
      <c r="G4103" t="s">
        <v>102</v>
      </c>
      <c r="H4103" t="s">
        <v>103</v>
      </c>
      <c r="I4103" t="s">
        <v>7301</v>
      </c>
      <c r="J4103" t="s">
        <v>7302</v>
      </c>
      <c r="K4103" s="32">
        <v>45974</v>
      </c>
      <c r="L4103" t="s">
        <v>411</v>
      </c>
      <c r="M4103" t="s">
        <v>229</v>
      </c>
      <c r="N4103" t="s">
        <v>2557</v>
      </c>
      <c r="O4103" s="32">
        <v>46009</v>
      </c>
      <c r="P4103" t="s">
        <v>99</v>
      </c>
      <c r="Q4103" t="s">
        <v>412</v>
      </c>
      <c r="R4103" t="s">
        <v>617</v>
      </c>
      <c r="S4103" t="s">
        <v>100</v>
      </c>
    </row>
    <row r="4104" spans="1:19" x14ac:dyDescent="0.25">
      <c r="A4104">
        <v>37</v>
      </c>
      <c r="B4104" s="32">
        <v>45913</v>
      </c>
      <c r="C4104">
        <v>40</v>
      </c>
      <c r="D4104" t="s">
        <v>150</v>
      </c>
      <c r="E4104" t="s">
        <v>8</v>
      </c>
      <c r="F4104" t="s">
        <v>140</v>
      </c>
      <c r="G4104" t="s">
        <v>102</v>
      </c>
      <c r="H4104" t="s">
        <v>103</v>
      </c>
      <c r="I4104" t="s">
        <v>5242</v>
      </c>
      <c r="J4104" t="s">
        <v>5243</v>
      </c>
      <c r="K4104" s="32">
        <v>45917</v>
      </c>
      <c r="L4104" t="s">
        <v>186</v>
      </c>
      <c r="M4104" t="s">
        <v>893</v>
      </c>
      <c r="N4104" t="s">
        <v>2000</v>
      </c>
      <c r="O4104" s="32">
        <v>45934</v>
      </c>
      <c r="P4104" t="s">
        <v>99</v>
      </c>
      <c r="Q4104" t="s">
        <v>934</v>
      </c>
      <c r="R4104" t="s">
        <v>617</v>
      </c>
      <c r="S4104" t="s">
        <v>100</v>
      </c>
    </row>
    <row r="4105" spans="1:19" x14ac:dyDescent="0.25">
      <c r="A4105">
        <v>45</v>
      </c>
      <c r="B4105" s="32">
        <v>45964</v>
      </c>
      <c r="C4105">
        <v>47</v>
      </c>
      <c r="D4105" t="s">
        <v>940</v>
      </c>
      <c r="E4105" t="s">
        <v>14</v>
      </c>
      <c r="F4105" t="s">
        <v>140</v>
      </c>
      <c r="G4105" t="s">
        <v>102</v>
      </c>
      <c r="H4105" t="s">
        <v>103</v>
      </c>
      <c r="I4105" t="s">
        <v>6702</v>
      </c>
      <c r="J4105" t="s">
        <v>6499</v>
      </c>
      <c r="K4105" s="32">
        <v>45974</v>
      </c>
      <c r="L4105" t="s">
        <v>943</v>
      </c>
      <c r="M4105" t="s">
        <v>154</v>
      </c>
      <c r="N4105" t="s">
        <v>2193</v>
      </c>
      <c r="O4105" s="32">
        <v>45981</v>
      </c>
      <c r="P4105" t="s">
        <v>99</v>
      </c>
      <c r="Q4105" t="s">
        <v>153</v>
      </c>
      <c r="R4105" t="s">
        <v>147</v>
      </c>
      <c r="S4105" t="s">
        <v>100</v>
      </c>
    </row>
    <row r="4106" spans="1:19" x14ac:dyDescent="0.25">
      <c r="A4106">
        <v>32</v>
      </c>
      <c r="B4106" s="32">
        <v>45877</v>
      </c>
      <c r="C4106">
        <v>35</v>
      </c>
      <c r="D4106" t="s">
        <v>150</v>
      </c>
      <c r="E4106" t="s">
        <v>8</v>
      </c>
      <c r="F4106" t="s">
        <v>140</v>
      </c>
      <c r="G4106" t="s">
        <v>102</v>
      </c>
      <c r="H4106" t="s">
        <v>103</v>
      </c>
      <c r="I4106" t="s">
        <v>5058</v>
      </c>
      <c r="J4106" t="s">
        <v>5059</v>
      </c>
      <c r="K4106" s="32">
        <v>45883</v>
      </c>
      <c r="L4106" t="s">
        <v>186</v>
      </c>
      <c r="M4106" t="s">
        <v>893</v>
      </c>
      <c r="N4106" t="s">
        <v>4738</v>
      </c>
      <c r="O4106" s="32">
        <v>45897</v>
      </c>
      <c r="P4106" t="s">
        <v>99</v>
      </c>
      <c r="Q4106" t="s">
        <v>2012</v>
      </c>
      <c r="R4106" t="s">
        <v>617</v>
      </c>
      <c r="S4106" t="s">
        <v>100</v>
      </c>
    </row>
    <row r="4107" spans="1:19" x14ac:dyDescent="0.25">
      <c r="A4107">
        <v>39</v>
      </c>
      <c r="B4107" s="32">
        <v>45922</v>
      </c>
      <c r="C4107">
        <v>41</v>
      </c>
      <c r="D4107" t="s">
        <v>940</v>
      </c>
      <c r="E4107" t="s">
        <v>14</v>
      </c>
      <c r="F4107" t="s">
        <v>140</v>
      </c>
      <c r="G4107" t="s">
        <v>102</v>
      </c>
      <c r="H4107" t="s">
        <v>103</v>
      </c>
      <c r="I4107" t="s">
        <v>4854</v>
      </c>
      <c r="J4107" t="s">
        <v>4855</v>
      </c>
      <c r="K4107" s="32">
        <v>45932</v>
      </c>
      <c r="L4107" t="s">
        <v>943</v>
      </c>
      <c r="M4107" t="s">
        <v>154</v>
      </c>
      <c r="N4107" t="s">
        <v>2159</v>
      </c>
      <c r="O4107" s="32">
        <v>45939</v>
      </c>
      <c r="P4107" t="s">
        <v>99</v>
      </c>
      <c r="Q4107" t="s">
        <v>153</v>
      </c>
      <c r="R4107" t="s">
        <v>147</v>
      </c>
      <c r="S4107" t="s">
        <v>100</v>
      </c>
    </row>
    <row r="4108" spans="1:19" x14ac:dyDescent="0.25">
      <c r="A4108">
        <v>41</v>
      </c>
      <c r="B4108" s="32">
        <v>45937</v>
      </c>
      <c r="C4108">
        <v>43</v>
      </c>
      <c r="D4108" t="s">
        <v>150</v>
      </c>
      <c r="E4108" t="s">
        <v>8</v>
      </c>
      <c r="F4108" t="s">
        <v>140</v>
      </c>
      <c r="G4108" t="s">
        <v>102</v>
      </c>
      <c r="H4108" t="s">
        <v>103</v>
      </c>
      <c r="I4108" t="s">
        <v>3269</v>
      </c>
      <c r="J4108" t="s">
        <v>1540</v>
      </c>
      <c r="K4108" s="32">
        <v>45939</v>
      </c>
      <c r="L4108" t="s">
        <v>3253</v>
      </c>
      <c r="M4108" t="s">
        <v>191</v>
      </c>
      <c r="N4108" t="s">
        <v>2276</v>
      </c>
      <c r="O4108" s="32">
        <v>45950</v>
      </c>
      <c r="P4108" t="s">
        <v>99</v>
      </c>
      <c r="Q4108" t="s">
        <v>813</v>
      </c>
      <c r="S4108" t="s">
        <v>2165</v>
      </c>
    </row>
    <row r="4109" spans="1:19" x14ac:dyDescent="0.25">
      <c r="A4109">
        <v>35</v>
      </c>
      <c r="B4109" s="32">
        <v>45896</v>
      </c>
      <c r="C4109">
        <v>38</v>
      </c>
      <c r="D4109" t="s">
        <v>423</v>
      </c>
      <c r="E4109" t="s">
        <v>424</v>
      </c>
      <c r="F4109" t="s">
        <v>140</v>
      </c>
      <c r="G4109" t="s">
        <v>102</v>
      </c>
      <c r="H4109" t="s">
        <v>103</v>
      </c>
      <c r="I4109" t="s">
        <v>5798</v>
      </c>
      <c r="J4109" t="s">
        <v>5799</v>
      </c>
      <c r="K4109" s="32">
        <v>45899</v>
      </c>
      <c r="L4109" t="s">
        <v>258</v>
      </c>
      <c r="M4109" t="s">
        <v>428</v>
      </c>
      <c r="N4109" t="s">
        <v>4436</v>
      </c>
      <c r="O4109" s="32">
        <v>45917</v>
      </c>
      <c r="P4109" t="s">
        <v>99</v>
      </c>
      <c r="Q4109" t="s">
        <v>2795</v>
      </c>
      <c r="R4109" t="s">
        <v>428</v>
      </c>
      <c r="S4109" t="s">
        <v>100</v>
      </c>
    </row>
    <row r="4110" spans="1:19" x14ac:dyDescent="0.25">
      <c r="A4110">
        <v>46</v>
      </c>
      <c r="B4110" s="32">
        <v>45970</v>
      </c>
      <c r="C4110">
        <v>51</v>
      </c>
      <c r="D4110" t="s">
        <v>321</v>
      </c>
      <c r="E4110" t="s">
        <v>322</v>
      </c>
      <c r="F4110" t="s">
        <v>140</v>
      </c>
      <c r="G4110" t="s">
        <v>102</v>
      </c>
      <c r="H4110" t="s">
        <v>103</v>
      </c>
      <c r="I4110" t="s">
        <v>7303</v>
      </c>
      <c r="J4110" t="s">
        <v>7304</v>
      </c>
      <c r="K4110" s="32">
        <v>45974</v>
      </c>
      <c r="L4110" t="s">
        <v>4516</v>
      </c>
      <c r="M4110" t="s">
        <v>229</v>
      </c>
      <c r="N4110" t="s">
        <v>2557</v>
      </c>
      <c r="O4110" s="32">
        <v>46009</v>
      </c>
      <c r="P4110" t="s">
        <v>99</v>
      </c>
      <c r="Q4110" t="s">
        <v>4517</v>
      </c>
      <c r="R4110" t="s">
        <v>617</v>
      </c>
      <c r="S4110" t="s">
        <v>100</v>
      </c>
    </row>
    <row r="4111" spans="1:19" x14ac:dyDescent="0.25">
      <c r="A4111">
        <v>44</v>
      </c>
      <c r="B4111" s="32">
        <v>45961</v>
      </c>
      <c r="C4111">
        <v>47</v>
      </c>
      <c r="D4111" t="s">
        <v>423</v>
      </c>
      <c r="E4111" t="s">
        <v>1067</v>
      </c>
      <c r="F4111" t="s">
        <v>140</v>
      </c>
      <c r="G4111" t="s">
        <v>102</v>
      </c>
      <c r="H4111" t="s">
        <v>103</v>
      </c>
      <c r="I4111" t="s">
        <v>3881</v>
      </c>
      <c r="J4111" t="s">
        <v>3882</v>
      </c>
      <c r="K4111" s="32">
        <v>45963</v>
      </c>
      <c r="L4111" t="s">
        <v>427</v>
      </c>
      <c r="M4111" t="s">
        <v>260</v>
      </c>
      <c r="N4111" t="s">
        <v>2283</v>
      </c>
      <c r="O4111" s="32">
        <v>45980</v>
      </c>
      <c r="P4111" t="s">
        <v>99</v>
      </c>
      <c r="Q4111" t="s">
        <v>4722</v>
      </c>
      <c r="R4111" t="s">
        <v>262</v>
      </c>
      <c r="S4111" t="s">
        <v>608</v>
      </c>
    </row>
    <row r="4112" spans="1:19" x14ac:dyDescent="0.25">
      <c r="A4112">
        <v>38</v>
      </c>
      <c r="B4112" s="32">
        <v>45917</v>
      </c>
      <c r="C4112">
        <v>42</v>
      </c>
      <c r="D4112" t="s">
        <v>223</v>
      </c>
      <c r="E4112" t="s">
        <v>277</v>
      </c>
      <c r="F4112" t="s">
        <v>140</v>
      </c>
      <c r="G4112" t="s">
        <v>102</v>
      </c>
      <c r="H4112" t="s">
        <v>103</v>
      </c>
      <c r="I4112" t="s">
        <v>7305</v>
      </c>
      <c r="J4112" t="s">
        <v>7306</v>
      </c>
      <c r="K4112" s="32">
        <v>45921</v>
      </c>
      <c r="L4112" t="s">
        <v>227</v>
      </c>
      <c r="M4112" t="s">
        <v>145</v>
      </c>
      <c r="N4112" t="s">
        <v>2405</v>
      </c>
      <c r="O4112" s="32">
        <v>45944</v>
      </c>
      <c r="P4112" t="s">
        <v>99</v>
      </c>
      <c r="Q4112" t="s">
        <v>228</v>
      </c>
      <c r="R4112" t="s">
        <v>147</v>
      </c>
      <c r="S4112" t="s">
        <v>100</v>
      </c>
    </row>
    <row r="4113" spans="1:19" x14ac:dyDescent="0.25">
      <c r="A4113">
        <v>37</v>
      </c>
      <c r="B4113" s="32">
        <v>45910</v>
      </c>
      <c r="C4113">
        <v>40</v>
      </c>
      <c r="D4113" t="s">
        <v>423</v>
      </c>
      <c r="E4113" t="s">
        <v>424</v>
      </c>
      <c r="F4113" t="s">
        <v>140</v>
      </c>
      <c r="G4113" t="s">
        <v>102</v>
      </c>
      <c r="H4113" t="s">
        <v>103</v>
      </c>
      <c r="I4113" t="s">
        <v>3646</v>
      </c>
      <c r="J4113" t="s">
        <v>3647</v>
      </c>
      <c r="K4113" s="32">
        <v>45913</v>
      </c>
      <c r="L4113" t="s">
        <v>427</v>
      </c>
      <c r="M4113" t="s">
        <v>428</v>
      </c>
      <c r="N4113" t="s">
        <v>3648</v>
      </c>
      <c r="O4113" s="32">
        <v>45931</v>
      </c>
      <c r="P4113" t="s">
        <v>99</v>
      </c>
      <c r="Q4113" t="s">
        <v>601</v>
      </c>
      <c r="R4113" t="s">
        <v>428</v>
      </c>
      <c r="S4113" t="s">
        <v>100</v>
      </c>
    </row>
    <row r="4114" spans="1:19" x14ac:dyDescent="0.25">
      <c r="A4114">
        <v>36</v>
      </c>
      <c r="B4114" s="32">
        <v>45906</v>
      </c>
      <c r="C4114">
        <v>39</v>
      </c>
      <c r="D4114" t="s">
        <v>150</v>
      </c>
      <c r="E4114" t="s">
        <v>8</v>
      </c>
      <c r="F4114" t="s">
        <v>140</v>
      </c>
      <c r="G4114" t="s">
        <v>102</v>
      </c>
      <c r="H4114" t="s">
        <v>103</v>
      </c>
      <c r="I4114" t="s">
        <v>2580</v>
      </c>
      <c r="J4114" t="s">
        <v>2581</v>
      </c>
      <c r="K4114" s="32">
        <v>45911</v>
      </c>
      <c r="L4114" t="s">
        <v>186</v>
      </c>
      <c r="M4114" t="s">
        <v>154</v>
      </c>
      <c r="N4114" t="s">
        <v>2022</v>
      </c>
      <c r="O4114" s="32">
        <v>45922</v>
      </c>
      <c r="P4114" t="s">
        <v>99</v>
      </c>
      <c r="Q4114" t="s">
        <v>688</v>
      </c>
      <c r="R4114" t="s">
        <v>147</v>
      </c>
      <c r="S4114" t="s">
        <v>100</v>
      </c>
    </row>
    <row r="4115" spans="1:19" x14ac:dyDescent="0.25">
      <c r="A4115">
        <v>43</v>
      </c>
      <c r="B4115" s="32">
        <v>45951</v>
      </c>
      <c r="C4115">
        <v>45</v>
      </c>
      <c r="D4115" t="s">
        <v>150</v>
      </c>
      <c r="E4115" t="s">
        <v>8</v>
      </c>
      <c r="F4115" t="s">
        <v>140</v>
      </c>
      <c r="G4115" t="s">
        <v>102</v>
      </c>
      <c r="H4115" t="s">
        <v>103</v>
      </c>
      <c r="I4115" t="s">
        <v>5999</v>
      </c>
      <c r="J4115" t="s">
        <v>6000</v>
      </c>
      <c r="K4115" s="32">
        <v>45953</v>
      </c>
      <c r="L4115" t="s">
        <v>186</v>
      </c>
      <c r="M4115" t="s">
        <v>154</v>
      </c>
      <c r="N4115" t="s">
        <v>1967</v>
      </c>
      <c r="O4115" s="32">
        <v>45963</v>
      </c>
      <c r="P4115" t="s">
        <v>99</v>
      </c>
      <c r="Q4115" t="s">
        <v>934</v>
      </c>
      <c r="R4115" t="s">
        <v>147</v>
      </c>
      <c r="S4115" t="s">
        <v>608</v>
      </c>
    </row>
    <row r="4116" spans="1:19" x14ac:dyDescent="0.25">
      <c r="A4116">
        <v>36</v>
      </c>
      <c r="B4116" s="32">
        <v>45901</v>
      </c>
      <c r="C4116">
        <v>38</v>
      </c>
      <c r="D4116" t="s">
        <v>940</v>
      </c>
      <c r="E4116" t="s">
        <v>14</v>
      </c>
      <c r="F4116" t="s">
        <v>140</v>
      </c>
      <c r="G4116" t="s">
        <v>102</v>
      </c>
      <c r="H4116" t="s">
        <v>103</v>
      </c>
      <c r="I4116" t="s">
        <v>3804</v>
      </c>
      <c r="J4116" t="s">
        <v>3805</v>
      </c>
      <c r="K4116" s="32">
        <v>45911</v>
      </c>
      <c r="L4116" t="s">
        <v>943</v>
      </c>
      <c r="M4116" t="s">
        <v>154</v>
      </c>
      <c r="N4116" t="s">
        <v>2181</v>
      </c>
      <c r="O4116" s="32">
        <v>45919</v>
      </c>
      <c r="P4116" t="s">
        <v>99</v>
      </c>
      <c r="Q4116" t="s">
        <v>813</v>
      </c>
      <c r="R4116" t="s">
        <v>147</v>
      </c>
      <c r="S4116" t="s">
        <v>100</v>
      </c>
    </row>
    <row r="4117" spans="1:19" x14ac:dyDescent="0.25">
      <c r="A4117">
        <v>35</v>
      </c>
      <c r="B4117" s="32">
        <v>45899</v>
      </c>
      <c r="C4117">
        <v>36</v>
      </c>
      <c r="D4117" t="s">
        <v>97</v>
      </c>
      <c r="E4117" t="s">
        <v>98</v>
      </c>
      <c r="F4117" t="s">
        <v>101</v>
      </c>
      <c r="G4117" t="s">
        <v>102</v>
      </c>
      <c r="H4117" t="s">
        <v>103</v>
      </c>
      <c r="I4117" t="s">
        <v>7307</v>
      </c>
      <c r="J4117" t="s">
        <v>7308</v>
      </c>
      <c r="K4117" s="32">
        <v>45902</v>
      </c>
      <c r="L4117" t="s">
        <v>106</v>
      </c>
      <c r="M4117" t="s">
        <v>107</v>
      </c>
      <c r="N4117" t="s">
        <v>118</v>
      </c>
      <c r="O4117" s="32">
        <v>45902</v>
      </c>
      <c r="P4117" t="s">
        <v>99</v>
      </c>
      <c r="Q4117" t="s">
        <v>123</v>
      </c>
      <c r="R4117" t="s">
        <v>109</v>
      </c>
      <c r="S4117" t="s">
        <v>100</v>
      </c>
    </row>
    <row r="4118" spans="1:19" x14ac:dyDescent="0.25">
      <c r="A4118">
        <v>44</v>
      </c>
      <c r="B4118" s="32">
        <v>45958</v>
      </c>
      <c r="C4118">
        <v>46</v>
      </c>
      <c r="D4118" t="s">
        <v>150</v>
      </c>
      <c r="E4118" t="s">
        <v>23</v>
      </c>
      <c r="F4118" t="s">
        <v>140</v>
      </c>
      <c r="G4118" t="s">
        <v>102</v>
      </c>
      <c r="H4118" t="s">
        <v>103</v>
      </c>
      <c r="I4118" t="s">
        <v>4860</v>
      </c>
      <c r="J4118" t="s">
        <v>4861</v>
      </c>
      <c r="K4118" s="32">
        <v>45960</v>
      </c>
      <c r="L4118" t="s">
        <v>186</v>
      </c>
      <c r="M4118" t="s">
        <v>154</v>
      </c>
      <c r="N4118" t="s">
        <v>2034</v>
      </c>
      <c r="O4118" s="32">
        <v>45972</v>
      </c>
      <c r="P4118" t="s">
        <v>99</v>
      </c>
      <c r="Q4118" t="s">
        <v>2012</v>
      </c>
      <c r="R4118" t="s">
        <v>147</v>
      </c>
      <c r="S4118" t="s">
        <v>608</v>
      </c>
    </row>
    <row r="4119" spans="1:19" x14ac:dyDescent="0.25">
      <c r="A4119">
        <v>43</v>
      </c>
      <c r="B4119" s="32">
        <v>45954</v>
      </c>
      <c r="C4119">
        <v>46</v>
      </c>
      <c r="D4119" t="s">
        <v>423</v>
      </c>
      <c r="E4119" t="s">
        <v>1067</v>
      </c>
      <c r="F4119" t="s">
        <v>140</v>
      </c>
      <c r="G4119" t="s">
        <v>102</v>
      </c>
      <c r="H4119" t="s">
        <v>103</v>
      </c>
      <c r="I4119" t="s">
        <v>4700</v>
      </c>
      <c r="J4119" t="s">
        <v>4701</v>
      </c>
      <c r="K4119" s="32">
        <v>45956</v>
      </c>
      <c r="L4119" t="s">
        <v>1775</v>
      </c>
      <c r="M4119" t="s">
        <v>260</v>
      </c>
      <c r="N4119" t="s">
        <v>2083</v>
      </c>
      <c r="O4119" s="32">
        <v>45972</v>
      </c>
      <c r="P4119" t="s">
        <v>99</v>
      </c>
      <c r="Q4119" t="s">
        <v>1776</v>
      </c>
      <c r="R4119" t="s">
        <v>262</v>
      </c>
      <c r="S4119" t="s">
        <v>608</v>
      </c>
    </row>
    <row r="4120" spans="1:19" x14ac:dyDescent="0.25">
      <c r="A4120">
        <v>41</v>
      </c>
      <c r="B4120" s="32">
        <v>45935</v>
      </c>
      <c r="C4120">
        <v>43</v>
      </c>
      <c r="D4120" t="s">
        <v>672</v>
      </c>
      <c r="E4120" t="s">
        <v>17</v>
      </c>
      <c r="F4120" t="s">
        <v>140</v>
      </c>
      <c r="G4120" t="s">
        <v>102</v>
      </c>
      <c r="H4120" t="s">
        <v>103</v>
      </c>
      <c r="I4120" t="s">
        <v>4497</v>
      </c>
      <c r="J4120" t="s">
        <v>4055</v>
      </c>
      <c r="K4120" s="32">
        <v>45942</v>
      </c>
      <c r="L4120" t="s">
        <v>675</v>
      </c>
      <c r="M4120" t="s">
        <v>676</v>
      </c>
      <c r="N4120" t="s">
        <v>2127</v>
      </c>
      <c r="O4120" s="32">
        <v>45954</v>
      </c>
      <c r="P4120" t="s">
        <v>99</v>
      </c>
      <c r="Q4120" t="s">
        <v>153</v>
      </c>
      <c r="R4120" t="s">
        <v>147</v>
      </c>
      <c r="S4120" t="s">
        <v>100</v>
      </c>
    </row>
    <row r="4121" spans="1:19" x14ac:dyDescent="0.25">
      <c r="A4121">
        <v>47</v>
      </c>
      <c r="B4121" s="32">
        <v>45977</v>
      </c>
      <c r="C4121">
        <v>52</v>
      </c>
      <c r="D4121" t="s">
        <v>223</v>
      </c>
      <c r="E4121" t="s">
        <v>2118</v>
      </c>
      <c r="F4121" t="s">
        <v>140</v>
      </c>
      <c r="G4121" t="s">
        <v>102</v>
      </c>
      <c r="H4121" t="s">
        <v>103</v>
      </c>
      <c r="I4121" t="s">
        <v>7309</v>
      </c>
      <c r="J4121" t="s">
        <v>7310</v>
      </c>
      <c r="K4121" s="32">
        <v>45981</v>
      </c>
      <c r="L4121" t="s">
        <v>227</v>
      </c>
      <c r="M4121" t="s">
        <v>869</v>
      </c>
      <c r="N4121" t="s">
        <v>5087</v>
      </c>
      <c r="O4121" s="32">
        <v>46015</v>
      </c>
      <c r="P4121" t="s">
        <v>99</v>
      </c>
      <c r="Q4121" t="s">
        <v>228</v>
      </c>
      <c r="R4121" t="s">
        <v>147</v>
      </c>
      <c r="S4121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5E05-604F-4A85-9DD1-9589B36F7171}">
  <sheetPr codeName="Hoja4"/>
  <dimension ref="A1:R879"/>
  <sheetViews>
    <sheetView showGridLines="0" zoomScale="90" zoomScaleNormal="100" workbookViewId="0">
      <pane ySplit="1" topLeftCell="A250" activePane="bottomLeft" state="frozen"/>
      <selection activeCell="B1" sqref="B1"/>
      <selection pane="bottomLeft" activeCell="B352" sqref="B352"/>
    </sheetView>
  </sheetViews>
  <sheetFormatPr baseColWidth="10" defaultColWidth="11.42578125" defaultRowHeight="15" zeroHeight="1" x14ac:dyDescent="0.25"/>
  <cols>
    <col min="1" max="1" width="10.42578125" customWidth="1"/>
    <col min="2" max="2" width="12.42578125" customWidth="1"/>
    <col min="3" max="3" width="13.5703125" customWidth="1"/>
    <col min="4" max="4" width="15.42578125" customWidth="1"/>
    <col min="5" max="5" width="20" customWidth="1"/>
    <col min="6" max="6" width="15.42578125" customWidth="1"/>
    <col min="7" max="7" width="16.42578125" customWidth="1"/>
    <col min="8" max="8" width="16.140625" hidden="1" customWidth="1"/>
    <col min="9" max="9" width="16.42578125" hidden="1" customWidth="1"/>
    <col min="10" max="10" width="20.5703125" hidden="1" customWidth="1"/>
    <col min="11" max="12" width="11.42578125" customWidth="1"/>
    <col min="13" max="13" width="18.5703125" customWidth="1"/>
    <col min="14" max="18" width="17.5703125" style="3" customWidth="1"/>
    <col min="19" max="19" width="19.5703125" customWidth="1"/>
    <col min="20" max="22" width="26" customWidth="1"/>
    <col min="23" max="23" width="17.42578125" bestFit="1" customWidth="1"/>
    <col min="24" max="24" width="7.5703125" bestFit="1" customWidth="1"/>
  </cols>
  <sheetData>
    <row r="1" spans="1:18" ht="30" x14ac:dyDescent="0.25">
      <c r="A1" s="29" t="s">
        <v>7311</v>
      </c>
      <c r="B1" s="29" t="s">
        <v>3</v>
      </c>
      <c r="C1" s="29" t="s">
        <v>7312</v>
      </c>
      <c r="D1" s="29" t="s">
        <v>64</v>
      </c>
      <c r="E1" s="29" t="s">
        <v>60</v>
      </c>
      <c r="F1" s="29" t="s">
        <v>7313</v>
      </c>
      <c r="G1" s="29" t="s">
        <v>65</v>
      </c>
      <c r="H1" s="2" t="s">
        <v>69</v>
      </c>
      <c r="I1" s="16" t="s">
        <v>56</v>
      </c>
      <c r="J1" s="16" t="s">
        <v>7314</v>
      </c>
      <c r="K1" s="29" t="s">
        <v>7315</v>
      </c>
      <c r="L1" s="1" t="s">
        <v>7316</v>
      </c>
      <c r="M1" s="1" t="s">
        <v>7317</v>
      </c>
      <c r="N1" s="1" t="s">
        <v>7318</v>
      </c>
      <c r="O1" s="21" t="s">
        <v>7319</v>
      </c>
      <c r="P1"/>
      <c r="Q1"/>
      <c r="R1"/>
    </row>
    <row r="2" spans="1:18" x14ac:dyDescent="0.25">
      <c r="C2" t="str">
        <f>IFERROR(VLOOKUP(Pallets_CHEP[[#This Row],[POD]],Maestro!H:I,2,FALSE),"")</f>
        <v/>
      </c>
      <c r="D2" t="s">
        <v>7320</v>
      </c>
      <c r="E2" t="s">
        <v>2165</v>
      </c>
      <c r="I2" s="38"/>
      <c r="K2">
        <v>1</v>
      </c>
      <c r="N2" s="3" t="s">
        <v>7321</v>
      </c>
      <c r="O2">
        <v>17</v>
      </c>
      <c r="P2"/>
      <c r="Q2"/>
      <c r="R2"/>
    </row>
    <row r="3" spans="1:18" x14ac:dyDescent="0.25">
      <c r="C3" t="str">
        <f>IFERROR(VLOOKUP(Pallets_CHEP[[#This Row],[POD]],Maestro!H:I,2,FALSE),"")</f>
        <v/>
      </c>
      <c r="D3" t="s">
        <v>4734</v>
      </c>
      <c r="E3" t="s">
        <v>2165</v>
      </c>
      <c r="I3" s="38"/>
      <c r="K3">
        <v>11</v>
      </c>
      <c r="N3" s="3" t="s">
        <v>7321</v>
      </c>
      <c r="O3"/>
      <c r="P3"/>
      <c r="Q3"/>
      <c r="R3"/>
    </row>
    <row r="4" spans="1:18" x14ac:dyDescent="0.25">
      <c r="C4" t="str">
        <f>IFERROR(VLOOKUP(Pallets_CHEP[[#This Row],[POD]],Maestro!H:I,2,FALSE),"")</f>
        <v/>
      </c>
      <c r="D4" t="s">
        <v>6822</v>
      </c>
      <c r="E4" t="s">
        <v>2165</v>
      </c>
      <c r="I4" s="38"/>
      <c r="K4">
        <v>5</v>
      </c>
      <c r="N4" s="3" t="s">
        <v>7321</v>
      </c>
      <c r="O4"/>
      <c r="P4"/>
      <c r="Q4"/>
      <c r="R4"/>
    </row>
    <row r="5" spans="1:18" x14ac:dyDescent="0.25">
      <c r="C5" t="str">
        <f>IFERROR(VLOOKUP(Pallets_CHEP[[#This Row],[POD]],Maestro!H:I,2,FALSE),"")</f>
        <v/>
      </c>
      <c r="D5" t="s">
        <v>4680</v>
      </c>
      <c r="E5" t="s">
        <v>135</v>
      </c>
      <c r="I5" s="38"/>
      <c r="K5">
        <v>3</v>
      </c>
      <c r="N5" s="3" t="s">
        <v>7321</v>
      </c>
      <c r="O5"/>
      <c r="P5"/>
      <c r="Q5"/>
      <c r="R5"/>
    </row>
    <row r="6" spans="1:18" x14ac:dyDescent="0.25">
      <c r="C6" t="str">
        <f>IFERROR(VLOOKUP(Pallets_CHEP[[#This Row],[POD]],Maestro!H:I,2,FALSE),"")</f>
        <v/>
      </c>
      <c r="D6" t="s">
        <v>6896</v>
      </c>
      <c r="E6" t="s">
        <v>2165</v>
      </c>
      <c r="I6" s="38"/>
      <c r="K6">
        <v>2</v>
      </c>
      <c r="N6" s="3" t="s">
        <v>7321</v>
      </c>
      <c r="O6"/>
      <c r="P6"/>
      <c r="Q6"/>
      <c r="R6"/>
    </row>
    <row r="7" spans="1:18" x14ac:dyDescent="0.25">
      <c r="C7" t="str">
        <f>IFERROR(VLOOKUP(Pallets_CHEP[[#This Row],[POD]],Maestro!H:I,2,FALSE),"")</f>
        <v/>
      </c>
      <c r="D7" t="s">
        <v>2163</v>
      </c>
      <c r="E7" t="s">
        <v>2165</v>
      </c>
      <c r="I7" s="38"/>
      <c r="K7">
        <v>4</v>
      </c>
      <c r="N7" s="3" t="s">
        <v>7321</v>
      </c>
      <c r="O7"/>
      <c r="P7"/>
      <c r="Q7"/>
      <c r="R7"/>
    </row>
    <row r="8" spans="1:18" x14ac:dyDescent="0.25">
      <c r="C8" t="str">
        <f>IFERROR(VLOOKUP(Pallets_CHEP[[#This Row],[POD]],Maestro!H:I,2,FALSE),"")</f>
        <v/>
      </c>
      <c r="D8" t="s">
        <v>3691</v>
      </c>
      <c r="E8" t="s">
        <v>2165</v>
      </c>
      <c r="I8" s="38"/>
      <c r="K8">
        <v>4</v>
      </c>
      <c r="N8" s="3" t="s">
        <v>7321</v>
      </c>
      <c r="O8"/>
      <c r="P8"/>
      <c r="Q8"/>
      <c r="R8"/>
    </row>
    <row r="9" spans="1:18" x14ac:dyDescent="0.25">
      <c r="C9" t="str">
        <f>IFERROR(VLOOKUP(Pallets_CHEP[[#This Row],[POD]],Maestro!H:I,2,FALSE),"")</f>
        <v/>
      </c>
      <c r="D9" t="s">
        <v>4670</v>
      </c>
      <c r="E9" t="s">
        <v>135</v>
      </c>
      <c r="I9" s="38"/>
      <c r="K9">
        <v>7</v>
      </c>
      <c r="N9" s="3" t="s">
        <v>7321</v>
      </c>
      <c r="O9"/>
      <c r="P9"/>
      <c r="Q9"/>
      <c r="R9"/>
    </row>
    <row r="10" spans="1:18" x14ac:dyDescent="0.25">
      <c r="C10" t="str">
        <f>IFERROR(VLOOKUP(Pallets_CHEP[[#This Row],[POD]],Maestro!H:I,2,FALSE),"")</f>
        <v/>
      </c>
      <c r="D10" t="s">
        <v>7322</v>
      </c>
      <c r="E10" t="s">
        <v>2165</v>
      </c>
      <c r="I10" s="38"/>
      <c r="K10">
        <v>6</v>
      </c>
      <c r="N10" s="3" t="s">
        <v>7321</v>
      </c>
      <c r="O10"/>
      <c r="P10"/>
      <c r="Q10"/>
      <c r="R10"/>
    </row>
    <row r="11" spans="1:18" x14ac:dyDescent="0.25">
      <c r="C11" t="str">
        <f>IFERROR(VLOOKUP(Pallets_CHEP[[#This Row],[POD]],Maestro!H:I,2,FALSE),"")</f>
        <v/>
      </c>
      <c r="D11" t="s">
        <v>7323</v>
      </c>
      <c r="E11" t="s">
        <v>135</v>
      </c>
      <c r="I11" s="38"/>
      <c r="K11">
        <v>12</v>
      </c>
      <c r="N11" s="3" t="s">
        <v>7321</v>
      </c>
      <c r="O11"/>
      <c r="P11"/>
      <c r="Q11"/>
      <c r="R11"/>
    </row>
    <row r="12" spans="1:18" x14ac:dyDescent="0.25">
      <c r="C12" t="str">
        <f>IFERROR(VLOOKUP(Pallets_CHEP[[#This Row],[POD]],Maestro!H:I,2,FALSE),"")</f>
        <v/>
      </c>
      <c r="D12" t="s">
        <v>7324</v>
      </c>
      <c r="E12" t="s">
        <v>135</v>
      </c>
      <c r="I12" s="38"/>
      <c r="K12">
        <v>3</v>
      </c>
      <c r="N12" s="3" t="s">
        <v>7321</v>
      </c>
      <c r="O12"/>
      <c r="P12"/>
      <c r="Q12"/>
      <c r="R12"/>
    </row>
    <row r="13" spans="1:18" x14ac:dyDescent="0.25">
      <c r="C13" t="str">
        <f>IFERROR(VLOOKUP(Pallets_CHEP[[#This Row],[POD]],Maestro!H:I,2,FALSE),"")</f>
        <v/>
      </c>
      <c r="D13" t="s">
        <v>7325</v>
      </c>
      <c r="E13" t="s">
        <v>2165</v>
      </c>
      <c r="I13" s="38"/>
      <c r="K13">
        <v>9</v>
      </c>
      <c r="N13" s="3" t="s">
        <v>7321</v>
      </c>
      <c r="O13"/>
      <c r="P13"/>
      <c r="Q13"/>
      <c r="R13"/>
    </row>
    <row r="14" spans="1:18" x14ac:dyDescent="0.25">
      <c r="C14" t="str">
        <f>IFERROR(VLOOKUP(Pallets_CHEP[[#This Row],[POD]],Maestro!H:I,2,FALSE),"")</f>
        <v/>
      </c>
      <c r="D14" t="s">
        <v>7326</v>
      </c>
      <c r="E14" t="s">
        <v>135</v>
      </c>
      <c r="I14" s="38"/>
      <c r="K14">
        <v>5</v>
      </c>
      <c r="N14" s="3" t="s">
        <v>7321</v>
      </c>
      <c r="O14"/>
      <c r="P14"/>
      <c r="Q14"/>
      <c r="R14"/>
    </row>
    <row r="15" spans="1:18" x14ac:dyDescent="0.25">
      <c r="C15" t="str">
        <f>IFERROR(VLOOKUP(Pallets_CHEP[[#This Row],[POD]],Maestro!H:I,2,FALSE),"")</f>
        <v/>
      </c>
      <c r="D15" t="s">
        <v>7327</v>
      </c>
      <c r="E15" t="s">
        <v>2165</v>
      </c>
      <c r="I15" s="38"/>
      <c r="K15">
        <v>2</v>
      </c>
      <c r="N15" s="3" t="s">
        <v>7321</v>
      </c>
      <c r="O15"/>
      <c r="P15"/>
      <c r="Q15"/>
      <c r="R15"/>
    </row>
    <row r="16" spans="1:18" x14ac:dyDescent="0.25">
      <c r="C16" t="str">
        <f>IFERROR(VLOOKUP(Pallets_CHEP[[#This Row],[POD]],Maestro!H:I,2,FALSE),"")</f>
        <v/>
      </c>
      <c r="D16" t="s">
        <v>5369</v>
      </c>
      <c r="E16" t="s">
        <v>2165</v>
      </c>
      <c r="I16" s="38"/>
      <c r="K16">
        <v>7</v>
      </c>
      <c r="N16" s="3" t="s">
        <v>7321</v>
      </c>
      <c r="O16"/>
      <c r="P16"/>
      <c r="Q16"/>
      <c r="R16"/>
    </row>
    <row r="17" spans="3:14" customFormat="1" x14ac:dyDescent="0.25">
      <c r="C17" t="str">
        <f>IFERROR(VLOOKUP(Pallets_CHEP[[#This Row],[POD]],Maestro!H:I,2,FALSE),"")</f>
        <v/>
      </c>
      <c r="D17" t="s">
        <v>3644</v>
      </c>
      <c r="E17" t="s">
        <v>2165</v>
      </c>
      <c r="I17" s="38"/>
      <c r="K17">
        <v>2</v>
      </c>
      <c r="N17" s="3" t="s">
        <v>7321</v>
      </c>
    </row>
    <row r="18" spans="3:14" customFormat="1" x14ac:dyDescent="0.25">
      <c r="C18" t="str">
        <f>IFERROR(VLOOKUP(Pallets_CHEP[[#This Row],[POD]],Maestro!H:I,2,FALSE),"")</f>
        <v/>
      </c>
      <c r="D18" t="s">
        <v>7328</v>
      </c>
      <c r="E18" t="s">
        <v>135</v>
      </c>
      <c r="I18" s="38"/>
      <c r="K18">
        <v>10</v>
      </c>
      <c r="N18" s="3" t="s">
        <v>7321</v>
      </c>
    </row>
    <row r="19" spans="3:14" customFormat="1" x14ac:dyDescent="0.25">
      <c r="C19" t="str">
        <f>IFERROR(VLOOKUP(Pallets_CHEP[[#This Row],[POD]],Maestro!H:I,2,FALSE),"")</f>
        <v/>
      </c>
      <c r="D19" t="s">
        <v>2936</v>
      </c>
      <c r="E19" t="s">
        <v>2165</v>
      </c>
      <c r="I19" s="38"/>
      <c r="K19">
        <v>7</v>
      </c>
      <c r="N19" s="3" t="s">
        <v>7321</v>
      </c>
    </row>
    <row r="20" spans="3:14" customFormat="1" x14ac:dyDescent="0.25">
      <c r="C20" t="str">
        <f>IFERROR(VLOOKUP(Pallets_CHEP[[#This Row],[POD]],Maestro!H:I,2,FALSE),"")</f>
        <v/>
      </c>
      <c r="D20" t="s">
        <v>2576</v>
      </c>
      <c r="E20" t="s">
        <v>135</v>
      </c>
      <c r="I20" s="38"/>
      <c r="K20">
        <v>11</v>
      </c>
      <c r="N20" s="3" t="s">
        <v>7321</v>
      </c>
    </row>
    <row r="21" spans="3:14" customFormat="1" x14ac:dyDescent="0.25">
      <c r="C21" t="str">
        <f>IFERROR(VLOOKUP(Pallets_CHEP[[#This Row],[POD]],Maestro!H:I,2,FALSE),"")</f>
        <v/>
      </c>
      <c r="D21" t="s">
        <v>7329</v>
      </c>
      <c r="E21" t="s">
        <v>2165</v>
      </c>
      <c r="I21" s="38"/>
      <c r="K21">
        <v>8</v>
      </c>
      <c r="N21" s="3" t="s">
        <v>7321</v>
      </c>
    </row>
    <row r="22" spans="3:14" customFormat="1" x14ac:dyDescent="0.25">
      <c r="C22" t="str">
        <f>IFERROR(VLOOKUP(Pallets_CHEP[[#This Row],[POD]],Maestro!H:I,2,FALSE),"")</f>
        <v/>
      </c>
      <c r="D22" t="s">
        <v>7046</v>
      </c>
      <c r="E22" t="s">
        <v>2165</v>
      </c>
      <c r="I22" s="38"/>
      <c r="K22">
        <v>6</v>
      </c>
      <c r="N22" s="3" t="s">
        <v>7321</v>
      </c>
    </row>
    <row r="23" spans="3:14" customFormat="1" x14ac:dyDescent="0.25">
      <c r="C23" t="str">
        <f>IFERROR(VLOOKUP(Pallets_CHEP[[#This Row],[POD]],Maestro!H:I,2,FALSE),"")</f>
        <v/>
      </c>
      <c r="D23" t="s">
        <v>4131</v>
      </c>
      <c r="E23" t="s">
        <v>135</v>
      </c>
      <c r="I23" s="38"/>
      <c r="K23">
        <v>13</v>
      </c>
      <c r="N23" s="3" t="s">
        <v>7321</v>
      </c>
    </row>
    <row r="24" spans="3:14" customFormat="1" x14ac:dyDescent="0.25">
      <c r="C24" t="str">
        <f>IFERROR(VLOOKUP(Pallets_CHEP[[#This Row],[POD]],Maestro!H:I,2,FALSE),"")</f>
        <v/>
      </c>
      <c r="D24" t="s">
        <v>7330</v>
      </c>
      <c r="E24" t="s">
        <v>2165</v>
      </c>
      <c r="I24" s="38"/>
      <c r="K24">
        <v>1</v>
      </c>
      <c r="N24" s="3" t="s">
        <v>7321</v>
      </c>
    </row>
    <row r="25" spans="3:14" customFormat="1" x14ac:dyDescent="0.25">
      <c r="C25" t="str">
        <f>IFERROR(VLOOKUP(Pallets_CHEP[[#This Row],[POD]],Maestro!H:I,2,FALSE),"")</f>
        <v/>
      </c>
      <c r="D25" t="s">
        <v>6363</v>
      </c>
      <c r="E25" t="s">
        <v>2165</v>
      </c>
      <c r="I25" s="38"/>
      <c r="K25">
        <v>4</v>
      </c>
      <c r="N25" s="3" t="s">
        <v>7321</v>
      </c>
    </row>
    <row r="26" spans="3:14" customFormat="1" x14ac:dyDescent="0.25">
      <c r="C26" t="str">
        <f>IFERROR(VLOOKUP(Pallets_CHEP[[#This Row],[POD]],Maestro!H:I,2,FALSE),"")</f>
        <v/>
      </c>
      <c r="D26" t="s">
        <v>6421</v>
      </c>
      <c r="E26" t="s">
        <v>2165</v>
      </c>
      <c r="I26" s="38"/>
      <c r="K26">
        <v>1</v>
      </c>
      <c r="N26" s="3" t="s">
        <v>7321</v>
      </c>
    </row>
    <row r="27" spans="3:14" customFormat="1" x14ac:dyDescent="0.25">
      <c r="C27" t="str">
        <f>IFERROR(VLOOKUP(Pallets_CHEP[[#This Row],[POD]],Maestro!H:I,2,FALSE),"")</f>
        <v/>
      </c>
      <c r="D27" t="s">
        <v>5672</v>
      </c>
      <c r="E27" t="s">
        <v>135</v>
      </c>
      <c r="I27" s="38"/>
      <c r="K27">
        <v>13</v>
      </c>
      <c r="N27" s="3" t="s">
        <v>7321</v>
      </c>
    </row>
    <row r="28" spans="3:14" customFormat="1" x14ac:dyDescent="0.25">
      <c r="C28" t="str">
        <f>IFERROR(VLOOKUP(Pallets_CHEP[[#This Row],[POD]],Maestro!H:I,2,FALSE),"")</f>
        <v/>
      </c>
      <c r="D28" t="s">
        <v>3530</v>
      </c>
      <c r="E28" t="s">
        <v>2165</v>
      </c>
      <c r="I28" s="38"/>
      <c r="K28">
        <v>1</v>
      </c>
      <c r="N28" s="3" t="s">
        <v>7321</v>
      </c>
    </row>
    <row r="29" spans="3:14" customFormat="1" x14ac:dyDescent="0.25">
      <c r="C29" t="str">
        <f>IFERROR(VLOOKUP(Pallets_CHEP[[#This Row],[POD]],Maestro!H:I,2,FALSE),"")</f>
        <v/>
      </c>
      <c r="D29" t="s">
        <v>4828</v>
      </c>
      <c r="E29" t="s">
        <v>135</v>
      </c>
      <c r="I29" s="38"/>
      <c r="K29">
        <v>18</v>
      </c>
      <c r="N29" s="3" t="s">
        <v>7321</v>
      </c>
    </row>
    <row r="30" spans="3:14" customFormat="1" x14ac:dyDescent="0.25">
      <c r="C30" t="str">
        <f>IFERROR(VLOOKUP(Pallets_CHEP[[#This Row],[POD]],Maestro!H:I,2,FALSE),"")</f>
        <v/>
      </c>
      <c r="D30" t="s">
        <v>5755</v>
      </c>
      <c r="E30" t="s">
        <v>2165</v>
      </c>
      <c r="I30" s="38"/>
      <c r="K30">
        <v>9</v>
      </c>
      <c r="N30" s="3" t="s">
        <v>7321</v>
      </c>
    </row>
    <row r="31" spans="3:14" customFormat="1" x14ac:dyDescent="0.25">
      <c r="C31" t="str">
        <f>IFERROR(VLOOKUP(Pallets_CHEP[[#This Row],[POD]],Maestro!H:I,2,FALSE),"")</f>
        <v/>
      </c>
      <c r="D31" t="s">
        <v>2633</v>
      </c>
      <c r="E31" t="s">
        <v>135</v>
      </c>
      <c r="I31" s="38"/>
      <c r="K31">
        <v>5</v>
      </c>
      <c r="N31" s="3" t="s">
        <v>7321</v>
      </c>
    </row>
    <row r="32" spans="3:14" customFormat="1" x14ac:dyDescent="0.25">
      <c r="C32" t="str">
        <f>IFERROR(VLOOKUP(Pallets_CHEP[[#This Row],[POD]],Maestro!H:I,2,FALSE),"")</f>
        <v/>
      </c>
      <c r="D32" t="s">
        <v>6221</v>
      </c>
      <c r="E32" t="s">
        <v>135</v>
      </c>
      <c r="I32" s="38"/>
      <c r="K32">
        <v>1</v>
      </c>
      <c r="N32" s="3" t="s">
        <v>7321</v>
      </c>
    </row>
    <row r="33" spans="3:14" customFormat="1" x14ac:dyDescent="0.25">
      <c r="C33" t="str">
        <f>IFERROR(VLOOKUP(Pallets_CHEP[[#This Row],[POD]],Maestro!H:I,2,FALSE),"")</f>
        <v/>
      </c>
      <c r="D33" t="s">
        <v>3269</v>
      </c>
      <c r="E33" t="s">
        <v>2165</v>
      </c>
      <c r="I33" s="38"/>
      <c r="K33">
        <v>1</v>
      </c>
      <c r="N33" s="3" t="s">
        <v>7321</v>
      </c>
    </row>
    <row r="34" spans="3:14" customFormat="1" x14ac:dyDescent="0.25">
      <c r="C34" t="str">
        <f>IFERROR(VLOOKUP(Pallets_CHEP[[#This Row],[POD]],Maestro!H:I,2,FALSE),"")</f>
        <v/>
      </c>
      <c r="D34" t="s">
        <v>2274</v>
      </c>
      <c r="E34" t="s">
        <v>135</v>
      </c>
      <c r="I34" s="38"/>
      <c r="K34">
        <v>2</v>
      </c>
      <c r="N34" s="3" t="s">
        <v>7321</v>
      </c>
    </row>
    <row r="35" spans="3:14" customFormat="1" x14ac:dyDescent="0.25">
      <c r="C35" t="str">
        <f>IFERROR(VLOOKUP(Pallets_CHEP[[#This Row],[POD]],Maestro!H:I,2,FALSE),"")</f>
        <v/>
      </c>
      <c r="D35" t="s">
        <v>7331</v>
      </c>
      <c r="E35" t="s">
        <v>2165</v>
      </c>
      <c r="I35" s="38"/>
      <c r="K35">
        <v>4</v>
      </c>
      <c r="N35" s="3" t="s">
        <v>7321</v>
      </c>
    </row>
    <row r="36" spans="3:14" customFormat="1" x14ac:dyDescent="0.25">
      <c r="C36" t="str">
        <f>IFERROR(VLOOKUP(Pallets_CHEP[[#This Row],[POD]],Maestro!H:I,2,FALSE),"")</f>
        <v/>
      </c>
      <c r="D36" t="s">
        <v>7332</v>
      </c>
      <c r="E36" t="s">
        <v>2165</v>
      </c>
      <c r="I36" s="38"/>
      <c r="K36">
        <v>8</v>
      </c>
      <c r="N36" s="3" t="s">
        <v>7321</v>
      </c>
    </row>
    <row r="37" spans="3:14" customFormat="1" x14ac:dyDescent="0.25">
      <c r="C37" t="str">
        <f>IFERROR(VLOOKUP(Pallets_CHEP[[#This Row],[POD]],Maestro!H:I,2,FALSE),"")</f>
        <v/>
      </c>
      <c r="D37" t="s">
        <v>7333</v>
      </c>
      <c r="E37" t="s">
        <v>135</v>
      </c>
      <c r="I37" s="38"/>
      <c r="K37">
        <v>7</v>
      </c>
      <c r="N37" s="3" t="s">
        <v>7321</v>
      </c>
    </row>
    <row r="38" spans="3:14" customFormat="1" x14ac:dyDescent="0.25">
      <c r="C38" t="str">
        <f>IFERROR(VLOOKUP(Pallets_CHEP[[#This Row],[POD]],Maestro!H:I,2,FALSE),"")</f>
        <v/>
      </c>
      <c r="D38" t="s">
        <v>7334</v>
      </c>
      <c r="E38" t="s">
        <v>2165</v>
      </c>
      <c r="I38" s="38"/>
      <c r="K38">
        <v>8</v>
      </c>
      <c r="N38" s="3" t="s">
        <v>7321</v>
      </c>
    </row>
    <row r="39" spans="3:14" customFormat="1" x14ac:dyDescent="0.25">
      <c r="C39" t="str">
        <f>IFERROR(VLOOKUP(Pallets_CHEP[[#This Row],[POD]],Maestro!H:I,2,FALSE),"")</f>
        <v/>
      </c>
      <c r="D39" t="s">
        <v>7335</v>
      </c>
      <c r="E39" t="s">
        <v>135</v>
      </c>
      <c r="I39" s="38"/>
      <c r="K39">
        <v>11</v>
      </c>
      <c r="N39" s="3" t="s">
        <v>7321</v>
      </c>
    </row>
    <row r="40" spans="3:14" customFormat="1" x14ac:dyDescent="0.25">
      <c r="C40" t="str">
        <f>IFERROR(VLOOKUP(Pallets_CHEP[[#This Row],[POD]],Maestro!H:I,2,FALSE),"")</f>
        <v/>
      </c>
      <c r="D40" t="s">
        <v>7336</v>
      </c>
      <c r="E40" t="s">
        <v>135</v>
      </c>
      <c r="I40" s="38"/>
      <c r="K40">
        <v>2</v>
      </c>
      <c r="N40" s="3" t="s">
        <v>7321</v>
      </c>
    </row>
    <row r="41" spans="3:14" customFormat="1" x14ac:dyDescent="0.25">
      <c r="C41" t="str">
        <f>IFERROR(VLOOKUP(Pallets_CHEP[[#This Row],[POD]],Maestro!H:I,2,FALSE),"")</f>
        <v/>
      </c>
      <c r="D41" t="s">
        <v>6747</v>
      </c>
      <c r="E41" t="s">
        <v>2165</v>
      </c>
      <c r="I41" s="38"/>
      <c r="K41">
        <v>1</v>
      </c>
      <c r="N41" s="3" t="s">
        <v>7321</v>
      </c>
    </row>
    <row r="42" spans="3:14" customFormat="1" x14ac:dyDescent="0.25">
      <c r="C42" t="str">
        <f>IFERROR(VLOOKUP(Pallets_CHEP[[#This Row],[POD]],Maestro!H:I,2,FALSE),"")</f>
        <v/>
      </c>
      <c r="D42" t="s">
        <v>3581</v>
      </c>
      <c r="E42" t="s">
        <v>135</v>
      </c>
      <c r="I42" s="38"/>
      <c r="K42">
        <v>3</v>
      </c>
      <c r="N42" s="3" t="s">
        <v>7321</v>
      </c>
    </row>
    <row r="43" spans="3:14" customFormat="1" x14ac:dyDescent="0.25">
      <c r="C43" t="str">
        <f>IFERROR(VLOOKUP(Pallets_CHEP[[#This Row],[POD]],Maestro!H:I,2,FALSE),"")</f>
        <v/>
      </c>
      <c r="D43" t="s">
        <v>7337</v>
      </c>
      <c r="E43" t="s">
        <v>2165</v>
      </c>
      <c r="I43" s="38"/>
      <c r="K43">
        <v>2</v>
      </c>
      <c r="N43" s="3" t="s">
        <v>7321</v>
      </c>
    </row>
    <row r="44" spans="3:14" customFormat="1" x14ac:dyDescent="0.25">
      <c r="C44" t="str">
        <f>IFERROR(VLOOKUP(Pallets_CHEP[[#This Row],[POD]],Maestro!H:I,2,FALSE),"")</f>
        <v/>
      </c>
      <c r="D44" t="s">
        <v>2894</v>
      </c>
      <c r="E44" t="s">
        <v>135</v>
      </c>
      <c r="I44" s="38"/>
      <c r="K44">
        <v>1</v>
      </c>
      <c r="N44" s="3" t="s">
        <v>7321</v>
      </c>
    </row>
    <row r="45" spans="3:14" customFormat="1" x14ac:dyDescent="0.25">
      <c r="C45" t="str">
        <f>IFERROR(VLOOKUP(Pallets_CHEP[[#This Row],[POD]],Maestro!H:I,2,FALSE),"")</f>
        <v/>
      </c>
      <c r="D45" t="s">
        <v>5098</v>
      </c>
      <c r="E45" t="s">
        <v>135</v>
      </c>
      <c r="I45" s="38"/>
      <c r="K45">
        <v>12</v>
      </c>
      <c r="N45" s="3" t="s">
        <v>7321</v>
      </c>
    </row>
    <row r="46" spans="3:14" customFormat="1" x14ac:dyDescent="0.25">
      <c r="C46" t="str">
        <f>IFERROR(VLOOKUP(Pallets_CHEP[[#This Row],[POD]],Maestro!H:I,2,FALSE),"")</f>
        <v/>
      </c>
      <c r="D46" t="s">
        <v>6988</v>
      </c>
      <c r="E46" t="s">
        <v>2165</v>
      </c>
      <c r="I46" s="38"/>
      <c r="K46">
        <v>2</v>
      </c>
      <c r="N46" s="3" t="s">
        <v>7321</v>
      </c>
    </row>
    <row r="47" spans="3:14" customFormat="1" x14ac:dyDescent="0.25">
      <c r="C47" t="str">
        <f>IFERROR(VLOOKUP(Pallets_CHEP[[#This Row],[POD]],Maestro!H:I,2,FALSE),"")</f>
        <v/>
      </c>
      <c r="D47" t="s">
        <v>5460</v>
      </c>
      <c r="E47" t="s">
        <v>135</v>
      </c>
      <c r="I47" s="38"/>
      <c r="K47">
        <v>7</v>
      </c>
      <c r="N47" s="3" t="s">
        <v>7321</v>
      </c>
    </row>
    <row r="48" spans="3:14" customFormat="1" x14ac:dyDescent="0.25">
      <c r="C48" t="str">
        <f>IFERROR(VLOOKUP(Pallets_CHEP[[#This Row],[POD]],Maestro!H:I,2,FALSE),"")</f>
        <v/>
      </c>
      <c r="D48" t="s">
        <v>7338</v>
      </c>
      <c r="E48" t="s">
        <v>2165</v>
      </c>
      <c r="I48" s="38"/>
      <c r="K48">
        <v>5</v>
      </c>
      <c r="N48" s="3" t="s">
        <v>7321</v>
      </c>
    </row>
    <row r="49" spans="3:14" customFormat="1" x14ac:dyDescent="0.25">
      <c r="C49" t="str">
        <f>IFERROR(VLOOKUP(Pallets_CHEP[[#This Row],[POD]],Maestro!H:I,2,FALSE),"")</f>
        <v/>
      </c>
      <c r="D49" t="s">
        <v>3841</v>
      </c>
      <c r="E49" t="s">
        <v>2165</v>
      </c>
      <c r="I49" s="38"/>
      <c r="K49">
        <v>10</v>
      </c>
      <c r="N49" s="3" t="s">
        <v>7321</v>
      </c>
    </row>
    <row r="50" spans="3:14" customFormat="1" x14ac:dyDescent="0.25">
      <c r="C50" t="str">
        <f>IFERROR(VLOOKUP(Pallets_CHEP[[#This Row],[POD]],Maestro!H:I,2,FALSE),"")</f>
        <v/>
      </c>
      <c r="D50" t="s">
        <v>3640</v>
      </c>
      <c r="E50" t="s">
        <v>135</v>
      </c>
      <c r="I50" s="38"/>
      <c r="K50">
        <v>4</v>
      </c>
      <c r="N50" s="3" t="s">
        <v>7321</v>
      </c>
    </row>
    <row r="51" spans="3:14" customFormat="1" x14ac:dyDescent="0.25">
      <c r="C51" t="str">
        <f>IFERROR(VLOOKUP(Pallets_CHEP[[#This Row],[POD]],Maestro!H:I,2,FALSE),"")</f>
        <v/>
      </c>
      <c r="D51" t="s">
        <v>6164</v>
      </c>
      <c r="E51" t="s">
        <v>2165</v>
      </c>
      <c r="I51" s="38"/>
      <c r="K51">
        <v>2</v>
      </c>
      <c r="N51" s="3" t="s">
        <v>7321</v>
      </c>
    </row>
    <row r="52" spans="3:14" customFormat="1" x14ac:dyDescent="0.25">
      <c r="C52" t="str">
        <f>IFERROR(VLOOKUP(Pallets_CHEP[[#This Row],[POD]],Maestro!H:I,2,FALSE),"")</f>
        <v/>
      </c>
      <c r="D52" t="s">
        <v>4071</v>
      </c>
      <c r="E52" t="s">
        <v>135</v>
      </c>
      <c r="I52" s="38"/>
      <c r="K52">
        <v>6</v>
      </c>
      <c r="N52" s="3" t="s">
        <v>7321</v>
      </c>
    </row>
    <row r="53" spans="3:14" customFormat="1" x14ac:dyDescent="0.25">
      <c r="C53" t="str">
        <f>IFERROR(VLOOKUP(Pallets_CHEP[[#This Row],[POD]],Maestro!H:I,2,FALSE),"")</f>
        <v/>
      </c>
      <c r="D53" t="s">
        <v>3931</v>
      </c>
      <c r="E53" t="s">
        <v>2165</v>
      </c>
      <c r="I53" s="38"/>
      <c r="K53">
        <v>5</v>
      </c>
      <c r="N53" s="3" t="s">
        <v>7321</v>
      </c>
    </row>
    <row r="54" spans="3:14" customFormat="1" x14ac:dyDescent="0.25">
      <c r="C54" t="str">
        <f>IFERROR(VLOOKUP(Pallets_CHEP[[#This Row],[POD]],Maestro!H:I,2,FALSE),"")</f>
        <v/>
      </c>
      <c r="D54" t="s">
        <v>3879</v>
      </c>
      <c r="E54" t="s">
        <v>135</v>
      </c>
      <c r="I54" s="38"/>
      <c r="K54">
        <v>10</v>
      </c>
      <c r="N54" s="3" t="s">
        <v>7321</v>
      </c>
    </row>
    <row r="55" spans="3:14" customFormat="1" x14ac:dyDescent="0.25">
      <c r="C55" t="str">
        <f>IFERROR(VLOOKUP(Pallets_CHEP[[#This Row],[POD]],Maestro!H:I,2,FALSE),"")</f>
        <v/>
      </c>
      <c r="D55" t="s">
        <v>4185</v>
      </c>
      <c r="E55" t="s">
        <v>2165</v>
      </c>
      <c r="I55" s="38"/>
      <c r="K55">
        <v>8</v>
      </c>
      <c r="N55" s="3" t="s">
        <v>7321</v>
      </c>
    </row>
    <row r="56" spans="3:14" customFormat="1" x14ac:dyDescent="0.25">
      <c r="C56" t="str">
        <f>IFERROR(VLOOKUP(Pallets_CHEP[[#This Row],[POD]],Maestro!H:I,2,FALSE),"")</f>
        <v/>
      </c>
      <c r="D56" t="s">
        <v>6889</v>
      </c>
      <c r="E56" t="s">
        <v>2165</v>
      </c>
      <c r="I56" s="38"/>
      <c r="K56">
        <v>6</v>
      </c>
      <c r="N56" s="3" t="s">
        <v>7321</v>
      </c>
    </row>
    <row r="57" spans="3:14" customFormat="1" x14ac:dyDescent="0.25">
      <c r="C57" t="str">
        <f>IFERROR(VLOOKUP(Pallets_CHEP[[#This Row],[POD]],Maestro!H:I,2,FALSE),"")</f>
        <v/>
      </c>
      <c r="D57" t="s">
        <v>2613</v>
      </c>
      <c r="E57" t="s">
        <v>2165</v>
      </c>
      <c r="I57" s="38"/>
      <c r="K57">
        <v>1</v>
      </c>
      <c r="N57" s="3" t="s">
        <v>7321</v>
      </c>
    </row>
    <row r="58" spans="3:14" customFormat="1" x14ac:dyDescent="0.25">
      <c r="C58" t="str">
        <f>IFERROR(VLOOKUP(Pallets_CHEP[[#This Row],[POD]],Maestro!H:I,2,FALSE),"")</f>
        <v/>
      </c>
      <c r="D58" t="s">
        <v>2318</v>
      </c>
      <c r="E58" t="s">
        <v>135</v>
      </c>
      <c r="I58" s="38"/>
      <c r="K58">
        <v>1</v>
      </c>
      <c r="N58" s="3" t="s">
        <v>7321</v>
      </c>
    </row>
    <row r="59" spans="3:14" customFormat="1" x14ac:dyDescent="0.25">
      <c r="C59" t="str">
        <f>IFERROR(VLOOKUP(Pallets_CHEP[[#This Row],[POD]],Maestro!H:I,2,FALSE),"")</f>
        <v/>
      </c>
      <c r="D59" t="s">
        <v>6627</v>
      </c>
      <c r="E59" t="s">
        <v>2165</v>
      </c>
      <c r="I59" s="38"/>
      <c r="K59">
        <v>2</v>
      </c>
      <c r="N59" s="3" t="s">
        <v>7321</v>
      </c>
    </row>
    <row r="60" spans="3:14" customFormat="1" x14ac:dyDescent="0.25">
      <c r="C60" t="str">
        <f>IFERROR(VLOOKUP(Pallets_CHEP[[#This Row],[POD]],Maestro!H:I,2,FALSE),"")</f>
        <v/>
      </c>
      <c r="D60" t="s">
        <v>2903</v>
      </c>
      <c r="E60" t="s">
        <v>135</v>
      </c>
      <c r="I60" s="38"/>
      <c r="K60">
        <v>5</v>
      </c>
      <c r="N60" s="3" t="s">
        <v>7321</v>
      </c>
    </row>
    <row r="61" spans="3:14" customFormat="1" x14ac:dyDescent="0.25">
      <c r="C61" t="str">
        <f>IFERROR(VLOOKUP(Pallets_CHEP[[#This Row],[POD]],Maestro!H:I,2,FALSE),"")</f>
        <v/>
      </c>
      <c r="D61" t="s">
        <v>4973</v>
      </c>
      <c r="E61" t="s">
        <v>2165</v>
      </c>
      <c r="I61" s="38"/>
      <c r="K61">
        <v>8</v>
      </c>
      <c r="N61" s="3" t="s">
        <v>7321</v>
      </c>
    </row>
    <row r="62" spans="3:14" customFormat="1" x14ac:dyDescent="0.25">
      <c r="C62" t="str">
        <f>IFERROR(VLOOKUP(Pallets_CHEP[[#This Row],[POD]],Maestro!H:I,2,FALSE),"")</f>
        <v/>
      </c>
      <c r="D62" t="s">
        <v>5848</v>
      </c>
      <c r="E62" t="s">
        <v>135</v>
      </c>
      <c r="I62" s="38"/>
      <c r="K62">
        <v>4</v>
      </c>
      <c r="N62" s="3" t="s">
        <v>7321</v>
      </c>
    </row>
    <row r="63" spans="3:14" customFormat="1" x14ac:dyDescent="0.25">
      <c r="C63" t="str">
        <f>IFERROR(VLOOKUP(Pallets_CHEP[[#This Row],[POD]],Maestro!H:I,2,FALSE),"")</f>
        <v/>
      </c>
      <c r="D63" t="s">
        <v>6177</v>
      </c>
      <c r="E63" t="s">
        <v>2165</v>
      </c>
      <c r="I63" s="38"/>
      <c r="K63">
        <v>9</v>
      </c>
      <c r="N63" s="3" t="s">
        <v>7321</v>
      </c>
    </row>
    <row r="64" spans="3:14" customFormat="1" x14ac:dyDescent="0.25">
      <c r="C64" t="str">
        <f>IFERROR(VLOOKUP(Pallets_CHEP[[#This Row],[POD]],Maestro!H:I,2,FALSE),"")</f>
        <v/>
      </c>
      <c r="D64" t="s">
        <v>2307</v>
      </c>
      <c r="E64" t="s">
        <v>2165</v>
      </c>
      <c r="I64" s="38"/>
      <c r="K64">
        <v>10</v>
      </c>
      <c r="N64" s="3" t="s">
        <v>7321</v>
      </c>
    </row>
    <row r="65" spans="3:14" customFormat="1" x14ac:dyDescent="0.25">
      <c r="C65" t="str">
        <f>IFERROR(VLOOKUP(Pallets_CHEP[[#This Row],[POD]],Maestro!H:I,2,FALSE),"")</f>
        <v/>
      </c>
      <c r="D65" t="s">
        <v>2305</v>
      </c>
      <c r="E65" t="s">
        <v>135</v>
      </c>
      <c r="I65" s="38"/>
      <c r="K65">
        <v>7</v>
      </c>
      <c r="N65" s="3" t="s">
        <v>7321</v>
      </c>
    </row>
    <row r="66" spans="3:14" customFormat="1" x14ac:dyDescent="0.25">
      <c r="C66" t="str">
        <f>IFERROR(VLOOKUP(Pallets_CHEP[[#This Row],[POD]],Maestro!H:I,2,FALSE),"")</f>
        <v/>
      </c>
      <c r="D66" t="s">
        <v>3073</v>
      </c>
      <c r="E66" t="s">
        <v>2165</v>
      </c>
      <c r="I66" s="38"/>
      <c r="K66">
        <v>9</v>
      </c>
      <c r="N66" s="3" t="s">
        <v>7321</v>
      </c>
    </row>
    <row r="67" spans="3:14" customFormat="1" x14ac:dyDescent="0.25">
      <c r="C67" t="str">
        <f>IFERROR(VLOOKUP(Pallets_CHEP[[#This Row],[POD]],Maestro!H:I,2,FALSE),"")</f>
        <v/>
      </c>
      <c r="D67" t="s">
        <v>5199</v>
      </c>
      <c r="E67" t="s">
        <v>2165</v>
      </c>
      <c r="I67" s="38"/>
      <c r="K67">
        <v>8</v>
      </c>
      <c r="N67" s="3" t="s">
        <v>7321</v>
      </c>
    </row>
    <row r="68" spans="3:14" customFormat="1" x14ac:dyDescent="0.25">
      <c r="C68" t="str">
        <f>IFERROR(VLOOKUP(Pallets_CHEP[[#This Row],[POD]],Maestro!H:I,2,FALSE),"")</f>
        <v/>
      </c>
      <c r="D68" t="s">
        <v>7339</v>
      </c>
      <c r="E68" t="s">
        <v>2165</v>
      </c>
      <c r="I68" s="38"/>
      <c r="K68">
        <v>7</v>
      </c>
      <c r="N68" s="3" t="s">
        <v>7321</v>
      </c>
    </row>
    <row r="69" spans="3:14" customFormat="1" x14ac:dyDescent="0.25">
      <c r="C69" t="str">
        <f>IFERROR(VLOOKUP(Pallets_CHEP[[#This Row],[POD]],Maestro!H:I,2,FALSE),"")</f>
        <v/>
      </c>
      <c r="D69" t="s">
        <v>7340</v>
      </c>
      <c r="E69" t="s">
        <v>2165</v>
      </c>
      <c r="I69" s="38"/>
      <c r="K69">
        <v>4</v>
      </c>
      <c r="N69" s="3" t="s">
        <v>7321</v>
      </c>
    </row>
    <row r="70" spans="3:14" customFormat="1" x14ac:dyDescent="0.25">
      <c r="C70" t="str">
        <f>IFERROR(VLOOKUP(Pallets_CHEP[[#This Row],[POD]],Maestro!H:I,2,FALSE),"")</f>
        <v/>
      </c>
      <c r="D70" t="s">
        <v>4369</v>
      </c>
      <c r="E70" t="s">
        <v>135</v>
      </c>
      <c r="I70" s="38"/>
      <c r="K70">
        <v>2</v>
      </c>
      <c r="N70" s="3" t="s">
        <v>7321</v>
      </c>
    </row>
    <row r="71" spans="3:14" customFormat="1" x14ac:dyDescent="0.25">
      <c r="C71" t="str">
        <f>IFERROR(VLOOKUP(Pallets_CHEP[[#This Row],[POD]],Maestro!H:I,2,FALSE),"")</f>
        <v/>
      </c>
      <c r="D71" t="s">
        <v>2426</v>
      </c>
      <c r="E71" t="s">
        <v>135</v>
      </c>
      <c r="I71" s="38"/>
      <c r="K71">
        <v>3</v>
      </c>
      <c r="N71" s="3" t="s">
        <v>7321</v>
      </c>
    </row>
    <row r="72" spans="3:14" customFormat="1" x14ac:dyDescent="0.25">
      <c r="C72" t="str">
        <f>IFERROR(VLOOKUP(Pallets_CHEP[[#This Row],[POD]],Maestro!H:I,2,FALSE),"")</f>
        <v/>
      </c>
      <c r="D72" t="s">
        <v>4784</v>
      </c>
      <c r="E72" t="s">
        <v>2165</v>
      </c>
      <c r="I72" s="38"/>
      <c r="K72">
        <v>6</v>
      </c>
      <c r="N72" s="3" t="s">
        <v>7321</v>
      </c>
    </row>
    <row r="73" spans="3:14" customFormat="1" x14ac:dyDescent="0.25">
      <c r="C73" t="str">
        <f>IFERROR(VLOOKUP(Pallets_CHEP[[#This Row],[POD]],Maestro!H:I,2,FALSE),"")</f>
        <v/>
      </c>
      <c r="D73" t="s">
        <v>5306</v>
      </c>
      <c r="E73" t="s">
        <v>135</v>
      </c>
      <c r="I73" s="38"/>
      <c r="K73">
        <v>9</v>
      </c>
      <c r="N73" s="3" t="s">
        <v>7321</v>
      </c>
    </row>
    <row r="74" spans="3:14" customFormat="1" x14ac:dyDescent="0.25">
      <c r="C74" t="str">
        <f>IFERROR(VLOOKUP(Pallets_CHEP[[#This Row],[POD]],Maestro!H:I,2,FALSE),"")</f>
        <v/>
      </c>
      <c r="D74" t="s">
        <v>3116</v>
      </c>
      <c r="E74" t="s">
        <v>2165</v>
      </c>
      <c r="I74" s="38"/>
      <c r="K74">
        <v>4</v>
      </c>
      <c r="N74" s="3" t="s">
        <v>7321</v>
      </c>
    </row>
    <row r="75" spans="3:14" customFormat="1" x14ac:dyDescent="0.25">
      <c r="C75" t="str">
        <f>IFERROR(VLOOKUP(Pallets_CHEP[[#This Row],[POD]],Maestro!H:I,2,FALSE),"")</f>
        <v/>
      </c>
      <c r="D75" t="s">
        <v>4411</v>
      </c>
      <c r="E75" t="s">
        <v>2165</v>
      </c>
      <c r="I75" s="38"/>
      <c r="K75">
        <v>10</v>
      </c>
      <c r="N75" s="3" t="s">
        <v>7321</v>
      </c>
    </row>
    <row r="76" spans="3:14" customFormat="1" x14ac:dyDescent="0.25">
      <c r="C76" t="str">
        <f>IFERROR(VLOOKUP(Pallets_CHEP[[#This Row],[POD]],Maestro!H:I,2,FALSE),"")</f>
        <v/>
      </c>
      <c r="D76" t="s">
        <v>3349</v>
      </c>
      <c r="E76" t="s">
        <v>135</v>
      </c>
      <c r="I76" s="38"/>
      <c r="K76">
        <v>4</v>
      </c>
      <c r="N76" s="3" t="s">
        <v>7321</v>
      </c>
    </row>
    <row r="77" spans="3:14" customFormat="1" x14ac:dyDescent="0.25">
      <c r="C77" t="str">
        <f>IFERROR(VLOOKUP(Pallets_CHEP[[#This Row],[POD]],Maestro!H:I,2,FALSE),"")</f>
        <v/>
      </c>
      <c r="D77" t="s">
        <v>4502</v>
      </c>
      <c r="E77" t="s">
        <v>2165</v>
      </c>
      <c r="I77" s="38"/>
      <c r="K77">
        <v>10</v>
      </c>
      <c r="N77" s="3" t="s">
        <v>7321</v>
      </c>
    </row>
    <row r="78" spans="3:14" customFormat="1" x14ac:dyDescent="0.25">
      <c r="C78" t="str">
        <f>IFERROR(VLOOKUP(Pallets_CHEP[[#This Row],[POD]],Maestro!H:I,2,FALSE),"")</f>
        <v/>
      </c>
      <c r="D78" t="s">
        <v>5546</v>
      </c>
      <c r="E78" t="s">
        <v>135</v>
      </c>
      <c r="I78" s="38"/>
      <c r="K78">
        <v>2</v>
      </c>
      <c r="N78" s="3" t="s">
        <v>7321</v>
      </c>
    </row>
    <row r="79" spans="3:14" customFormat="1" x14ac:dyDescent="0.25">
      <c r="C79" t="str">
        <f>IFERROR(VLOOKUP(Pallets_CHEP[[#This Row],[POD]],Maestro!H:I,2,FALSE),"")</f>
        <v/>
      </c>
      <c r="D79" t="s">
        <v>7341</v>
      </c>
      <c r="E79" t="s">
        <v>2165</v>
      </c>
      <c r="I79" s="38"/>
      <c r="K79">
        <v>3</v>
      </c>
      <c r="N79" s="3" t="s">
        <v>7321</v>
      </c>
    </row>
    <row r="80" spans="3:14" customFormat="1" x14ac:dyDescent="0.25">
      <c r="C80" t="str">
        <f>IFERROR(VLOOKUP(Pallets_CHEP[[#This Row],[POD]],Maestro!H:I,2,FALSE),"")</f>
        <v/>
      </c>
      <c r="D80" t="s">
        <v>7342</v>
      </c>
      <c r="E80" t="s">
        <v>135</v>
      </c>
      <c r="I80" s="38"/>
      <c r="K80">
        <v>1</v>
      </c>
      <c r="N80" s="3" t="s">
        <v>7321</v>
      </c>
    </row>
    <row r="81" spans="3:14" customFormat="1" x14ac:dyDescent="0.25">
      <c r="C81" t="str">
        <f>IFERROR(VLOOKUP(Pallets_CHEP[[#This Row],[POD]],Maestro!H:I,2,FALSE),"")</f>
        <v/>
      </c>
      <c r="D81" t="s">
        <v>7343</v>
      </c>
      <c r="E81" t="s">
        <v>2165</v>
      </c>
      <c r="I81" s="38"/>
      <c r="K81">
        <v>3</v>
      </c>
      <c r="N81" s="3" t="s">
        <v>7321</v>
      </c>
    </row>
    <row r="82" spans="3:14" customFormat="1" x14ac:dyDescent="0.25">
      <c r="C82" t="str">
        <f>IFERROR(VLOOKUP(Pallets_CHEP[[#This Row],[POD]],Maestro!H:I,2,FALSE),"")</f>
        <v/>
      </c>
      <c r="D82" t="s">
        <v>7344</v>
      </c>
      <c r="E82" t="s">
        <v>135</v>
      </c>
      <c r="I82" s="38"/>
      <c r="K82">
        <v>3</v>
      </c>
      <c r="N82" s="3" t="s">
        <v>7321</v>
      </c>
    </row>
    <row r="83" spans="3:14" customFormat="1" x14ac:dyDescent="0.25">
      <c r="C83" t="str">
        <f>IFERROR(VLOOKUP(Pallets_CHEP[[#This Row],[POD]],Maestro!H:I,2,FALSE),"")</f>
        <v/>
      </c>
      <c r="D83" t="s">
        <v>7345</v>
      </c>
      <c r="E83" t="s">
        <v>2165</v>
      </c>
      <c r="I83" s="38"/>
      <c r="K83">
        <v>13</v>
      </c>
      <c r="N83" s="3" t="s">
        <v>7321</v>
      </c>
    </row>
    <row r="84" spans="3:14" customFormat="1" x14ac:dyDescent="0.25">
      <c r="C84" t="str">
        <f>IFERROR(VLOOKUP(Pallets_CHEP[[#This Row],[POD]],Maestro!H:I,2,FALSE),"")</f>
        <v/>
      </c>
      <c r="D84" t="s">
        <v>7346</v>
      </c>
      <c r="E84" t="s">
        <v>2165</v>
      </c>
      <c r="I84" s="38"/>
      <c r="K84">
        <v>8</v>
      </c>
      <c r="N84" s="3" t="s">
        <v>7321</v>
      </c>
    </row>
    <row r="85" spans="3:14" customFormat="1" x14ac:dyDescent="0.25">
      <c r="C85" t="str">
        <f>IFERROR(VLOOKUP(Pallets_CHEP[[#This Row],[POD]],Maestro!H:I,2,FALSE),"")</f>
        <v/>
      </c>
      <c r="D85" t="s">
        <v>7347</v>
      </c>
      <c r="E85" t="s">
        <v>135</v>
      </c>
      <c r="I85" s="38"/>
      <c r="K85">
        <v>5</v>
      </c>
      <c r="N85" s="3" t="s">
        <v>7321</v>
      </c>
    </row>
    <row r="86" spans="3:14" customFormat="1" x14ac:dyDescent="0.25">
      <c r="C86" t="str">
        <f>IFERROR(VLOOKUP(Pallets_CHEP[[#This Row],[POD]],Maestro!H:I,2,FALSE),"")</f>
        <v/>
      </c>
      <c r="D86" t="s">
        <v>7348</v>
      </c>
      <c r="E86" t="s">
        <v>2165</v>
      </c>
      <c r="I86" s="38"/>
      <c r="K86">
        <v>1</v>
      </c>
      <c r="N86" s="3" t="s">
        <v>7321</v>
      </c>
    </row>
    <row r="87" spans="3:14" customFormat="1" x14ac:dyDescent="0.25">
      <c r="C87" t="str">
        <f>IFERROR(VLOOKUP(Pallets_CHEP[[#This Row],[POD]],Maestro!H:I,2,FALSE),"")</f>
        <v/>
      </c>
      <c r="D87" t="s">
        <v>7349</v>
      </c>
      <c r="E87" t="s">
        <v>135</v>
      </c>
      <c r="I87" s="38"/>
      <c r="K87">
        <v>4</v>
      </c>
      <c r="N87" s="3" t="s">
        <v>7321</v>
      </c>
    </row>
    <row r="88" spans="3:14" customFormat="1" x14ac:dyDescent="0.25">
      <c r="C88" t="str">
        <f>IFERROR(VLOOKUP(Pallets_CHEP[[#This Row],[POD]],Maestro!H:I,2,FALSE),"")</f>
        <v/>
      </c>
      <c r="D88" t="s">
        <v>7350</v>
      </c>
      <c r="E88" t="s">
        <v>2165</v>
      </c>
      <c r="I88" s="38"/>
      <c r="K88">
        <v>1</v>
      </c>
      <c r="N88" s="3" t="s">
        <v>7321</v>
      </c>
    </row>
    <row r="89" spans="3:14" customFormat="1" x14ac:dyDescent="0.25">
      <c r="C89" t="str">
        <f>IFERROR(VLOOKUP(Pallets_CHEP[[#This Row],[POD]],Maestro!H:I,2,FALSE),"")</f>
        <v/>
      </c>
      <c r="D89" t="s">
        <v>7351</v>
      </c>
      <c r="E89" t="s">
        <v>135</v>
      </c>
      <c r="I89" s="38"/>
      <c r="K89">
        <v>2</v>
      </c>
      <c r="N89" s="3" t="s">
        <v>7321</v>
      </c>
    </row>
    <row r="90" spans="3:14" customFormat="1" x14ac:dyDescent="0.25">
      <c r="C90" t="str">
        <f>IFERROR(VLOOKUP(Pallets_CHEP[[#This Row],[POD]],Maestro!H:I,2,FALSE),"")</f>
        <v/>
      </c>
      <c r="D90" t="s">
        <v>7352</v>
      </c>
      <c r="E90" t="s">
        <v>2165</v>
      </c>
      <c r="I90" s="38"/>
      <c r="K90">
        <v>5</v>
      </c>
      <c r="N90" s="3" t="s">
        <v>7321</v>
      </c>
    </row>
    <row r="91" spans="3:14" customFormat="1" x14ac:dyDescent="0.25">
      <c r="C91" t="str">
        <f>IFERROR(VLOOKUP(Pallets_CHEP[[#This Row],[POD]],Maestro!H:I,2,FALSE),"")</f>
        <v/>
      </c>
      <c r="D91" t="s">
        <v>7353</v>
      </c>
      <c r="E91" t="s">
        <v>135</v>
      </c>
      <c r="I91" s="38"/>
      <c r="K91">
        <v>3</v>
      </c>
      <c r="N91" s="3" t="s">
        <v>7321</v>
      </c>
    </row>
    <row r="92" spans="3:14" customFormat="1" x14ac:dyDescent="0.25">
      <c r="C92" t="str">
        <f>IFERROR(VLOOKUP(Pallets_CHEP[[#This Row],[POD]],Maestro!H:I,2,FALSE),"")</f>
        <v/>
      </c>
      <c r="D92" t="s">
        <v>7354</v>
      </c>
      <c r="E92" t="s">
        <v>2165</v>
      </c>
      <c r="I92" s="38"/>
      <c r="K92">
        <v>12</v>
      </c>
      <c r="N92" s="3" t="s">
        <v>7321</v>
      </c>
    </row>
    <row r="93" spans="3:14" customFormat="1" x14ac:dyDescent="0.25">
      <c r="C93" t="str">
        <f>IFERROR(VLOOKUP(Pallets_CHEP[[#This Row],[POD]],Maestro!H:I,2,FALSE),"")</f>
        <v/>
      </c>
      <c r="D93" t="s">
        <v>7355</v>
      </c>
      <c r="E93" t="s">
        <v>135</v>
      </c>
      <c r="I93" s="38"/>
      <c r="K93">
        <v>5</v>
      </c>
      <c r="N93" s="3" t="s">
        <v>7321</v>
      </c>
    </row>
    <row r="94" spans="3:14" customFormat="1" x14ac:dyDescent="0.25">
      <c r="C94" t="str">
        <f>IFERROR(VLOOKUP(Pallets_CHEP[[#This Row],[POD]],Maestro!H:I,2,FALSE),"")</f>
        <v/>
      </c>
      <c r="D94" t="s">
        <v>7356</v>
      </c>
      <c r="E94" t="s">
        <v>2165</v>
      </c>
      <c r="I94" s="38"/>
      <c r="K94">
        <v>6</v>
      </c>
      <c r="N94" s="3" t="s">
        <v>7321</v>
      </c>
    </row>
    <row r="95" spans="3:14" customFormat="1" x14ac:dyDescent="0.25">
      <c r="C95" t="str">
        <f>IFERROR(VLOOKUP(Pallets_CHEP[[#This Row],[POD]],Maestro!H:I,2,FALSE),"")</f>
        <v/>
      </c>
      <c r="D95" t="s">
        <v>7357</v>
      </c>
      <c r="E95" t="s">
        <v>135</v>
      </c>
      <c r="I95" s="38"/>
      <c r="K95">
        <v>5</v>
      </c>
      <c r="N95" s="3" t="s">
        <v>7321</v>
      </c>
    </row>
    <row r="96" spans="3:14" customFormat="1" x14ac:dyDescent="0.25">
      <c r="C96" t="str">
        <f>IFERROR(VLOOKUP(Pallets_CHEP[[#This Row],[POD]],Maestro!H:I,2,FALSE),"")</f>
        <v/>
      </c>
      <c r="D96" t="s">
        <v>7358</v>
      </c>
      <c r="E96" t="s">
        <v>2165</v>
      </c>
      <c r="I96" s="38"/>
      <c r="K96">
        <v>2</v>
      </c>
      <c r="N96" s="3" t="s">
        <v>7321</v>
      </c>
    </row>
    <row r="97" spans="3:14" customFormat="1" x14ac:dyDescent="0.25">
      <c r="C97" t="str">
        <f>IFERROR(VLOOKUP(Pallets_CHEP[[#This Row],[POD]],Maestro!H:I,2,FALSE),"")</f>
        <v/>
      </c>
      <c r="D97" t="s">
        <v>7359</v>
      </c>
      <c r="E97" t="s">
        <v>135</v>
      </c>
      <c r="I97" s="38"/>
      <c r="K97">
        <v>2</v>
      </c>
      <c r="N97" s="3" t="s">
        <v>7321</v>
      </c>
    </row>
    <row r="98" spans="3:14" customFormat="1" x14ac:dyDescent="0.25">
      <c r="C98" t="str">
        <f>IFERROR(VLOOKUP(Pallets_CHEP[[#This Row],[POD]],Maestro!H:I,2,FALSE),"")</f>
        <v/>
      </c>
      <c r="D98" t="s">
        <v>7360</v>
      </c>
      <c r="E98" t="s">
        <v>2165</v>
      </c>
      <c r="I98" s="38"/>
      <c r="K98">
        <v>3</v>
      </c>
      <c r="N98" s="3" t="s">
        <v>7321</v>
      </c>
    </row>
    <row r="99" spans="3:14" customFormat="1" x14ac:dyDescent="0.25">
      <c r="C99" t="str">
        <f>IFERROR(VLOOKUP(Pallets_CHEP[[#This Row],[POD]],Maestro!H:I,2,FALSE),"")</f>
        <v/>
      </c>
      <c r="D99" t="s">
        <v>7361</v>
      </c>
      <c r="E99" t="s">
        <v>135</v>
      </c>
      <c r="I99" s="38"/>
      <c r="K99">
        <v>3</v>
      </c>
      <c r="N99" s="3" t="s">
        <v>7321</v>
      </c>
    </row>
    <row r="100" spans="3:14" customFormat="1" x14ac:dyDescent="0.25">
      <c r="C100" t="str">
        <f>IFERROR(VLOOKUP(Pallets_CHEP[[#This Row],[POD]],Maestro!H:I,2,FALSE),"")</f>
        <v/>
      </c>
      <c r="D100" t="s">
        <v>7362</v>
      </c>
      <c r="E100" t="s">
        <v>2165</v>
      </c>
      <c r="I100" s="38"/>
      <c r="K100">
        <v>10</v>
      </c>
      <c r="N100" s="3" t="s">
        <v>7321</v>
      </c>
    </row>
    <row r="101" spans="3:14" customFormat="1" x14ac:dyDescent="0.25">
      <c r="C101" t="str">
        <f>IFERROR(VLOOKUP(Pallets_CHEP[[#This Row],[POD]],Maestro!H:I,2,FALSE),"")</f>
        <v/>
      </c>
      <c r="D101" t="s">
        <v>7363</v>
      </c>
      <c r="E101" t="s">
        <v>135</v>
      </c>
      <c r="I101" s="38"/>
      <c r="K101">
        <v>6</v>
      </c>
      <c r="N101" s="3" t="s">
        <v>7321</v>
      </c>
    </row>
    <row r="102" spans="3:14" customFormat="1" x14ac:dyDescent="0.25">
      <c r="C102" t="str">
        <f>IFERROR(VLOOKUP(Pallets_CHEP[[#This Row],[POD]],Maestro!H:I,2,FALSE),"")</f>
        <v/>
      </c>
      <c r="D102" t="s">
        <v>7364</v>
      </c>
      <c r="E102" t="s">
        <v>2165</v>
      </c>
      <c r="I102" s="38"/>
      <c r="K102">
        <v>13</v>
      </c>
      <c r="N102" s="3" t="s">
        <v>7321</v>
      </c>
    </row>
    <row r="103" spans="3:14" customFormat="1" x14ac:dyDescent="0.25">
      <c r="C103" t="str">
        <f>IFERROR(VLOOKUP(Pallets_CHEP[[#This Row],[POD]],Maestro!H:I,2,FALSE),"")</f>
        <v/>
      </c>
      <c r="D103" t="s">
        <v>7365</v>
      </c>
      <c r="E103" t="s">
        <v>135</v>
      </c>
      <c r="I103" s="38"/>
      <c r="K103">
        <v>3</v>
      </c>
      <c r="N103" s="3" t="s">
        <v>7321</v>
      </c>
    </row>
    <row r="104" spans="3:14" customFormat="1" x14ac:dyDescent="0.25">
      <c r="C104" t="str">
        <f>IFERROR(VLOOKUP(Pallets_CHEP[[#This Row],[POD]],Maestro!H:I,2,FALSE),"")</f>
        <v/>
      </c>
      <c r="D104" t="s">
        <v>7366</v>
      </c>
      <c r="E104" t="s">
        <v>2165</v>
      </c>
      <c r="I104" s="38"/>
      <c r="K104">
        <v>2</v>
      </c>
      <c r="N104" s="3" t="s">
        <v>7321</v>
      </c>
    </row>
    <row r="105" spans="3:14" customFormat="1" x14ac:dyDescent="0.25">
      <c r="C105" t="str">
        <f>IFERROR(VLOOKUP(Pallets_CHEP[[#This Row],[POD]],Maestro!H:I,2,FALSE),"")</f>
        <v/>
      </c>
      <c r="D105" t="s">
        <v>7367</v>
      </c>
      <c r="E105" t="s">
        <v>135</v>
      </c>
      <c r="I105" s="38"/>
      <c r="K105">
        <v>2</v>
      </c>
      <c r="N105" s="3" t="s">
        <v>7321</v>
      </c>
    </row>
    <row r="106" spans="3:14" customFormat="1" x14ac:dyDescent="0.25">
      <c r="C106" t="str">
        <f>IFERROR(VLOOKUP(Pallets_CHEP[[#This Row],[POD]],Maestro!H:I,2,FALSE),"")</f>
        <v/>
      </c>
      <c r="D106" t="s">
        <v>7368</v>
      </c>
      <c r="E106" t="s">
        <v>2165</v>
      </c>
      <c r="I106" s="38"/>
      <c r="K106">
        <v>9</v>
      </c>
      <c r="N106" s="3" t="s">
        <v>7321</v>
      </c>
    </row>
    <row r="107" spans="3:14" customFormat="1" x14ac:dyDescent="0.25">
      <c r="C107" t="str">
        <f>IFERROR(VLOOKUP(Pallets_CHEP[[#This Row],[POD]],Maestro!H:I,2,FALSE),"")</f>
        <v/>
      </c>
      <c r="D107" t="s">
        <v>7369</v>
      </c>
      <c r="E107" t="s">
        <v>135</v>
      </c>
      <c r="I107" s="38"/>
      <c r="K107">
        <v>2</v>
      </c>
      <c r="N107" s="3" t="s">
        <v>7321</v>
      </c>
    </row>
    <row r="108" spans="3:14" customFormat="1" x14ac:dyDescent="0.25">
      <c r="C108" t="str">
        <f>IFERROR(VLOOKUP(Pallets_CHEP[[#This Row],[POD]],Maestro!H:I,2,FALSE),"")</f>
        <v/>
      </c>
      <c r="D108" t="s">
        <v>7370</v>
      </c>
      <c r="E108" t="s">
        <v>2165</v>
      </c>
      <c r="I108" s="38"/>
      <c r="K108">
        <v>12</v>
      </c>
      <c r="N108" s="3" t="s">
        <v>7321</v>
      </c>
    </row>
    <row r="109" spans="3:14" customFormat="1" x14ac:dyDescent="0.25">
      <c r="C109" t="str">
        <f>IFERROR(VLOOKUP(Pallets_CHEP[[#This Row],[POD]],Maestro!H:I,2,FALSE),"")</f>
        <v/>
      </c>
      <c r="D109" t="s">
        <v>7371</v>
      </c>
      <c r="E109" t="s">
        <v>2165</v>
      </c>
      <c r="I109" s="38"/>
      <c r="K109">
        <v>1</v>
      </c>
      <c r="N109" s="3" t="s">
        <v>7321</v>
      </c>
    </row>
    <row r="110" spans="3:14" customFormat="1" x14ac:dyDescent="0.25">
      <c r="C110" t="str">
        <f>IFERROR(VLOOKUP(Pallets_CHEP[[#This Row],[POD]],Maestro!H:I,2,FALSE),"")</f>
        <v/>
      </c>
      <c r="D110" t="s">
        <v>7372</v>
      </c>
      <c r="E110" t="s">
        <v>135</v>
      </c>
      <c r="I110" s="38"/>
      <c r="K110">
        <v>2</v>
      </c>
      <c r="N110" s="3" t="s">
        <v>7321</v>
      </c>
    </row>
    <row r="111" spans="3:14" customFormat="1" x14ac:dyDescent="0.25">
      <c r="C111" t="str">
        <f>IFERROR(VLOOKUP(Pallets_CHEP[[#This Row],[POD]],Maestro!H:I,2,FALSE),"")</f>
        <v/>
      </c>
      <c r="D111" t="s">
        <v>7373</v>
      </c>
      <c r="E111" t="s">
        <v>2165</v>
      </c>
      <c r="I111" s="38"/>
      <c r="K111">
        <v>4</v>
      </c>
      <c r="N111" s="3" t="s">
        <v>7321</v>
      </c>
    </row>
    <row r="112" spans="3:14" customFormat="1" x14ac:dyDescent="0.25">
      <c r="C112" t="str">
        <f>IFERROR(VLOOKUP(Pallets_CHEP[[#This Row],[POD]],Maestro!H:I,2,FALSE),"")</f>
        <v/>
      </c>
      <c r="D112" t="s">
        <v>7374</v>
      </c>
      <c r="E112" t="s">
        <v>135</v>
      </c>
      <c r="I112" s="38"/>
      <c r="K112">
        <v>1</v>
      </c>
      <c r="N112" s="3" t="s">
        <v>7321</v>
      </c>
    </row>
    <row r="113" spans="3:14" customFormat="1" x14ac:dyDescent="0.25">
      <c r="C113" t="str">
        <f>IFERROR(VLOOKUP(Pallets_CHEP[[#This Row],[POD]],Maestro!H:I,2,FALSE),"")</f>
        <v/>
      </c>
      <c r="D113" t="s">
        <v>7375</v>
      </c>
      <c r="E113" t="s">
        <v>2165</v>
      </c>
      <c r="I113" s="38"/>
      <c r="K113">
        <v>10</v>
      </c>
      <c r="N113" s="3" t="s">
        <v>7321</v>
      </c>
    </row>
    <row r="114" spans="3:14" customFormat="1" x14ac:dyDescent="0.25">
      <c r="C114" t="str">
        <f>IFERROR(VLOOKUP(Pallets_CHEP[[#This Row],[POD]],Maestro!H:I,2,FALSE),"")</f>
        <v/>
      </c>
      <c r="D114" t="s">
        <v>7376</v>
      </c>
      <c r="E114" t="s">
        <v>2165</v>
      </c>
      <c r="I114" s="38"/>
      <c r="K114">
        <v>2</v>
      </c>
      <c r="N114" s="3" t="s">
        <v>7321</v>
      </c>
    </row>
    <row r="115" spans="3:14" customFormat="1" x14ac:dyDescent="0.25">
      <c r="C115" t="str">
        <f>IFERROR(VLOOKUP(Pallets_CHEP[[#This Row],[POD]],Maestro!H:I,2,FALSE),"")</f>
        <v/>
      </c>
      <c r="D115" t="s">
        <v>7377</v>
      </c>
      <c r="E115" t="s">
        <v>135</v>
      </c>
      <c r="I115" s="38"/>
      <c r="K115">
        <v>1</v>
      </c>
      <c r="N115" s="3" t="s">
        <v>7321</v>
      </c>
    </row>
    <row r="116" spans="3:14" customFormat="1" x14ac:dyDescent="0.25">
      <c r="C116" t="str">
        <f>IFERROR(VLOOKUP(Pallets_CHEP[[#This Row],[POD]],Maestro!H:I,2,FALSE),"")</f>
        <v/>
      </c>
      <c r="D116" t="s">
        <v>7378</v>
      </c>
      <c r="E116" t="s">
        <v>2165</v>
      </c>
      <c r="I116" s="38"/>
      <c r="K116">
        <v>8</v>
      </c>
      <c r="N116" s="3" t="s">
        <v>7321</v>
      </c>
    </row>
    <row r="117" spans="3:14" customFormat="1" x14ac:dyDescent="0.25">
      <c r="C117" t="str">
        <f>IFERROR(VLOOKUP(Pallets_CHEP[[#This Row],[POD]],Maestro!H:I,2,FALSE),"")</f>
        <v/>
      </c>
      <c r="D117" t="s">
        <v>7379</v>
      </c>
      <c r="E117" t="s">
        <v>2165</v>
      </c>
      <c r="I117" s="38"/>
      <c r="K117">
        <v>14</v>
      </c>
      <c r="N117" s="3" t="s">
        <v>7321</v>
      </c>
    </row>
    <row r="118" spans="3:14" customFormat="1" x14ac:dyDescent="0.25">
      <c r="C118" t="str">
        <f>IFERROR(VLOOKUP(Pallets_CHEP[[#This Row],[POD]],Maestro!H:I,2,FALSE),"")</f>
        <v/>
      </c>
      <c r="D118" t="s">
        <v>7380</v>
      </c>
      <c r="E118" t="s">
        <v>2165</v>
      </c>
      <c r="I118" s="38"/>
      <c r="K118">
        <v>2</v>
      </c>
      <c r="N118" s="3" t="s">
        <v>7321</v>
      </c>
    </row>
    <row r="119" spans="3:14" customFormat="1" x14ac:dyDescent="0.25">
      <c r="C119" t="str">
        <f>IFERROR(VLOOKUP(Pallets_CHEP[[#This Row],[POD]],Maestro!H:I,2,FALSE),"")</f>
        <v/>
      </c>
      <c r="D119" t="s">
        <v>7381</v>
      </c>
      <c r="E119" t="s">
        <v>135</v>
      </c>
      <c r="I119" s="38"/>
      <c r="K119">
        <v>1</v>
      </c>
      <c r="N119" s="3" t="s">
        <v>7321</v>
      </c>
    </row>
    <row r="120" spans="3:14" customFormat="1" x14ac:dyDescent="0.25">
      <c r="C120" t="str">
        <f>IFERROR(VLOOKUP(Pallets_CHEP[[#This Row],[POD]],Maestro!H:I,2,FALSE),"")</f>
        <v/>
      </c>
      <c r="D120" t="s">
        <v>7382</v>
      </c>
      <c r="E120" t="s">
        <v>2165</v>
      </c>
      <c r="I120" s="38"/>
      <c r="K120">
        <v>13</v>
      </c>
      <c r="N120" s="3" t="s">
        <v>7321</v>
      </c>
    </row>
    <row r="121" spans="3:14" customFormat="1" x14ac:dyDescent="0.25">
      <c r="C121" t="str">
        <f>IFERROR(VLOOKUP(Pallets_CHEP[[#This Row],[POD]],Maestro!H:I,2,FALSE),"")</f>
        <v/>
      </c>
      <c r="D121" t="s">
        <v>7383</v>
      </c>
      <c r="E121" t="s">
        <v>2165</v>
      </c>
      <c r="I121" s="38"/>
      <c r="K121">
        <v>8</v>
      </c>
      <c r="N121" s="3" t="s">
        <v>7321</v>
      </c>
    </row>
    <row r="122" spans="3:14" customFormat="1" x14ac:dyDescent="0.25">
      <c r="C122" t="str">
        <f>IFERROR(VLOOKUP(Pallets_CHEP[[#This Row],[POD]],Maestro!H:I,2,FALSE),"")</f>
        <v/>
      </c>
      <c r="D122" t="s">
        <v>7384</v>
      </c>
      <c r="E122" t="s">
        <v>2165</v>
      </c>
      <c r="I122" s="38"/>
      <c r="K122">
        <v>2</v>
      </c>
      <c r="N122" s="3" t="s">
        <v>7321</v>
      </c>
    </row>
    <row r="123" spans="3:14" customFormat="1" x14ac:dyDescent="0.25">
      <c r="C123" t="str">
        <f>IFERROR(VLOOKUP(Pallets_CHEP[[#This Row],[POD]],Maestro!H:I,2,FALSE),"")</f>
        <v/>
      </c>
      <c r="D123" t="s">
        <v>7385</v>
      </c>
      <c r="E123" t="s">
        <v>2165</v>
      </c>
      <c r="I123" s="38"/>
      <c r="K123">
        <v>1</v>
      </c>
      <c r="N123" s="3" t="s">
        <v>7321</v>
      </c>
    </row>
    <row r="124" spans="3:14" customFormat="1" x14ac:dyDescent="0.25">
      <c r="C124" t="str">
        <f>IFERROR(VLOOKUP(Pallets_CHEP[[#This Row],[POD]],Maestro!H:I,2,FALSE),"")</f>
        <v/>
      </c>
      <c r="D124" t="s">
        <v>7386</v>
      </c>
      <c r="E124" t="s">
        <v>2165</v>
      </c>
      <c r="I124" s="38"/>
      <c r="K124">
        <v>4</v>
      </c>
      <c r="N124" s="3" t="s">
        <v>7321</v>
      </c>
    </row>
    <row r="125" spans="3:14" customFormat="1" x14ac:dyDescent="0.25">
      <c r="C125" t="str">
        <f>IFERROR(VLOOKUP(Pallets_CHEP[[#This Row],[POD]],Maestro!H:I,2,FALSE),"")</f>
        <v/>
      </c>
      <c r="D125" t="s">
        <v>7387</v>
      </c>
      <c r="E125" t="s">
        <v>2165</v>
      </c>
      <c r="I125" s="38"/>
      <c r="K125">
        <v>9</v>
      </c>
      <c r="N125" s="3" t="s">
        <v>7321</v>
      </c>
    </row>
    <row r="126" spans="3:14" customFormat="1" x14ac:dyDescent="0.25">
      <c r="C126" t="str">
        <f>IFERROR(VLOOKUP(Pallets_CHEP[[#This Row],[POD]],Maestro!H:I,2,FALSE),"")</f>
        <v/>
      </c>
      <c r="D126" t="s">
        <v>7388</v>
      </c>
      <c r="E126" t="s">
        <v>2165</v>
      </c>
      <c r="I126" s="38"/>
      <c r="K126">
        <v>8</v>
      </c>
      <c r="N126" s="3" t="s">
        <v>7321</v>
      </c>
    </row>
    <row r="127" spans="3:14" customFormat="1" x14ac:dyDescent="0.25">
      <c r="C127" t="str">
        <f>IFERROR(VLOOKUP(Pallets_CHEP[[#This Row],[POD]],Maestro!H:I,2,FALSE),"")</f>
        <v/>
      </c>
      <c r="D127" t="s">
        <v>7389</v>
      </c>
      <c r="E127" t="s">
        <v>2165</v>
      </c>
      <c r="I127" s="38"/>
      <c r="K127">
        <v>8</v>
      </c>
      <c r="N127" s="3" t="s">
        <v>7321</v>
      </c>
    </row>
    <row r="128" spans="3:14" customFormat="1" x14ac:dyDescent="0.25">
      <c r="C128" t="str">
        <f>IFERROR(VLOOKUP(Pallets_CHEP[[#This Row],[POD]],Maestro!H:I,2,FALSE),"")</f>
        <v/>
      </c>
      <c r="D128" t="s">
        <v>7390</v>
      </c>
      <c r="E128" t="s">
        <v>2165</v>
      </c>
      <c r="I128" s="38"/>
      <c r="K128">
        <v>10</v>
      </c>
      <c r="N128" s="3" t="s">
        <v>7321</v>
      </c>
    </row>
    <row r="129" spans="3:14" customFormat="1" x14ac:dyDescent="0.25">
      <c r="C129" t="str">
        <f>IFERROR(VLOOKUP(Pallets_CHEP[[#This Row],[POD]],Maestro!H:I,2,FALSE),"")</f>
        <v/>
      </c>
      <c r="D129" t="s">
        <v>7391</v>
      </c>
      <c r="E129" t="s">
        <v>2165</v>
      </c>
      <c r="I129" s="38"/>
      <c r="K129">
        <v>15</v>
      </c>
      <c r="N129" s="3" t="s">
        <v>7321</v>
      </c>
    </row>
    <row r="130" spans="3:14" customFormat="1" x14ac:dyDescent="0.25">
      <c r="C130" t="str">
        <f>IFERROR(VLOOKUP(Pallets_CHEP[[#This Row],[POD]],Maestro!H:I,2,FALSE),"")</f>
        <v/>
      </c>
      <c r="D130" t="s">
        <v>7392</v>
      </c>
      <c r="E130" t="s">
        <v>2165</v>
      </c>
      <c r="I130" s="38"/>
      <c r="K130">
        <v>4</v>
      </c>
      <c r="N130" s="3" t="s">
        <v>7321</v>
      </c>
    </row>
    <row r="131" spans="3:14" customFormat="1" x14ac:dyDescent="0.25">
      <c r="C131" t="str">
        <f>IFERROR(VLOOKUP(Pallets_CHEP[[#This Row],[POD]],Maestro!H:I,2,FALSE),"")</f>
        <v/>
      </c>
      <c r="D131" t="s">
        <v>7393</v>
      </c>
      <c r="E131" t="s">
        <v>2165</v>
      </c>
      <c r="I131" s="38"/>
      <c r="K131">
        <v>1</v>
      </c>
      <c r="N131" s="3" t="s">
        <v>7321</v>
      </c>
    </row>
    <row r="132" spans="3:14" customFormat="1" x14ac:dyDescent="0.25">
      <c r="C132" t="str">
        <f>IFERROR(VLOOKUP(Pallets_CHEP[[#This Row],[POD]],Maestro!H:I,2,FALSE),"")</f>
        <v/>
      </c>
      <c r="D132" t="s">
        <v>7394</v>
      </c>
      <c r="E132" t="s">
        <v>2165</v>
      </c>
      <c r="I132" s="38"/>
      <c r="K132">
        <v>1</v>
      </c>
      <c r="N132" s="3" t="s">
        <v>7321</v>
      </c>
    </row>
    <row r="133" spans="3:14" customFormat="1" x14ac:dyDescent="0.25">
      <c r="C133" t="str">
        <f>IFERROR(VLOOKUP(Pallets_CHEP[[#This Row],[POD]],Maestro!H:I,2,FALSE),"")</f>
        <v/>
      </c>
      <c r="D133" t="s">
        <v>7395</v>
      </c>
      <c r="E133" t="s">
        <v>2165</v>
      </c>
      <c r="I133" s="38"/>
      <c r="K133">
        <v>19</v>
      </c>
      <c r="N133" s="3" t="s">
        <v>7321</v>
      </c>
    </row>
    <row r="134" spans="3:14" customFormat="1" x14ac:dyDescent="0.25">
      <c r="C134" t="str">
        <f>IFERROR(VLOOKUP(Pallets_CHEP[[#This Row],[POD]],Maestro!H:I,2,FALSE),"")</f>
        <v/>
      </c>
      <c r="D134" t="s">
        <v>7396</v>
      </c>
      <c r="E134" t="s">
        <v>2165</v>
      </c>
      <c r="I134" s="38"/>
      <c r="K134">
        <v>13</v>
      </c>
      <c r="N134" s="3" t="s">
        <v>7397</v>
      </c>
    </row>
    <row r="135" spans="3:14" customFormat="1" x14ac:dyDescent="0.25">
      <c r="C135" t="str">
        <f>IFERROR(VLOOKUP(Pallets_CHEP[[#This Row],[POD]],Maestro!H:I,2,FALSE),"")</f>
        <v/>
      </c>
      <c r="D135" t="s">
        <v>7398</v>
      </c>
      <c r="E135" t="s">
        <v>2165</v>
      </c>
      <c r="I135" s="38"/>
      <c r="K135">
        <v>6</v>
      </c>
      <c r="N135" s="3" t="s">
        <v>7321</v>
      </c>
    </row>
    <row r="136" spans="3:14" customFormat="1" x14ac:dyDescent="0.25">
      <c r="C136" t="str">
        <f>IFERROR(VLOOKUP(Pallets_CHEP[[#This Row],[POD]],Maestro!H:I,2,FALSE),"")</f>
        <v/>
      </c>
      <c r="D136" t="s">
        <v>7399</v>
      </c>
      <c r="E136" t="s">
        <v>2165</v>
      </c>
      <c r="I136" s="38"/>
      <c r="K136">
        <v>3</v>
      </c>
      <c r="N136" s="3"/>
    </row>
    <row r="137" spans="3:14" customFormat="1" x14ac:dyDescent="0.25">
      <c r="C137" t="str">
        <f>IFERROR(VLOOKUP(Pallets_CHEP[[#This Row],[POD]],Maestro!H:I,2,FALSE),"")</f>
        <v/>
      </c>
      <c r="D137" t="s">
        <v>7400</v>
      </c>
      <c r="E137" t="s">
        <v>2165</v>
      </c>
      <c r="I137" s="38"/>
      <c r="K137">
        <v>1</v>
      </c>
      <c r="N137" s="3"/>
    </row>
    <row r="138" spans="3:14" customFormat="1" x14ac:dyDescent="0.25">
      <c r="C138" t="str">
        <f>IFERROR(VLOOKUP(Pallets_CHEP[[#This Row],[POD]],Maestro!H:I,2,FALSE),"")</f>
        <v/>
      </c>
      <c r="D138" t="s">
        <v>7401</v>
      </c>
      <c r="E138" t="s">
        <v>2165</v>
      </c>
      <c r="I138" s="38"/>
      <c r="K138">
        <v>6</v>
      </c>
      <c r="N138" s="3" t="s">
        <v>7321</v>
      </c>
    </row>
    <row r="139" spans="3:14" customFormat="1" x14ac:dyDescent="0.25">
      <c r="C139" t="str">
        <f>IFERROR(VLOOKUP(Pallets_CHEP[[#This Row],[POD]],Maestro!H:I,2,FALSE),"")</f>
        <v/>
      </c>
      <c r="D139" t="s">
        <v>7402</v>
      </c>
      <c r="E139" t="s">
        <v>2165</v>
      </c>
      <c r="I139" s="38"/>
      <c r="K139">
        <v>9</v>
      </c>
      <c r="N139" s="3" t="s">
        <v>7321</v>
      </c>
    </row>
    <row r="140" spans="3:14" customFormat="1" x14ac:dyDescent="0.25">
      <c r="C140" t="str">
        <f>IFERROR(VLOOKUP(Pallets_CHEP[[#This Row],[POD]],Maestro!H:I,2,FALSE),"")</f>
        <v/>
      </c>
      <c r="D140" t="s">
        <v>7403</v>
      </c>
      <c r="E140" t="s">
        <v>2165</v>
      </c>
      <c r="I140" s="38"/>
      <c r="K140">
        <v>8</v>
      </c>
      <c r="N140" s="3" t="s">
        <v>7321</v>
      </c>
    </row>
    <row r="141" spans="3:14" customFormat="1" x14ac:dyDescent="0.25">
      <c r="C141" t="str">
        <f>IFERROR(VLOOKUP(Pallets_CHEP[[#This Row],[POD]],Maestro!H:I,2,FALSE),"")</f>
        <v/>
      </c>
      <c r="D141" t="s">
        <v>7404</v>
      </c>
      <c r="E141" t="s">
        <v>2165</v>
      </c>
      <c r="I141" s="38"/>
      <c r="K141">
        <v>1</v>
      </c>
      <c r="N141" s="3" t="s">
        <v>7321</v>
      </c>
    </row>
    <row r="142" spans="3:14" customFormat="1" x14ac:dyDescent="0.25">
      <c r="C142" t="str">
        <f>IFERROR(VLOOKUP(Pallets_CHEP[[#This Row],[POD]],Maestro!H:I,2,FALSE),"")</f>
        <v/>
      </c>
      <c r="D142" t="s">
        <v>7405</v>
      </c>
      <c r="E142" t="s">
        <v>2165</v>
      </c>
      <c r="I142" s="38"/>
      <c r="K142">
        <v>3</v>
      </c>
      <c r="N142" s="3" t="s">
        <v>7321</v>
      </c>
    </row>
    <row r="143" spans="3:14" customFormat="1" x14ac:dyDescent="0.25">
      <c r="C143" t="str">
        <f>IFERROR(VLOOKUP(Pallets_CHEP[[#This Row],[POD]],Maestro!H:I,2,FALSE),"")</f>
        <v/>
      </c>
      <c r="D143" t="s">
        <v>7406</v>
      </c>
      <c r="E143" t="s">
        <v>2165</v>
      </c>
      <c r="I143" s="38"/>
      <c r="K143">
        <v>14</v>
      </c>
      <c r="N143" s="3" t="s">
        <v>7321</v>
      </c>
    </row>
    <row r="144" spans="3:14" customFormat="1" x14ac:dyDescent="0.25">
      <c r="C144" t="str">
        <f>IFERROR(VLOOKUP(Pallets_CHEP[[#This Row],[POD]],Maestro!H:I,2,FALSE),"")</f>
        <v/>
      </c>
      <c r="D144" t="s">
        <v>7407</v>
      </c>
      <c r="E144" t="s">
        <v>2165</v>
      </c>
      <c r="I144" s="38"/>
      <c r="K144">
        <v>4</v>
      </c>
      <c r="N144" s="3"/>
    </row>
    <row r="145" spans="1:18" x14ac:dyDescent="0.25">
      <c r="C145" t="str">
        <f>IFERROR(VLOOKUP(Pallets_CHEP[[#This Row],[POD]],Maestro!H:I,2,FALSE),"")</f>
        <v/>
      </c>
      <c r="D145" t="s">
        <v>7408</v>
      </c>
      <c r="E145" t="s">
        <v>2165</v>
      </c>
      <c r="I145" s="38"/>
      <c r="K145">
        <v>2</v>
      </c>
      <c r="O145"/>
      <c r="P145"/>
      <c r="Q145"/>
      <c r="R145"/>
    </row>
    <row r="146" spans="1:18" x14ac:dyDescent="0.25">
      <c r="C146" t="str">
        <f>IFERROR(VLOOKUP(Pallets_CHEP[[#This Row],[POD]],Maestro!H:I,2,FALSE),"")</f>
        <v/>
      </c>
      <c r="D146" t="s">
        <v>7409</v>
      </c>
      <c r="E146" t="s">
        <v>2165</v>
      </c>
      <c r="I146" s="38"/>
      <c r="K146">
        <v>8</v>
      </c>
      <c r="O146"/>
      <c r="P146"/>
      <c r="Q146"/>
      <c r="R146"/>
    </row>
    <row r="147" spans="1:18" x14ac:dyDescent="0.25">
      <c r="C147" t="str">
        <f>IFERROR(VLOOKUP(Pallets_CHEP[[#This Row],[POD]],Maestro!H:I,2,FALSE),"")</f>
        <v/>
      </c>
      <c r="D147" t="s">
        <v>7410</v>
      </c>
      <c r="E147" t="s">
        <v>2165</v>
      </c>
      <c r="I147" s="38"/>
      <c r="K147">
        <v>12</v>
      </c>
      <c r="O147"/>
      <c r="P147"/>
      <c r="Q147"/>
      <c r="R147"/>
    </row>
    <row r="148" spans="1:18" x14ac:dyDescent="0.25">
      <c r="C148" t="str">
        <f>IFERROR(VLOOKUP(Pallets_CHEP[[#This Row],[POD]],Maestro!H:I,2,FALSE),"")</f>
        <v/>
      </c>
      <c r="D148" t="s">
        <v>7411</v>
      </c>
      <c r="E148" t="s">
        <v>2165</v>
      </c>
      <c r="I148" s="38"/>
      <c r="K148">
        <v>3</v>
      </c>
      <c r="O148"/>
      <c r="P148"/>
      <c r="Q148"/>
      <c r="R148"/>
    </row>
    <row r="149" spans="1:18" x14ac:dyDescent="0.25">
      <c r="A149" t="s">
        <v>7412</v>
      </c>
      <c r="B149" t="s">
        <v>8</v>
      </c>
      <c r="C149">
        <f>IFERROR(VLOOKUP(Pallets_CHEP[[#This Row],[POD]],Maestro!H:I,2,FALSE),"")</f>
        <v>4000224852</v>
      </c>
      <c r="D149" t="s">
        <v>683</v>
      </c>
      <c r="E149" t="s">
        <v>100</v>
      </c>
      <c r="F149" t="s">
        <v>7413</v>
      </c>
      <c r="G149" t="s">
        <v>684</v>
      </c>
      <c r="H149" t="s">
        <v>681</v>
      </c>
      <c r="I149" s="38">
        <v>46216</v>
      </c>
      <c r="J149" t="s">
        <v>7414</v>
      </c>
      <c r="K149">
        <v>12</v>
      </c>
      <c r="N149" s="3" t="s">
        <v>7321</v>
      </c>
      <c r="O149"/>
      <c r="P149"/>
      <c r="Q149"/>
      <c r="R149"/>
    </row>
    <row r="150" spans="1:18" x14ac:dyDescent="0.25">
      <c r="A150" t="s">
        <v>7412</v>
      </c>
      <c r="B150" t="s">
        <v>8</v>
      </c>
      <c r="C150">
        <f>IFERROR(VLOOKUP(Pallets_CHEP[[#This Row],[POD]],Maestro!H:I,2,FALSE),"")</f>
        <v>4000224852</v>
      </c>
      <c r="D150" t="s">
        <v>721</v>
      </c>
      <c r="E150" t="s">
        <v>100</v>
      </c>
      <c r="F150" t="s">
        <v>7415</v>
      </c>
      <c r="G150" t="s">
        <v>722</v>
      </c>
      <c r="H150" t="s">
        <v>689</v>
      </c>
      <c r="I150" s="38">
        <v>46217</v>
      </c>
      <c r="J150" t="s">
        <v>7414</v>
      </c>
      <c r="K150">
        <v>5</v>
      </c>
      <c r="N150" s="3" t="s">
        <v>7321</v>
      </c>
      <c r="O150"/>
      <c r="P150"/>
      <c r="Q150"/>
      <c r="R150"/>
    </row>
    <row r="151" spans="1:18" x14ac:dyDescent="0.25">
      <c r="A151" t="s">
        <v>7412</v>
      </c>
      <c r="B151" t="s">
        <v>8</v>
      </c>
      <c r="C151">
        <f>IFERROR(VLOOKUP(Pallets_CHEP[[#This Row],[POD]],Maestro!H:I,2,FALSE),"")</f>
        <v>4000224852</v>
      </c>
      <c r="D151" t="s">
        <v>686</v>
      </c>
      <c r="E151" t="s">
        <v>100</v>
      </c>
      <c r="F151" t="s">
        <v>7416</v>
      </c>
      <c r="G151" t="s">
        <v>687</v>
      </c>
      <c r="H151" t="s">
        <v>689</v>
      </c>
      <c r="I151" s="38">
        <v>46216</v>
      </c>
      <c r="J151" t="s">
        <v>7414</v>
      </c>
      <c r="K151">
        <v>6</v>
      </c>
      <c r="N151" s="3" t="s">
        <v>7321</v>
      </c>
      <c r="O151"/>
      <c r="P151"/>
      <c r="Q151"/>
      <c r="R151"/>
    </row>
    <row r="152" spans="1:18" x14ac:dyDescent="0.25">
      <c r="A152" t="s">
        <v>7412</v>
      </c>
      <c r="B152" t="s">
        <v>8</v>
      </c>
      <c r="C152">
        <f>IFERROR(VLOOKUP(Pallets_CHEP[[#This Row],[POD]],Maestro!H:I,2,FALSE),"")</f>
        <v>4000224852</v>
      </c>
      <c r="D152" t="s">
        <v>789</v>
      </c>
      <c r="E152" t="s">
        <v>100</v>
      </c>
      <c r="F152" t="s">
        <v>7417</v>
      </c>
      <c r="G152" t="s">
        <v>790</v>
      </c>
      <c r="H152" t="s">
        <v>791</v>
      </c>
      <c r="I152" s="38">
        <v>46222</v>
      </c>
      <c r="J152" t="s">
        <v>7414</v>
      </c>
      <c r="K152">
        <v>4</v>
      </c>
      <c r="N152" s="3" t="s">
        <v>7321</v>
      </c>
      <c r="O152"/>
      <c r="P152"/>
      <c r="Q152"/>
      <c r="R152"/>
    </row>
    <row r="153" spans="1:18" x14ac:dyDescent="0.25">
      <c r="A153" t="s">
        <v>7412</v>
      </c>
      <c r="B153" t="s">
        <v>8</v>
      </c>
      <c r="C153">
        <f>IFERROR(VLOOKUP(Pallets_CHEP[[#This Row],[POD]],Maestro!H:I,2,FALSE),"")</f>
        <v>4000224852</v>
      </c>
      <c r="D153" t="s">
        <v>793</v>
      </c>
      <c r="E153" t="s">
        <v>100</v>
      </c>
      <c r="F153" t="s">
        <v>7418</v>
      </c>
      <c r="G153" t="s">
        <v>794</v>
      </c>
      <c r="H153" t="s">
        <v>737</v>
      </c>
      <c r="I153" s="38">
        <v>46222</v>
      </c>
      <c r="J153" t="s">
        <v>7414</v>
      </c>
      <c r="K153">
        <v>2</v>
      </c>
      <c r="N153" s="3" t="s">
        <v>7321</v>
      </c>
      <c r="O153"/>
      <c r="P153"/>
      <c r="Q153"/>
      <c r="R153"/>
    </row>
    <row r="154" spans="1:18" x14ac:dyDescent="0.25">
      <c r="A154" t="s">
        <v>7412</v>
      </c>
      <c r="B154" t="s">
        <v>8</v>
      </c>
      <c r="C154">
        <f>IFERROR(VLOOKUP(Pallets_CHEP[[#This Row],[POD]],Maestro!H:I,2,FALSE),"")</f>
        <v>4000224852</v>
      </c>
      <c r="D154" t="s">
        <v>830</v>
      </c>
      <c r="E154" t="s">
        <v>100</v>
      </c>
      <c r="F154" t="s">
        <v>7419</v>
      </c>
      <c r="G154" t="s">
        <v>784</v>
      </c>
      <c r="H154" t="s">
        <v>791</v>
      </c>
      <c r="I154" s="38">
        <v>46224</v>
      </c>
      <c r="J154" t="s">
        <v>7414</v>
      </c>
      <c r="K154">
        <v>1</v>
      </c>
      <c r="N154" s="3" t="s">
        <v>7321</v>
      </c>
      <c r="O154"/>
      <c r="P154"/>
      <c r="Q154"/>
      <c r="R154"/>
    </row>
    <row r="155" spans="1:18" x14ac:dyDescent="0.25">
      <c r="A155" t="s">
        <v>7412</v>
      </c>
      <c r="B155" t="s">
        <v>8</v>
      </c>
      <c r="C155">
        <f>IFERROR(VLOOKUP(Pallets_CHEP[[#This Row],[POD]],Maestro!H:I,2,FALSE),"")</f>
        <v>4000224852</v>
      </c>
      <c r="D155" t="s">
        <v>783</v>
      </c>
      <c r="E155" t="s">
        <v>135</v>
      </c>
      <c r="F155" t="s">
        <v>7419</v>
      </c>
      <c r="G155" t="s">
        <v>784</v>
      </c>
      <c r="H155" t="s">
        <v>791</v>
      </c>
      <c r="I155" s="38">
        <v>46224</v>
      </c>
      <c r="J155" t="s">
        <v>7414</v>
      </c>
      <c r="K155">
        <v>3</v>
      </c>
      <c r="N155" s="3" t="s">
        <v>7321</v>
      </c>
      <c r="O155"/>
      <c r="P155"/>
      <c r="Q155"/>
      <c r="R155"/>
    </row>
    <row r="156" spans="1:18" x14ac:dyDescent="0.25">
      <c r="A156" t="s">
        <v>7412</v>
      </c>
      <c r="B156" t="s">
        <v>8</v>
      </c>
      <c r="C156">
        <f>IFERROR(VLOOKUP(Pallets_CHEP[[#This Row],[POD]],Maestro!H:I,2,FALSE),"")</f>
        <v>4000224852</v>
      </c>
      <c r="D156" t="s">
        <v>811</v>
      </c>
      <c r="E156" t="s">
        <v>100</v>
      </c>
      <c r="F156" t="s">
        <v>7420</v>
      </c>
      <c r="G156" t="s">
        <v>812</v>
      </c>
      <c r="H156" t="s">
        <v>791</v>
      </c>
      <c r="I156" s="38">
        <v>46223</v>
      </c>
      <c r="J156" t="s">
        <v>7414</v>
      </c>
      <c r="K156">
        <v>20</v>
      </c>
      <c r="N156" s="3" t="s">
        <v>7321</v>
      </c>
      <c r="O156"/>
      <c r="P156"/>
      <c r="Q156"/>
      <c r="R156"/>
    </row>
    <row r="157" spans="1:18" x14ac:dyDescent="0.25">
      <c r="A157" t="s">
        <v>7412</v>
      </c>
      <c r="B157" t="s">
        <v>8</v>
      </c>
      <c r="C157">
        <f>IFERROR(VLOOKUP(Pallets_CHEP[[#This Row],[POD]],Maestro!H:I,2,FALSE),"")</f>
        <v>4000224852</v>
      </c>
      <c r="D157" t="s">
        <v>815</v>
      </c>
      <c r="E157" t="s">
        <v>100</v>
      </c>
      <c r="F157" t="s">
        <v>7421</v>
      </c>
      <c r="G157" t="s">
        <v>816</v>
      </c>
      <c r="H157" t="s">
        <v>791</v>
      </c>
      <c r="I157" s="38">
        <v>46223</v>
      </c>
      <c r="J157" t="s">
        <v>7414</v>
      </c>
      <c r="K157">
        <v>19</v>
      </c>
      <c r="N157" s="3" t="s">
        <v>7321</v>
      </c>
      <c r="O157"/>
      <c r="P157"/>
      <c r="Q157"/>
      <c r="R157"/>
    </row>
    <row r="158" spans="1:18" x14ac:dyDescent="0.25">
      <c r="A158" t="s">
        <v>7412</v>
      </c>
      <c r="B158" t="s">
        <v>8</v>
      </c>
      <c r="C158">
        <f>IFERROR(VLOOKUP(Pallets_CHEP[[#This Row],[POD]],Maestro!H:I,2,FALSE),"")</f>
        <v>4000224852</v>
      </c>
      <c r="D158" t="s">
        <v>832</v>
      </c>
      <c r="E158" t="s">
        <v>100</v>
      </c>
      <c r="F158" t="s">
        <v>7422</v>
      </c>
      <c r="G158" t="s">
        <v>787</v>
      </c>
      <c r="H158" t="s">
        <v>791</v>
      </c>
      <c r="I158" s="38">
        <v>46224</v>
      </c>
      <c r="J158" t="s">
        <v>7414</v>
      </c>
      <c r="K158">
        <v>4</v>
      </c>
      <c r="N158" s="3" t="s">
        <v>7321</v>
      </c>
      <c r="O158"/>
      <c r="P158"/>
      <c r="Q158"/>
      <c r="R158"/>
    </row>
    <row r="159" spans="1:18" x14ac:dyDescent="0.25">
      <c r="A159" t="s">
        <v>7412</v>
      </c>
      <c r="B159" t="s">
        <v>8</v>
      </c>
      <c r="C159">
        <f>IFERROR(VLOOKUP(Pallets_CHEP[[#This Row],[POD]],Maestro!H:I,2,FALSE),"")</f>
        <v>4000224852</v>
      </c>
      <c r="D159" t="s">
        <v>932</v>
      </c>
      <c r="E159" t="s">
        <v>100</v>
      </c>
      <c r="F159" t="s">
        <v>7423</v>
      </c>
      <c r="G159" t="s">
        <v>933</v>
      </c>
      <c r="H159" t="s">
        <v>935</v>
      </c>
      <c r="I159" s="38">
        <v>46228</v>
      </c>
      <c r="J159" t="s">
        <v>7414</v>
      </c>
      <c r="K159">
        <v>11</v>
      </c>
      <c r="N159" s="3" t="s">
        <v>7321</v>
      </c>
      <c r="O159"/>
      <c r="P159"/>
      <c r="Q159"/>
      <c r="R159"/>
    </row>
    <row r="160" spans="1:18" x14ac:dyDescent="0.25">
      <c r="A160" t="s">
        <v>7412</v>
      </c>
      <c r="B160" t="s">
        <v>8</v>
      </c>
      <c r="C160">
        <f>IFERROR(VLOOKUP(Pallets_CHEP[[#This Row],[POD]],Maestro!H:I,2,FALSE),"")</f>
        <v>4000224852</v>
      </c>
      <c r="D160" t="s">
        <v>834</v>
      </c>
      <c r="E160" t="s">
        <v>100</v>
      </c>
      <c r="F160" t="s">
        <v>7424</v>
      </c>
      <c r="G160" t="s">
        <v>835</v>
      </c>
      <c r="H160" t="s">
        <v>791</v>
      </c>
      <c r="I160" s="38">
        <v>46224</v>
      </c>
      <c r="J160" t="s">
        <v>7414</v>
      </c>
      <c r="K160">
        <v>7</v>
      </c>
      <c r="N160" s="3" t="s">
        <v>7321</v>
      </c>
      <c r="O160"/>
      <c r="P160"/>
      <c r="Q160"/>
      <c r="R160"/>
    </row>
    <row r="161" spans="1:18" x14ac:dyDescent="0.25">
      <c r="A161" t="s">
        <v>7412</v>
      </c>
      <c r="B161" t="s">
        <v>8</v>
      </c>
      <c r="C161">
        <f>IFERROR(VLOOKUP(Pallets_CHEP[[#This Row],[POD]],Maestro!H:I,2,FALSE),"")</f>
        <v>4000224852</v>
      </c>
      <c r="D161" t="s">
        <v>837</v>
      </c>
      <c r="E161" t="s">
        <v>100</v>
      </c>
      <c r="F161" t="s">
        <v>7425</v>
      </c>
      <c r="G161" t="s">
        <v>838</v>
      </c>
      <c r="H161" t="s">
        <v>791</v>
      </c>
      <c r="I161" s="38">
        <v>46224</v>
      </c>
      <c r="J161" t="s">
        <v>7414</v>
      </c>
      <c r="K161">
        <v>20</v>
      </c>
      <c r="N161" s="3" t="s">
        <v>7321</v>
      </c>
      <c r="O161"/>
      <c r="P161"/>
      <c r="Q161"/>
      <c r="R161"/>
    </row>
    <row r="162" spans="1:18" x14ac:dyDescent="0.25">
      <c r="A162" t="s">
        <v>7412</v>
      </c>
      <c r="B162" t="s">
        <v>8</v>
      </c>
      <c r="C162">
        <f>IFERROR(VLOOKUP(Pallets_CHEP[[#This Row],[POD]],Maestro!H:I,2,FALSE),"")</f>
        <v>4000224852</v>
      </c>
      <c r="D162" t="s">
        <v>840</v>
      </c>
      <c r="E162" t="s">
        <v>100</v>
      </c>
      <c r="F162" t="s">
        <v>7426</v>
      </c>
      <c r="G162" t="s">
        <v>841</v>
      </c>
      <c r="H162" t="s">
        <v>791</v>
      </c>
      <c r="I162" s="38">
        <v>46224</v>
      </c>
      <c r="J162" t="s">
        <v>7414</v>
      </c>
      <c r="K162">
        <v>20</v>
      </c>
      <c r="N162" s="3" t="s">
        <v>7321</v>
      </c>
      <c r="O162"/>
      <c r="P162"/>
      <c r="Q162"/>
      <c r="R162"/>
    </row>
    <row r="163" spans="1:18" x14ac:dyDescent="0.25">
      <c r="A163" t="s">
        <v>7412</v>
      </c>
      <c r="B163" t="s">
        <v>8</v>
      </c>
      <c r="C163">
        <f>IFERROR(VLOOKUP(Pallets_CHEP[[#This Row],[POD]],Maestro!H:I,2,FALSE),"")</f>
        <v>4000224852</v>
      </c>
      <c r="D163" t="s">
        <v>843</v>
      </c>
      <c r="E163" t="s">
        <v>100</v>
      </c>
      <c r="F163" t="s">
        <v>7427</v>
      </c>
      <c r="G163" t="s">
        <v>844</v>
      </c>
      <c r="H163" t="s">
        <v>791</v>
      </c>
      <c r="I163" s="38">
        <v>46224</v>
      </c>
      <c r="J163" t="s">
        <v>7414</v>
      </c>
      <c r="K163">
        <v>16</v>
      </c>
      <c r="N163" s="3" t="s">
        <v>7321</v>
      </c>
      <c r="O163"/>
      <c r="P163"/>
      <c r="Q163"/>
      <c r="R163"/>
    </row>
    <row r="164" spans="1:18" x14ac:dyDescent="0.25">
      <c r="A164" t="s">
        <v>7412</v>
      </c>
      <c r="B164" t="s">
        <v>8</v>
      </c>
      <c r="C164">
        <f>IFERROR(VLOOKUP(Pallets_CHEP[[#This Row],[POD]],Maestro!H:I,2,FALSE),"")</f>
        <v>4000224852</v>
      </c>
      <c r="D164" t="s">
        <v>937</v>
      </c>
      <c r="E164" t="s">
        <v>100</v>
      </c>
      <c r="F164" t="s">
        <v>7428</v>
      </c>
      <c r="G164" t="s">
        <v>938</v>
      </c>
      <c r="H164" t="s">
        <v>935</v>
      </c>
      <c r="I164" s="38">
        <v>46228</v>
      </c>
      <c r="J164" t="s">
        <v>7414</v>
      </c>
      <c r="K164">
        <v>20</v>
      </c>
      <c r="N164" s="3" t="s">
        <v>7321</v>
      </c>
      <c r="O164"/>
      <c r="P164"/>
      <c r="Q164"/>
      <c r="R164"/>
    </row>
    <row r="165" spans="1:18" x14ac:dyDescent="0.25">
      <c r="A165" t="s">
        <v>7412</v>
      </c>
      <c r="B165" t="s">
        <v>8</v>
      </c>
      <c r="C165">
        <f>IFERROR(VLOOKUP(Pallets_CHEP[[#This Row],[POD]],Maestro!H:I,2,FALSE),"")</f>
        <v>4000224852</v>
      </c>
      <c r="D165" t="s">
        <v>952</v>
      </c>
      <c r="E165" t="s">
        <v>100</v>
      </c>
      <c r="F165" t="s">
        <v>7429</v>
      </c>
      <c r="G165" t="s">
        <v>953</v>
      </c>
      <c r="H165" t="s">
        <v>935</v>
      </c>
      <c r="I165" s="38">
        <v>46228</v>
      </c>
      <c r="J165" t="s">
        <v>7414</v>
      </c>
      <c r="K165">
        <v>18</v>
      </c>
      <c r="N165" s="3" t="s">
        <v>7321</v>
      </c>
      <c r="O165"/>
      <c r="P165"/>
      <c r="Q165"/>
      <c r="R165"/>
    </row>
    <row r="166" spans="1:18" x14ac:dyDescent="0.25">
      <c r="A166" t="s">
        <v>7412</v>
      </c>
      <c r="B166" t="s">
        <v>8</v>
      </c>
      <c r="C166">
        <f>IFERROR(VLOOKUP(Pallets_CHEP[[#This Row],[POD]],Maestro!H:I,2,FALSE),"")</f>
        <v>4000224852</v>
      </c>
      <c r="D166" t="s">
        <v>1086</v>
      </c>
      <c r="E166" t="s">
        <v>100</v>
      </c>
      <c r="F166" t="s">
        <v>7430</v>
      </c>
      <c r="G166" t="s">
        <v>1087</v>
      </c>
      <c r="H166" t="s">
        <v>944</v>
      </c>
      <c r="I166" s="38">
        <v>46235</v>
      </c>
      <c r="J166" t="s">
        <v>7414</v>
      </c>
      <c r="K166">
        <v>19</v>
      </c>
      <c r="N166" s="3" t="s">
        <v>7321</v>
      </c>
      <c r="O166"/>
      <c r="P166"/>
      <c r="Q166"/>
      <c r="R166"/>
    </row>
    <row r="167" spans="1:18" x14ac:dyDescent="0.25">
      <c r="A167" t="s">
        <v>7412</v>
      </c>
      <c r="B167" t="s">
        <v>8</v>
      </c>
      <c r="C167">
        <f>IFERROR(VLOOKUP(Pallets_CHEP[[#This Row],[POD]],Maestro!H:I,2,FALSE),"")</f>
        <v>4000224852</v>
      </c>
      <c r="D167" t="s">
        <v>1089</v>
      </c>
      <c r="E167" t="s">
        <v>100</v>
      </c>
      <c r="F167" t="s">
        <v>7431</v>
      </c>
      <c r="G167" t="s">
        <v>1090</v>
      </c>
      <c r="H167" t="s">
        <v>944</v>
      </c>
      <c r="I167" s="38">
        <v>46235</v>
      </c>
      <c r="J167" t="s">
        <v>7414</v>
      </c>
      <c r="K167">
        <v>4</v>
      </c>
      <c r="N167" s="3" t="s">
        <v>7321</v>
      </c>
      <c r="O167"/>
    </row>
    <row r="168" spans="1:18" x14ac:dyDescent="0.25">
      <c r="A168" t="s">
        <v>7412</v>
      </c>
      <c r="B168" t="s">
        <v>8</v>
      </c>
      <c r="C168">
        <f>IFERROR(VLOOKUP(Pallets_CHEP[[#This Row],[POD]],Maestro!H:I,2,FALSE),"")</f>
        <v>4000224852</v>
      </c>
      <c r="D168" t="s">
        <v>994</v>
      </c>
      <c r="E168" t="s">
        <v>100</v>
      </c>
      <c r="F168" t="s">
        <v>7432</v>
      </c>
      <c r="G168" t="s">
        <v>956</v>
      </c>
      <c r="H168" t="s">
        <v>935</v>
      </c>
      <c r="I168" s="38">
        <v>46230</v>
      </c>
      <c r="J168" t="s">
        <v>7414</v>
      </c>
      <c r="K168">
        <v>6</v>
      </c>
      <c r="N168" s="3" t="s">
        <v>7321</v>
      </c>
      <c r="O168"/>
    </row>
    <row r="169" spans="1:18" x14ac:dyDescent="0.25">
      <c r="A169" t="s">
        <v>7412</v>
      </c>
      <c r="B169" t="s">
        <v>8</v>
      </c>
      <c r="C169">
        <f>IFERROR(VLOOKUP(Pallets_CHEP[[#This Row],[POD]],Maestro!H:I,2,FALSE),"")</f>
        <v>4000224852</v>
      </c>
      <c r="D169" t="s">
        <v>1027</v>
      </c>
      <c r="E169" t="s">
        <v>100</v>
      </c>
      <c r="F169" t="s">
        <v>7433</v>
      </c>
      <c r="G169" t="s">
        <v>1028</v>
      </c>
      <c r="H169" t="s">
        <v>1029</v>
      </c>
      <c r="I169" s="38">
        <v>46233</v>
      </c>
      <c r="J169" t="s">
        <v>7414</v>
      </c>
      <c r="K169">
        <v>20</v>
      </c>
      <c r="N169" s="3" t="s">
        <v>7321</v>
      </c>
      <c r="O169"/>
    </row>
    <row r="170" spans="1:18" x14ac:dyDescent="0.25">
      <c r="A170" t="s">
        <v>7434</v>
      </c>
      <c r="B170" t="s">
        <v>8</v>
      </c>
      <c r="C170">
        <f>IFERROR(VLOOKUP(Pallets_CHEP[[#This Row],[POD]],Maestro!H:I,2,FALSE),"")</f>
        <v>4000224852</v>
      </c>
      <c r="D170" t="s">
        <v>958</v>
      </c>
      <c r="E170" t="s">
        <v>608</v>
      </c>
      <c r="F170" t="s">
        <v>7435</v>
      </c>
      <c r="G170" t="s">
        <v>959</v>
      </c>
      <c r="H170" t="s">
        <v>935</v>
      </c>
      <c r="I170" s="38">
        <v>46228</v>
      </c>
      <c r="J170" t="s">
        <v>7414</v>
      </c>
      <c r="K170">
        <v>8</v>
      </c>
      <c r="N170" s="3" t="s">
        <v>7321</v>
      </c>
      <c r="O170"/>
    </row>
    <row r="171" spans="1:18" x14ac:dyDescent="0.25">
      <c r="A171" t="s">
        <v>7412</v>
      </c>
      <c r="B171" t="s">
        <v>8</v>
      </c>
      <c r="C171">
        <f>IFERROR(VLOOKUP(Pallets_CHEP[[#This Row],[POD]],Maestro!H:I,2,FALSE),"")</f>
        <v>4000224852</v>
      </c>
      <c r="D171" t="s">
        <v>1092</v>
      </c>
      <c r="E171" t="s">
        <v>100</v>
      </c>
      <c r="F171" t="s">
        <v>7436</v>
      </c>
      <c r="G171" t="s">
        <v>1093</v>
      </c>
      <c r="H171" t="s">
        <v>944</v>
      </c>
      <c r="I171" s="38">
        <v>46235</v>
      </c>
      <c r="J171" t="s">
        <v>7414</v>
      </c>
      <c r="K171">
        <v>20</v>
      </c>
      <c r="N171" s="3" t="s">
        <v>7321</v>
      </c>
      <c r="O171"/>
    </row>
    <row r="172" spans="1:18" x14ac:dyDescent="0.25">
      <c r="A172" t="s">
        <v>7412</v>
      </c>
      <c r="B172" t="s">
        <v>8</v>
      </c>
      <c r="C172">
        <f>IFERROR(VLOOKUP(Pallets_CHEP[[#This Row],[POD]],Maestro!H:I,2,FALSE),"")</f>
        <v>4000224852</v>
      </c>
      <c r="D172" t="s">
        <v>1002</v>
      </c>
      <c r="E172" t="s">
        <v>100</v>
      </c>
      <c r="F172" t="s">
        <v>7437</v>
      </c>
      <c r="G172" t="s">
        <v>962</v>
      </c>
      <c r="H172" t="s">
        <v>935</v>
      </c>
      <c r="I172" s="38">
        <v>46230</v>
      </c>
      <c r="J172" t="s">
        <v>7414</v>
      </c>
      <c r="K172">
        <v>10</v>
      </c>
      <c r="N172" s="3" t="s">
        <v>7321</v>
      </c>
      <c r="O172"/>
    </row>
    <row r="173" spans="1:18" x14ac:dyDescent="0.25">
      <c r="A173" t="s">
        <v>7412</v>
      </c>
      <c r="B173" t="s">
        <v>17</v>
      </c>
      <c r="C173">
        <f>IFERROR(VLOOKUP(Pallets_CHEP[[#This Row],[POD]],Maestro!H:I,2,FALSE),"")</f>
        <v>4000224850</v>
      </c>
      <c r="D173" t="s">
        <v>1124</v>
      </c>
      <c r="E173" t="s">
        <v>100</v>
      </c>
      <c r="F173" t="s">
        <v>7438</v>
      </c>
      <c r="G173" t="s">
        <v>1125</v>
      </c>
      <c r="H173" t="s">
        <v>1122</v>
      </c>
      <c r="I173" s="38">
        <v>46236</v>
      </c>
      <c r="J173" t="s">
        <v>7414</v>
      </c>
      <c r="K173">
        <v>20</v>
      </c>
      <c r="N173" s="3" t="s">
        <v>7321</v>
      </c>
      <c r="O173"/>
    </row>
    <row r="174" spans="1:18" x14ac:dyDescent="0.25">
      <c r="A174" t="s">
        <v>7412</v>
      </c>
      <c r="B174" t="s">
        <v>17</v>
      </c>
      <c r="C174">
        <f>IFERROR(VLOOKUP(Pallets_CHEP[[#This Row],[POD]],Maestro!H:I,2,FALSE),"")</f>
        <v>4000224850</v>
      </c>
      <c r="D174" t="s">
        <v>1167</v>
      </c>
      <c r="E174" t="s">
        <v>100</v>
      </c>
      <c r="F174" t="s">
        <v>7439</v>
      </c>
      <c r="G174" t="s">
        <v>1168</v>
      </c>
      <c r="H174" t="s">
        <v>1122</v>
      </c>
      <c r="I174" s="38">
        <v>46237</v>
      </c>
      <c r="J174" t="s">
        <v>7414</v>
      </c>
      <c r="K174">
        <v>13</v>
      </c>
      <c r="N174" s="3" t="s">
        <v>7321</v>
      </c>
      <c r="O174"/>
    </row>
    <row r="175" spans="1:18" x14ac:dyDescent="0.25">
      <c r="A175" t="s">
        <v>7412</v>
      </c>
      <c r="B175" t="s">
        <v>17</v>
      </c>
      <c r="C175">
        <f>IFERROR(VLOOKUP(Pallets_CHEP[[#This Row],[POD]],Maestro!H:I,2,FALSE),"")</f>
        <v>4000224850</v>
      </c>
      <c r="D175" t="s">
        <v>1170</v>
      </c>
      <c r="E175" t="s">
        <v>100</v>
      </c>
      <c r="F175" t="s">
        <v>7440</v>
      </c>
      <c r="G175" t="s">
        <v>1171</v>
      </c>
      <c r="H175" t="s">
        <v>1122</v>
      </c>
      <c r="I175" s="38">
        <v>46237</v>
      </c>
      <c r="J175" t="s">
        <v>7414</v>
      </c>
      <c r="K175">
        <v>7</v>
      </c>
      <c r="N175" s="3" t="s">
        <v>7321</v>
      </c>
      <c r="O175"/>
    </row>
    <row r="176" spans="1:18" x14ac:dyDescent="0.25">
      <c r="A176" t="s">
        <v>7412</v>
      </c>
      <c r="B176" t="s">
        <v>8</v>
      </c>
      <c r="C176">
        <f>IFERROR(VLOOKUP(Pallets_CHEP[[#This Row],[POD]],Maestro!H:I,2,FALSE),"")</f>
        <v>4000224852</v>
      </c>
      <c r="D176" t="s">
        <v>1095</v>
      </c>
      <c r="E176" t="s">
        <v>100</v>
      </c>
      <c r="F176" t="s">
        <v>7441</v>
      </c>
      <c r="G176" t="s">
        <v>1096</v>
      </c>
      <c r="H176" t="s">
        <v>944</v>
      </c>
      <c r="I176" s="38">
        <v>46235</v>
      </c>
      <c r="J176" t="s">
        <v>7414</v>
      </c>
      <c r="K176">
        <v>14</v>
      </c>
      <c r="N176" s="3" t="s">
        <v>7321</v>
      </c>
      <c r="O176"/>
    </row>
    <row r="177" spans="1:15" x14ac:dyDescent="0.25">
      <c r="A177" t="s">
        <v>7412</v>
      </c>
      <c r="B177" t="s">
        <v>8</v>
      </c>
      <c r="C177">
        <f>IFERROR(VLOOKUP(Pallets_CHEP[[#This Row],[POD]],Maestro!H:I,2,FALSE),"")</f>
        <v>4000224852</v>
      </c>
      <c r="D177" t="s">
        <v>1173</v>
      </c>
      <c r="E177" t="s">
        <v>100</v>
      </c>
      <c r="F177" t="s">
        <v>7442</v>
      </c>
      <c r="G177" t="s">
        <v>1174</v>
      </c>
      <c r="H177" t="s">
        <v>944</v>
      </c>
      <c r="I177" s="38">
        <v>46237</v>
      </c>
      <c r="J177" t="s">
        <v>7414</v>
      </c>
      <c r="K177">
        <v>20</v>
      </c>
      <c r="N177" s="3" t="s">
        <v>7321</v>
      </c>
      <c r="O177"/>
    </row>
    <row r="178" spans="1:15" x14ac:dyDescent="0.25">
      <c r="A178" t="s">
        <v>7412</v>
      </c>
      <c r="B178" t="s">
        <v>8</v>
      </c>
      <c r="C178">
        <f>IFERROR(VLOOKUP(Pallets_CHEP[[#This Row],[POD]],Maestro!H:I,2,FALSE),"")</f>
        <v>4000224852</v>
      </c>
      <c r="D178" t="s">
        <v>1176</v>
      </c>
      <c r="E178" t="s">
        <v>100</v>
      </c>
      <c r="F178" t="s">
        <v>7443</v>
      </c>
      <c r="G178" t="s">
        <v>1177</v>
      </c>
      <c r="H178" t="s">
        <v>944</v>
      </c>
      <c r="I178" s="38">
        <v>46237</v>
      </c>
      <c r="J178" t="s">
        <v>7414</v>
      </c>
      <c r="K178">
        <v>20</v>
      </c>
      <c r="N178" s="3" t="s">
        <v>7321</v>
      </c>
      <c r="O178"/>
    </row>
    <row r="179" spans="1:15" x14ac:dyDescent="0.25">
      <c r="A179" t="s">
        <v>7412</v>
      </c>
      <c r="B179" t="s">
        <v>8</v>
      </c>
      <c r="C179">
        <f>IFERROR(VLOOKUP(Pallets_CHEP[[#This Row],[POD]],Maestro!H:I,2,FALSE),"")</f>
        <v>4000224852</v>
      </c>
      <c r="D179" t="s">
        <v>1285</v>
      </c>
      <c r="E179" t="s">
        <v>100</v>
      </c>
      <c r="F179" t="s">
        <v>7444</v>
      </c>
      <c r="G179" t="s">
        <v>1286</v>
      </c>
      <c r="H179" t="s">
        <v>1118</v>
      </c>
      <c r="I179" s="38">
        <v>46242</v>
      </c>
      <c r="J179" t="s">
        <v>7414</v>
      </c>
      <c r="K179">
        <v>20</v>
      </c>
      <c r="N179" s="3" t="s">
        <v>7321</v>
      </c>
      <c r="O179"/>
    </row>
    <row r="180" spans="1:15" x14ac:dyDescent="0.25">
      <c r="A180" t="s">
        <v>7412</v>
      </c>
      <c r="B180" t="s">
        <v>8</v>
      </c>
      <c r="C180">
        <f>IFERROR(VLOOKUP(Pallets_CHEP[[#This Row],[POD]],Maestro!H:I,2,FALSE),"")</f>
        <v>4000224852</v>
      </c>
      <c r="D180" t="s">
        <v>1204</v>
      </c>
      <c r="E180" t="s">
        <v>100</v>
      </c>
      <c r="F180" t="s">
        <v>7445</v>
      </c>
      <c r="G180" t="s">
        <v>1205</v>
      </c>
      <c r="H180" t="s">
        <v>944</v>
      </c>
      <c r="I180" s="38">
        <v>46238</v>
      </c>
      <c r="J180" t="s">
        <v>7414</v>
      </c>
      <c r="K180">
        <v>12</v>
      </c>
      <c r="N180" s="3" t="s">
        <v>7321</v>
      </c>
      <c r="O180"/>
    </row>
    <row r="181" spans="1:15" x14ac:dyDescent="0.25">
      <c r="A181" t="s">
        <v>7434</v>
      </c>
      <c r="B181" t="s">
        <v>8</v>
      </c>
      <c r="C181">
        <f>IFERROR(VLOOKUP(Pallets_CHEP[[#This Row],[POD]],Maestro!H:I,2,FALSE),"")</f>
        <v>4000224852</v>
      </c>
      <c r="D181" t="s">
        <v>1210</v>
      </c>
      <c r="E181" s="43" t="s">
        <v>608</v>
      </c>
      <c r="F181" t="s">
        <v>7446</v>
      </c>
      <c r="G181" t="s">
        <v>1211</v>
      </c>
      <c r="H181" t="s">
        <v>944</v>
      </c>
      <c r="I181" s="38">
        <v>46238</v>
      </c>
      <c r="J181" t="s">
        <v>7414</v>
      </c>
      <c r="K181">
        <v>8</v>
      </c>
      <c r="N181" s="3" t="s">
        <v>7321</v>
      </c>
      <c r="O181"/>
    </row>
    <row r="182" spans="1:15" x14ac:dyDescent="0.25">
      <c r="A182" t="s">
        <v>7412</v>
      </c>
      <c r="B182" t="s">
        <v>8</v>
      </c>
      <c r="C182">
        <f>IFERROR(VLOOKUP(Pallets_CHEP[[#This Row],[POD]],Maestro!H:I,2,FALSE),"")</f>
        <v>4000224852</v>
      </c>
      <c r="D182" t="s">
        <v>1158</v>
      </c>
      <c r="E182" t="s">
        <v>100</v>
      </c>
      <c r="F182" t="s">
        <v>7447</v>
      </c>
      <c r="G182" t="s">
        <v>1159</v>
      </c>
      <c r="H182" t="s">
        <v>944</v>
      </c>
      <c r="I182" s="38">
        <v>46236</v>
      </c>
      <c r="J182" t="s">
        <v>7414</v>
      </c>
      <c r="K182">
        <v>11</v>
      </c>
      <c r="N182" s="3" t="s">
        <v>7321</v>
      </c>
      <c r="O182"/>
    </row>
    <row r="183" spans="1:15" x14ac:dyDescent="0.25">
      <c r="A183" t="s">
        <v>7412</v>
      </c>
      <c r="B183" t="s">
        <v>8</v>
      </c>
      <c r="C183">
        <f>IFERROR(VLOOKUP(Pallets_CHEP[[#This Row],[POD]],Maestro!H:I,2,FALSE),"")</f>
        <v>4000224852</v>
      </c>
      <c r="D183" t="s">
        <v>1161</v>
      </c>
      <c r="E183" t="s">
        <v>100</v>
      </c>
      <c r="F183" t="s">
        <v>7448</v>
      </c>
      <c r="G183" t="s">
        <v>1162</v>
      </c>
      <c r="H183" t="s">
        <v>944</v>
      </c>
      <c r="I183" s="38">
        <v>46236</v>
      </c>
      <c r="J183" t="s">
        <v>7414</v>
      </c>
      <c r="K183">
        <v>15</v>
      </c>
      <c r="N183" s="3" t="s">
        <v>7321</v>
      </c>
      <c r="O183"/>
    </row>
    <row r="184" spans="1:15" x14ac:dyDescent="0.25">
      <c r="A184" t="s">
        <v>7412</v>
      </c>
      <c r="B184" t="s">
        <v>8</v>
      </c>
      <c r="C184">
        <f>IFERROR(VLOOKUP(Pallets_CHEP[[#This Row],[POD]],Maestro!H:I,2,FALSE),"")</f>
        <v>4000224852</v>
      </c>
      <c r="D184" t="s">
        <v>1185</v>
      </c>
      <c r="E184" t="s">
        <v>100</v>
      </c>
      <c r="F184" t="s">
        <v>7449</v>
      </c>
      <c r="G184" t="s">
        <v>1186</v>
      </c>
      <c r="H184" t="s">
        <v>944</v>
      </c>
      <c r="I184" s="38">
        <v>46237</v>
      </c>
      <c r="J184" t="s">
        <v>7414</v>
      </c>
      <c r="K184">
        <v>17</v>
      </c>
      <c r="N184" s="3" t="s">
        <v>7321</v>
      </c>
      <c r="O184"/>
    </row>
    <row r="185" spans="1:15" x14ac:dyDescent="0.25">
      <c r="A185" t="s">
        <v>7412</v>
      </c>
      <c r="B185" t="s">
        <v>8</v>
      </c>
      <c r="C185">
        <f>IFERROR(VLOOKUP(Pallets_CHEP[[#This Row],[POD]],Maestro!H:I,2,FALSE),"")</f>
        <v>4000224852</v>
      </c>
      <c r="D185" t="s">
        <v>1188</v>
      </c>
      <c r="E185" t="s">
        <v>100</v>
      </c>
      <c r="F185" t="s">
        <v>7450</v>
      </c>
      <c r="G185" t="s">
        <v>1189</v>
      </c>
      <c r="H185" t="s">
        <v>944</v>
      </c>
      <c r="I185" s="38">
        <v>46237</v>
      </c>
      <c r="J185" t="s">
        <v>7414</v>
      </c>
      <c r="K185">
        <v>14</v>
      </c>
      <c r="N185" s="3" t="s">
        <v>7321</v>
      </c>
      <c r="O185"/>
    </row>
    <row r="186" spans="1:15" x14ac:dyDescent="0.25">
      <c r="A186" t="s">
        <v>7412</v>
      </c>
      <c r="B186" t="s">
        <v>8</v>
      </c>
      <c r="C186">
        <f>IFERROR(VLOOKUP(Pallets_CHEP[[#This Row],[POD]],Maestro!H:I,2,FALSE),"")</f>
        <v>4000224852</v>
      </c>
      <c r="D186" t="s">
        <v>1310</v>
      </c>
      <c r="E186" t="s">
        <v>100</v>
      </c>
      <c r="F186" t="s">
        <v>7451</v>
      </c>
      <c r="G186" t="s">
        <v>1311</v>
      </c>
      <c r="H186" t="s">
        <v>1118</v>
      </c>
      <c r="I186" s="38">
        <v>46242</v>
      </c>
      <c r="J186" t="s">
        <v>7414</v>
      </c>
      <c r="K186">
        <v>20</v>
      </c>
      <c r="N186" s="3" t="s">
        <v>7321</v>
      </c>
      <c r="O186"/>
    </row>
    <row r="187" spans="1:15" x14ac:dyDescent="0.25">
      <c r="A187" t="s">
        <v>7412</v>
      </c>
      <c r="B187" t="s">
        <v>8</v>
      </c>
      <c r="C187">
        <f>IFERROR(VLOOKUP(Pallets_CHEP[[#This Row],[POD]],Maestro!H:I,2,FALSE),"")</f>
        <v>4000224852</v>
      </c>
      <c r="D187" t="s">
        <v>1315</v>
      </c>
      <c r="E187" t="s">
        <v>100</v>
      </c>
      <c r="F187" t="s">
        <v>7452</v>
      </c>
      <c r="G187" t="s">
        <v>1316</v>
      </c>
      <c r="H187" t="s">
        <v>1118</v>
      </c>
      <c r="I187" s="38">
        <v>46242</v>
      </c>
      <c r="J187" t="s">
        <v>7414</v>
      </c>
      <c r="K187">
        <v>20</v>
      </c>
      <c r="N187" s="3" t="s">
        <v>7321</v>
      </c>
      <c r="O187"/>
    </row>
    <row r="188" spans="1:15" x14ac:dyDescent="0.25">
      <c r="A188" t="s">
        <v>7434</v>
      </c>
      <c r="B188" t="s">
        <v>14</v>
      </c>
      <c r="C188">
        <f>IFERROR(VLOOKUP(Pallets_CHEP[[#This Row],[POD]],Maestro!H:I,2,FALSE),"")</f>
        <v>4000287585</v>
      </c>
      <c r="D188" t="s">
        <v>1387</v>
      </c>
      <c r="E188" t="s">
        <v>608</v>
      </c>
      <c r="F188" t="s">
        <v>7453</v>
      </c>
      <c r="G188" t="s">
        <v>1388</v>
      </c>
      <c r="H188" t="s">
        <v>1352</v>
      </c>
      <c r="I188" s="38">
        <v>46244</v>
      </c>
      <c r="J188" t="s">
        <v>7414</v>
      </c>
      <c r="K188">
        <v>18</v>
      </c>
      <c r="N188" s="3" t="s">
        <v>7321</v>
      </c>
      <c r="O188"/>
    </row>
    <row r="189" spans="1:15" x14ac:dyDescent="0.25">
      <c r="A189" t="s">
        <v>7412</v>
      </c>
      <c r="B189" t="s">
        <v>17</v>
      </c>
      <c r="C189">
        <f>IFERROR(VLOOKUP(Pallets_CHEP[[#This Row],[POD]],Maestro!H:I,2,FALSE),"")</f>
        <v>4000224850</v>
      </c>
      <c r="D189" t="s">
        <v>1360</v>
      </c>
      <c r="E189" t="s">
        <v>100</v>
      </c>
      <c r="F189" t="s">
        <v>7454</v>
      </c>
      <c r="G189" t="s">
        <v>1361</v>
      </c>
      <c r="H189" t="s">
        <v>1363</v>
      </c>
      <c r="I189" s="38">
        <v>46243</v>
      </c>
      <c r="J189" t="s">
        <v>7414</v>
      </c>
      <c r="K189">
        <v>20</v>
      </c>
      <c r="N189" s="3" t="s">
        <v>7321</v>
      </c>
      <c r="O189"/>
    </row>
    <row r="190" spans="1:15" x14ac:dyDescent="0.25">
      <c r="A190" t="s">
        <v>7412</v>
      </c>
      <c r="B190" t="s">
        <v>17</v>
      </c>
      <c r="C190">
        <f>IFERROR(VLOOKUP(Pallets_CHEP[[#This Row],[POD]],Maestro!H:I,2,FALSE),"")</f>
        <v>4000224850</v>
      </c>
      <c r="D190" t="s">
        <v>1365</v>
      </c>
      <c r="E190" t="s">
        <v>100</v>
      </c>
      <c r="F190" t="s">
        <v>7455</v>
      </c>
      <c r="G190" t="s">
        <v>1366</v>
      </c>
      <c r="H190" t="s">
        <v>1363</v>
      </c>
      <c r="I190" s="38">
        <v>46243</v>
      </c>
      <c r="J190" t="s">
        <v>7414</v>
      </c>
      <c r="K190">
        <v>20</v>
      </c>
      <c r="N190" s="3" t="s">
        <v>7321</v>
      </c>
      <c r="O190"/>
    </row>
    <row r="191" spans="1:15" x14ac:dyDescent="0.25">
      <c r="A191" t="s">
        <v>7412</v>
      </c>
      <c r="B191" t="s">
        <v>17</v>
      </c>
      <c r="C191">
        <f>IFERROR(VLOOKUP(Pallets_CHEP[[#This Row],[POD]],Maestro!H:I,2,FALSE),"")</f>
        <v>4000224850</v>
      </c>
      <c r="D191" t="s">
        <v>1368</v>
      </c>
      <c r="E191" t="s">
        <v>100</v>
      </c>
      <c r="F191" t="s">
        <v>7456</v>
      </c>
      <c r="G191" t="s">
        <v>1369</v>
      </c>
      <c r="H191" t="s">
        <v>1363</v>
      </c>
      <c r="I191" s="38">
        <v>46243</v>
      </c>
      <c r="J191" t="s">
        <v>7414</v>
      </c>
      <c r="K191">
        <v>20</v>
      </c>
      <c r="N191" s="3" t="s">
        <v>7321</v>
      </c>
      <c r="O191"/>
    </row>
    <row r="192" spans="1:15" x14ac:dyDescent="0.25">
      <c r="A192" t="s">
        <v>7412</v>
      </c>
      <c r="B192" t="s">
        <v>17</v>
      </c>
      <c r="C192">
        <f>IFERROR(VLOOKUP(Pallets_CHEP[[#This Row],[POD]],Maestro!H:I,2,FALSE),"")</f>
        <v>4000224850</v>
      </c>
      <c r="D192" t="s">
        <v>1400</v>
      </c>
      <c r="E192" t="s">
        <v>100</v>
      </c>
      <c r="F192" t="s">
        <v>7457</v>
      </c>
      <c r="G192" t="s">
        <v>1401</v>
      </c>
      <c r="H192" t="s">
        <v>1363</v>
      </c>
      <c r="I192" s="38">
        <v>46244</v>
      </c>
      <c r="J192" t="s">
        <v>7414</v>
      </c>
      <c r="K192">
        <v>20</v>
      </c>
      <c r="N192" s="3" t="s">
        <v>7321</v>
      </c>
      <c r="O192"/>
    </row>
    <row r="193" spans="1:15" x14ac:dyDescent="0.25">
      <c r="A193" t="s">
        <v>7412</v>
      </c>
      <c r="B193" t="s">
        <v>8</v>
      </c>
      <c r="C193">
        <f>IFERROR(VLOOKUP(Pallets_CHEP[[#This Row],[POD]],Maestro!H:I,2,FALSE),"")</f>
        <v>4000224852</v>
      </c>
      <c r="D193" t="s">
        <v>1409</v>
      </c>
      <c r="E193" t="s">
        <v>100</v>
      </c>
      <c r="F193" t="s">
        <v>7458</v>
      </c>
      <c r="G193" t="s">
        <v>1410</v>
      </c>
      <c r="H193" t="s">
        <v>1118</v>
      </c>
      <c r="I193" s="38">
        <v>46244</v>
      </c>
      <c r="J193" t="s">
        <v>7414</v>
      </c>
      <c r="K193">
        <v>9</v>
      </c>
      <c r="N193" s="3" t="s">
        <v>7321</v>
      </c>
      <c r="O193"/>
    </row>
    <row r="194" spans="1:15" x14ac:dyDescent="0.25">
      <c r="A194" t="s">
        <v>7412</v>
      </c>
      <c r="B194" t="s">
        <v>8</v>
      </c>
      <c r="C194">
        <f>IFERROR(VLOOKUP(Pallets_CHEP[[#This Row],[POD]],Maestro!H:I,2,FALSE),"")</f>
        <v>4000224852</v>
      </c>
      <c r="D194" t="s">
        <v>1425</v>
      </c>
      <c r="E194" t="s">
        <v>100</v>
      </c>
      <c r="F194" t="s">
        <v>7459</v>
      </c>
      <c r="G194" t="s">
        <v>1426</v>
      </c>
      <c r="H194" t="s">
        <v>1118</v>
      </c>
      <c r="I194" s="38">
        <v>46245</v>
      </c>
      <c r="J194" t="s">
        <v>7414</v>
      </c>
      <c r="K194">
        <v>12</v>
      </c>
      <c r="N194" s="3" t="s">
        <v>7321</v>
      </c>
      <c r="O194"/>
    </row>
    <row r="195" spans="1:15" x14ac:dyDescent="0.25">
      <c r="A195" t="s">
        <v>7412</v>
      </c>
      <c r="B195" t="s">
        <v>8</v>
      </c>
      <c r="C195">
        <f>IFERROR(VLOOKUP(Pallets_CHEP[[#This Row],[POD]],Maestro!H:I,2,FALSE),"")</f>
        <v>4000224852</v>
      </c>
      <c r="D195" t="s">
        <v>1655</v>
      </c>
      <c r="E195" t="s">
        <v>100</v>
      </c>
      <c r="F195" t="s">
        <v>7460</v>
      </c>
      <c r="G195" t="s">
        <v>1656</v>
      </c>
      <c r="H195" t="s">
        <v>1657</v>
      </c>
      <c r="I195" s="38">
        <v>46257</v>
      </c>
      <c r="J195" t="s">
        <v>7414</v>
      </c>
      <c r="K195">
        <v>6</v>
      </c>
      <c r="O195"/>
    </row>
    <row r="196" spans="1:15" x14ac:dyDescent="0.25">
      <c r="A196" t="s">
        <v>7412</v>
      </c>
      <c r="B196" t="s">
        <v>8</v>
      </c>
      <c r="C196">
        <f>IFERROR(VLOOKUP(Pallets_CHEP[[#This Row],[POD]],Maestro!H:I,2,FALSE),"")</f>
        <v>4000224852</v>
      </c>
      <c r="D196" t="s">
        <v>1487</v>
      </c>
      <c r="E196" t="s">
        <v>100</v>
      </c>
      <c r="F196" t="s">
        <v>7461</v>
      </c>
      <c r="G196" t="s">
        <v>1488</v>
      </c>
      <c r="H196" t="s">
        <v>1352</v>
      </c>
      <c r="I196" s="38">
        <v>46249</v>
      </c>
      <c r="J196" t="s">
        <v>7414</v>
      </c>
      <c r="K196">
        <v>8</v>
      </c>
      <c r="N196" s="3" t="s">
        <v>7321</v>
      </c>
      <c r="O196"/>
    </row>
    <row r="197" spans="1:15" x14ac:dyDescent="0.25">
      <c r="A197" t="s">
        <v>7412</v>
      </c>
      <c r="B197" t="s">
        <v>8</v>
      </c>
      <c r="C197">
        <f>IFERROR(VLOOKUP(Pallets_CHEP[[#This Row],[POD]],Maestro!H:I,2,FALSE),"")</f>
        <v>4000224852</v>
      </c>
      <c r="D197" t="s">
        <v>1490</v>
      </c>
      <c r="E197" t="s">
        <v>100</v>
      </c>
      <c r="F197" t="s">
        <v>7462</v>
      </c>
      <c r="G197" t="s">
        <v>1491</v>
      </c>
      <c r="H197" t="s">
        <v>1352</v>
      </c>
      <c r="I197" s="38">
        <v>46249</v>
      </c>
      <c r="J197" t="s">
        <v>7414</v>
      </c>
      <c r="K197">
        <v>20</v>
      </c>
      <c r="N197" s="3" t="s">
        <v>7321</v>
      </c>
      <c r="O197"/>
    </row>
    <row r="198" spans="1:15" x14ac:dyDescent="0.25">
      <c r="A198" t="s">
        <v>7412</v>
      </c>
      <c r="B198" t="s">
        <v>17</v>
      </c>
      <c r="C198">
        <f>IFERROR(VLOOKUP(Pallets_CHEP[[#This Row],[POD]],Maestro!H:I,2,FALSE),"")</f>
        <v>4000224850</v>
      </c>
      <c r="D198" t="s">
        <v>1507</v>
      </c>
      <c r="E198" t="s">
        <v>100</v>
      </c>
      <c r="F198" t="s">
        <v>7463</v>
      </c>
      <c r="G198" t="s">
        <v>1508</v>
      </c>
      <c r="H198" t="s">
        <v>1509</v>
      </c>
      <c r="I198" s="38">
        <v>46250</v>
      </c>
      <c r="J198" t="s">
        <v>7414</v>
      </c>
      <c r="K198">
        <v>20</v>
      </c>
      <c r="N198" s="3" t="s">
        <v>7321</v>
      </c>
      <c r="O198"/>
    </row>
    <row r="199" spans="1:15" x14ac:dyDescent="0.25">
      <c r="A199" t="s">
        <v>7412</v>
      </c>
      <c r="B199" t="s">
        <v>17</v>
      </c>
      <c r="C199">
        <f>IFERROR(VLOOKUP(Pallets_CHEP[[#This Row],[POD]],Maestro!H:I,2,FALSE),"")</f>
        <v>4000224850</v>
      </c>
      <c r="D199" t="s">
        <v>1511</v>
      </c>
      <c r="E199" t="s">
        <v>100</v>
      </c>
      <c r="F199" t="s">
        <v>7464</v>
      </c>
      <c r="G199" t="s">
        <v>1512</v>
      </c>
      <c r="H199" t="s">
        <v>1509</v>
      </c>
      <c r="I199" s="38">
        <v>46250</v>
      </c>
      <c r="J199" t="s">
        <v>7414</v>
      </c>
      <c r="K199">
        <v>20</v>
      </c>
      <c r="N199" s="3" t="s">
        <v>7321</v>
      </c>
      <c r="O199"/>
    </row>
    <row r="200" spans="1:15" x14ac:dyDescent="0.25">
      <c r="A200" t="s">
        <v>7412</v>
      </c>
      <c r="B200" t="s">
        <v>8</v>
      </c>
      <c r="C200">
        <f>IFERROR(VLOOKUP(Pallets_CHEP[[#This Row],[POD]],Maestro!H:I,2,FALSE),"")</f>
        <v>4000224852</v>
      </c>
      <c r="D200" t="s">
        <v>1514</v>
      </c>
      <c r="E200" t="s">
        <v>100</v>
      </c>
      <c r="F200" t="s">
        <v>7465</v>
      </c>
      <c r="G200" t="s">
        <v>1515</v>
      </c>
      <c r="H200" t="s">
        <v>1352</v>
      </c>
      <c r="I200" s="38">
        <v>46250</v>
      </c>
      <c r="J200" t="s">
        <v>7414</v>
      </c>
      <c r="K200">
        <v>15</v>
      </c>
      <c r="N200" s="3" t="s">
        <v>7321</v>
      </c>
      <c r="O200"/>
    </row>
    <row r="201" spans="1:15" x14ac:dyDescent="0.25">
      <c r="A201" t="s">
        <v>7412</v>
      </c>
      <c r="B201" t="s">
        <v>8</v>
      </c>
      <c r="C201">
        <f>IFERROR(VLOOKUP(Pallets_CHEP[[#This Row],[POD]],Maestro!H:I,2,FALSE),"")</f>
        <v>4000224852</v>
      </c>
      <c r="D201" t="s">
        <v>1536</v>
      </c>
      <c r="E201" t="s">
        <v>100</v>
      </c>
      <c r="F201" t="s">
        <v>7466</v>
      </c>
      <c r="G201" t="s">
        <v>1537</v>
      </c>
      <c r="H201" t="s">
        <v>1352</v>
      </c>
      <c r="I201" s="38">
        <v>46251</v>
      </c>
      <c r="J201" t="s">
        <v>7414</v>
      </c>
      <c r="K201">
        <v>12</v>
      </c>
      <c r="N201" s="3" t="s">
        <v>7321</v>
      </c>
      <c r="O201"/>
    </row>
    <row r="202" spans="1:15" x14ac:dyDescent="0.25">
      <c r="A202" t="s">
        <v>7412</v>
      </c>
      <c r="B202" t="s">
        <v>8</v>
      </c>
      <c r="C202">
        <f>IFERROR(VLOOKUP(Pallets_CHEP[[#This Row],[POD]],Maestro!H:I,2,FALSE),"")</f>
        <v>4000224852</v>
      </c>
      <c r="D202" t="s">
        <v>1539</v>
      </c>
      <c r="E202" t="s">
        <v>100</v>
      </c>
      <c r="F202" t="s">
        <v>7467</v>
      </c>
      <c r="G202" t="s">
        <v>1540</v>
      </c>
      <c r="H202" t="s">
        <v>1352</v>
      </c>
      <c r="I202" s="38">
        <v>46251</v>
      </c>
      <c r="J202" t="s">
        <v>7414</v>
      </c>
      <c r="K202">
        <v>13</v>
      </c>
      <c r="N202" s="3" t="s">
        <v>7321</v>
      </c>
      <c r="O202"/>
    </row>
    <row r="203" spans="1:15" x14ac:dyDescent="0.25">
      <c r="A203" t="s">
        <v>7412</v>
      </c>
      <c r="B203" t="s">
        <v>8</v>
      </c>
      <c r="C203">
        <f>IFERROR(VLOOKUP(Pallets_CHEP[[#This Row],[POD]],Maestro!H:I,2,FALSE),"")</f>
        <v>4000224852</v>
      </c>
      <c r="D203" t="s">
        <v>1542</v>
      </c>
      <c r="E203" t="s">
        <v>100</v>
      </c>
      <c r="F203" t="s">
        <v>7468</v>
      </c>
      <c r="G203" t="s">
        <v>1543</v>
      </c>
      <c r="H203" t="s">
        <v>1352</v>
      </c>
      <c r="I203" s="38">
        <v>46251</v>
      </c>
      <c r="J203" t="s">
        <v>7414</v>
      </c>
      <c r="K203">
        <v>4</v>
      </c>
      <c r="N203" s="3" t="s">
        <v>7321</v>
      </c>
      <c r="O203"/>
    </row>
    <row r="204" spans="1:15" x14ac:dyDescent="0.25">
      <c r="A204" t="s">
        <v>7434</v>
      </c>
      <c r="B204" t="s">
        <v>8</v>
      </c>
      <c r="C204">
        <f>IFERROR(VLOOKUP(Pallets_CHEP[[#This Row],[POD]],Maestro!H:I,2,FALSE),"")</f>
        <v>4000224852</v>
      </c>
      <c r="D204" t="s">
        <v>1567</v>
      </c>
      <c r="E204" t="s">
        <v>608</v>
      </c>
      <c r="F204" t="s">
        <v>7469</v>
      </c>
      <c r="G204" t="s">
        <v>1568</v>
      </c>
      <c r="H204" t="s">
        <v>1352</v>
      </c>
      <c r="I204" s="38">
        <v>46252</v>
      </c>
      <c r="J204" t="s">
        <v>7414</v>
      </c>
      <c r="K204">
        <v>20</v>
      </c>
      <c r="N204" s="3" t="s">
        <v>7321</v>
      </c>
      <c r="O204"/>
    </row>
    <row r="205" spans="1:15" x14ac:dyDescent="0.25">
      <c r="A205" t="s">
        <v>7434</v>
      </c>
      <c r="B205" t="s">
        <v>8</v>
      </c>
      <c r="C205">
        <f>IFERROR(VLOOKUP(Pallets_CHEP[[#This Row],[POD]],Maestro!H:I,2,FALSE),"")</f>
        <v>4000224852</v>
      </c>
      <c r="D205" t="s">
        <v>1589</v>
      </c>
      <c r="E205" t="s">
        <v>608</v>
      </c>
      <c r="F205" t="s">
        <v>7470</v>
      </c>
      <c r="G205" t="s">
        <v>1590</v>
      </c>
      <c r="H205" t="s">
        <v>1591</v>
      </c>
      <c r="I205" s="38">
        <v>46253</v>
      </c>
      <c r="J205" t="s">
        <v>7414</v>
      </c>
      <c r="K205">
        <v>20</v>
      </c>
      <c r="N205" s="3" t="s">
        <v>7321</v>
      </c>
      <c r="O205"/>
    </row>
    <row r="206" spans="1:15" x14ac:dyDescent="0.25">
      <c r="A206" t="s">
        <v>7434</v>
      </c>
      <c r="B206" t="s">
        <v>8</v>
      </c>
      <c r="C206">
        <f>IFERROR(VLOOKUP(Pallets_CHEP[[#This Row],[POD]],Maestro!H:I,2,FALSE),"")</f>
        <v>4000224852</v>
      </c>
      <c r="D206" t="s">
        <v>1594</v>
      </c>
      <c r="E206" t="s">
        <v>608</v>
      </c>
      <c r="F206" t="s">
        <v>7471</v>
      </c>
      <c r="G206" t="s">
        <v>1595</v>
      </c>
      <c r="H206" t="s">
        <v>1591</v>
      </c>
      <c r="I206" s="38">
        <v>46253</v>
      </c>
      <c r="J206" t="s">
        <v>7414</v>
      </c>
      <c r="K206">
        <v>20</v>
      </c>
      <c r="N206" s="3" t="s">
        <v>7321</v>
      </c>
      <c r="O206"/>
    </row>
    <row r="207" spans="1:15" x14ac:dyDescent="0.25">
      <c r="A207" t="s">
        <v>7412</v>
      </c>
      <c r="B207" t="s">
        <v>17</v>
      </c>
      <c r="C207">
        <f>IFERROR(VLOOKUP(Pallets_CHEP[[#This Row],[POD]],Maestro!H:I,2,FALSE),"")</f>
        <v>4000224850</v>
      </c>
      <c r="D207" t="s">
        <v>1664</v>
      </c>
      <c r="E207" t="s">
        <v>100</v>
      </c>
      <c r="F207" t="s">
        <v>7472</v>
      </c>
      <c r="G207" t="s">
        <v>1665</v>
      </c>
      <c r="H207" t="s">
        <v>1666</v>
      </c>
      <c r="I207" s="38">
        <v>46257</v>
      </c>
      <c r="J207" t="s">
        <v>7414</v>
      </c>
      <c r="K207">
        <v>20</v>
      </c>
      <c r="N207" s="3" t="s">
        <v>7321</v>
      </c>
      <c r="O207"/>
    </row>
    <row r="208" spans="1:15" x14ac:dyDescent="0.25">
      <c r="A208" t="s">
        <v>7434</v>
      </c>
      <c r="B208" t="s">
        <v>17</v>
      </c>
      <c r="C208">
        <f>IFERROR(VLOOKUP(Pallets_CHEP[[#This Row],[POD]],Maestro!H:I,2,FALSE),"")</f>
        <v>4000224850</v>
      </c>
      <c r="D208" t="s">
        <v>1710</v>
      </c>
      <c r="E208" t="s">
        <v>608</v>
      </c>
      <c r="F208" t="s">
        <v>7473</v>
      </c>
      <c r="G208" t="s">
        <v>1711</v>
      </c>
      <c r="H208" t="s">
        <v>1666</v>
      </c>
      <c r="I208" s="38">
        <v>46258</v>
      </c>
      <c r="J208" t="s">
        <v>7414</v>
      </c>
      <c r="K208">
        <v>20</v>
      </c>
      <c r="N208" s="3" t="s">
        <v>7321</v>
      </c>
      <c r="O208"/>
    </row>
    <row r="209" spans="1:15" x14ac:dyDescent="0.25">
      <c r="A209" t="s">
        <v>7434</v>
      </c>
      <c r="B209" t="s">
        <v>17</v>
      </c>
      <c r="C209">
        <f>IFERROR(VLOOKUP(Pallets_CHEP[[#This Row],[POD]],Maestro!H:I,2,FALSE),"")</f>
        <v>4000224850</v>
      </c>
      <c r="D209" t="s">
        <v>1713</v>
      </c>
      <c r="E209" t="s">
        <v>608</v>
      </c>
      <c r="F209" t="s">
        <v>7474</v>
      </c>
      <c r="G209" t="s">
        <v>1714</v>
      </c>
      <c r="H209" t="s">
        <v>1666</v>
      </c>
      <c r="I209" s="38">
        <v>46258</v>
      </c>
      <c r="J209" t="s">
        <v>7414</v>
      </c>
      <c r="K209">
        <v>7</v>
      </c>
      <c r="N209" s="3" t="s">
        <v>7321</v>
      </c>
      <c r="O209"/>
    </row>
    <row r="210" spans="1:15" x14ac:dyDescent="0.25">
      <c r="A210" t="s">
        <v>7412</v>
      </c>
      <c r="B210" t="s">
        <v>8</v>
      </c>
      <c r="C210">
        <f>IFERROR(VLOOKUP(Pallets_CHEP[[#This Row],[POD]],Maestro!H:I,2,FALSE),"")</f>
        <v>4000224852</v>
      </c>
      <c r="D210" t="s">
        <v>1727</v>
      </c>
      <c r="E210" t="s">
        <v>100</v>
      </c>
      <c r="F210" t="s">
        <v>7475</v>
      </c>
      <c r="G210" t="s">
        <v>1728</v>
      </c>
      <c r="H210" t="s">
        <v>1657</v>
      </c>
      <c r="I210" s="38">
        <v>46258</v>
      </c>
      <c r="J210" t="s">
        <v>7414</v>
      </c>
      <c r="K210">
        <v>7</v>
      </c>
      <c r="N210" s="3" t="s">
        <v>7321</v>
      </c>
      <c r="O210"/>
    </row>
    <row r="211" spans="1:15" x14ac:dyDescent="0.25">
      <c r="A211" t="s">
        <v>7412</v>
      </c>
      <c r="B211" t="s">
        <v>17</v>
      </c>
      <c r="C211">
        <f>IFERROR(VLOOKUP(Pallets_CHEP[[#This Row],[POD]],Maestro!H:I,2,FALSE),"")</f>
        <v>4000224850</v>
      </c>
      <c r="D211" t="s">
        <v>1842</v>
      </c>
      <c r="E211" t="s">
        <v>100</v>
      </c>
      <c r="F211" t="s">
        <v>7476</v>
      </c>
      <c r="G211" t="s">
        <v>1843</v>
      </c>
      <c r="H211" t="s">
        <v>1844</v>
      </c>
      <c r="I211" s="38">
        <v>46264</v>
      </c>
      <c r="J211" t="s">
        <v>7414</v>
      </c>
      <c r="K211">
        <v>20</v>
      </c>
      <c r="N211" s="3" t="s">
        <v>7321</v>
      </c>
      <c r="O211"/>
    </row>
    <row r="212" spans="1:15" x14ac:dyDescent="0.25">
      <c r="A212" t="s">
        <v>7412</v>
      </c>
      <c r="B212" t="s">
        <v>8</v>
      </c>
      <c r="C212">
        <f>IFERROR(VLOOKUP(Pallets_CHEP[[#This Row],[POD]],Maestro!H:I,2,FALSE),"")</f>
        <v>4000224852</v>
      </c>
      <c r="D212" t="s">
        <v>1846</v>
      </c>
      <c r="E212" t="s">
        <v>100</v>
      </c>
      <c r="F212" t="s">
        <v>7477</v>
      </c>
      <c r="G212" t="s">
        <v>1847</v>
      </c>
      <c r="H212" t="s">
        <v>1661</v>
      </c>
      <c r="I212" s="38">
        <v>46264</v>
      </c>
      <c r="J212" t="s">
        <v>7414</v>
      </c>
      <c r="K212">
        <v>8</v>
      </c>
      <c r="N212" s="3" t="s">
        <v>7321</v>
      </c>
      <c r="O212"/>
    </row>
    <row r="213" spans="1:15" x14ac:dyDescent="0.25">
      <c r="A213" t="s">
        <v>7412</v>
      </c>
      <c r="B213" t="s">
        <v>8</v>
      </c>
      <c r="C213">
        <f>IFERROR(VLOOKUP(Pallets_CHEP[[#This Row],[POD]],Maestro!H:I,2,FALSE),"")</f>
        <v>4000224852</v>
      </c>
      <c r="D213" t="s">
        <v>1887</v>
      </c>
      <c r="E213" t="s">
        <v>100</v>
      </c>
      <c r="F213" t="s">
        <v>7478</v>
      </c>
      <c r="G213" t="s">
        <v>1888</v>
      </c>
      <c r="H213" t="s">
        <v>1661</v>
      </c>
      <c r="I213" s="38">
        <v>46265</v>
      </c>
      <c r="J213" t="s">
        <v>7414</v>
      </c>
      <c r="K213">
        <v>12</v>
      </c>
      <c r="N213" s="3" t="s">
        <v>7321</v>
      </c>
      <c r="O213"/>
    </row>
    <row r="214" spans="1:15" x14ac:dyDescent="0.25">
      <c r="A214" t="s">
        <v>7412</v>
      </c>
      <c r="B214" t="s">
        <v>8</v>
      </c>
      <c r="C214">
        <f>IFERROR(VLOOKUP(Pallets_CHEP[[#This Row],[POD]],Maestro!H:I,2,FALSE),"")</f>
        <v>4000224852</v>
      </c>
      <c r="D214" t="s">
        <v>1890</v>
      </c>
      <c r="E214" t="s">
        <v>100</v>
      </c>
      <c r="F214" t="s">
        <v>7479</v>
      </c>
      <c r="G214" t="s">
        <v>1891</v>
      </c>
      <c r="H214" t="s">
        <v>1661</v>
      </c>
      <c r="I214" s="38">
        <v>46265</v>
      </c>
      <c r="J214" t="s">
        <v>7414</v>
      </c>
      <c r="K214">
        <v>4</v>
      </c>
      <c r="N214" s="3" t="s">
        <v>7321</v>
      </c>
      <c r="O214"/>
    </row>
    <row r="215" spans="1:15" x14ac:dyDescent="0.25">
      <c r="A215" t="s">
        <v>7434</v>
      </c>
      <c r="B215" t="s">
        <v>8</v>
      </c>
      <c r="C215">
        <f>IFERROR(VLOOKUP(Pallets_CHEP[[#This Row],[POD]],Maestro!H:I,2,FALSE),"")</f>
        <v>4000224852</v>
      </c>
      <c r="D215" t="s">
        <v>1769</v>
      </c>
      <c r="E215" t="s">
        <v>608</v>
      </c>
      <c r="F215" t="s">
        <v>7480</v>
      </c>
      <c r="G215" t="s">
        <v>1770</v>
      </c>
      <c r="H215" t="s">
        <v>1771</v>
      </c>
      <c r="I215" s="38">
        <v>46260</v>
      </c>
      <c r="J215" t="s">
        <v>7414</v>
      </c>
      <c r="K215">
        <v>20</v>
      </c>
      <c r="N215" s="3" t="s">
        <v>7321</v>
      </c>
      <c r="O215"/>
    </row>
    <row r="216" spans="1:15" x14ac:dyDescent="0.25">
      <c r="A216" t="s">
        <v>7412</v>
      </c>
      <c r="B216" t="s">
        <v>8</v>
      </c>
      <c r="C216">
        <f>IFERROR(VLOOKUP(Pallets_CHEP[[#This Row],[POD]],Maestro!H:I,2,FALSE),"")</f>
        <v>4000224852</v>
      </c>
      <c r="D216" t="s">
        <v>1896</v>
      </c>
      <c r="E216" t="s">
        <v>100</v>
      </c>
      <c r="F216" t="s">
        <v>7481</v>
      </c>
      <c r="G216" t="s">
        <v>1897</v>
      </c>
      <c r="H216" t="s">
        <v>1661</v>
      </c>
      <c r="I216" s="38">
        <v>46265</v>
      </c>
      <c r="J216" t="s">
        <v>7414</v>
      </c>
      <c r="K216">
        <v>5</v>
      </c>
      <c r="N216" s="3" t="s">
        <v>7321</v>
      </c>
      <c r="O216"/>
    </row>
    <row r="217" spans="1:15" x14ac:dyDescent="0.25">
      <c r="A217" t="s">
        <v>7412</v>
      </c>
      <c r="B217" t="s">
        <v>8</v>
      </c>
      <c r="C217">
        <f>IFERROR(VLOOKUP(Pallets_CHEP[[#This Row],[POD]],Maestro!H:I,2,FALSE),"")</f>
        <v>4000224852</v>
      </c>
      <c r="D217" t="s">
        <v>1905</v>
      </c>
      <c r="E217" t="s">
        <v>100</v>
      </c>
      <c r="F217" t="s">
        <v>7482</v>
      </c>
      <c r="G217" t="s">
        <v>1906</v>
      </c>
      <c r="H217" t="s">
        <v>1661</v>
      </c>
      <c r="I217" s="38">
        <v>46265</v>
      </c>
      <c r="J217" t="s">
        <v>7414</v>
      </c>
      <c r="K217">
        <v>12</v>
      </c>
      <c r="N217" s="3" t="s">
        <v>7321</v>
      </c>
      <c r="O217"/>
    </row>
    <row r="218" spans="1:15" x14ac:dyDescent="0.25">
      <c r="A218" t="s">
        <v>7412</v>
      </c>
      <c r="B218" t="s">
        <v>8</v>
      </c>
      <c r="C218">
        <f>IFERROR(VLOOKUP(Pallets_CHEP[[#This Row],[POD]],Maestro!H:I,2,FALSE),"")</f>
        <v>4000224852</v>
      </c>
      <c r="D218" t="s">
        <v>1925</v>
      </c>
      <c r="E218" t="s">
        <v>100</v>
      </c>
      <c r="F218" t="s">
        <v>7483</v>
      </c>
      <c r="G218" t="s">
        <v>1926</v>
      </c>
      <c r="H218" t="s">
        <v>1661</v>
      </c>
      <c r="I218" s="38">
        <v>46266</v>
      </c>
      <c r="J218" t="s">
        <v>7414</v>
      </c>
      <c r="K218">
        <v>13</v>
      </c>
      <c r="N218" s="3" t="s">
        <v>7321</v>
      </c>
      <c r="O218"/>
    </row>
    <row r="219" spans="1:15" x14ac:dyDescent="0.25">
      <c r="A219" t="s">
        <v>7434</v>
      </c>
      <c r="B219" t="s">
        <v>17</v>
      </c>
      <c r="C219">
        <f>IFERROR(VLOOKUP(Pallets_CHEP[[#This Row],[POD]],Maestro!H:I,2,FALSE),"")</f>
        <v>4000224850</v>
      </c>
      <c r="D219" t="s">
        <v>1911</v>
      </c>
      <c r="E219" t="s">
        <v>608</v>
      </c>
      <c r="F219" t="s">
        <v>7484</v>
      </c>
      <c r="G219" t="s">
        <v>1912</v>
      </c>
      <c r="H219" t="s">
        <v>1844</v>
      </c>
      <c r="I219" s="38">
        <v>46265</v>
      </c>
      <c r="J219" t="s">
        <v>7414</v>
      </c>
      <c r="K219">
        <v>20</v>
      </c>
      <c r="N219" s="3" t="s">
        <v>7321</v>
      </c>
      <c r="O219"/>
    </row>
    <row r="220" spans="1:15" x14ac:dyDescent="0.25">
      <c r="A220" t="s">
        <v>7434</v>
      </c>
      <c r="B220" t="s">
        <v>17</v>
      </c>
      <c r="C220">
        <f>IFERROR(VLOOKUP(Pallets_CHEP[[#This Row],[POD]],Maestro!H:I,2,FALSE),"")</f>
        <v>4000224850</v>
      </c>
      <c r="D220" t="s">
        <v>1914</v>
      </c>
      <c r="E220" t="s">
        <v>608</v>
      </c>
      <c r="F220" t="s">
        <v>7485</v>
      </c>
      <c r="G220" t="s">
        <v>1915</v>
      </c>
      <c r="H220" t="s">
        <v>1844</v>
      </c>
      <c r="I220" s="38">
        <v>46265</v>
      </c>
      <c r="J220" t="s">
        <v>7414</v>
      </c>
      <c r="K220">
        <v>20</v>
      </c>
      <c r="N220" s="3" t="s">
        <v>7321</v>
      </c>
      <c r="O220"/>
    </row>
    <row r="221" spans="1:15" x14ac:dyDescent="0.25">
      <c r="A221" t="s">
        <v>7434</v>
      </c>
      <c r="B221" t="s">
        <v>8</v>
      </c>
      <c r="C221">
        <f>IFERROR(VLOOKUP(Pallets_CHEP[[#This Row],[POD]],Maestro!H:I,2,FALSE),"")</f>
        <v>4000224852</v>
      </c>
      <c r="D221" t="s">
        <v>1921</v>
      </c>
      <c r="E221" t="s">
        <v>608</v>
      </c>
      <c r="F221" t="s">
        <v>7486</v>
      </c>
      <c r="G221" t="s">
        <v>1922</v>
      </c>
      <c r="H221" t="s">
        <v>1661</v>
      </c>
      <c r="I221" s="38">
        <v>46265</v>
      </c>
      <c r="J221" t="s">
        <v>7414</v>
      </c>
      <c r="K221">
        <v>10</v>
      </c>
      <c r="N221" s="3" t="s">
        <v>7321</v>
      </c>
      <c r="O221"/>
    </row>
    <row r="222" spans="1:15" x14ac:dyDescent="0.25">
      <c r="C222" t="str">
        <f>IFERROR(VLOOKUP(Pallets_CHEP[[#This Row],[POD]],Maestro!H:I,2,FALSE),"")</f>
        <v/>
      </c>
      <c r="D222" t="s">
        <v>3702</v>
      </c>
      <c r="E222" t="s">
        <v>2165</v>
      </c>
      <c r="I222" s="38"/>
      <c r="K222">
        <v>6</v>
      </c>
      <c r="O222"/>
    </row>
    <row r="223" spans="1:15" x14ac:dyDescent="0.25">
      <c r="C223" t="str">
        <f>IFERROR(VLOOKUP(Pallets_CHEP[[#This Row],[POD]],Maestro!H:I,2,FALSE),"")</f>
        <v/>
      </c>
      <c r="D223" t="s">
        <v>7487</v>
      </c>
      <c r="E223" t="s">
        <v>135</v>
      </c>
      <c r="I223" s="38"/>
      <c r="K223">
        <v>1</v>
      </c>
      <c r="O223"/>
    </row>
    <row r="224" spans="1:15" x14ac:dyDescent="0.25">
      <c r="C224" t="str">
        <f>IFERROR(VLOOKUP(Pallets_CHEP[[#This Row],[POD]],Maestro!H:I,2,FALSE),"")</f>
        <v/>
      </c>
      <c r="D224" t="s">
        <v>6568</v>
      </c>
      <c r="E224" t="s">
        <v>2165</v>
      </c>
      <c r="I224" s="38"/>
      <c r="K224">
        <v>19</v>
      </c>
      <c r="O224"/>
    </row>
    <row r="225" spans="1:15" x14ac:dyDescent="0.25">
      <c r="C225" t="str">
        <f>IFERROR(VLOOKUP(Pallets_CHEP[[#This Row],[POD]],Maestro!H:I,2,FALSE),"")</f>
        <v/>
      </c>
      <c r="D225" t="s">
        <v>2460</v>
      </c>
      <c r="E225" t="s">
        <v>2165</v>
      </c>
      <c r="I225" s="38"/>
      <c r="K225">
        <v>13</v>
      </c>
      <c r="O225"/>
    </row>
    <row r="226" spans="1:15" x14ac:dyDescent="0.25">
      <c r="C226" t="str">
        <f>IFERROR(VLOOKUP(Pallets_CHEP[[#This Row],[POD]],Maestro!H:I,2,FALSE),"")</f>
        <v/>
      </c>
      <c r="D226" t="s">
        <v>3391</v>
      </c>
      <c r="E226" t="s">
        <v>135</v>
      </c>
      <c r="I226" s="38"/>
      <c r="K226">
        <v>3</v>
      </c>
      <c r="O226"/>
    </row>
    <row r="227" spans="1:15" x14ac:dyDescent="0.25">
      <c r="C227" t="str">
        <f>IFERROR(VLOOKUP(Pallets_CHEP[[#This Row],[POD]],Maestro!H:I,2,FALSE),"")</f>
        <v/>
      </c>
      <c r="D227" t="s">
        <v>7488</v>
      </c>
      <c r="E227" t="s">
        <v>2165</v>
      </c>
      <c r="I227" s="38"/>
      <c r="K227">
        <v>15</v>
      </c>
      <c r="O227"/>
    </row>
    <row r="228" spans="1:15" x14ac:dyDescent="0.25">
      <c r="C228" t="str">
        <f>IFERROR(VLOOKUP(Pallets_CHEP[[#This Row],[POD]],Maestro!H:I,2,FALSE),"")</f>
        <v/>
      </c>
      <c r="D228" t="s">
        <v>7489</v>
      </c>
      <c r="E228" t="s">
        <v>135</v>
      </c>
      <c r="I228" s="38"/>
      <c r="K228">
        <v>4</v>
      </c>
      <c r="O228"/>
    </row>
    <row r="229" spans="1:15" x14ac:dyDescent="0.25">
      <c r="C229" t="str">
        <f>IFERROR(VLOOKUP(Pallets_CHEP[[#This Row],[POD]],Maestro!H:I,2,FALSE),"")</f>
        <v/>
      </c>
      <c r="D229" t="s">
        <v>7490</v>
      </c>
      <c r="E229" t="s">
        <v>2165</v>
      </c>
      <c r="I229" s="38"/>
      <c r="K229">
        <v>6</v>
      </c>
      <c r="O229"/>
    </row>
    <row r="230" spans="1:15" x14ac:dyDescent="0.25">
      <c r="C230" t="str">
        <f>IFERROR(VLOOKUP(Pallets_CHEP[[#This Row],[POD]],Maestro!H:I,2,FALSE),"")</f>
        <v/>
      </c>
      <c r="D230" t="s">
        <v>7491</v>
      </c>
      <c r="E230" t="s">
        <v>135</v>
      </c>
      <c r="I230" s="38"/>
      <c r="K230">
        <v>4</v>
      </c>
      <c r="O230"/>
    </row>
    <row r="231" spans="1:15" x14ac:dyDescent="0.25">
      <c r="C231" t="str">
        <f>IFERROR(VLOOKUP(Pallets_CHEP[[#This Row],[POD]],Maestro!H:I,2,FALSE),"")</f>
        <v/>
      </c>
      <c r="D231" t="s">
        <v>7492</v>
      </c>
      <c r="E231" t="s">
        <v>2165</v>
      </c>
      <c r="I231" s="38"/>
      <c r="K231">
        <v>4</v>
      </c>
      <c r="O231"/>
    </row>
    <row r="232" spans="1:15" x14ac:dyDescent="0.25">
      <c r="C232" t="str">
        <f>IFERROR(VLOOKUP(Pallets_CHEP[[#This Row],[POD]],Maestro!H:I,2,FALSE),"")</f>
        <v/>
      </c>
      <c r="D232" t="s">
        <v>7493</v>
      </c>
      <c r="E232" t="s">
        <v>135</v>
      </c>
      <c r="I232" s="38"/>
      <c r="K232">
        <v>4</v>
      </c>
      <c r="O232"/>
    </row>
    <row r="233" spans="1:15" x14ac:dyDescent="0.25">
      <c r="C233" t="str">
        <f>IFERROR(VLOOKUP(Pallets_CHEP[[#This Row],[POD]],Maestro!H:I,2,FALSE),"")</f>
        <v/>
      </c>
      <c r="D233" t="s">
        <v>7494</v>
      </c>
      <c r="E233" t="s">
        <v>2165</v>
      </c>
      <c r="I233" s="38"/>
      <c r="K233">
        <v>1</v>
      </c>
      <c r="O233"/>
    </row>
    <row r="234" spans="1:15" x14ac:dyDescent="0.25">
      <c r="C234" t="str">
        <f>IFERROR(VLOOKUP(Pallets_CHEP[[#This Row],[POD]],Maestro!H:I,2,FALSE),"")</f>
        <v/>
      </c>
      <c r="D234" t="s">
        <v>2651</v>
      </c>
      <c r="E234" t="s">
        <v>135</v>
      </c>
      <c r="I234" s="38"/>
      <c r="K234">
        <v>4</v>
      </c>
      <c r="O234"/>
    </row>
    <row r="235" spans="1:15" x14ac:dyDescent="0.25">
      <c r="C235" t="str">
        <f>IFERROR(VLOOKUP(Pallets_CHEP[[#This Row],[POD]],Maestro!H:I,2,FALSE),"")</f>
        <v/>
      </c>
      <c r="D235" t="s">
        <v>2138</v>
      </c>
      <c r="E235" t="s">
        <v>135</v>
      </c>
      <c r="I235" s="38"/>
      <c r="K235">
        <v>2</v>
      </c>
      <c r="O235"/>
    </row>
    <row r="236" spans="1:15" x14ac:dyDescent="0.25">
      <c r="A236" t="s">
        <v>7495</v>
      </c>
      <c r="B236" t="s">
        <v>8</v>
      </c>
      <c r="C236">
        <f>IFERROR(VLOOKUP(Pallets_CHEP[[#This Row],[POD]],Maestro!H:I,2,FALSE),"")</f>
        <v>4000224852</v>
      </c>
      <c r="D236" t="s">
        <v>640</v>
      </c>
      <c r="E236" t="s">
        <v>135</v>
      </c>
      <c r="F236" t="s">
        <v>7496</v>
      </c>
      <c r="G236" t="s">
        <v>641</v>
      </c>
      <c r="H236" t="s">
        <v>622</v>
      </c>
      <c r="I236" s="38">
        <v>46214</v>
      </c>
      <c r="J236" t="s">
        <v>7414</v>
      </c>
      <c r="K236">
        <v>10</v>
      </c>
      <c r="O236"/>
    </row>
    <row r="237" spans="1:15" x14ac:dyDescent="0.25">
      <c r="A237" t="s">
        <v>7495</v>
      </c>
      <c r="B237" t="s">
        <v>8</v>
      </c>
      <c r="C237">
        <f>IFERROR(VLOOKUP(Pallets_CHEP[[#This Row],[POD]],Maestro!H:I,2,FALSE),"")</f>
        <v>4000224852</v>
      </c>
      <c r="D237" t="s">
        <v>714</v>
      </c>
      <c r="E237" t="s">
        <v>135</v>
      </c>
      <c r="F237" t="s">
        <v>7497</v>
      </c>
      <c r="G237" t="s">
        <v>715</v>
      </c>
      <c r="H237" t="s">
        <v>622</v>
      </c>
      <c r="I237" s="38">
        <v>46216</v>
      </c>
      <c r="J237" t="s">
        <v>7414</v>
      </c>
      <c r="K237">
        <v>9</v>
      </c>
      <c r="O237"/>
    </row>
    <row r="238" spans="1:15" x14ac:dyDescent="0.25">
      <c r="A238" t="s">
        <v>7495</v>
      </c>
      <c r="B238" t="s">
        <v>8</v>
      </c>
      <c r="C238">
        <f>IFERROR(VLOOKUP(Pallets_CHEP[[#This Row],[POD]],Maestro!H:I,2,FALSE),"")</f>
        <v>4000224852</v>
      </c>
      <c r="D238" t="s">
        <v>780</v>
      </c>
      <c r="E238" t="s">
        <v>135</v>
      </c>
      <c r="F238" t="s">
        <v>7498</v>
      </c>
      <c r="G238" t="s">
        <v>781</v>
      </c>
      <c r="H238" t="s">
        <v>737</v>
      </c>
      <c r="I238" s="38">
        <v>46220</v>
      </c>
      <c r="J238" t="s">
        <v>7414</v>
      </c>
      <c r="K238">
        <v>10</v>
      </c>
      <c r="O238"/>
    </row>
    <row r="239" spans="1:15" x14ac:dyDescent="0.25">
      <c r="K239">
        <f>SUM(Pallets_CHEP[N° Pallet])</f>
        <v>1950</v>
      </c>
      <c r="M239" s="3"/>
      <c r="O239"/>
    </row>
    <row r="240" spans="1:15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spans="1:18" x14ac:dyDescent="0.25"/>
    <row r="770" spans="1:18" x14ac:dyDescent="0.25"/>
    <row r="771" spans="1:18" x14ac:dyDescent="0.25"/>
    <row r="772" spans="1:18" x14ac:dyDescent="0.25"/>
    <row r="773" spans="1:18" x14ac:dyDescent="0.25"/>
    <row r="774" spans="1:18" x14ac:dyDescent="0.25"/>
    <row r="775" spans="1:18" x14ac:dyDescent="0.25"/>
    <row r="776" spans="1:18" x14ac:dyDescent="0.25"/>
    <row r="777" spans="1:18" x14ac:dyDescent="0.25"/>
    <row r="778" spans="1:18" x14ac:dyDescent="0.25"/>
    <row r="779" spans="1:18" x14ac:dyDescent="0.25"/>
    <row r="780" spans="1:18" x14ac:dyDescent="0.25"/>
    <row r="781" spans="1:18" x14ac:dyDescent="0.25"/>
    <row r="782" spans="1:18" s="43" customFormat="1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 s="3"/>
      <c r="O782" s="3"/>
      <c r="P782" s="3"/>
      <c r="Q782" s="3"/>
      <c r="R782" s="3"/>
    </row>
    <row r="783" spans="1:18" x14ac:dyDescent="0.25"/>
    <row r="784" spans="1:18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</sheetData>
  <phoneticPr fontId="3" type="noConversion"/>
  <conditionalFormatting sqref="D1:D238">
    <cfRule type="duplicateValues" dxfId="1" priority="5050"/>
    <cfRule type="duplicateValues" dxfId="0" priority="505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E457-7423-42F2-BC84-238C2C37D40E}">
  <sheetPr codeName="Hoja3"/>
  <dimension ref="A1:Q3289"/>
  <sheetViews>
    <sheetView showGridLines="0" zoomScale="85" zoomScaleNormal="85" workbookViewId="0">
      <selection activeCell="H533" sqref="H533"/>
    </sheetView>
  </sheetViews>
  <sheetFormatPr baseColWidth="10" defaultColWidth="11.42578125" defaultRowHeight="15" x14ac:dyDescent="0.25"/>
  <cols>
    <col min="1" max="1" width="6.5703125" style="5" customWidth="1"/>
    <col min="2" max="2" width="18.42578125" style="5" customWidth="1"/>
    <col min="3" max="3" width="30" style="20" customWidth="1"/>
    <col min="4" max="4" width="27.85546875" style="20" customWidth="1"/>
    <col min="5" max="5" width="10.85546875" style="20" customWidth="1"/>
    <col min="6" max="6" width="9.42578125" style="20" customWidth="1"/>
    <col min="7" max="7" width="16.5703125" style="20" customWidth="1"/>
    <col min="8" max="8" width="20.85546875" style="20" customWidth="1"/>
    <col min="9" max="9" width="16.5703125" style="20" bestFit="1" customWidth="1"/>
    <col min="10" max="10" width="13.42578125" customWidth="1"/>
    <col min="11" max="11" width="21.42578125" customWidth="1"/>
    <col min="12" max="12" width="26" customWidth="1"/>
    <col min="13" max="13" width="19.42578125" customWidth="1"/>
    <col min="14" max="14" width="11.42578125" customWidth="1"/>
    <col min="15" max="15" width="10" customWidth="1"/>
    <col min="16" max="16" width="20.5703125" customWidth="1"/>
    <col min="17" max="21" width="35" customWidth="1"/>
    <col min="22" max="22" width="24.5703125" customWidth="1"/>
  </cols>
  <sheetData>
    <row r="1" spans="1:17" x14ac:dyDescent="0.25">
      <c r="A1" s="5" t="s">
        <v>55</v>
      </c>
      <c r="B1" s="5" t="s">
        <v>61</v>
      </c>
      <c r="C1" s="13" t="s">
        <v>67</v>
      </c>
      <c r="D1" s="5" t="s">
        <v>69</v>
      </c>
      <c r="E1" s="5" t="s">
        <v>58</v>
      </c>
      <c r="F1" s="5" t="s">
        <v>3</v>
      </c>
      <c r="G1" s="20" t="s">
        <v>64</v>
      </c>
      <c r="H1" s="28" t="s">
        <v>7313</v>
      </c>
      <c r="I1" s="28" t="s">
        <v>65</v>
      </c>
      <c r="J1" s="20" t="s">
        <v>70</v>
      </c>
      <c r="K1" s="20" t="s">
        <v>7499</v>
      </c>
      <c r="L1" s="20" t="s">
        <v>7500</v>
      </c>
      <c r="M1" s="20" t="s">
        <v>7501</v>
      </c>
      <c r="N1" t="s">
        <v>7502</v>
      </c>
      <c r="O1" t="s">
        <v>7311</v>
      </c>
      <c r="P1" t="s">
        <v>7314</v>
      </c>
      <c r="Q1" s="4" t="s">
        <v>7503</v>
      </c>
    </row>
    <row r="2" spans="1:17" hidden="1" x14ac:dyDescent="0.25">
      <c r="A2">
        <v>19</v>
      </c>
      <c r="B2" t="s">
        <v>101</v>
      </c>
      <c r="C2" s="20" t="s">
        <v>106</v>
      </c>
      <c r="D2" s="20" t="s">
        <v>108</v>
      </c>
      <c r="E2" s="20" t="s">
        <v>97</v>
      </c>
      <c r="F2" s="20" t="s">
        <v>98</v>
      </c>
      <c r="G2" s="20" t="s">
        <v>104</v>
      </c>
      <c r="H2" s="20" t="s">
        <v>105</v>
      </c>
      <c r="I2" s="20" t="s">
        <v>105</v>
      </c>
      <c r="J2" s="42">
        <v>46154</v>
      </c>
      <c r="K2" s="42">
        <v>46140</v>
      </c>
      <c r="L2" s="20" t="s">
        <v>7504</v>
      </c>
      <c r="M2" s="20">
        <v>90928616</v>
      </c>
      <c r="N2">
        <v>4800</v>
      </c>
      <c r="O2" t="s">
        <v>7412</v>
      </c>
    </row>
    <row r="3" spans="1:17" ht="14.45" hidden="1" customHeight="1" x14ac:dyDescent="0.25">
      <c r="A3">
        <v>20</v>
      </c>
      <c r="B3" t="s">
        <v>112</v>
      </c>
      <c r="C3" s="20" t="s">
        <v>116</v>
      </c>
      <c r="D3" s="20" t="s">
        <v>118</v>
      </c>
      <c r="E3" s="20" t="s">
        <v>97</v>
      </c>
      <c r="F3" s="20" t="s">
        <v>111</v>
      </c>
      <c r="G3" s="20" t="s">
        <v>113</v>
      </c>
      <c r="H3" s="20" t="s">
        <v>114</v>
      </c>
      <c r="I3" s="20" t="s">
        <v>114</v>
      </c>
      <c r="J3" s="42">
        <v>46167</v>
      </c>
      <c r="K3" s="42">
        <v>46140</v>
      </c>
      <c r="L3" s="20" t="s">
        <v>7505</v>
      </c>
      <c r="M3" s="20">
        <v>90929726</v>
      </c>
      <c r="N3">
        <v>11700</v>
      </c>
      <c r="O3" t="s">
        <v>7412</v>
      </c>
    </row>
    <row r="4" spans="1:17" ht="14.45" hidden="1" customHeight="1" x14ac:dyDescent="0.25">
      <c r="A4">
        <v>20</v>
      </c>
      <c r="B4" t="s">
        <v>101</v>
      </c>
      <c r="C4" s="20" t="s">
        <v>123</v>
      </c>
      <c r="D4" s="20" t="s">
        <v>108</v>
      </c>
      <c r="E4" s="20" t="s">
        <v>97</v>
      </c>
      <c r="F4" s="20" t="s">
        <v>98</v>
      </c>
      <c r="G4" s="20" t="s">
        <v>121</v>
      </c>
      <c r="H4" s="20" t="s">
        <v>122</v>
      </c>
      <c r="I4" s="20" t="s">
        <v>122</v>
      </c>
      <c r="J4" s="42">
        <v>46161</v>
      </c>
      <c r="K4" s="42">
        <v>46156</v>
      </c>
      <c r="L4" s="20" t="s">
        <v>7506</v>
      </c>
      <c r="M4" s="20">
        <v>90929427</v>
      </c>
      <c r="N4">
        <v>2880</v>
      </c>
      <c r="O4" t="s">
        <v>7412</v>
      </c>
      <c r="P4" t="s">
        <v>266</v>
      </c>
    </row>
    <row r="5" spans="1:17" ht="14.45" hidden="1" customHeight="1" x14ac:dyDescent="0.25">
      <c r="A5">
        <v>20</v>
      </c>
      <c r="B5" t="s">
        <v>101</v>
      </c>
      <c r="C5" s="20" t="s">
        <v>116</v>
      </c>
      <c r="D5" s="20" t="s">
        <v>108</v>
      </c>
      <c r="E5" s="20" t="s">
        <v>97</v>
      </c>
      <c r="F5" s="20" t="s">
        <v>125</v>
      </c>
      <c r="G5" s="20" t="s">
        <v>126</v>
      </c>
      <c r="H5" s="20" t="s">
        <v>127</v>
      </c>
      <c r="I5" s="20" t="s">
        <v>127</v>
      </c>
      <c r="J5" s="42">
        <v>46162</v>
      </c>
      <c r="K5" s="40">
        <v>46156</v>
      </c>
      <c r="L5" s="20" t="s">
        <v>7507</v>
      </c>
      <c r="M5" s="20">
        <v>90929428</v>
      </c>
      <c r="N5">
        <v>1800</v>
      </c>
      <c r="O5" t="s">
        <v>7412</v>
      </c>
      <c r="P5" t="s">
        <v>266</v>
      </c>
    </row>
    <row r="6" spans="1:17" hidden="1" x14ac:dyDescent="0.25">
      <c r="A6">
        <v>21</v>
      </c>
      <c r="B6" t="s">
        <v>101</v>
      </c>
      <c r="C6" s="20" t="s">
        <v>123</v>
      </c>
      <c r="D6" s="20" t="s">
        <v>108</v>
      </c>
      <c r="E6" s="20" t="s">
        <v>97</v>
      </c>
      <c r="F6" s="20" t="s">
        <v>98</v>
      </c>
      <c r="G6" s="20" t="s">
        <v>132</v>
      </c>
      <c r="H6" s="20" t="s">
        <v>133</v>
      </c>
      <c r="I6" s="20" t="s">
        <v>133</v>
      </c>
      <c r="J6" s="42">
        <v>46168</v>
      </c>
      <c r="K6" s="42">
        <v>46163</v>
      </c>
      <c r="L6" s="20" t="s">
        <v>7508</v>
      </c>
      <c r="M6" s="20">
        <v>90930100</v>
      </c>
      <c r="N6">
        <v>3360</v>
      </c>
      <c r="O6" t="s">
        <v>7412</v>
      </c>
      <c r="P6" t="s">
        <v>266</v>
      </c>
    </row>
    <row r="7" spans="1:17" ht="14.45" hidden="1" customHeight="1" x14ac:dyDescent="0.25">
      <c r="A7">
        <v>21</v>
      </c>
      <c r="B7" t="s">
        <v>101</v>
      </c>
      <c r="C7" s="20" t="s">
        <v>123</v>
      </c>
      <c r="D7" s="20" t="s">
        <v>108</v>
      </c>
      <c r="E7" s="20" t="s">
        <v>97</v>
      </c>
      <c r="F7" s="20" t="s">
        <v>98</v>
      </c>
      <c r="G7" s="20" t="s">
        <v>129</v>
      </c>
      <c r="H7" s="20" t="s">
        <v>130</v>
      </c>
      <c r="I7" s="20" t="s">
        <v>130</v>
      </c>
      <c r="J7" s="42">
        <v>46168</v>
      </c>
      <c r="K7" s="42">
        <v>46163</v>
      </c>
      <c r="L7" s="20" t="s">
        <v>7509</v>
      </c>
      <c r="M7" s="20">
        <v>90930099</v>
      </c>
      <c r="N7">
        <v>3360</v>
      </c>
      <c r="O7" t="s">
        <v>7412</v>
      </c>
      <c r="P7" t="s">
        <v>266</v>
      </c>
    </row>
    <row r="8" spans="1:17" ht="14.85" hidden="1" customHeight="1" x14ac:dyDescent="0.25">
      <c r="A8">
        <v>21</v>
      </c>
      <c r="B8" t="s">
        <v>101</v>
      </c>
      <c r="C8" s="20" t="s">
        <v>116</v>
      </c>
      <c r="D8" s="20" t="s">
        <v>118</v>
      </c>
      <c r="E8" s="20" t="s">
        <v>97</v>
      </c>
      <c r="F8" s="20" t="s">
        <v>125</v>
      </c>
      <c r="G8" s="20" t="s">
        <v>136</v>
      </c>
      <c r="H8" s="20" t="s">
        <v>137</v>
      </c>
      <c r="I8" s="20" t="s">
        <v>137</v>
      </c>
      <c r="J8" s="42">
        <v>46167</v>
      </c>
      <c r="K8" s="40"/>
      <c r="L8" s="20"/>
      <c r="M8" s="20"/>
      <c r="N8">
        <v>3600</v>
      </c>
      <c r="O8" t="s">
        <v>7495</v>
      </c>
      <c r="P8" t="s">
        <v>266</v>
      </c>
    </row>
    <row r="9" spans="1:17" ht="14.85" hidden="1" customHeight="1" x14ac:dyDescent="0.25">
      <c r="A9">
        <v>22</v>
      </c>
      <c r="B9" t="s">
        <v>140</v>
      </c>
      <c r="C9" s="20" t="s">
        <v>144</v>
      </c>
      <c r="D9" s="20" t="s">
        <v>146</v>
      </c>
      <c r="E9" s="20" t="s">
        <v>97</v>
      </c>
      <c r="F9" s="20" t="s">
        <v>139</v>
      </c>
      <c r="G9" s="20" t="s">
        <v>141</v>
      </c>
      <c r="H9" s="20" t="s">
        <v>7510</v>
      </c>
      <c r="I9" s="20" t="s">
        <v>142</v>
      </c>
      <c r="J9" s="42">
        <v>46189</v>
      </c>
      <c r="K9" s="42">
        <v>46165</v>
      </c>
      <c r="L9" s="20" t="s">
        <v>7511</v>
      </c>
      <c r="M9" s="20">
        <v>90930673</v>
      </c>
      <c r="N9">
        <v>12150</v>
      </c>
      <c r="O9" t="s">
        <v>7412</v>
      </c>
      <c r="P9" t="s">
        <v>7414</v>
      </c>
    </row>
    <row r="10" spans="1:17" ht="14.45" hidden="1" customHeight="1" x14ac:dyDescent="0.25">
      <c r="A10">
        <v>22</v>
      </c>
      <c r="B10" t="s">
        <v>101</v>
      </c>
      <c r="C10" s="20" t="s">
        <v>123</v>
      </c>
      <c r="D10" s="20" t="s">
        <v>108</v>
      </c>
      <c r="E10" s="20" t="s">
        <v>97</v>
      </c>
      <c r="F10" s="20" t="s">
        <v>98</v>
      </c>
      <c r="G10" s="20" t="s">
        <v>162</v>
      </c>
      <c r="H10" s="20" t="s">
        <v>163</v>
      </c>
      <c r="I10" s="20" t="s">
        <v>163</v>
      </c>
      <c r="J10" s="42">
        <v>46177</v>
      </c>
      <c r="K10" s="42">
        <v>46169</v>
      </c>
      <c r="L10" s="20" t="s">
        <v>7512</v>
      </c>
      <c r="M10" s="20">
        <v>90931146</v>
      </c>
      <c r="N10">
        <v>6240</v>
      </c>
      <c r="O10" t="s">
        <v>7412</v>
      </c>
      <c r="P10" t="s">
        <v>266</v>
      </c>
    </row>
    <row r="11" spans="1:17" hidden="1" x14ac:dyDescent="0.25">
      <c r="A11">
        <v>22</v>
      </c>
      <c r="B11" t="s">
        <v>101</v>
      </c>
      <c r="C11" s="20" t="s">
        <v>123</v>
      </c>
      <c r="D11" s="20" t="s">
        <v>108</v>
      </c>
      <c r="E11" s="20" t="s">
        <v>97</v>
      </c>
      <c r="F11" s="20" t="s">
        <v>98</v>
      </c>
      <c r="G11" s="20" t="s">
        <v>166</v>
      </c>
      <c r="H11" s="20" t="s">
        <v>167</v>
      </c>
      <c r="I11" s="20" t="s">
        <v>167</v>
      </c>
      <c r="J11" s="42">
        <v>46177</v>
      </c>
      <c r="K11" s="42">
        <v>46169</v>
      </c>
      <c r="L11" s="20" t="s">
        <v>7513</v>
      </c>
      <c r="M11" s="20">
        <v>90931147</v>
      </c>
      <c r="N11">
        <v>4800</v>
      </c>
      <c r="O11" t="s">
        <v>7412</v>
      </c>
      <c r="P11" t="s">
        <v>266</v>
      </c>
    </row>
    <row r="12" spans="1:17" hidden="1" x14ac:dyDescent="0.25">
      <c r="A12">
        <v>22</v>
      </c>
      <c r="B12" t="s">
        <v>140</v>
      </c>
      <c r="C12" s="20" t="s">
        <v>153</v>
      </c>
      <c r="D12" s="20" t="s">
        <v>155</v>
      </c>
      <c r="E12" s="20" t="s">
        <v>150</v>
      </c>
      <c r="F12" s="20" t="s">
        <v>8</v>
      </c>
      <c r="G12" s="20" t="s">
        <v>159</v>
      </c>
      <c r="H12" s="20" t="s">
        <v>7514</v>
      </c>
      <c r="I12" s="20" t="s">
        <v>160</v>
      </c>
      <c r="J12" s="42">
        <v>46177</v>
      </c>
      <c r="K12" s="42"/>
      <c r="L12" s="20"/>
      <c r="M12" s="20"/>
      <c r="N12">
        <v>4083.2639999999997</v>
      </c>
      <c r="O12" t="s">
        <v>7495</v>
      </c>
      <c r="P12" t="s">
        <v>7414</v>
      </c>
    </row>
    <row r="13" spans="1:17" hidden="1" x14ac:dyDescent="0.25">
      <c r="A13">
        <v>22</v>
      </c>
      <c r="B13" t="s">
        <v>140</v>
      </c>
      <c r="C13" s="20" t="s">
        <v>153</v>
      </c>
      <c r="D13" s="20" t="s">
        <v>155</v>
      </c>
      <c r="E13" s="20" t="s">
        <v>150</v>
      </c>
      <c r="F13" s="20" t="s">
        <v>8</v>
      </c>
      <c r="G13" s="20" t="s">
        <v>151</v>
      </c>
      <c r="H13" s="20" t="s">
        <v>7515</v>
      </c>
      <c r="I13" s="20" t="s">
        <v>152</v>
      </c>
      <c r="J13" s="42">
        <v>46174</v>
      </c>
      <c r="K13" s="42"/>
      <c r="L13" s="20"/>
      <c r="M13" s="20"/>
      <c r="N13">
        <v>13610.88</v>
      </c>
      <c r="O13" t="s">
        <v>7495</v>
      </c>
      <c r="P13" t="s">
        <v>7414</v>
      </c>
    </row>
    <row r="14" spans="1:17" hidden="1" x14ac:dyDescent="0.25">
      <c r="A14">
        <v>22</v>
      </c>
      <c r="B14" t="s">
        <v>101</v>
      </c>
      <c r="C14" s="20" t="s">
        <v>106</v>
      </c>
      <c r="D14" s="20" t="s">
        <v>118</v>
      </c>
      <c r="E14" s="20" t="s">
        <v>97</v>
      </c>
      <c r="F14" s="20" t="s">
        <v>98</v>
      </c>
      <c r="G14" s="20" t="s">
        <v>169</v>
      </c>
      <c r="H14" s="20" t="s">
        <v>170</v>
      </c>
      <c r="I14" s="20" t="s">
        <v>170</v>
      </c>
      <c r="J14" s="42">
        <v>46177</v>
      </c>
      <c r="K14" s="42"/>
      <c r="L14" s="20"/>
      <c r="M14" s="20"/>
      <c r="N14">
        <v>2880</v>
      </c>
      <c r="O14" t="s">
        <v>7495</v>
      </c>
      <c r="P14" t="s">
        <v>266</v>
      </c>
    </row>
    <row r="15" spans="1:17" hidden="1" x14ac:dyDescent="0.25">
      <c r="A15">
        <v>23</v>
      </c>
      <c r="B15" t="s">
        <v>140</v>
      </c>
      <c r="C15" s="20" t="s">
        <v>144</v>
      </c>
      <c r="D15" s="20" t="s">
        <v>183</v>
      </c>
      <c r="E15" s="20" t="s">
        <v>97</v>
      </c>
      <c r="F15" s="20" t="s">
        <v>139</v>
      </c>
      <c r="G15" s="20" t="s">
        <v>181</v>
      </c>
      <c r="H15" s="20" t="s">
        <v>7516</v>
      </c>
      <c r="I15" s="20" t="s">
        <v>182</v>
      </c>
      <c r="J15" s="42">
        <v>46198</v>
      </c>
      <c r="K15" s="40">
        <v>46172</v>
      </c>
      <c r="L15" s="20" t="s">
        <v>7517</v>
      </c>
      <c r="M15" s="20">
        <v>90932097</v>
      </c>
      <c r="N15">
        <v>12150</v>
      </c>
      <c r="O15" t="s">
        <v>7412</v>
      </c>
      <c r="P15" t="s">
        <v>7414</v>
      </c>
    </row>
    <row r="16" spans="1:17" hidden="1" x14ac:dyDescent="0.25">
      <c r="A16">
        <v>23</v>
      </c>
      <c r="B16" t="s">
        <v>112</v>
      </c>
      <c r="C16" s="20" t="s">
        <v>116</v>
      </c>
      <c r="D16" s="20" t="s">
        <v>108</v>
      </c>
      <c r="E16" s="20" t="s">
        <v>97</v>
      </c>
      <c r="F16" s="20" t="s">
        <v>111</v>
      </c>
      <c r="G16" s="20" t="s">
        <v>172</v>
      </c>
      <c r="H16" s="20" t="s">
        <v>173</v>
      </c>
      <c r="I16" s="20" t="s">
        <v>173</v>
      </c>
      <c r="J16" s="42">
        <v>46174</v>
      </c>
      <c r="K16" s="42">
        <v>46169</v>
      </c>
      <c r="L16" s="20" t="s">
        <v>7518</v>
      </c>
      <c r="M16" s="20">
        <v>90932160</v>
      </c>
      <c r="N16">
        <v>11700</v>
      </c>
      <c r="O16" t="s">
        <v>7412</v>
      </c>
      <c r="P16" t="s">
        <v>7414</v>
      </c>
    </row>
    <row r="17" spans="1:17" ht="14.45" hidden="1" customHeight="1" x14ac:dyDescent="0.25">
      <c r="A17">
        <v>23</v>
      </c>
      <c r="B17" t="s">
        <v>101</v>
      </c>
      <c r="C17" s="20" t="s">
        <v>123</v>
      </c>
      <c r="D17" s="20" t="s">
        <v>108</v>
      </c>
      <c r="E17" s="20" t="s">
        <v>97</v>
      </c>
      <c r="F17" s="20" t="s">
        <v>98</v>
      </c>
      <c r="G17" s="20" t="s">
        <v>175</v>
      </c>
      <c r="H17" s="20" t="s">
        <v>176</v>
      </c>
      <c r="I17" s="20" t="s">
        <v>176</v>
      </c>
      <c r="J17" s="42">
        <v>46177</v>
      </c>
      <c r="K17" s="42">
        <v>46172</v>
      </c>
      <c r="L17" s="20" t="s">
        <v>7519</v>
      </c>
      <c r="M17" s="20">
        <v>90931511</v>
      </c>
      <c r="N17">
        <v>6600</v>
      </c>
      <c r="O17" t="s">
        <v>7412</v>
      </c>
      <c r="P17" t="s">
        <v>266</v>
      </c>
    </row>
    <row r="18" spans="1:17" hidden="1" x14ac:dyDescent="0.25">
      <c r="A18">
        <v>23</v>
      </c>
      <c r="B18" t="s">
        <v>101</v>
      </c>
      <c r="C18" s="20" t="s">
        <v>153</v>
      </c>
      <c r="D18" s="20" t="s">
        <v>118</v>
      </c>
      <c r="E18" s="20" t="s">
        <v>150</v>
      </c>
      <c r="F18" s="20" t="s">
        <v>194</v>
      </c>
      <c r="G18" s="20" t="s">
        <v>195</v>
      </c>
      <c r="H18" s="20" t="s">
        <v>196</v>
      </c>
      <c r="I18" s="20" t="s">
        <v>196</v>
      </c>
      <c r="J18" s="42">
        <v>46182</v>
      </c>
      <c r="K18" s="40"/>
      <c r="L18" s="20"/>
      <c r="M18" s="20"/>
      <c r="N18">
        <v>4003.2000000000007</v>
      </c>
      <c r="O18" t="s">
        <v>7495</v>
      </c>
      <c r="P18" t="s">
        <v>266</v>
      </c>
    </row>
    <row r="19" spans="1:17" hidden="1" x14ac:dyDescent="0.25">
      <c r="A19">
        <v>23</v>
      </c>
      <c r="B19" t="s">
        <v>101</v>
      </c>
      <c r="C19" s="20" t="s">
        <v>123</v>
      </c>
      <c r="D19" s="20" t="s">
        <v>118</v>
      </c>
      <c r="E19" s="20" t="s">
        <v>97</v>
      </c>
      <c r="F19" s="20" t="s">
        <v>98</v>
      </c>
      <c r="G19" s="20" t="s">
        <v>204</v>
      </c>
      <c r="H19" s="20" t="s">
        <v>205</v>
      </c>
      <c r="I19" s="20" t="s">
        <v>205</v>
      </c>
      <c r="J19" s="42">
        <v>46182</v>
      </c>
      <c r="K19" s="42">
        <v>46176</v>
      </c>
      <c r="L19" s="20" t="s">
        <v>7520</v>
      </c>
      <c r="M19" s="20">
        <v>90932176</v>
      </c>
      <c r="N19">
        <v>5280</v>
      </c>
      <c r="O19" t="s">
        <v>7412</v>
      </c>
      <c r="P19" t="s">
        <v>266</v>
      </c>
    </row>
    <row r="20" spans="1:17" hidden="1" x14ac:dyDescent="0.25">
      <c r="A20">
        <v>23</v>
      </c>
      <c r="B20" t="s">
        <v>112</v>
      </c>
      <c r="C20" s="20" t="s">
        <v>116</v>
      </c>
      <c r="D20" s="20" t="s">
        <v>118</v>
      </c>
      <c r="E20" s="20" t="s">
        <v>97</v>
      </c>
      <c r="F20" s="20" t="s">
        <v>111</v>
      </c>
      <c r="G20" s="20" t="s">
        <v>201</v>
      </c>
      <c r="H20" s="20" t="s">
        <v>202</v>
      </c>
      <c r="I20" s="20" t="s">
        <v>202</v>
      </c>
      <c r="J20" s="42">
        <v>46181</v>
      </c>
      <c r="K20" s="40"/>
      <c r="L20" s="20"/>
      <c r="M20" s="20"/>
      <c r="N20">
        <v>11700</v>
      </c>
      <c r="O20" t="s">
        <v>7495</v>
      </c>
      <c r="P20" t="s">
        <v>7414</v>
      </c>
    </row>
    <row r="21" spans="1:17" ht="14.45" hidden="1" customHeight="1" x14ac:dyDescent="0.25">
      <c r="A21">
        <v>23</v>
      </c>
      <c r="B21" t="s">
        <v>140</v>
      </c>
      <c r="C21" s="20" t="s">
        <v>153</v>
      </c>
      <c r="D21" s="20" t="s">
        <v>192</v>
      </c>
      <c r="E21" s="20" t="s">
        <v>150</v>
      </c>
      <c r="F21" s="20" t="s">
        <v>8</v>
      </c>
      <c r="G21" s="20" t="s">
        <v>189</v>
      </c>
      <c r="H21" s="20" t="s">
        <v>7521</v>
      </c>
      <c r="I21" s="20" t="s">
        <v>190</v>
      </c>
      <c r="J21" s="42">
        <v>46184</v>
      </c>
      <c r="K21" s="42"/>
      <c r="L21" s="20"/>
      <c r="M21" s="20"/>
      <c r="N21">
        <v>6805.44</v>
      </c>
      <c r="O21" t="s">
        <v>7495</v>
      </c>
      <c r="P21" t="s">
        <v>7414</v>
      </c>
    </row>
    <row r="22" spans="1:17" hidden="1" x14ac:dyDescent="0.25">
      <c r="A22">
        <v>23</v>
      </c>
      <c r="B22" t="s">
        <v>101</v>
      </c>
      <c r="C22" s="20" t="s">
        <v>153</v>
      </c>
      <c r="D22" s="20" t="s">
        <v>118</v>
      </c>
      <c r="E22" s="20" t="s">
        <v>150</v>
      </c>
      <c r="F22" s="20" t="s">
        <v>194</v>
      </c>
      <c r="G22" s="20" t="s">
        <v>210</v>
      </c>
      <c r="H22" s="20" t="s">
        <v>211</v>
      </c>
      <c r="I22" s="20" t="s">
        <v>211</v>
      </c>
      <c r="J22" s="42">
        <v>46181</v>
      </c>
      <c r="K22" s="42">
        <v>46177</v>
      </c>
      <c r="L22" s="20" t="s">
        <v>7522</v>
      </c>
      <c r="M22" s="20">
        <v>7010030767</v>
      </c>
      <c r="N22">
        <v>4003.2000389099121</v>
      </c>
      <c r="O22" t="s">
        <v>7412</v>
      </c>
      <c r="P22" t="s">
        <v>266</v>
      </c>
    </row>
    <row r="23" spans="1:17" hidden="1" x14ac:dyDescent="0.25">
      <c r="A23">
        <v>23</v>
      </c>
      <c r="B23" t="s">
        <v>101</v>
      </c>
      <c r="C23" s="20" t="s">
        <v>153</v>
      </c>
      <c r="D23" s="20" t="s">
        <v>118</v>
      </c>
      <c r="E23" s="20" t="s">
        <v>150</v>
      </c>
      <c r="F23" s="20" t="s">
        <v>194</v>
      </c>
      <c r="G23" s="20" t="s">
        <v>198</v>
      </c>
      <c r="H23" s="20" t="s">
        <v>199</v>
      </c>
      <c r="I23" s="20" t="s">
        <v>199</v>
      </c>
      <c r="J23" s="42">
        <v>46182</v>
      </c>
      <c r="K23" s="40"/>
      <c r="L23" s="20"/>
      <c r="M23" s="20"/>
      <c r="N23">
        <v>4003.2000000000007</v>
      </c>
      <c r="O23" t="s">
        <v>7495</v>
      </c>
      <c r="P23" t="s">
        <v>266</v>
      </c>
    </row>
    <row r="24" spans="1:17" hidden="1" x14ac:dyDescent="0.25">
      <c r="A24">
        <v>23</v>
      </c>
      <c r="B24" t="s">
        <v>101</v>
      </c>
      <c r="C24" s="20" t="s">
        <v>153</v>
      </c>
      <c r="D24" s="20" t="s">
        <v>118</v>
      </c>
      <c r="E24" s="20" t="s">
        <v>150</v>
      </c>
      <c r="F24" s="20" t="s">
        <v>194</v>
      </c>
      <c r="G24" s="20" t="s">
        <v>213</v>
      </c>
      <c r="H24" s="20" t="s">
        <v>214</v>
      </c>
      <c r="I24" s="20" t="s">
        <v>214</v>
      </c>
      <c r="J24" s="42">
        <v>46181</v>
      </c>
      <c r="K24" s="42">
        <v>46177</v>
      </c>
      <c r="L24" s="20" t="s">
        <v>7523</v>
      </c>
      <c r="M24" s="20">
        <v>7010030768</v>
      </c>
      <c r="N24">
        <v>4003.2000408172607</v>
      </c>
      <c r="O24" t="s">
        <v>7412</v>
      </c>
      <c r="P24" t="s">
        <v>266</v>
      </c>
    </row>
    <row r="25" spans="1:17" hidden="1" x14ac:dyDescent="0.25">
      <c r="A25">
        <v>23</v>
      </c>
      <c r="B25" t="s">
        <v>101</v>
      </c>
      <c r="C25" s="20" t="s">
        <v>123</v>
      </c>
      <c r="D25" s="20" t="s">
        <v>108</v>
      </c>
      <c r="E25" s="20" t="s">
        <v>97</v>
      </c>
      <c r="F25" s="20" t="s">
        <v>98</v>
      </c>
      <c r="G25" s="20" t="s">
        <v>178</v>
      </c>
      <c r="H25" s="20" t="s">
        <v>179</v>
      </c>
      <c r="I25" s="20" t="s">
        <v>179</v>
      </c>
      <c r="J25" s="42">
        <v>46177</v>
      </c>
      <c r="K25" s="42">
        <v>46174</v>
      </c>
      <c r="L25" s="20" t="s">
        <v>7524</v>
      </c>
      <c r="M25" s="20">
        <v>90931531</v>
      </c>
      <c r="N25">
        <v>5040</v>
      </c>
      <c r="O25" t="s">
        <v>7412</v>
      </c>
      <c r="P25" t="s">
        <v>266</v>
      </c>
    </row>
    <row r="26" spans="1:17" hidden="1" x14ac:dyDescent="0.25">
      <c r="A26">
        <v>23</v>
      </c>
      <c r="B26" t="s">
        <v>140</v>
      </c>
      <c r="C26" s="20" t="s">
        <v>153</v>
      </c>
      <c r="D26" s="20" t="s">
        <v>187</v>
      </c>
      <c r="E26" s="20" t="s">
        <v>150</v>
      </c>
      <c r="F26" s="20" t="s">
        <v>8</v>
      </c>
      <c r="G26" s="20" t="s">
        <v>185</v>
      </c>
      <c r="H26" s="20" t="s">
        <v>7514</v>
      </c>
      <c r="I26" s="20" t="s">
        <v>160</v>
      </c>
      <c r="J26" s="42">
        <v>46177</v>
      </c>
      <c r="K26" s="42">
        <v>46172</v>
      </c>
      <c r="L26" s="20" t="s">
        <v>7525</v>
      </c>
      <c r="M26" s="20">
        <v>7010030853</v>
      </c>
      <c r="N26">
        <v>9527.6160635948181</v>
      </c>
      <c r="O26" t="s">
        <v>7412</v>
      </c>
      <c r="P26" t="s">
        <v>7414</v>
      </c>
    </row>
    <row r="27" spans="1:17" hidden="1" x14ac:dyDescent="0.25">
      <c r="A27">
        <v>23</v>
      </c>
      <c r="B27" t="s">
        <v>101</v>
      </c>
      <c r="C27" s="20" t="s">
        <v>123</v>
      </c>
      <c r="D27" s="20" t="s">
        <v>118</v>
      </c>
      <c r="E27" s="20" t="s">
        <v>97</v>
      </c>
      <c r="F27" s="20" t="s">
        <v>98</v>
      </c>
      <c r="G27" s="20" t="s">
        <v>207</v>
      </c>
      <c r="H27" s="20" t="s">
        <v>208</v>
      </c>
      <c r="I27" s="20" t="s">
        <v>208</v>
      </c>
      <c r="J27" s="42">
        <v>46182</v>
      </c>
      <c r="K27" s="42">
        <v>46176</v>
      </c>
      <c r="L27" s="20" t="s">
        <v>7526</v>
      </c>
      <c r="M27" s="20">
        <v>90932175</v>
      </c>
      <c r="N27">
        <v>5280</v>
      </c>
      <c r="O27" t="s">
        <v>7412</v>
      </c>
      <c r="P27" t="s">
        <v>266</v>
      </c>
    </row>
    <row r="28" spans="1:17" hidden="1" x14ac:dyDescent="0.25">
      <c r="A28">
        <v>24</v>
      </c>
      <c r="B28" t="s">
        <v>101</v>
      </c>
      <c r="C28" s="20" t="s">
        <v>153</v>
      </c>
      <c r="D28" s="20" t="s">
        <v>118</v>
      </c>
      <c r="E28" s="20" t="s">
        <v>150</v>
      </c>
      <c r="F28" s="20" t="s">
        <v>194</v>
      </c>
      <c r="G28" s="20" t="s">
        <v>220</v>
      </c>
      <c r="H28" s="20" t="s">
        <v>221</v>
      </c>
      <c r="I28" s="20" t="s">
        <v>221</v>
      </c>
      <c r="J28" s="42">
        <v>46185</v>
      </c>
      <c r="K28" s="42">
        <v>46177</v>
      </c>
      <c r="L28" s="20" t="s">
        <v>7527</v>
      </c>
      <c r="M28" s="20">
        <v>7010030770</v>
      </c>
      <c r="N28">
        <v>4003.2000465393066</v>
      </c>
      <c r="O28" t="s">
        <v>7412</v>
      </c>
      <c r="P28" t="s">
        <v>218</v>
      </c>
    </row>
    <row r="29" spans="1:17" hidden="1" x14ac:dyDescent="0.25">
      <c r="A29">
        <v>24</v>
      </c>
      <c r="B29" t="s">
        <v>101</v>
      </c>
      <c r="C29" s="20" t="s">
        <v>153</v>
      </c>
      <c r="D29" s="20" t="s">
        <v>118</v>
      </c>
      <c r="E29" s="20" t="s">
        <v>150</v>
      </c>
      <c r="F29" s="20" t="s">
        <v>194</v>
      </c>
      <c r="G29" s="20" t="s">
        <v>216</v>
      </c>
      <c r="H29" s="20" t="s">
        <v>217</v>
      </c>
      <c r="I29" s="20" t="s">
        <v>217</v>
      </c>
      <c r="J29" s="42">
        <v>46184</v>
      </c>
      <c r="K29" s="42">
        <v>46177</v>
      </c>
      <c r="L29" s="20" t="s">
        <v>7528</v>
      </c>
      <c r="M29" s="20">
        <v>7010030769</v>
      </c>
      <c r="N29">
        <v>4003.2000732421875</v>
      </c>
      <c r="O29" t="s">
        <v>7412</v>
      </c>
      <c r="P29" t="s">
        <v>218</v>
      </c>
    </row>
    <row r="30" spans="1:17" hidden="1" x14ac:dyDescent="0.25">
      <c r="A30">
        <v>24</v>
      </c>
      <c r="B30" t="s">
        <v>101</v>
      </c>
      <c r="C30" s="20" t="s">
        <v>259</v>
      </c>
      <c r="D30" s="20" t="s">
        <v>118</v>
      </c>
      <c r="E30" s="20" t="s">
        <v>254</v>
      </c>
      <c r="F30" s="20" t="s">
        <v>285</v>
      </c>
      <c r="G30" s="20" t="s">
        <v>305</v>
      </c>
      <c r="H30" s="20" t="s">
        <v>306</v>
      </c>
      <c r="I30" s="20" t="s">
        <v>306</v>
      </c>
      <c r="J30" s="42">
        <v>46189</v>
      </c>
      <c r="K30" s="42">
        <v>46184</v>
      </c>
      <c r="L30" s="20" t="s">
        <v>7529</v>
      </c>
      <c r="M30" s="20">
        <v>7010030766</v>
      </c>
      <c r="N30">
        <v>3841.2000198364258</v>
      </c>
      <c r="O30" t="s">
        <v>7412</v>
      </c>
      <c r="P30" t="s">
        <v>266</v>
      </c>
    </row>
    <row r="31" spans="1:17" hidden="1" x14ac:dyDescent="0.25">
      <c r="A31">
        <v>24</v>
      </c>
      <c r="B31" t="s">
        <v>140</v>
      </c>
      <c r="C31" s="20" t="s">
        <v>228</v>
      </c>
      <c r="D31" s="20" t="s">
        <v>230</v>
      </c>
      <c r="E31" s="20" t="s">
        <v>223</v>
      </c>
      <c r="F31" s="20" t="s">
        <v>224</v>
      </c>
      <c r="G31" s="20" t="s">
        <v>225</v>
      </c>
      <c r="H31" s="20" t="s">
        <v>7530</v>
      </c>
      <c r="I31" s="20" t="s">
        <v>226</v>
      </c>
      <c r="J31" s="42">
        <v>46184</v>
      </c>
      <c r="K31" s="40">
        <v>46177</v>
      </c>
      <c r="L31" s="20" t="s">
        <v>7531</v>
      </c>
      <c r="M31" s="20">
        <v>7010031035</v>
      </c>
      <c r="N31">
        <v>12150</v>
      </c>
      <c r="O31" t="s">
        <v>7412</v>
      </c>
      <c r="P31" t="s">
        <v>7414</v>
      </c>
      <c r="Q31" t="s">
        <v>7532</v>
      </c>
    </row>
    <row r="32" spans="1:17" hidden="1" x14ac:dyDescent="0.25">
      <c r="A32">
        <v>24</v>
      </c>
      <c r="B32" t="s">
        <v>140</v>
      </c>
      <c r="C32" s="20" t="s">
        <v>228</v>
      </c>
      <c r="D32" s="20" t="s">
        <v>230</v>
      </c>
      <c r="E32" s="20" t="s">
        <v>223</v>
      </c>
      <c r="F32" s="20" t="s">
        <v>224</v>
      </c>
      <c r="G32" s="20" t="s">
        <v>235</v>
      </c>
      <c r="H32" s="20" t="s">
        <v>7533</v>
      </c>
      <c r="I32" s="20" t="s">
        <v>236</v>
      </c>
      <c r="J32" s="42">
        <v>46184</v>
      </c>
      <c r="K32" s="42">
        <v>46177</v>
      </c>
      <c r="L32" s="20" t="s">
        <v>7534</v>
      </c>
      <c r="M32" s="20">
        <v>7010031037</v>
      </c>
      <c r="N32">
        <v>9702</v>
      </c>
      <c r="O32" t="s">
        <v>7412</v>
      </c>
      <c r="P32" t="s">
        <v>7414</v>
      </c>
      <c r="Q32" t="s">
        <v>7532</v>
      </c>
    </row>
    <row r="33" spans="1:17" hidden="1" x14ac:dyDescent="0.25">
      <c r="A33">
        <v>24</v>
      </c>
      <c r="B33" t="s">
        <v>101</v>
      </c>
      <c r="C33" s="20" t="s">
        <v>153</v>
      </c>
      <c r="D33" s="20" t="s">
        <v>118</v>
      </c>
      <c r="E33" s="20" t="s">
        <v>150</v>
      </c>
      <c r="F33" s="20" t="s">
        <v>194</v>
      </c>
      <c r="G33" s="20" t="s">
        <v>251</v>
      </c>
      <c r="H33" s="20" t="s">
        <v>252</v>
      </c>
      <c r="I33" s="20" t="s">
        <v>252</v>
      </c>
      <c r="J33" s="42">
        <v>46189</v>
      </c>
      <c r="K33" s="42"/>
      <c r="L33" s="20"/>
      <c r="M33" s="20"/>
      <c r="N33">
        <v>800.64</v>
      </c>
      <c r="O33" t="s">
        <v>7495</v>
      </c>
      <c r="P33" t="s">
        <v>266</v>
      </c>
    </row>
    <row r="34" spans="1:17" hidden="1" x14ac:dyDescent="0.25">
      <c r="A34">
        <v>24</v>
      </c>
      <c r="B34" t="s">
        <v>140</v>
      </c>
      <c r="C34" s="20" t="s">
        <v>228</v>
      </c>
      <c r="D34" s="20" t="s">
        <v>280</v>
      </c>
      <c r="E34" s="20" t="s">
        <v>223</v>
      </c>
      <c r="F34" s="20" t="s">
        <v>277</v>
      </c>
      <c r="G34" s="20" t="s">
        <v>278</v>
      </c>
      <c r="H34" s="20" t="s">
        <v>7535</v>
      </c>
      <c r="I34" s="20" t="s">
        <v>279</v>
      </c>
      <c r="J34" s="42">
        <v>46193</v>
      </c>
      <c r="K34" s="40"/>
      <c r="L34" s="20"/>
      <c r="M34" s="20"/>
      <c r="N34">
        <v>12150</v>
      </c>
      <c r="O34" t="s">
        <v>7495</v>
      </c>
      <c r="Q34" t="s">
        <v>7532</v>
      </c>
    </row>
    <row r="35" spans="1:17" hidden="1" x14ac:dyDescent="0.25">
      <c r="A35">
        <v>24</v>
      </c>
      <c r="B35" t="s">
        <v>140</v>
      </c>
      <c r="C35" s="20" t="s">
        <v>228</v>
      </c>
      <c r="D35" s="20" t="s">
        <v>230</v>
      </c>
      <c r="E35" s="20" t="s">
        <v>223</v>
      </c>
      <c r="F35" s="20" t="s">
        <v>224</v>
      </c>
      <c r="G35" s="20" t="s">
        <v>232</v>
      </c>
      <c r="H35" s="20" t="s">
        <v>7536</v>
      </c>
      <c r="I35" s="20" t="s">
        <v>233</v>
      </c>
      <c r="J35" s="42">
        <v>46184</v>
      </c>
      <c r="K35" s="42">
        <v>46177</v>
      </c>
      <c r="L35" s="20" t="s">
        <v>7537</v>
      </c>
      <c r="M35" s="20">
        <v>7010031036</v>
      </c>
      <c r="N35">
        <v>12150</v>
      </c>
      <c r="O35" t="s">
        <v>7412</v>
      </c>
      <c r="P35" t="s">
        <v>7414</v>
      </c>
      <c r="Q35" t="s">
        <v>7532</v>
      </c>
    </row>
    <row r="36" spans="1:17" hidden="1" x14ac:dyDescent="0.25">
      <c r="A36">
        <v>24</v>
      </c>
      <c r="B36" t="s">
        <v>140</v>
      </c>
      <c r="C36" s="20" t="s">
        <v>259</v>
      </c>
      <c r="D36" s="20" t="s">
        <v>261</v>
      </c>
      <c r="E36" s="20" t="s">
        <v>254</v>
      </c>
      <c r="F36" s="20" t="s">
        <v>255</v>
      </c>
      <c r="G36" s="20" t="s">
        <v>256</v>
      </c>
      <c r="H36" s="20" t="s">
        <v>7538</v>
      </c>
      <c r="I36" s="20" t="s">
        <v>257</v>
      </c>
      <c r="J36" s="42">
        <v>46187</v>
      </c>
      <c r="K36" s="40">
        <v>46169</v>
      </c>
      <c r="L36" s="20" t="s">
        <v>7539</v>
      </c>
      <c r="M36" s="20">
        <v>7010030983</v>
      </c>
      <c r="N36">
        <v>12095.999795913696</v>
      </c>
      <c r="O36" t="s">
        <v>7412</v>
      </c>
      <c r="P36" t="s">
        <v>7414</v>
      </c>
    </row>
    <row r="37" spans="1:17" hidden="1" x14ac:dyDescent="0.25">
      <c r="A37">
        <v>24</v>
      </c>
      <c r="B37" t="s">
        <v>101</v>
      </c>
      <c r="C37" s="20" t="s">
        <v>123</v>
      </c>
      <c r="D37" s="20" t="s">
        <v>118</v>
      </c>
      <c r="E37" s="20" t="s">
        <v>97</v>
      </c>
      <c r="F37" s="20" t="s">
        <v>98</v>
      </c>
      <c r="G37" s="20" t="s">
        <v>264</v>
      </c>
      <c r="H37" s="20" t="s">
        <v>265</v>
      </c>
      <c r="I37" s="20" t="s">
        <v>265</v>
      </c>
      <c r="J37" s="42">
        <v>46187</v>
      </c>
      <c r="K37" s="40">
        <v>46183</v>
      </c>
      <c r="L37" s="20" t="s">
        <v>7540</v>
      </c>
      <c r="M37" s="20">
        <v>90932928</v>
      </c>
      <c r="N37">
        <v>4560</v>
      </c>
      <c r="O37" t="s">
        <v>7412</v>
      </c>
      <c r="P37" t="s">
        <v>266</v>
      </c>
    </row>
    <row r="38" spans="1:17" hidden="1" x14ac:dyDescent="0.25">
      <c r="A38">
        <v>24</v>
      </c>
      <c r="B38" t="s">
        <v>101</v>
      </c>
      <c r="C38" s="20" t="s">
        <v>289</v>
      </c>
      <c r="D38" s="20" t="s">
        <v>118</v>
      </c>
      <c r="E38" s="20" t="s">
        <v>254</v>
      </c>
      <c r="F38" s="20" t="s">
        <v>285</v>
      </c>
      <c r="G38" s="20" t="s">
        <v>296</v>
      </c>
      <c r="H38" s="20" t="s">
        <v>297</v>
      </c>
      <c r="I38" s="20" t="s">
        <v>297</v>
      </c>
      <c r="J38" s="42">
        <v>46188</v>
      </c>
      <c r="K38" s="40">
        <v>46184</v>
      </c>
      <c r="L38" s="20" t="s">
        <v>7541</v>
      </c>
      <c r="M38" s="20">
        <v>7010030764</v>
      </c>
      <c r="N38">
        <v>1800</v>
      </c>
      <c r="O38" t="s">
        <v>7412</v>
      </c>
      <c r="P38" t="s">
        <v>7542</v>
      </c>
    </row>
    <row r="39" spans="1:17" ht="14.45" hidden="1" customHeight="1" x14ac:dyDescent="0.25">
      <c r="A39">
        <v>24</v>
      </c>
      <c r="B39" t="s">
        <v>140</v>
      </c>
      <c r="C39" s="20" t="s">
        <v>153</v>
      </c>
      <c r="D39" s="20" t="s">
        <v>239</v>
      </c>
      <c r="E39" s="20" t="s">
        <v>150</v>
      </c>
      <c r="F39" s="20" t="s">
        <v>8</v>
      </c>
      <c r="G39" s="20" t="s">
        <v>238</v>
      </c>
      <c r="H39" s="20" t="s">
        <v>7521</v>
      </c>
      <c r="I39" s="20" t="s">
        <v>190</v>
      </c>
      <c r="J39" s="42">
        <v>46184</v>
      </c>
      <c r="K39" s="42">
        <v>46178</v>
      </c>
      <c r="L39" s="20" t="s">
        <v>7543</v>
      </c>
      <c r="M39" s="20">
        <v>7010030975</v>
      </c>
      <c r="N39">
        <v>6805.440043926239</v>
      </c>
      <c r="O39" t="s">
        <v>7412</v>
      </c>
      <c r="P39" t="s">
        <v>7414</v>
      </c>
    </row>
    <row r="40" spans="1:17" hidden="1" x14ac:dyDescent="0.25">
      <c r="A40">
        <v>24</v>
      </c>
      <c r="B40" t="s">
        <v>101</v>
      </c>
      <c r="C40" s="20" t="s">
        <v>289</v>
      </c>
      <c r="D40" s="20" t="s">
        <v>118</v>
      </c>
      <c r="E40" s="20" t="s">
        <v>254</v>
      </c>
      <c r="F40" s="20" t="s">
        <v>285</v>
      </c>
      <c r="G40" s="20" t="s">
        <v>286</v>
      </c>
      <c r="H40" s="20" t="s">
        <v>287</v>
      </c>
      <c r="I40" s="20" t="s">
        <v>287</v>
      </c>
      <c r="J40" s="42">
        <v>46189</v>
      </c>
      <c r="K40" s="40">
        <v>46184</v>
      </c>
      <c r="L40" s="20" t="s">
        <v>7544</v>
      </c>
      <c r="M40" s="20">
        <v>7010030762</v>
      </c>
      <c r="N40">
        <v>3600</v>
      </c>
      <c r="O40" t="s">
        <v>7412</v>
      </c>
      <c r="P40" t="s">
        <v>291</v>
      </c>
    </row>
    <row r="41" spans="1:17" hidden="1" x14ac:dyDescent="0.25">
      <c r="A41">
        <v>24</v>
      </c>
      <c r="B41" t="s">
        <v>101</v>
      </c>
      <c r="C41" s="20" t="s">
        <v>153</v>
      </c>
      <c r="D41" s="20" t="s">
        <v>118</v>
      </c>
      <c r="E41" s="20" t="s">
        <v>150</v>
      </c>
      <c r="F41" s="20" t="s">
        <v>194</v>
      </c>
      <c r="G41" s="20" t="s">
        <v>274</v>
      </c>
      <c r="H41" s="20" t="s">
        <v>275</v>
      </c>
      <c r="I41" s="20" t="s">
        <v>275</v>
      </c>
      <c r="J41" s="42">
        <v>46189</v>
      </c>
      <c r="K41" s="42">
        <v>46183</v>
      </c>
      <c r="L41" s="20" t="s">
        <v>7545</v>
      </c>
      <c r="M41" s="20">
        <v>7010030855</v>
      </c>
      <c r="N41">
        <v>3803.0400276184082</v>
      </c>
      <c r="O41" t="s">
        <v>7412</v>
      </c>
      <c r="P41" t="s">
        <v>266</v>
      </c>
    </row>
    <row r="42" spans="1:17" ht="14.85" hidden="1" customHeight="1" x14ac:dyDescent="0.25">
      <c r="A42">
        <v>24</v>
      </c>
      <c r="B42" t="s">
        <v>101</v>
      </c>
      <c r="C42" s="20" t="s">
        <v>153</v>
      </c>
      <c r="D42" s="20" t="s">
        <v>118</v>
      </c>
      <c r="E42" s="20" t="s">
        <v>150</v>
      </c>
      <c r="F42" s="20" t="s">
        <v>194</v>
      </c>
      <c r="G42" s="20" t="s">
        <v>248</v>
      </c>
      <c r="H42" s="20" t="s">
        <v>249</v>
      </c>
      <c r="I42" s="20" t="s">
        <v>249</v>
      </c>
      <c r="J42" s="42">
        <v>46186</v>
      </c>
      <c r="K42" s="42">
        <v>46182</v>
      </c>
      <c r="L42" s="20" t="s">
        <v>7546</v>
      </c>
      <c r="M42" s="20">
        <v>7010030771</v>
      </c>
      <c r="N42">
        <v>1200.9600219726563</v>
      </c>
      <c r="O42" t="s">
        <v>7412</v>
      </c>
      <c r="P42" t="s">
        <v>218</v>
      </c>
    </row>
    <row r="43" spans="1:17" hidden="1" x14ac:dyDescent="0.25">
      <c r="A43">
        <v>24</v>
      </c>
      <c r="B43" t="s">
        <v>112</v>
      </c>
      <c r="C43" s="20" t="s">
        <v>116</v>
      </c>
      <c r="D43" s="20" t="s">
        <v>118</v>
      </c>
      <c r="E43" s="20" t="s">
        <v>97</v>
      </c>
      <c r="F43" s="20" t="s">
        <v>111</v>
      </c>
      <c r="G43" s="20" t="s">
        <v>245</v>
      </c>
      <c r="H43" s="20" t="s">
        <v>246</v>
      </c>
      <c r="I43" s="20" t="s">
        <v>246</v>
      </c>
      <c r="J43" s="42">
        <v>46182</v>
      </c>
      <c r="K43" s="40">
        <v>46181</v>
      </c>
      <c r="L43" s="20" t="s">
        <v>7547</v>
      </c>
      <c r="M43" s="20">
        <v>90933819</v>
      </c>
      <c r="N43">
        <v>11700</v>
      </c>
      <c r="O43" t="s">
        <v>7412</v>
      </c>
      <c r="P43" t="s">
        <v>7414</v>
      </c>
    </row>
    <row r="44" spans="1:17" hidden="1" x14ac:dyDescent="0.25">
      <c r="A44">
        <v>24</v>
      </c>
      <c r="B44" t="s">
        <v>101</v>
      </c>
      <c r="C44" s="20" t="s">
        <v>123</v>
      </c>
      <c r="D44" s="20" t="s">
        <v>118</v>
      </c>
      <c r="E44" s="20" t="s">
        <v>97</v>
      </c>
      <c r="F44" s="20" t="s">
        <v>98</v>
      </c>
      <c r="G44" s="20" t="s">
        <v>268</v>
      </c>
      <c r="H44" s="20" t="s">
        <v>269</v>
      </c>
      <c r="I44" s="20" t="s">
        <v>269</v>
      </c>
      <c r="J44" s="42">
        <v>46185</v>
      </c>
      <c r="K44" s="40">
        <v>46183</v>
      </c>
      <c r="L44" s="20" t="s">
        <v>7548</v>
      </c>
      <c r="M44" s="20">
        <v>90932927</v>
      </c>
      <c r="N44">
        <v>3600</v>
      </c>
      <c r="O44" t="s">
        <v>7412</v>
      </c>
      <c r="P44" t="s">
        <v>266</v>
      </c>
    </row>
    <row r="45" spans="1:17" ht="14.85" hidden="1" customHeight="1" x14ac:dyDescent="0.25">
      <c r="A45">
        <v>24</v>
      </c>
      <c r="B45" t="s">
        <v>101</v>
      </c>
      <c r="C45" s="20" t="s">
        <v>289</v>
      </c>
      <c r="D45" s="20" t="s">
        <v>118</v>
      </c>
      <c r="E45" s="20" t="s">
        <v>254</v>
      </c>
      <c r="F45" s="20" t="s">
        <v>285</v>
      </c>
      <c r="G45" s="20" t="s">
        <v>293</v>
      </c>
      <c r="H45" s="20" t="s">
        <v>294</v>
      </c>
      <c r="I45" s="20" t="s">
        <v>294</v>
      </c>
      <c r="J45" s="42">
        <v>46188</v>
      </c>
      <c r="K45" s="42">
        <v>46184</v>
      </c>
      <c r="L45" s="20" t="s">
        <v>7549</v>
      </c>
      <c r="M45" s="20">
        <v>7010030763</v>
      </c>
      <c r="N45">
        <v>1800</v>
      </c>
      <c r="O45" t="s">
        <v>7412</v>
      </c>
      <c r="P45" t="s">
        <v>291</v>
      </c>
    </row>
    <row r="46" spans="1:17" hidden="1" x14ac:dyDescent="0.25">
      <c r="A46">
        <v>24</v>
      </c>
      <c r="B46" t="s">
        <v>101</v>
      </c>
      <c r="C46" s="20" t="s">
        <v>289</v>
      </c>
      <c r="D46" s="20" t="s">
        <v>118</v>
      </c>
      <c r="E46" s="20" t="s">
        <v>254</v>
      </c>
      <c r="F46" s="20" t="s">
        <v>285</v>
      </c>
      <c r="G46" s="20" t="s">
        <v>301</v>
      </c>
      <c r="H46" s="20" t="s">
        <v>302</v>
      </c>
      <c r="I46" s="20" t="s">
        <v>302</v>
      </c>
      <c r="J46" s="42">
        <v>46189</v>
      </c>
      <c r="K46" s="40">
        <v>46184</v>
      </c>
      <c r="L46" s="20" t="s">
        <v>7550</v>
      </c>
      <c r="M46" s="20">
        <v>7010030765</v>
      </c>
      <c r="N46">
        <v>3375</v>
      </c>
      <c r="O46" t="s">
        <v>7412</v>
      </c>
      <c r="P46" t="s">
        <v>266</v>
      </c>
    </row>
    <row r="47" spans="1:17" ht="14.45" hidden="1" customHeight="1" x14ac:dyDescent="0.25">
      <c r="A47">
        <v>24</v>
      </c>
      <c r="B47" t="s">
        <v>140</v>
      </c>
      <c r="C47" s="20" t="s">
        <v>228</v>
      </c>
      <c r="D47" s="20" t="s">
        <v>280</v>
      </c>
      <c r="E47" s="20" t="s">
        <v>223</v>
      </c>
      <c r="F47" s="20" t="s">
        <v>277</v>
      </c>
      <c r="G47" s="20" t="s">
        <v>282</v>
      </c>
      <c r="H47" s="20" t="s">
        <v>7551</v>
      </c>
      <c r="I47" s="20" t="s">
        <v>283</v>
      </c>
      <c r="J47" s="42">
        <v>46193</v>
      </c>
      <c r="K47" s="42"/>
      <c r="L47" s="20"/>
      <c r="M47" s="20"/>
      <c r="N47">
        <v>12150</v>
      </c>
      <c r="O47" t="s">
        <v>7495</v>
      </c>
      <c r="Q47" t="s">
        <v>7532</v>
      </c>
    </row>
    <row r="48" spans="1:17" ht="14.45" hidden="1" customHeight="1" x14ac:dyDescent="0.25">
      <c r="A48">
        <v>24</v>
      </c>
      <c r="B48" t="s">
        <v>101</v>
      </c>
      <c r="C48" s="20" t="s">
        <v>153</v>
      </c>
      <c r="D48" s="20" t="s">
        <v>118</v>
      </c>
      <c r="E48" s="20" t="s">
        <v>150</v>
      </c>
      <c r="F48" s="20" t="s">
        <v>194</v>
      </c>
      <c r="G48" s="20" t="s">
        <v>271</v>
      </c>
      <c r="H48" s="20" t="s">
        <v>272</v>
      </c>
      <c r="I48" s="20" t="s">
        <v>272</v>
      </c>
      <c r="J48" s="42">
        <v>46187</v>
      </c>
      <c r="K48" s="42">
        <v>46183</v>
      </c>
      <c r="L48" s="20" t="s">
        <v>7552</v>
      </c>
      <c r="M48" s="20">
        <v>7010030854</v>
      </c>
      <c r="N48">
        <v>5704.5600891113281</v>
      </c>
      <c r="O48" t="s">
        <v>7412</v>
      </c>
      <c r="P48" t="s">
        <v>266</v>
      </c>
    </row>
    <row r="49" spans="1:17" ht="14.45" hidden="1" customHeight="1" x14ac:dyDescent="0.25">
      <c r="A49">
        <v>24</v>
      </c>
      <c r="B49" t="s">
        <v>140</v>
      </c>
      <c r="C49" s="20" t="s">
        <v>144</v>
      </c>
      <c r="D49" s="20" t="s">
        <v>243</v>
      </c>
      <c r="E49" s="20" t="s">
        <v>97</v>
      </c>
      <c r="F49" s="20" t="s">
        <v>139</v>
      </c>
      <c r="G49" s="20" t="s">
        <v>241</v>
      </c>
      <c r="H49" s="20" t="s">
        <v>7553</v>
      </c>
      <c r="I49" s="20" t="s">
        <v>242</v>
      </c>
      <c r="J49" s="42">
        <v>46202</v>
      </c>
      <c r="K49" s="42">
        <v>46181</v>
      </c>
      <c r="L49" s="20" t="s">
        <v>7554</v>
      </c>
      <c r="M49" s="20">
        <v>90932544</v>
      </c>
      <c r="N49">
        <v>7650</v>
      </c>
      <c r="O49" t="s">
        <v>7412</v>
      </c>
      <c r="P49" t="s">
        <v>7414</v>
      </c>
    </row>
    <row r="50" spans="1:17" ht="14.45" hidden="1" customHeight="1" x14ac:dyDescent="0.25">
      <c r="A50">
        <v>25</v>
      </c>
      <c r="B50" t="s">
        <v>140</v>
      </c>
      <c r="C50" s="20" t="s">
        <v>228</v>
      </c>
      <c r="D50" s="20" t="s">
        <v>319</v>
      </c>
      <c r="E50" s="20" t="s">
        <v>223</v>
      </c>
      <c r="F50" s="20" t="s">
        <v>277</v>
      </c>
      <c r="G50" s="65" t="s">
        <v>317</v>
      </c>
      <c r="H50" s="63" t="s">
        <v>7555</v>
      </c>
      <c r="I50" s="65" t="s">
        <v>318</v>
      </c>
      <c r="J50" s="42">
        <v>46193</v>
      </c>
      <c r="K50" s="40">
        <v>46188</v>
      </c>
      <c r="L50" s="20" t="s">
        <v>7556</v>
      </c>
      <c r="M50" s="20">
        <v>7010031039</v>
      </c>
      <c r="N50">
        <v>12150</v>
      </c>
      <c r="O50" t="s">
        <v>7412</v>
      </c>
      <c r="P50" t="s">
        <v>7414</v>
      </c>
      <c r="Q50" t="s">
        <v>7532</v>
      </c>
    </row>
    <row r="51" spans="1:17" ht="14.85" hidden="1" customHeight="1" x14ac:dyDescent="0.25">
      <c r="A51">
        <v>25</v>
      </c>
      <c r="B51" t="s">
        <v>140</v>
      </c>
      <c r="C51" s="20" t="s">
        <v>164</v>
      </c>
      <c r="D51" s="20" t="s">
        <v>397</v>
      </c>
      <c r="E51" s="20" t="s">
        <v>223</v>
      </c>
      <c r="F51" s="20" t="s">
        <v>224</v>
      </c>
      <c r="G51" s="20" t="s">
        <v>395</v>
      </c>
      <c r="H51" s="20" t="s">
        <v>7557</v>
      </c>
      <c r="I51" s="20" t="s">
        <v>396</v>
      </c>
      <c r="J51" s="42">
        <v>46198</v>
      </c>
      <c r="K51" s="40">
        <v>46192</v>
      </c>
      <c r="L51" s="20" t="s">
        <v>7558</v>
      </c>
      <c r="M51" s="20">
        <v>7010031155</v>
      </c>
      <c r="N51">
        <v>1798.5</v>
      </c>
      <c r="O51" t="s">
        <v>7412</v>
      </c>
      <c r="P51" t="s">
        <v>7414</v>
      </c>
      <c r="Q51" t="s">
        <v>7532</v>
      </c>
    </row>
    <row r="52" spans="1:17" ht="14.45" hidden="1" customHeight="1" x14ac:dyDescent="0.25">
      <c r="A52">
        <v>25</v>
      </c>
      <c r="B52" t="s">
        <v>101</v>
      </c>
      <c r="C52" s="20" t="s">
        <v>289</v>
      </c>
      <c r="D52" s="20" t="s">
        <v>118</v>
      </c>
      <c r="E52" s="20" t="s">
        <v>254</v>
      </c>
      <c r="F52" s="20" t="s">
        <v>285</v>
      </c>
      <c r="G52" s="20" t="s">
        <v>377</v>
      </c>
      <c r="H52" s="20" t="s">
        <v>378</v>
      </c>
      <c r="I52" s="20" t="s">
        <v>378</v>
      </c>
      <c r="J52" s="42">
        <v>46196</v>
      </c>
      <c r="K52" s="40">
        <v>46189</v>
      </c>
      <c r="L52" s="20" t="s">
        <v>7559</v>
      </c>
      <c r="M52" s="20">
        <v>7010030898</v>
      </c>
      <c r="N52">
        <v>3750</v>
      </c>
      <c r="O52" t="s">
        <v>7412</v>
      </c>
      <c r="P52" t="s">
        <v>291</v>
      </c>
    </row>
    <row r="53" spans="1:17" hidden="1" x14ac:dyDescent="0.25">
      <c r="A53">
        <v>25</v>
      </c>
      <c r="B53" t="s">
        <v>140</v>
      </c>
      <c r="C53" s="20" t="s">
        <v>228</v>
      </c>
      <c r="D53" s="20" t="s">
        <v>339</v>
      </c>
      <c r="E53" s="20" t="s">
        <v>321</v>
      </c>
      <c r="F53" s="20" t="s">
        <v>335</v>
      </c>
      <c r="G53" s="20" t="s">
        <v>336</v>
      </c>
      <c r="H53" s="66" t="s">
        <v>7560</v>
      </c>
      <c r="I53" s="20" t="s">
        <v>337</v>
      </c>
      <c r="J53" s="42">
        <v>46198</v>
      </c>
      <c r="K53" s="42"/>
      <c r="L53" s="20"/>
      <c r="M53" s="20"/>
      <c r="N53">
        <v>12150</v>
      </c>
      <c r="O53" t="s">
        <v>7495</v>
      </c>
      <c r="Q53" t="s">
        <v>7532</v>
      </c>
    </row>
    <row r="54" spans="1:17" ht="14.85" hidden="1" customHeight="1" x14ac:dyDescent="0.25">
      <c r="A54">
        <v>25</v>
      </c>
      <c r="B54" t="s">
        <v>101</v>
      </c>
      <c r="C54" s="20" t="s">
        <v>153</v>
      </c>
      <c r="D54" s="20" t="s">
        <v>118</v>
      </c>
      <c r="E54" s="20" t="s">
        <v>150</v>
      </c>
      <c r="F54" s="20" t="s">
        <v>194</v>
      </c>
      <c r="G54" s="20" t="s">
        <v>392</v>
      </c>
      <c r="H54" s="20" t="s">
        <v>393</v>
      </c>
      <c r="I54" s="20" t="s">
        <v>393</v>
      </c>
      <c r="J54" s="42">
        <v>46196</v>
      </c>
      <c r="K54" s="42">
        <v>46191</v>
      </c>
      <c r="L54" s="20" t="s">
        <v>7561</v>
      </c>
      <c r="M54" s="20">
        <v>7010030941</v>
      </c>
      <c r="N54">
        <v>3803.040018081665</v>
      </c>
      <c r="O54" t="s">
        <v>7412</v>
      </c>
      <c r="P54" t="s">
        <v>218</v>
      </c>
    </row>
    <row r="55" spans="1:17" ht="14.45" hidden="1" customHeight="1" x14ac:dyDescent="0.25">
      <c r="A55">
        <v>25</v>
      </c>
      <c r="B55" t="s">
        <v>140</v>
      </c>
      <c r="C55" s="20" t="s">
        <v>289</v>
      </c>
      <c r="D55" s="20" t="s">
        <v>363</v>
      </c>
      <c r="E55" s="20" t="s">
        <v>254</v>
      </c>
      <c r="F55" s="20" t="s">
        <v>255</v>
      </c>
      <c r="G55" s="20" t="s">
        <v>361</v>
      </c>
      <c r="H55" s="20" t="s">
        <v>7562</v>
      </c>
      <c r="I55" s="20" t="s">
        <v>362</v>
      </c>
      <c r="J55" s="42">
        <v>46194</v>
      </c>
      <c r="K55" s="42">
        <v>46190</v>
      </c>
      <c r="L55" s="20" t="s">
        <v>7563</v>
      </c>
      <c r="M55" s="20">
        <v>7010030988</v>
      </c>
      <c r="N55">
        <v>12000</v>
      </c>
      <c r="O55" t="s">
        <v>7412</v>
      </c>
      <c r="P55" t="s">
        <v>7414</v>
      </c>
      <c r="Q55" s="3"/>
    </row>
    <row r="56" spans="1:17" ht="14.45" hidden="1" customHeight="1" x14ac:dyDescent="0.25">
      <c r="A56">
        <v>25</v>
      </c>
      <c r="B56" t="s">
        <v>101</v>
      </c>
      <c r="C56" s="20" t="s">
        <v>351</v>
      </c>
      <c r="D56" s="20" t="s">
        <v>118</v>
      </c>
      <c r="E56" s="20" t="s">
        <v>321</v>
      </c>
      <c r="F56" s="20" t="s">
        <v>347</v>
      </c>
      <c r="G56" s="20" t="s">
        <v>348</v>
      </c>
      <c r="H56" s="66" t="s">
        <v>349</v>
      </c>
      <c r="I56" s="20" t="s">
        <v>349</v>
      </c>
      <c r="J56" s="42">
        <v>46192</v>
      </c>
      <c r="K56" s="42">
        <v>46190</v>
      </c>
      <c r="L56" s="20" t="s">
        <v>7564</v>
      </c>
      <c r="M56" s="20">
        <v>7010030858</v>
      </c>
      <c r="N56">
        <v>800.6400146484375</v>
      </c>
      <c r="O56" t="s">
        <v>7412</v>
      </c>
      <c r="P56" t="s">
        <v>7542</v>
      </c>
      <c r="Q56" s="3"/>
    </row>
    <row r="57" spans="1:17" hidden="1" x14ac:dyDescent="0.25">
      <c r="A57">
        <v>25</v>
      </c>
      <c r="B57" t="s">
        <v>140</v>
      </c>
      <c r="C57" s="20" t="s">
        <v>228</v>
      </c>
      <c r="D57" s="20" t="s">
        <v>339</v>
      </c>
      <c r="E57" s="20" t="s">
        <v>321</v>
      </c>
      <c r="F57" s="20" t="s">
        <v>335</v>
      </c>
      <c r="G57" s="20" t="s">
        <v>402</v>
      </c>
      <c r="H57" s="20" t="s">
        <v>7565</v>
      </c>
      <c r="I57" s="20" t="s">
        <v>403</v>
      </c>
      <c r="J57" s="42">
        <v>46198</v>
      </c>
      <c r="K57" s="42"/>
      <c r="L57" s="20"/>
      <c r="M57" s="20"/>
      <c r="N57">
        <v>12150</v>
      </c>
      <c r="O57" t="s">
        <v>7495</v>
      </c>
      <c r="Q57" t="s">
        <v>7532</v>
      </c>
    </row>
    <row r="58" spans="1:17" hidden="1" x14ac:dyDescent="0.25">
      <c r="A58">
        <v>25</v>
      </c>
      <c r="B58" t="s">
        <v>101</v>
      </c>
      <c r="C58" s="20" t="s">
        <v>153</v>
      </c>
      <c r="D58" s="20" t="s">
        <v>118</v>
      </c>
      <c r="E58" s="20" t="s">
        <v>150</v>
      </c>
      <c r="F58" s="20" t="s">
        <v>194</v>
      </c>
      <c r="G58" s="20" t="s">
        <v>383</v>
      </c>
      <c r="H58" s="20" t="s">
        <v>384</v>
      </c>
      <c r="I58" s="20" t="s">
        <v>384</v>
      </c>
      <c r="J58" s="42">
        <v>46197</v>
      </c>
      <c r="K58" s="40">
        <v>46191</v>
      </c>
      <c r="L58" s="20" t="s">
        <v>7566</v>
      </c>
      <c r="M58" s="20">
        <v>7010030939</v>
      </c>
      <c r="N58">
        <v>3803.0400390625</v>
      </c>
      <c r="O58" t="s">
        <v>7412</v>
      </c>
      <c r="P58" t="s">
        <v>266</v>
      </c>
      <c r="Q58" s="3"/>
    </row>
    <row r="59" spans="1:17" hidden="1" x14ac:dyDescent="0.25">
      <c r="A59">
        <v>25</v>
      </c>
      <c r="B59" t="s">
        <v>101</v>
      </c>
      <c r="C59" s="20" t="s">
        <v>153</v>
      </c>
      <c r="D59" s="20" t="s">
        <v>118</v>
      </c>
      <c r="E59" s="20" t="s">
        <v>150</v>
      </c>
      <c r="F59" s="20" t="s">
        <v>194</v>
      </c>
      <c r="G59" s="20" t="s">
        <v>311</v>
      </c>
      <c r="H59" s="20" t="s">
        <v>312</v>
      </c>
      <c r="I59" s="20" t="s">
        <v>312</v>
      </c>
      <c r="J59" s="42">
        <v>46191</v>
      </c>
      <c r="K59" s="40">
        <v>46183</v>
      </c>
      <c r="L59" s="20" t="s">
        <v>7567</v>
      </c>
      <c r="M59" s="20">
        <v>7010030879</v>
      </c>
      <c r="N59">
        <v>1901.5200004577637</v>
      </c>
      <c r="O59" t="s">
        <v>7412</v>
      </c>
      <c r="P59" t="s">
        <v>266</v>
      </c>
    </row>
    <row r="60" spans="1:17" hidden="1" x14ac:dyDescent="0.25">
      <c r="A60">
        <v>25</v>
      </c>
      <c r="B60" t="s">
        <v>101</v>
      </c>
      <c r="C60" s="20" t="s">
        <v>259</v>
      </c>
      <c r="D60" s="20" t="s">
        <v>118</v>
      </c>
      <c r="E60" s="20" t="s">
        <v>254</v>
      </c>
      <c r="F60" s="20" t="s">
        <v>285</v>
      </c>
      <c r="G60" s="20" t="s">
        <v>344</v>
      </c>
      <c r="H60" s="20" t="s">
        <v>345</v>
      </c>
      <c r="I60" s="20" t="s">
        <v>345</v>
      </c>
      <c r="J60" s="42">
        <v>46193</v>
      </c>
      <c r="K60" s="42">
        <v>46190</v>
      </c>
      <c r="L60" s="20" t="s">
        <v>7568</v>
      </c>
      <c r="M60" s="20">
        <v>7010030856</v>
      </c>
      <c r="N60">
        <v>4031.9999885559082</v>
      </c>
      <c r="O60" t="s">
        <v>7412</v>
      </c>
      <c r="P60" t="s">
        <v>291</v>
      </c>
    </row>
    <row r="61" spans="1:17" hidden="1" x14ac:dyDescent="0.25">
      <c r="A61">
        <v>25</v>
      </c>
      <c r="B61" t="s">
        <v>101</v>
      </c>
      <c r="C61" s="20" t="s">
        <v>153</v>
      </c>
      <c r="D61" s="20" t="s">
        <v>118</v>
      </c>
      <c r="E61" s="20" t="s">
        <v>150</v>
      </c>
      <c r="F61" s="20" t="s">
        <v>194</v>
      </c>
      <c r="G61" s="20" t="s">
        <v>314</v>
      </c>
      <c r="H61" s="65" t="s">
        <v>315</v>
      </c>
      <c r="I61" s="20" t="s">
        <v>315</v>
      </c>
      <c r="J61" s="42">
        <v>46191</v>
      </c>
      <c r="K61" s="40">
        <v>46184</v>
      </c>
      <c r="L61" s="20" t="s">
        <v>7569</v>
      </c>
      <c r="M61" s="20">
        <v>7010030880</v>
      </c>
      <c r="N61">
        <v>5704.5600509643555</v>
      </c>
      <c r="O61" t="s">
        <v>7412</v>
      </c>
      <c r="P61" t="s">
        <v>266</v>
      </c>
    </row>
    <row r="62" spans="1:17" hidden="1" x14ac:dyDescent="0.25">
      <c r="A62">
        <v>25</v>
      </c>
      <c r="B62" t="s">
        <v>101</v>
      </c>
      <c r="C62" s="20" t="s">
        <v>153</v>
      </c>
      <c r="D62" s="20" t="s">
        <v>118</v>
      </c>
      <c r="E62" s="20" t="s">
        <v>150</v>
      </c>
      <c r="F62" s="20" t="s">
        <v>194</v>
      </c>
      <c r="G62" s="20" t="s">
        <v>368</v>
      </c>
      <c r="H62" s="66" t="s">
        <v>369</v>
      </c>
      <c r="I62" s="20" t="s">
        <v>369</v>
      </c>
      <c r="J62" s="42">
        <v>46196</v>
      </c>
      <c r="K62" s="42">
        <v>46184</v>
      </c>
      <c r="L62" s="20" t="s">
        <v>7570</v>
      </c>
      <c r="M62" s="20">
        <v>7010030938</v>
      </c>
      <c r="N62">
        <v>3803.0400266647339</v>
      </c>
      <c r="O62" t="s">
        <v>7412</v>
      </c>
      <c r="P62" t="s">
        <v>291</v>
      </c>
    </row>
    <row r="63" spans="1:17" hidden="1" x14ac:dyDescent="0.25">
      <c r="A63">
        <v>25</v>
      </c>
      <c r="B63" t="s">
        <v>140</v>
      </c>
      <c r="C63" s="20" t="s">
        <v>228</v>
      </c>
      <c r="D63" s="20" t="s">
        <v>319</v>
      </c>
      <c r="E63" s="20" t="s">
        <v>223</v>
      </c>
      <c r="F63" s="20" t="s">
        <v>277</v>
      </c>
      <c r="G63" s="20" t="s">
        <v>332</v>
      </c>
      <c r="H63" s="20" t="s">
        <v>7571</v>
      </c>
      <c r="I63" s="20" t="s">
        <v>333</v>
      </c>
      <c r="J63" s="42">
        <v>46193</v>
      </c>
      <c r="K63" s="42">
        <v>46189</v>
      </c>
      <c r="L63" s="20" t="s">
        <v>7572</v>
      </c>
      <c r="M63" s="20">
        <v>7010031041</v>
      </c>
      <c r="N63">
        <v>12150</v>
      </c>
      <c r="O63" t="s">
        <v>7412</v>
      </c>
      <c r="P63" t="s">
        <v>7414</v>
      </c>
      <c r="Q63" t="s">
        <v>7532</v>
      </c>
    </row>
    <row r="64" spans="1:17" hidden="1" x14ac:dyDescent="0.25">
      <c r="A64">
        <v>25</v>
      </c>
      <c r="B64" t="s">
        <v>101</v>
      </c>
      <c r="C64" s="20" t="s">
        <v>123</v>
      </c>
      <c r="D64" s="20" t="s">
        <v>118</v>
      </c>
      <c r="E64" s="20" t="s">
        <v>97</v>
      </c>
      <c r="F64" s="20" t="s">
        <v>98</v>
      </c>
      <c r="G64" s="20" t="s">
        <v>341</v>
      </c>
      <c r="H64" s="63" t="s">
        <v>342</v>
      </c>
      <c r="I64" s="20" t="s">
        <v>342</v>
      </c>
      <c r="J64" s="42">
        <v>46196</v>
      </c>
      <c r="K64" s="42">
        <v>46189</v>
      </c>
      <c r="L64" s="20" t="s">
        <v>7573</v>
      </c>
      <c r="M64" s="20">
        <v>90935748</v>
      </c>
      <c r="N64">
        <v>6720</v>
      </c>
      <c r="O64" t="s">
        <v>7412</v>
      </c>
      <c r="P64" t="s">
        <v>266</v>
      </c>
    </row>
    <row r="65" spans="1:17" hidden="1" x14ac:dyDescent="0.25">
      <c r="A65">
        <v>25</v>
      </c>
      <c r="B65" t="s">
        <v>101</v>
      </c>
      <c r="C65" s="20" t="s">
        <v>153</v>
      </c>
      <c r="D65" s="20" t="s">
        <v>118</v>
      </c>
      <c r="E65" s="20" t="s">
        <v>150</v>
      </c>
      <c r="F65" s="20" t="s">
        <v>194</v>
      </c>
      <c r="G65" s="20" t="s">
        <v>308</v>
      </c>
      <c r="H65" s="20" t="s">
        <v>309</v>
      </c>
      <c r="I65" s="20" t="s">
        <v>309</v>
      </c>
      <c r="J65" s="42">
        <v>46190</v>
      </c>
      <c r="K65" s="42">
        <v>46183</v>
      </c>
      <c r="L65" s="20" t="s">
        <v>7574</v>
      </c>
      <c r="M65" s="20">
        <v>7010030878</v>
      </c>
      <c r="N65">
        <v>5704.5600433349609</v>
      </c>
      <c r="O65" t="s">
        <v>7412</v>
      </c>
      <c r="P65" t="s">
        <v>266</v>
      </c>
    </row>
    <row r="66" spans="1:17" hidden="1" x14ac:dyDescent="0.25">
      <c r="A66">
        <v>25</v>
      </c>
      <c r="B66" t="s">
        <v>101</v>
      </c>
      <c r="C66" s="20" t="s">
        <v>123</v>
      </c>
      <c r="D66" s="20" t="s">
        <v>118</v>
      </c>
      <c r="E66" s="20" t="s">
        <v>97</v>
      </c>
      <c r="F66" s="20" t="s">
        <v>98</v>
      </c>
      <c r="G66" s="20" t="s">
        <v>357</v>
      </c>
      <c r="H66" s="20" t="s">
        <v>358</v>
      </c>
      <c r="I66" s="20" t="s">
        <v>358</v>
      </c>
      <c r="J66" s="42">
        <v>46196</v>
      </c>
      <c r="K66" s="40">
        <v>46189</v>
      </c>
      <c r="L66" s="20" t="s">
        <v>7575</v>
      </c>
      <c r="M66" s="20">
        <v>90936439</v>
      </c>
      <c r="N66">
        <v>6720</v>
      </c>
      <c r="O66" t="s">
        <v>7412</v>
      </c>
      <c r="P66" t="s">
        <v>266</v>
      </c>
    </row>
    <row r="67" spans="1:17" hidden="1" x14ac:dyDescent="0.25">
      <c r="A67">
        <v>25</v>
      </c>
      <c r="B67" t="s">
        <v>101</v>
      </c>
      <c r="C67" s="20" t="s">
        <v>123</v>
      </c>
      <c r="D67" s="20" t="s">
        <v>118</v>
      </c>
      <c r="E67" s="20" t="s">
        <v>97</v>
      </c>
      <c r="F67" s="20" t="s">
        <v>98</v>
      </c>
      <c r="G67" s="20" t="s">
        <v>353</v>
      </c>
      <c r="H67" s="20" t="s">
        <v>354</v>
      </c>
      <c r="I67" s="20" t="s">
        <v>354</v>
      </c>
      <c r="J67" s="42">
        <v>46196</v>
      </c>
      <c r="K67" s="40">
        <v>46189</v>
      </c>
      <c r="L67" s="20" t="s">
        <v>7576</v>
      </c>
      <c r="M67" s="20">
        <v>90936437</v>
      </c>
      <c r="N67">
        <v>960</v>
      </c>
      <c r="O67" t="s">
        <v>7412</v>
      </c>
      <c r="P67" t="s">
        <v>7542</v>
      </c>
    </row>
    <row r="68" spans="1:17" hidden="1" x14ac:dyDescent="0.25">
      <c r="A68">
        <v>25</v>
      </c>
      <c r="B68" t="s">
        <v>140</v>
      </c>
      <c r="C68" s="20" t="s">
        <v>325</v>
      </c>
      <c r="D68" s="20" t="s">
        <v>319</v>
      </c>
      <c r="E68" s="20" t="s">
        <v>321</v>
      </c>
      <c r="F68" s="20" t="s">
        <v>322</v>
      </c>
      <c r="G68" s="20" t="s">
        <v>323</v>
      </c>
      <c r="H68" s="20" t="s">
        <v>7577</v>
      </c>
      <c r="I68" s="20" t="s">
        <v>324</v>
      </c>
      <c r="J68" s="42">
        <v>46193</v>
      </c>
      <c r="K68" s="40">
        <v>46188</v>
      </c>
      <c r="L68" s="20" t="s">
        <v>7578</v>
      </c>
      <c r="M68" s="20">
        <v>7010031188</v>
      </c>
      <c r="N68">
        <v>12150</v>
      </c>
      <c r="O68" t="s">
        <v>7412</v>
      </c>
      <c r="P68" t="s">
        <v>7414</v>
      </c>
      <c r="Q68" t="s">
        <v>7532</v>
      </c>
    </row>
    <row r="69" spans="1:17" hidden="1" x14ac:dyDescent="0.25">
      <c r="A69">
        <v>25</v>
      </c>
      <c r="B69" t="s">
        <v>101</v>
      </c>
      <c r="C69" s="20" t="s">
        <v>153</v>
      </c>
      <c r="D69" s="20" t="s">
        <v>118</v>
      </c>
      <c r="E69" s="20" t="s">
        <v>150</v>
      </c>
      <c r="F69" s="20" t="s">
        <v>194</v>
      </c>
      <c r="G69" s="20" t="s">
        <v>386</v>
      </c>
      <c r="H69" s="20" t="s">
        <v>387</v>
      </c>
      <c r="I69" s="20" t="s">
        <v>387</v>
      </c>
      <c r="J69" s="42">
        <v>46197</v>
      </c>
      <c r="K69" s="40">
        <v>46191</v>
      </c>
      <c r="L69" s="20" t="s">
        <v>7579</v>
      </c>
      <c r="M69" s="20">
        <v>7010030976</v>
      </c>
      <c r="N69">
        <v>3803.0400238037109</v>
      </c>
      <c r="O69" t="s">
        <v>7412</v>
      </c>
      <c r="P69" t="s">
        <v>266</v>
      </c>
    </row>
    <row r="70" spans="1:17" hidden="1" x14ac:dyDescent="0.25">
      <c r="A70">
        <v>25</v>
      </c>
      <c r="B70" t="s">
        <v>101</v>
      </c>
      <c r="C70" s="20" t="s">
        <v>123</v>
      </c>
      <c r="D70" s="20" t="s">
        <v>118</v>
      </c>
      <c r="E70" s="20" t="s">
        <v>97</v>
      </c>
      <c r="F70" s="20" t="s">
        <v>98</v>
      </c>
      <c r="G70" s="20" t="s">
        <v>399</v>
      </c>
      <c r="H70" s="20" t="s">
        <v>400</v>
      </c>
      <c r="I70" s="20" t="s">
        <v>400</v>
      </c>
      <c r="J70" s="42">
        <v>46196</v>
      </c>
      <c r="K70" s="42">
        <v>46192</v>
      </c>
      <c r="L70" s="20" t="s">
        <v>7580</v>
      </c>
      <c r="M70" s="20">
        <v>90936848</v>
      </c>
      <c r="N70">
        <v>2400</v>
      </c>
      <c r="O70" t="s">
        <v>7412</v>
      </c>
      <c r="P70" t="s">
        <v>266</v>
      </c>
    </row>
    <row r="71" spans="1:17" ht="14.45" hidden="1" customHeight="1" x14ac:dyDescent="0.25">
      <c r="A71">
        <v>25</v>
      </c>
      <c r="B71" t="s">
        <v>101</v>
      </c>
      <c r="C71" s="20" t="s">
        <v>289</v>
      </c>
      <c r="D71" s="20" t="s">
        <v>118</v>
      </c>
      <c r="E71" s="20" t="s">
        <v>254</v>
      </c>
      <c r="F71" s="20" t="s">
        <v>285</v>
      </c>
      <c r="G71" s="20" t="s">
        <v>380</v>
      </c>
      <c r="H71" s="20" t="s">
        <v>381</v>
      </c>
      <c r="I71" s="20" t="s">
        <v>381</v>
      </c>
      <c r="J71" s="42">
        <v>46196</v>
      </c>
      <c r="K71" s="42">
        <v>46189</v>
      </c>
      <c r="L71" s="20" t="s">
        <v>7581</v>
      </c>
      <c r="M71" s="20">
        <v>7010030899</v>
      </c>
      <c r="N71">
        <v>4500</v>
      </c>
      <c r="O71" t="s">
        <v>7412</v>
      </c>
      <c r="P71" t="s">
        <v>266</v>
      </c>
    </row>
    <row r="72" spans="1:17" ht="14.45" hidden="1" customHeight="1" x14ac:dyDescent="0.25">
      <c r="A72">
        <v>25</v>
      </c>
      <c r="B72" t="s">
        <v>101</v>
      </c>
      <c r="C72" s="20" t="s">
        <v>289</v>
      </c>
      <c r="D72" s="20" t="s">
        <v>118</v>
      </c>
      <c r="E72" s="20" t="s">
        <v>254</v>
      </c>
      <c r="F72" s="20" t="s">
        <v>285</v>
      </c>
      <c r="G72" s="20" t="s">
        <v>374</v>
      </c>
      <c r="H72" s="20" t="s">
        <v>375</v>
      </c>
      <c r="I72" s="20" t="s">
        <v>375</v>
      </c>
      <c r="J72" s="42">
        <v>46195</v>
      </c>
      <c r="K72" s="40">
        <v>46189</v>
      </c>
      <c r="L72" s="20" t="s">
        <v>7582</v>
      </c>
      <c r="M72" s="20">
        <v>7010030897</v>
      </c>
      <c r="N72">
        <v>3600</v>
      </c>
      <c r="O72" t="s">
        <v>7412</v>
      </c>
      <c r="P72" t="s">
        <v>291</v>
      </c>
    </row>
    <row r="73" spans="1:17" ht="14.45" hidden="1" customHeight="1" x14ac:dyDescent="0.25">
      <c r="A73">
        <v>25</v>
      </c>
      <c r="B73" t="s">
        <v>101</v>
      </c>
      <c r="C73" s="20" t="s">
        <v>153</v>
      </c>
      <c r="D73" s="20" t="s">
        <v>118</v>
      </c>
      <c r="E73" s="20" t="s">
        <v>150</v>
      </c>
      <c r="F73" s="20" t="s">
        <v>194</v>
      </c>
      <c r="G73" s="20" t="s">
        <v>389</v>
      </c>
      <c r="H73" s="20" t="s">
        <v>390</v>
      </c>
      <c r="I73" s="20" t="s">
        <v>390</v>
      </c>
      <c r="J73" s="42">
        <v>46196</v>
      </c>
      <c r="K73" s="42">
        <v>46191</v>
      </c>
      <c r="L73" s="20" t="s">
        <v>7583</v>
      </c>
      <c r="M73" s="20">
        <v>7010030940</v>
      </c>
      <c r="N73">
        <v>800.6400146484375</v>
      </c>
      <c r="O73" t="s">
        <v>7412</v>
      </c>
      <c r="P73" t="s">
        <v>7542</v>
      </c>
    </row>
    <row r="74" spans="1:17" ht="14.45" hidden="1" customHeight="1" x14ac:dyDescent="0.25">
      <c r="A74">
        <v>25</v>
      </c>
      <c r="B74" t="s">
        <v>101</v>
      </c>
      <c r="C74" s="20" t="s">
        <v>289</v>
      </c>
      <c r="D74" s="20" t="s">
        <v>118</v>
      </c>
      <c r="E74" s="20" t="s">
        <v>254</v>
      </c>
      <c r="F74" s="20" t="s">
        <v>285</v>
      </c>
      <c r="G74" s="20" t="s">
        <v>371</v>
      </c>
      <c r="H74" s="20" t="s">
        <v>372</v>
      </c>
      <c r="I74" s="20" t="s">
        <v>372</v>
      </c>
      <c r="J74" s="42">
        <v>46195</v>
      </c>
      <c r="K74" s="42">
        <v>46189</v>
      </c>
      <c r="L74" s="20" t="s">
        <v>7584</v>
      </c>
      <c r="M74" s="20">
        <v>7010030896</v>
      </c>
      <c r="N74">
        <v>650</v>
      </c>
      <c r="O74" t="s">
        <v>7412</v>
      </c>
      <c r="P74" t="s">
        <v>291</v>
      </c>
    </row>
    <row r="75" spans="1:17" hidden="1" x14ac:dyDescent="0.25">
      <c r="A75">
        <v>25</v>
      </c>
      <c r="B75" t="s">
        <v>101</v>
      </c>
      <c r="C75" s="20" t="s">
        <v>123</v>
      </c>
      <c r="D75" s="20" t="s">
        <v>118</v>
      </c>
      <c r="E75" s="20" t="s">
        <v>97</v>
      </c>
      <c r="F75" s="20" t="s">
        <v>98</v>
      </c>
      <c r="G75" s="20" t="s">
        <v>365</v>
      </c>
      <c r="H75" s="20" t="s">
        <v>366</v>
      </c>
      <c r="I75" s="20" t="s">
        <v>366</v>
      </c>
      <c r="J75" s="42">
        <v>46196</v>
      </c>
      <c r="K75" s="42">
        <v>46195</v>
      </c>
      <c r="L75" s="20" t="s">
        <v>7585</v>
      </c>
      <c r="M75" s="20">
        <v>90938277</v>
      </c>
      <c r="N75">
        <v>1441.5</v>
      </c>
      <c r="O75" t="s">
        <v>7412</v>
      </c>
      <c r="P75" t="s">
        <v>266</v>
      </c>
    </row>
    <row r="76" spans="1:17" hidden="1" x14ac:dyDescent="0.25">
      <c r="A76">
        <v>25</v>
      </c>
      <c r="B76" t="s">
        <v>140</v>
      </c>
      <c r="C76" s="20" t="s">
        <v>330</v>
      </c>
      <c r="D76" s="20" t="s">
        <v>319</v>
      </c>
      <c r="E76" s="20" t="s">
        <v>223</v>
      </c>
      <c r="F76" s="20" t="s">
        <v>277</v>
      </c>
      <c r="G76" s="20" t="s">
        <v>327</v>
      </c>
      <c r="H76" s="20" t="s">
        <v>7586</v>
      </c>
      <c r="I76" s="20" t="s">
        <v>328</v>
      </c>
      <c r="J76" s="42">
        <v>46193</v>
      </c>
      <c r="K76" s="42">
        <v>46189</v>
      </c>
      <c r="L76" s="20" t="s">
        <v>7587</v>
      </c>
      <c r="M76" s="20">
        <v>7010031040</v>
      </c>
      <c r="N76">
        <v>12150</v>
      </c>
      <c r="O76" t="s">
        <v>7412</v>
      </c>
      <c r="P76" t="s">
        <v>7414</v>
      </c>
      <c r="Q76" t="s">
        <v>7532</v>
      </c>
    </row>
    <row r="77" spans="1:17" hidden="1" x14ac:dyDescent="0.25">
      <c r="A77">
        <v>26</v>
      </c>
      <c r="B77" t="s">
        <v>101</v>
      </c>
      <c r="C77" s="20" t="s">
        <v>123</v>
      </c>
      <c r="D77" s="20" t="s">
        <v>118</v>
      </c>
      <c r="E77" s="20" t="s">
        <v>97</v>
      </c>
      <c r="F77" s="20" t="s">
        <v>98</v>
      </c>
      <c r="G77" s="20" t="s">
        <v>471</v>
      </c>
      <c r="H77" s="20" t="s">
        <v>472</v>
      </c>
      <c r="I77" s="20" t="s">
        <v>472</v>
      </c>
      <c r="J77" s="42">
        <v>46201</v>
      </c>
      <c r="K77" s="42">
        <v>46199</v>
      </c>
      <c r="L77" s="20" t="s">
        <v>7588</v>
      </c>
      <c r="M77" s="20">
        <v>90942460</v>
      </c>
      <c r="N77">
        <v>3600</v>
      </c>
      <c r="O77" t="s">
        <v>7412</v>
      </c>
      <c r="P77" t="s">
        <v>266</v>
      </c>
      <c r="Q77" s="3"/>
    </row>
    <row r="78" spans="1:17" hidden="1" x14ac:dyDescent="0.25">
      <c r="A78">
        <v>26</v>
      </c>
      <c r="B78" t="s">
        <v>140</v>
      </c>
      <c r="C78" s="20" t="s">
        <v>228</v>
      </c>
      <c r="D78" s="20" t="s">
        <v>433</v>
      </c>
      <c r="E78" s="20" t="s">
        <v>223</v>
      </c>
      <c r="F78" s="20" t="s">
        <v>224</v>
      </c>
      <c r="G78" s="20" t="s">
        <v>431</v>
      </c>
      <c r="H78" s="20" t="s">
        <v>7589</v>
      </c>
      <c r="I78" s="20" t="s">
        <v>432</v>
      </c>
      <c r="J78" s="42">
        <v>46205</v>
      </c>
      <c r="K78" s="40"/>
      <c r="L78" s="20"/>
      <c r="M78" s="20"/>
      <c r="N78">
        <v>12150</v>
      </c>
      <c r="O78" t="s">
        <v>7495</v>
      </c>
      <c r="P78" t="s">
        <v>7414</v>
      </c>
      <c r="Q78" t="s">
        <v>7532</v>
      </c>
    </row>
    <row r="79" spans="1:17" ht="14.45" hidden="1" customHeight="1" x14ac:dyDescent="0.25">
      <c r="A79">
        <v>26</v>
      </c>
      <c r="B79" t="s">
        <v>101</v>
      </c>
      <c r="C79" s="20" t="s">
        <v>289</v>
      </c>
      <c r="D79" s="20" t="s">
        <v>118</v>
      </c>
      <c r="E79" s="20" t="s">
        <v>254</v>
      </c>
      <c r="F79" s="20" t="s">
        <v>285</v>
      </c>
      <c r="G79" s="20" t="s">
        <v>451</v>
      </c>
      <c r="H79" s="20" t="s">
        <v>452</v>
      </c>
      <c r="I79" s="20" t="s">
        <v>452</v>
      </c>
      <c r="J79" s="42">
        <v>46204</v>
      </c>
      <c r="K79" s="42">
        <v>46196</v>
      </c>
      <c r="L79" s="20" t="s">
        <v>7590</v>
      </c>
      <c r="M79" s="20">
        <v>7010030987</v>
      </c>
      <c r="N79">
        <v>3600</v>
      </c>
      <c r="O79" t="s">
        <v>7412</v>
      </c>
      <c r="P79" t="s">
        <v>291</v>
      </c>
    </row>
    <row r="80" spans="1:17" ht="14.45" hidden="1" customHeight="1" x14ac:dyDescent="0.25">
      <c r="A80">
        <v>26</v>
      </c>
      <c r="B80" t="s">
        <v>140</v>
      </c>
      <c r="C80" s="20" t="s">
        <v>164</v>
      </c>
      <c r="D80" s="20" t="s">
        <v>446</v>
      </c>
      <c r="E80" s="20" t="s">
        <v>254</v>
      </c>
      <c r="F80" s="20" t="s">
        <v>255</v>
      </c>
      <c r="G80" s="20" t="s">
        <v>448</v>
      </c>
      <c r="H80" s="20" t="s">
        <v>7591</v>
      </c>
      <c r="I80" s="20" t="s">
        <v>449</v>
      </c>
      <c r="J80" s="42">
        <v>46201</v>
      </c>
      <c r="K80" s="42">
        <v>46198</v>
      </c>
      <c r="L80" s="20" t="s">
        <v>7592</v>
      </c>
      <c r="M80" s="20">
        <v>7010030993</v>
      </c>
      <c r="N80">
        <v>1612.7999992370605</v>
      </c>
      <c r="O80" t="s">
        <v>7412</v>
      </c>
      <c r="P80" t="s">
        <v>7414</v>
      </c>
      <c r="Q80" s="3"/>
    </row>
    <row r="81" spans="1:17" ht="14.45" hidden="1" customHeight="1" x14ac:dyDescent="0.25">
      <c r="A81">
        <v>26</v>
      </c>
      <c r="B81" t="s">
        <v>101</v>
      </c>
      <c r="C81" s="20" t="s">
        <v>123</v>
      </c>
      <c r="D81" s="20" t="s">
        <v>118</v>
      </c>
      <c r="E81" s="20" t="s">
        <v>97</v>
      </c>
      <c r="F81" s="20" t="s">
        <v>98</v>
      </c>
      <c r="G81" s="20" t="s">
        <v>474</v>
      </c>
      <c r="H81" s="20" t="s">
        <v>475</v>
      </c>
      <c r="I81" s="20" t="s">
        <v>475</v>
      </c>
      <c r="J81" s="42">
        <v>46201</v>
      </c>
      <c r="K81" s="42">
        <v>46199</v>
      </c>
      <c r="L81" s="20" t="s">
        <v>7593</v>
      </c>
      <c r="M81" s="20">
        <v>90942461</v>
      </c>
      <c r="N81">
        <v>3600</v>
      </c>
      <c r="O81" t="s">
        <v>7412</v>
      </c>
      <c r="P81" t="s">
        <v>266</v>
      </c>
      <c r="Q81" s="3"/>
    </row>
    <row r="82" spans="1:17" hidden="1" x14ac:dyDescent="0.25">
      <c r="A82">
        <v>26</v>
      </c>
      <c r="B82" t="s">
        <v>101</v>
      </c>
      <c r="C82" s="20" t="s">
        <v>289</v>
      </c>
      <c r="D82" s="20" t="s">
        <v>118</v>
      </c>
      <c r="E82" s="20" t="s">
        <v>254</v>
      </c>
      <c r="F82" s="20" t="s">
        <v>285</v>
      </c>
      <c r="G82" s="20" t="s">
        <v>455</v>
      </c>
      <c r="H82" s="65" t="s">
        <v>456</v>
      </c>
      <c r="I82" s="20" t="s">
        <v>456</v>
      </c>
      <c r="J82" s="42">
        <v>46203</v>
      </c>
      <c r="K82" s="42">
        <v>46196</v>
      </c>
      <c r="L82" s="20" t="s">
        <v>7594</v>
      </c>
      <c r="M82" s="20">
        <v>7010030984</v>
      </c>
      <c r="N82">
        <v>4500</v>
      </c>
      <c r="O82" t="s">
        <v>7412</v>
      </c>
      <c r="P82" t="s">
        <v>266</v>
      </c>
      <c r="Q82" s="3"/>
    </row>
    <row r="83" spans="1:17" hidden="1" x14ac:dyDescent="0.25">
      <c r="A83">
        <v>26</v>
      </c>
      <c r="B83" t="s">
        <v>140</v>
      </c>
      <c r="C83" s="20" t="s">
        <v>412</v>
      </c>
      <c r="D83" s="20" t="s">
        <v>397</v>
      </c>
      <c r="E83" s="20" t="s">
        <v>321</v>
      </c>
      <c r="F83" s="20" t="s">
        <v>322</v>
      </c>
      <c r="G83" s="20" t="s">
        <v>409</v>
      </c>
      <c r="H83" s="66" t="s">
        <v>7595</v>
      </c>
      <c r="I83" s="20" t="s">
        <v>410</v>
      </c>
      <c r="J83" s="42">
        <v>46198</v>
      </c>
      <c r="K83" s="42">
        <v>46193</v>
      </c>
      <c r="L83" s="20" t="s">
        <v>7596</v>
      </c>
      <c r="M83" s="20">
        <v>7010031156</v>
      </c>
      <c r="N83">
        <v>12150</v>
      </c>
      <c r="O83" t="s">
        <v>7412</v>
      </c>
      <c r="P83" t="s">
        <v>7414</v>
      </c>
      <c r="Q83" t="s">
        <v>7532</v>
      </c>
    </row>
    <row r="84" spans="1:17" hidden="1" x14ac:dyDescent="0.25">
      <c r="A84">
        <v>26</v>
      </c>
      <c r="B84" t="s">
        <v>140</v>
      </c>
      <c r="C84" s="20" t="s">
        <v>228</v>
      </c>
      <c r="D84" s="20" t="s">
        <v>463</v>
      </c>
      <c r="E84" s="20" t="s">
        <v>223</v>
      </c>
      <c r="F84" s="20" t="s">
        <v>224</v>
      </c>
      <c r="G84" s="20" t="s">
        <v>461</v>
      </c>
      <c r="H84" s="20" t="s">
        <v>7597</v>
      </c>
      <c r="I84" s="20" t="s">
        <v>462</v>
      </c>
      <c r="J84" s="42">
        <v>46205</v>
      </c>
      <c r="K84" s="40">
        <v>46198</v>
      </c>
      <c r="L84" s="20" t="s">
        <v>7598</v>
      </c>
      <c r="M84" s="20">
        <v>7010031361</v>
      </c>
      <c r="N84">
        <v>12150</v>
      </c>
      <c r="O84" t="s">
        <v>7412</v>
      </c>
      <c r="P84" t="s">
        <v>7414</v>
      </c>
      <c r="Q84" t="s">
        <v>7532</v>
      </c>
    </row>
    <row r="85" spans="1:17" hidden="1" x14ac:dyDescent="0.25">
      <c r="A85">
        <v>26</v>
      </c>
      <c r="B85" t="s">
        <v>101</v>
      </c>
      <c r="C85" s="20" t="s">
        <v>123</v>
      </c>
      <c r="D85" s="20" t="s">
        <v>118</v>
      </c>
      <c r="E85" s="20" t="s">
        <v>97</v>
      </c>
      <c r="F85" s="20" t="s">
        <v>98</v>
      </c>
      <c r="G85" s="20" t="s">
        <v>441</v>
      </c>
      <c r="H85" s="20" t="s">
        <v>442</v>
      </c>
      <c r="I85" s="20" t="s">
        <v>442</v>
      </c>
      <c r="J85" s="42">
        <v>46203</v>
      </c>
      <c r="K85" s="40">
        <v>46196</v>
      </c>
      <c r="L85" s="20" t="s">
        <v>7599</v>
      </c>
      <c r="M85" s="20">
        <v>90942306</v>
      </c>
      <c r="N85">
        <v>5160</v>
      </c>
      <c r="O85" t="s">
        <v>7412</v>
      </c>
      <c r="P85" t="s">
        <v>266</v>
      </c>
    </row>
    <row r="86" spans="1:17" hidden="1" x14ac:dyDescent="0.25">
      <c r="A86">
        <v>26</v>
      </c>
      <c r="B86" t="s">
        <v>101</v>
      </c>
      <c r="C86" s="20" t="s">
        <v>123</v>
      </c>
      <c r="D86" s="20" t="s">
        <v>118</v>
      </c>
      <c r="E86" s="20" t="s">
        <v>97</v>
      </c>
      <c r="F86" s="20" t="s">
        <v>98</v>
      </c>
      <c r="G86" s="20" t="s">
        <v>477</v>
      </c>
      <c r="H86" s="20" t="s">
        <v>478</v>
      </c>
      <c r="I86" s="20" t="s">
        <v>478</v>
      </c>
      <c r="J86" s="42">
        <v>46201</v>
      </c>
      <c r="K86" s="40">
        <v>46199</v>
      </c>
      <c r="L86" s="20" t="s">
        <v>7600</v>
      </c>
      <c r="M86" s="20">
        <v>90942462</v>
      </c>
      <c r="N86">
        <v>2880</v>
      </c>
      <c r="O86" t="s">
        <v>7412</v>
      </c>
      <c r="P86" t="s">
        <v>266</v>
      </c>
      <c r="Q86" s="3"/>
    </row>
    <row r="87" spans="1:17" hidden="1" x14ac:dyDescent="0.25">
      <c r="A87">
        <v>26</v>
      </c>
      <c r="B87" t="s">
        <v>140</v>
      </c>
      <c r="C87" s="20" t="s">
        <v>228</v>
      </c>
      <c r="D87" s="20" t="s">
        <v>463</v>
      </c>
      <c r="E87" s="20" t="s">
        <v>223</v>
      </c>
      <c r="F87" s="20" t="s">
        <v>224</v>
      </c>
      <c r="G87" s="20" t="s">
        <v>468</v>
      </c>
      <c r="H87" s="20" t="s">
        <v>7601</v>
      </c>
      <c r="I87" s="20" t="s">
        <v>469</v>
      </c>
      <c r="J87" s="42">
        <v>46206</v>
      </c>
      <c r="K87" s="42">
        <v>46199</v>
      </c>
      <c r="L87" s="20" t="s">
        <v>7602</v>
      </c>
      <c r="M87" s="20">
        <v>7010031362</v>
      </c>
      <c r="N87">
        <v>12150</v>
      </c>
      <c r="O87" t="s">
        <v>7412</v>
      </c>
      <c r="P87" t="s">
        <v>7414</v>
      </c>
      <c r="Q87" t="s">
        <v>7532</v>
      </c>
    </row>
    <row r="88" spans="1:17" hidden="1" x14ac:dyDescent="0.25">
      <c r="A88">
        <v>26</v>
      </c>
      <c r="B88" t="s">
        <v>101</v>
      </c>
      <c r="C88" s="20" t="s">
        <v>123</v>
      </c>
      <c r="D88" s="20" t="s">
        <v>118</v>
      </c>
      <c r="E88" s="20" t="s">
        <v>97</v>
      </c>
      <c r="F88" s="20" t="s">
        <v>98</v>
      </c>
      <c r="G88" s="20" t="s">
        <v>438</v>
      </c>
      <c r="H88" s="20" t="s">
        <v>439</v>
      </c>
      <c r="I88" s="20" t="s">
        <v>439</v>
      </c>
      <c r="J88" s="42">
        <v>46203</v>
      </c>
      <c r="K88" s="42">
        <v>46196</v>
      </c>
      <c r="L88" s="20" t="s">
        <v>7603</v>
      </c>
      <c r="M88" s="20">
        <v>90942307</v>
      </c>
      <c r="N88">
        <v>2880</v>
      </c>
      <c r="O88" t="s">
        <v>7412</v>
      </c>
      <c r="P88" t="s">
        <v>7542</v>
      </c>
    </row>
    <row r="89" spans="1:17" hidden="1" x14ac:dyDescent="0.25">
      <c r="A89">
        <v>26</v>
      </c>
      <c r="B89" t="s">
        <v>140</v>
      </c>
      <c r="C89" s="20" t="s">
        <v>144</v>
      </c>
      <c r="D89" s="20" t="s">
        <v>407</v>
      </c>
      <c r="E89" s="20" t="s">
        <v>97</v>
      </c>
      <c r="F89" s="20" t="s">
        <v>139</v>
      </c>
      <c r="G89" s="20" t="s">
        <v>405</v>
      </c>
      <c r="H89" s="20" t="s">
        <v>7604</v>
      </c>
      <c r="I89" s="20" t="s">
        <v>406</v>
      </c>
      <c r="J89" s="42">
        <v>46217</v>
      </c>
      <c r="K89" s="40">
        <v>46189</v>
      </c>
      <c r="L89" s="20" t="s">
        <v>7605</v>
      </c>
      <c r="M89" s="20">
        <v>90940390</v>
      </c>
      <c r="N89">
        <v>12150</v>
      </c>
      <c r="O89" t="s">
        <v>7412</v>
      </c>
      <c r="P89" t="s">
        <v>7414</v>
      </c>
    </row>
    <row r="90" spans="1:17" hidden="1" x14ac:dyDescent="0.25">
      <c r="A90">
        <v>26</v>
      </c>
      <c r="B90" t="s">
        <v>140</v>
      </c>
      <c r="C90" s="20" t="s">
        <v>228</v>
      </c>
      <c r="D90" s="20" t="s">
        <v>433</v>
      </c>
      <c r="E90" s="20" t="s">
        <v>223</v>
      </c>
      <c r="F90" s="20" t="s">
        <v>224</v>
      </c>
      <c r="G90" s="20" t="s">
        <v>480</v>
      </c>
      <c r="H90" s="20" t="s">
        <v>7606</v>
      </c>
      <c r="I90" s="20" t="s">
        <v>481</v>
      </c>
      <c r="J90" s="42">
        <v>46205</v>
      </c>
      <c r="K90" s="40"/>
      <c r="L90" s="20"/>
      <c r="M90" s="20"/>
      <c r="N90">
        <v>12150</v>
      </c>
      <c r="O90" t="s">
        <v>7495</v>
      </c>
      <c r="P90" t="s">
        <v>7414</v>
      </c>
      <c r="Q90" t="s">
        <v>7532</v>
      </c>
    </row>
    <row r="91" spans="1:17" hidden="1" x14ac:dyDescent="0.25">
      <c r="A91">
        <v>26</v>
      </c>
      <c r="B91" t="s">
        <v>140</v>
      </c>
      <c r="C91" s="20" t="s">
        <v>325</v>
      </c>
      <c r="D91" s="20" t="s">
        <v>433</v>
      </c>
      <c r="E91" s="20" t="s">
        <v>321</v>
      </c>
      <c r="F91" s="20" t="s">
        <v>322</v>
      </c>
      <c r="G91" s="20" t="s">
        <v>435</v>
      </c>
      <c r="H91" s="20" t="s">
        <v>7607</v>
      </c>
      <c r="I91" s="20" t="s">
        <v>436</v>
      </c>
      <c r="J91" s="42">
        <v>46205</v>
      </c>
      <c r="K91" s="42"/>
      <c r="L91" s="20"/>
      <c r="M91" s="20"/>
      <c r="N91">
        <v>12150</v>
      </c>
      <c r="O91" t="s">
        <v>7495</v>
      </c>
      <c r="P91" t="s">
        <v>7414</v>
      </c>
      <c r="Q91" s="3" t="s">
        <v>7532</v>
      </c>
    </row>
    <row r="92" spans="1:17" hidden="1" x14ac:dyDescent="0.25">
      <c r="A92">
        <v>26</v>
      </c>
      <c r="B92" t="s">
        <v>140</v>
      </c>
      <c r="C92" s="20" t="s">
        <v>330</v>
      </c>
      <c r="D92" s="20" t="s">
        <v>397</v>
      </c>
      <c r="E92" s="20" t="s">
        <v>223</v>
      </c>
      <c r="F92" s="20" t="s">
        <v>224</v>
      </c>
      <c r="G92" s="20" t="s">
        <v>414</v>
      </c>
      <c r="H92" s="20" t="s">
        <v>7608</v>
      </c>
      <c r="I92" s="20" t="s">
        <v>415</v>
      </c>
      <c r="J92" s="42">
        <v>46198</v>
      </c>
      <c r="K92" s="42">
        <v>46193</v>
      </c>
      <c r="L92" s="20" t="s">
        <v>7609</v>
      </c>
      <c r="M92" s="20">
        <v>7010031184</v>
      </c>
      <c r="N92">
        <v>8550</v>
      </c>
      <c r="O92" t="s">
        <v>7412</v>
      </c>
      <c r="P92" t="s">
        <v>7414</v>
      </c>
      <c r="Q92" s="3" t="s">
        <v>7532</v>
      </c>
    </row>
    <row r="93" spans="1:17" hidden="1" x14ac:dyDescent="0.25">
      <c r="A93">
        <v>26</v>
      </c>
      <c r="B93" t="s">
        <v>101</v>
      </c>
      <c r="C93" s="20" t="s">
        <v>289</v>
      </c>
      <c r="D93" s="20" t="s">
        <v>118</v>
      </c>
      <c r="E93" s="20" t="s">
        <v>254</v>
      </c>
      <c r="F93" s="20" t="s">
        <v>285</v>
      </c>
      <c r="G93" s="20" t="s">
        <v>465</v>
      </c>
      <c r="H93" s="20" t="s">
        <v>466</v>
      </c>
      <c r="I93" s="20" t="s">
        <v>466</v>
      </c>
      <c r="J93" s="42">
        <v>46203</v>
      </c>
      <c r="K93" s="42">
        <v>46198</v>
      </c>
      <c r="L93" s="20" t="s">
        <v>7610</v>
      </c>
      <c r="M93" s="20">
        <v>7010030986</v>
      </c>
      <c r="N93">
        <v>1800</v>
      </c>
      <c r="O93" t="s">
        <v>7412</v>
      </c>
      <c r="P93" t="s">
        <v>291</v>
      </c>
    </row>
    <row r="94" spans="1:17" ht="14.85" hidden="1" customHeight="1" x14ac:dyDescent="0.25">
      <c r="A94">
        <v>26</v>
      </c>
      <c r="B94" t="s">
        <v>140</v>
      </c>
      <c r="C94" s="20" t="s">
        <v>289</v>
      </c>
      <c r="D94" s="20" t="s">
        <v>446</v>
      </c>
      <c r="E94" s="20" t="s">
        <v>254</v>
      </c>
      <c r="F94" s="20" t="s">
        <v>255</v>
      </c>
      <c r="G94" s="20" t="s">
        <v>444</v>
      </c>
      <c r="H94" s="20" t="s">
        <v>7611</v>
      </c>
      <c r="I94" s="20" t="s">
        <v>445</v>
      </c>
      <c r="J94" s="42">
        <v>46201</v>
      </c>
      <c r="K94" s="42">
        <v>46197</v>
      </c>
      <c r="L94" s="20" t="s">
        <v>7612</v>
      </c>
      <c r="M94" s="20">
        <v>7010030992</v>
      </c>
      <c r="N94">
        <v>12000</v>
      </c>
      <c r="O94" t="s">
        <v>7412</v>
      </c>
      <c r="P94" t="s">
        <v>7414</v>
      </c>
    </row>
    <row r="95" spans="1:17" ht="14.45" hidden="1" customHeight="1" x14ac:dyDescent="0.25">
      <c r="A95">
        <v>26</v>
      </c>
      <c r="B95" t="s">
        <v>101</v>
      </c>
      <c r="C95" s="20" t="s">
        <v>123</v>
      </c>
      <c r="D95" s="20" t="s">
        <v>118</v>
      </c>
      <c r="E95" s="20" t="s">
        <v>97</v>
      </c>
      <c r="F95" s="20" t="s">
        <v>98</v>
      </c>
      <c r="G95" s="20" t="s">
        <v>420</v>
      </c>
      <c r="H95" s="20" t="s">
        <v>421</v>
      </c>
      <c r="I95" s="20" t="s">
        <v>421</v>
      </c>
      <c r="J95" s="42">
        <v>46201</v>
      </c>
      <c r="K95" s="42">
        <v>46196</v>
      </c>
      <c r="L95" s="20" t="s">
        <v>7613</v>
      </c>
      <c r="M95" s="20">
        <v>90941395</v>
      </c>
      <c r="N95">
        <v>2880</v>
      </c>
      <c r="O95" t="s">
        <v>7412</v>
      </c>
      <c r="P95" t="s">
        <v>266</v>
      </c>
    </row>
    <row r="96" spans="1:17" hidden="1" x14ac:dyDescent="0.25">
      <c r="A96">
        <v>26</v>
      </c>
      <c r="B96" t="s">
        <v>140</v>
      </c>
      <c r="C96" s="20" t="s">
        <v>164</v>
      </c>
      <c r="D96" s="20" t="s">
        <v>429</v>
      </c>
      <c r="E96" s="20" t="s">
        <v>423</v>
      </c>
      <c r="F96" s="20" t="s">
        <v>424</v>
      </c>
      <c r="G96" s="20" t="s">
        <v>425</v>
      </c>
      <c r="H96" s="20" t="s">
        <v>7614</v>
      </c>
      <c r="I96" s="20" t="s">
        <v>426</v>
      </c>
      <c r="J96" s="42">
        <v>46200</v>
      </c>
      <c r="K96" s="42">
        <v>46197</v>
      </c>
      <c r="L96" s="20" t="s">
        <v>7615</v>
      </c>
      <c r="M96" s="20">
        <v>7010030998</v>
      </c>
      <c r="N96">
        <v>2019.6000065803528</v>
      </c>
      <c r="O96" t="s">
        <v>7412</v>
      </c>
      <c r="P96" t="s">
        <v>7414</v>
      </c>
    </row>
    <row r="97" spans="1:17" ht="14.45" hidden="1" customHeight="1" x14ac:dyDescent="0.25">
      <c r="A97">
        <v>26</v>
      </c>
      <c r="B97" t="s">
        <v>101</v>
      </c>
      <c r="C97" s="20" t="s">
        <v>289</v>
      </c>
      <c r="D97" s="20" t="s">
        <v>118</v>
      </c>
      <c r="E97" s="20" t="s">
        <v>254</v>
      </c>
      <c r="F97" s="20" t="s">
        <v>285</v>
      </c>
      <c r="G97" s="20" t="s">
        <v>458</v>
      </c>
      <c r="H97" s="20" t="s">
        <v>459</v>
      </c>
      <c r="I97" s="20" t="s">
        <v>459</v>
      </c>
      <c r="J97" s="42">
        <v>46203</v>
      </c>
      <c r="K97" s="42">
        <v>46196</v>
      </c>
      <c r="L97" s="20" t="s">
        <v>7616</v>
      </c>
      <c r="M97" s="20">
        <v>7010030985</v>
      </c>
      <c r="N97">
        <v>2275</v>
      </c>
      <c r="O97" t="s">
        <v>7412</v>
      </c>
      <c r="P97" t="s">
        <v>291</v>
      </c>
    </row>
    <row r="98" spans="1:17" hidden="1" x14ac:dyDescent="0.25">
      <c r="A98" s="5">
        <v>26</v>
      </c>
      <c r="B98" s="5" t="s">
        <v>101</v>
      </c>
      <c r="C98" s="20" t="s">
        <v>123</v>
      </c>
      <c r="D98" s="20" t="s">
        <v>118</v>
      </c>
      <c r="E98" s="20" t="s">
        <v>97</v>
      </c>
      <c r="F98" s="20" t="s">
        <v>98</v>
      </c>
      <c r="G98" s="20" t="s">
        <v>417</v>
      </c>
      <c r="H98" s="20" t="s">
        <v>418</v>
      </c>
      <c r="I98" s="20" t="s">
        <v>418</v>
      </c>
      <c r="J98" s="42">
        <v>46201</v>
      </c>
      <c r="K98" s="40">
        <v>46196</v>
      </c>
      <c r="L98" s="20" t="s">
        <v>7617</v>
      </c>
      <c r="M98" s="20">
        <v>90941394</v>
      </c>
      <c r="N98">
        <v>4800</v>
      </c>
      <c r="O98" t="s">
        <v>7412</v>
      </c>
      <c r="P98" t="s">
        <v>266</v>
      </c>
    </row>
    <row r="99" spans="1:17" hidden="1" x14ac:dyDescent="0.25">
      <c r="A99">
        <v>27</v>
      </c>
      <c r="B99" t="s">
        <v>140</v>
      </c>
      <c r="C99" s="20" t="s">
        <v>495</v>
      </c>
      <c r="D99" s="20" t="s">
        <v>463</v>
      </c>
      <c r="E99" s="20" t="s">
        <v>223</v>
      </c>
      <c r="F99" s="20" t="s">
        <v>224</v>
      </c>
      <c r="G99" s="20" t="s">
        <v>492</v>
      </c>
      <c r="H99" s="67" t="s">
        <v>7618</v>
      </c>
      <c r="I99" s="20" t="s">
        <v>493</v>
      </c>
      <c r="J99" s="42">
        <v>46205</v>
      </c>
      <c r="K99" s="40">
        <v>46199</v>
      </c>
      <c r="L99" s="20" t="s">
        <v>7619</v>
      </c>
      <c r="M99" s="20">
        <v>7010031346</v>
      </c>
      <c r="N99">
        <v>12150</v>
      </c>
      <c r="O99" t="s">
        <v>7412</v>
      </c>
      <c r="P99" t="s">
        <v>7414</v>
      </c>
      <c r="Q99" t="s">
        <v>7532</v>
      </c>
    </row>
    <row r="100" spans="1:17" hidden="1" x14ac:dyDescent="0.25">
      <c r="A100">
        <v>27</v>
      </c>
      <c r="B100" t="s">
        <v>101</v>
      </c>
      <c r="C100" s="20" t="s">
        <v>123</v>
      </c>
      <c r="D100" s="20" t="s">
        <v>118</v>
      </c>
      <c r="E100" s="20" t="s">
        <v>97</v>
      </c>
      <c r="F100" s="20" t="s">
        <v>98</v>
      </c>
      <c r="G100" s="20" t="s">
        <v>483</v>
      </c>
      <c r="H100" s="20" t="s">
        <v>484</v>
      </c>
      <c r="I100" s="20" t="s">
        <v>484</v>
      </c>
      <c r="J100" s="42">
        <v>46205</v>
      </c>
      <c r="K100" s="40">
        <v>46199</v>
      </c>
      <c r="L100" s="20" t="s">
        <v>7620</v>
      </c>
      <c r="M100" s="20">
        <v>90942565</v>
      </c>
      <c r="N100">
        <v>5040</v>
      </c>
      <c r="O100" t="s">
        <v>7412</v>
      </c>
      <c r="P100" t="s">
        <v>266</v>
      </c>
      <c r="Q100" s="3"/>
    </row>
    <row r="101" spans="1:17" hidden="1" x14ac:dyDescent="0.25">
      <c r="A101">
        <v>27</v>
      </c>
      <c r="B101" t="s">
        <v>140</v>
      </c>
      <c r="C101" s="20" t="s">
        <v>412</v>
      </c>
      <c r="D101" s="20" t="s">
        <v>513</v>
      </c>
      <c r="E101" s="20" t="s">
        <v>321</v>
      </c>
      <c r="F101" s="20" t="s">
        <v>322</v>
      </c>
      <c r="G101" s="20" t="s">
        <v>535</v>
      </c>
      <c r="H101" s="20" t="s">
        <v>7621</v>
      </c>
      <c r="I101" s="20" t="s">
        <v>536</v>
      </c>
      <c r="J101" s="42">
        <v>46210</v>
      </c>
      <c r="K101" s="42"/>
      <c r="L101" s="20"/>
      <c r="M101" s="20"/>
      <c r="N101">
        <v>6300</v>
      </c>
      <c r="O101" t="s">
        <v>7495</v>
      </c>
      <c r="P101" t="s">
        <v>7414</v>
      </c>
      <c r="Q101" t="s">
        <v>7532</v>
      </c>
    </row>
    <row r="102" spans="1:17" hidden="1" x14ac:dyDescent="0.25">
      <c r="A102">
        <v>27</v>
      </c>
      <c r="B102" t="s">
        <v>101</v>
      </c>
      <c r="C102" s="20" t="s">
        <v>123</v>
      </c>
      <c r="D102" s="20" t="s">
        <v>118</v>
      </c>
      <c r="E102" s="20" t="s">
        <v>97</v>
      </c>
      <c r="F102" s="20" t="s">
        <v>98</v>
      </c>
      <c r="G102" s="20" t="s">
        <v>486</v>
      </c>
      <c r="H102" s="20" t="s">
        <v>487</v>
      </c>
      <c r="I102" s="20" t="s">
        <v>487</v>
      </c>
      <c r="J102" s="42">
        <v>46205</v>
      </c>
      <c r="K102" s="40">
        <v>46199</v>
      </c>
      <c r="L102" s="20" t="s">
        <v>7622</v>
      </c>
      <c r="M102" s="20">
        <v>90942566</v>
      </c>
      <c r="N102">
        <v>5040</v>
      </c>
      <c r="O102" t="s">
        <v>7412</v>
      </c>
      <c r="P102" t="s">
        <v>266</v>
      </c>
      <c r="Q102" s="3"/>
    </row>
    <row r="103" spans="1:17" hidden="1" x14ac:dyDescent="0.25">
      <c r="A103">
        <v>27</v>
      </c>
      <c r="B103" t="s">
        <v>101</v>
      </c>
      <c r="C103" s="20" t="s">
        <v>289</v>
      </c>
      <c r="D103" s="20" t="s">
        <v>118</v>
      </c>
      <c r="E103" s="20" t="s">
        <v>254</v>
      </c>
      <c r="F103" s="20" t="s">
        <v>285</v>
      </c>
      <c r="G103" s="20" t="s">
        <v>547</v>
      </c>
      <c r="H103" s="20" t="s">
        <v>548</v>
      </c>
      <c r="I103" s="20" t="s">
        <v>548</v>
      </c>
      <c r="J103" s="42">
        <v>46210</v>
      </c>
      <c r="K103" s="40"/>
      <c r="L103" s="20"/>
      <c r="M103" s="20">
        <v>7010030991</v>
      </c>
      <c r="N103">
        <v>4875</v>
      </c>
      <c r="O103" t="s">
        <v>7412</v>
      </c>
      <c r="P103" t="s">
        <v>291</v>
      </c>
      <c r="Q103" s="3"/>
    </row>
    <row r="104" spans="1:17" hidden="1" x14ac:dyDescent="0.25">
      <c r="A104">
        <v>27</v>
      </c>
      <c r="B104" t="s">
        <v>140</v>
      </c>
      <c r="C104" s="20" t="s">
        <v>228</v>
      </c>
      <c r="D104" s="20" t="s">
        <v>522</v>
      </c>
      <c r="E104" s="20" t="s">
        <v>223</v>
      </c>
      <c r="F104" s="20" t="s">
        <v>277</v>
      </c>
      <c r="G104" s="20" t="s">
        <v>520</v>
      </c>
      <c r="H104" s="20" t="s">
        <v>7623</v>
      </c>
      <c r="I104" s="20" t="s">
        <v>521</v>
      </c>
      <c r="J104" s="42">
        <v>46211</v>
      </c>
      <c r="K104" s="42">
        <v>46203</v>
      </c>
      <c r="L104" s="20" t="s">
        <v>7624</v>
      </c>
      <c r="M104" s="20">
        <v>7010031178</v>
      </c>
      <c r="N104">
        <v>12150</v>
      </c>
      <c r="O104" t="s">
        <v>7412</v>
      </c>
      <c r="P104" t="s">
        <v>7414</v>
      </c>
      <c r="Q104" s="3" t="s">
        <v>7532</v>
      </c>
    </row>
    <row r="105" spans="1:17" hidden="1" x14ac:dyDescent="0.25">
      <c r="A105">
        <v>27</v>
      </c>
      <c r="B105" t="s">
        <v>140</v>
      </c>
      <c r="C105" s="20" t="s">
        <v>289</v>
      </c>
      <c r="D105" s="20" t="s">
        <v>518</v>
      </c>
      <c r="E105" s="20" t="s">
        <v>254</v>
      </c>
      <c r="F105" s="20" t="s">
        <v>255</v>
      </c>
      <c r="G105" s="20" t="s">
        <v>516</v>
      </c>
      <c r="H105" s="20" t="s">
        <v>7625</v>
      </c>
      <c r="I105" s="20" t="s">
        <v>517</v>
      </c>
      <c r="J105" s="42">
        <v>46208</v>
      </c>
      <c r="K105" s="42">
        <v>46203</v>
      </c>
      <c r="L105" s="20" t="s">
        <v>7626</v>
      </c>
      <c r="M105" s="20">
        <v>7010030999</v>
      </c>
      <c r="N105">
        <v>12000</v>
      </c>
      <c r="O105" t="s">
        <v>7412</v>
      </c>
      <c r="P105" t="s">
        <v>7414</v>
      </c>
      <c r="Q105" s="3"/>
    </row>
    <row r="106" spans="1:17" hidden="1" x14ac:dyDescent="0.25">
      <c r="A106">
        <v>27</v>
      </c>
      <c r="B106" t="s">
        <v>140</v>
      </c>
      <c r="C106" s="20" t="s">
        <v>330</v>
      </c>
      <c r="D106" s="20" t="s">
        <v>513</v>
      </c>
      <c r="E106" s="20" t="s">
        <v>223</v>
      </c>
      <c r="F106" s="20" t="s">
        <v>277</v>
      </c>
      <c r="G106" s="20" t="s">
        <v>553</v>
      </c>
      <c r="H106" s="20" t="s">
        <v>7627</v>
      </c>
      <c r="I106" s="20" t="s">
        <v>554</v>
      </c>
      <c r="J106" s="42">
        <v>46210</v>
      </c>
      <c r="K106" s="40"/>
      <c r="L106" s="20"/>
      <c r="M106" s="20"/>
      <c r="N106">
        <v>12150</v>
      </c>
      <c r="O106" t="s">
        <v>7495</v>
      </c>
      <c r="P106" t="s">
        <v>7414</v>
      </c>
      <c r="Q106" s="3" t="s">
        <v>7532</v>
      </c>
    </row>
    <row r="107" spans="1:17" hidden="1" x14ac:dyDescent="0.25">
      <c r="A107">
        <v>27</v>
      </c>
      <c r="B107" t="s">
        <v>140</v>
      </c>
      <c r="C107" s="20" t="s">
        <v>228</v>
      </c>
      <c r="D107" s="20" t="s">
        <v>513</v>
      </c>
      <c r="E107" s="20" t="s">
        <v>223</v>
      </c>
      <c r="F107" s="20" t="s">
        <v>277</v>
      </c>
      <c r="G107" s="20" t="s">
        <v>511</v>
      </c>
      <c r="H107" s="67" t="s">
        <v>7628</v>
      </c>
      <c r="I107" s="20" t="s">
        <v>512</v>
      </c>
      <c r="J107" s="42">
        <v>46210</v>
      </c>
      <c r="K107" s="42"/>
      <c r="L107" s="20"/>
      <c r="M107" s="20"/>
      <c r="N107">
        <v>12150</v>
      </c>
      <c r="O107" t="s">
        <v>7495</v>
      </c>
      <c r="P107" t="s">
        <v>7414</v>
      </c>
      <c r="Q107" t="s">
        <v>7532</v>
      </c>
    </row>
    <row r="108" spans="1:17" hidden="1" x14ac:dyDescent="0.25">
      <c r="A108">
        <v>27</v>
      </c>
      <c r="B108" t="s">
        <v>140</v>
      </c>
      <c r="C108" s="20" t="s">
        <v>228</v>
      </c>
      <c r="D108" s="20" t="s">
        <v>513</v>
      </c>
      <c r="E108" s="20" t="s">
        <v>223</v>
      </c>
      <c r="F108" s="20" t="s">
        <v>277</v>
      </c>
      <c r="G108" s="20" t="s">
        <v>532</v>
      </c>
      <c r="H108" s="20" t="s">
        <v>7629</v>
      </c>
      <c r="I108" s="20" t="s">
        <v>533</v>
      </c>
      <c r="J108" s="42">
        <v>46210</v>
      </c>
      <c r="K108" s="42"/>
      <c r="L108" s="20"/>
      <c r="M108" s="20"/>
      <c r="N108">
        <v>12150</v>
      </c>
      <c r="O108" t="s">
        <v>7495</v>
      </c>
      <c r="P108" t="s">
        <v>7414</v>
      </c>
      <c r="Q108" s="3" t="s">
        <v>7532</v>
      </c>
    </row>
    <row r="109" spans="1:17" hidden="1" x14ac:dyDescent="0.25">
      <c r="A109">
        <v>27</v>
      </c>
      <c r="B109" t="s">
        <v>140</v>
      </c>
      <c r="C109" s="20" t="s">
        <v>330</v>
      </c>
      <c r="D109" s="20" t="s">
        <v>463</v>
      </c>
      <c r="E109" s="20" t="s">
        <v>223</v>
      </c>
      <c r="F109" s="20" t="s">
        <v>224</v>
      </c>
      <c r="G109" s="20" t="s">
        <v>497</v>
      </c>
      <c r="H109" s="20" t="s">
        <v>7630</v>
      </c>
      <c r="I109" s="20" t="s">
        <v>498</v>
      </c>
      <c r="J109" s="42">
        <v>46205</v>
      </c>
      <c r="K109" s="42">
        <v>46199</v>
      </c>
      <c r="L109" s="20" t="s">
        <v>7631</v>
      </c>
      <c r="M109" s="20">
        <v>7010031347</v>
      </c>
      <c r="N109">
        <v>12150</v>
      </c>
      <c r="O109" t="s">
        <v>7412</v>
      </c>
      <c r="P109" t="s">
        <v>7414</v>
      </c>
      <c r="Q109" t="s">
        <v>7532</v>
      </c>
    </row>
    <row r="110" spans="1:17" hidden="1" x14ac:dyDescent="0.25">
      <c r="A110">
        <v>27</v>
      </c>
      <c r="B110" t="s">
        <v>140</v>
      </c>
      <c r="C110" s="20" t="s">
        <v>228</v>
      </c>
      <c r="D110" s="20" t="s">
        <v>513</v>
      </c>
      <c r="E110" s="20" t="s">
        <v>223</v>
      </c>
      <c r="F110" s="20" t="s">
        <v>277</v>
      </c>
      <c r="G110" s="20" t="s">
        <v>529</v>
      </c>
      <c r="H110" s="20" t="s">
        <v>7632</v>
      </c>
      <c r="I110" s="20" t="s">
        <v>530</v>
      </c>
      <c r="J110" s="42">
        <v>46210</v>
      </c>
      <c r="K110" s="42"/>
      <c r="L110" s="20"/>
      <c r="M110" s="20"/>
      <c r="N110">
        <v>12150</v>
      </c>
      <c r="O110" t="s">
        <v>7495</v>
      </c>
      <c r="P110" t="s">
        <v>7414</v>
      </c>
      <c r="Q110" s="3" t="s">
        <v>7532</v>
      </c>
    </row>
    <row r="111" spans="1:17" ht="14.45" hidden="1" customHeight="1" x14ac:dyDescent="0.25">
      <c r="A111">
        <v>27</v>
      </c>
      <c r="B111" t="s">
        <v>140</v>
      </c>
      <c r="C111" s="20" t="s">
        <v>330</v>
      </c>
      <c r="D111" s="20" t="s">
        <v>463</v>
      </c>
      <c r="E111" s="20" t="s">
        <v>223</v>
      </c>
      <c r="F111" s="20" t="s">
        <v>224</v>
      </c>
      <c r="G111" s="20" t="s">
        <v>500</v>
      </c>
      <c r="H111" s="20" t="s">
        <v>7633</v>
      </c>
      <c r="I111" s="20" t="s">
        <v>501</v>
      </c>
      <c r="J111" s="42">
        <v>46205</v>
      </c>
      <c r="K111" s="42">
        <v>46199</v>
      </c>
      <c r="L111" s="20" t="s">
        <v>7634</v>
      </c>
      <c r="M111" s="20">
        <v>7010031348</v>
      </c>
      <c r="N111">
        <v>11700</v>
      </c>
      <c r="O111" t="s">
        <v>7412</v>
      </c>
      <c r="P111" t="s">
        <v>7414</v>
      </c>
      <c r="Q111" s="3" t="s">
        <v>7532</v>
      </c>
    </row>
    <row r="112" spans="1:17" hidden="1" x14ac:dyDescent="0.25">
      <c r="A112">
        <v>27</v>
      </c>
      <c r="B112" t="s">
        <v>101</v>
      </c>
      <c r="C112" s="20" t="s">
        <v>289</v>
      </c>
      <c r="D112" s="20" t="s">
        <v>118</v>
      </c>
      <c r="E112" s="20" t="s">
        <v>254</v>
      </c>
      <c r="F112" s="20" t="s">
        <v>285</v>
      </c>
      <c r="G112" s="20" t="s">
        <v>544</v>
      </c>
      <c r="H112" s="20" t="s">
        <v>545</v>
      </c>
      <c r="I112" s="20" t="s">
        <v>545</v>
      </c>
      <c r="J112" s="42">
        <v>46210</v>
      </c>
      <c r="K112" s="42"/>
      <c r="L112" s="20"/>
      <c r="M112" s="20">
        <v>7010030990</v>
      </c>
      <c r="N112">
        <v>3600</v>
      </c>
      <c r="O112" t="s">
        <v>7412</v>
      </c>
      <c r="P112" t="s">
        <v>266</v>
      </c>
    </row>
    <row r="113" spans="1:17" hidden="1" x14ac:dyDescent="0.25">
      <c r="A113">
        <v>27</v>
      </c>
      <c r="B113" t="s">
        <v>140</v>
      </c>
      <c r="C113" s="20" t="s">
        <v>153</v>
      </c>
      <c r="D113" s="20" t="s">
        <v>506</v>
      </c>
      <c r="E113" s="20" t="s">
        <v>150</v>
      </c>
      <c r="F113" s="20" t="s">
        <v>8</v>
      </c>
      <c r="G113" s="20" t="s">
        <v>508</v>
      </c>
      <c r="H113" s="20" t="s">
        <v>7635</v>
      </c>
      <c r="I113" s="20" t="s">
        <v>509</v>
      </c>
      <c r="J113" s="42">
        <v>46210</v>
      </c>
      <c r="K113" s="40"/>
      <c r="L113" s="20"/>
      <c r="M113" s="20"/>
      <c r="N113">
        <v>13610.88</v>
      </c>
      <c r="O113" t="s">
        <v>7495</v>
      </c>
      <c r="P113" t="s">
        <v>7414</v>
      </c>
    </row>
    <row r="114" spans="1:17" ht="14.45" hidden="1" customHeight="1" x14ac:dyDescent="0.25">
      <c r="A114">
        <v>27</v>
      </c>
      <c r="B114" t="s">
        <v>140</v>
      </c>
      <c r="C114" s="20" t="s">
        <v>153</v>
      </c>
      <c r="D114" s="20" t="s">
        <v>506</v>
      </c>
      <c r="E114" s="20" t="s">
        <v>150</v>
      </c>
      <c r="F114" s="20" t="s">
        <v>8</v>
      </c>
      <c r="G114" s="20" t="s">
        <v>503</v>
      </c>
      <c r="H114" s="20" t="s">
        <v>7636</v>
      </c>
      <c r="I114" s="20" t="s">
        <v>504</v>
      </c>
      <c r="J114" s="42">
        <v>46210</v>
      </c>
      <c r="K114" s="42"/>
      <c r="L114" s="20"/>
      <c r="M114" s="20"/>
      <c r="N114">
        <v>13610.88</v>
      </c>
      <c r="O114" t="s">
        <v>7495</v>
      </c>
      <c r="P114" t="s">
        <v>7414</v>
      </c>
      <c r="Q114" s="3"/>
    </row>
    <row r="115" spans="1:17" ht="14.45" hidden="1" customHeight="1" x14ac:dyDescent="0.25">
      <c r="A115">
        <v>27</v>
      </c>
      <c r="B115" t="s">
        <v>140</v>
      </c>
      <c r="C115" s="20" t="s">
        <v>412</v>
      </c>
      <c r="D115" s="20" t="s">
        <v>463</v>
      </c>
      <c r="E115" s="20" t="s">
        <v>321</v>
      </c>
      <c r="F115" s="20" t="s">
        <v>322</v>
      </c>
      <c r="G115" s="20" t="s">
        <v>489</v>
      </c>
      <c r="H115" s="20" t="s">
        <v>7637</v>
      </c>
      <c r="I115" s="20" t="s">
        <v>490</v>
      </c>
      <c r="J115" s="42">
        <v>46205</v>
      </c>
      <c r="K115" s="42">
        <v>46199</v>
      </c>
      <c r="L115" s="20" t="s">
        <v>7638</v>
      </c>
      <c r="M115" s="20">
        <v>7010031352</v>
      </c>
      <c r="N115">
        <v>12150</v>
      </c>
      <c r="O115" t="s">
        <v>7412</v>
      </c>
      <c r="P115" t="s">
        <v>7414</v>
      </c>
      <c r="Q115" t="s">
        <v>7532</v>
      </c>
    </row>
    <row r="116" spans="1:17" ht="14.45" hidden="1" customHeight="1" x14ac:dyDescent="0.25">
      <c r="A116">
        <v>27</v>
      </c>
      <c r="B116" t="s">
        <v>140</v>
      </c>
      <c r="C116" s="20" t="s">
        <v>325</v>
      </c>
      <c r="D116" s="20" t="s">
        <v>522</v>
      </c>
      <c r="E116" s="20" t="s">
        <v>321</v>
      </c>
      <c r="F116" s="20" t="s">
        <v>322</v>
      </c>
      <c r="G116" s="20" t="s">
        <v>550</v>
      </c>
      <c r="H116" s="20" t="s">
        <v>7639</v>
      </c>
      <c r="I116" s="20" t="s">
        <v>551</v>
      </c>
      <c r="J116" s="42">
        <v>46211</v>
      </c>
      <c r="K116" s="42"/>
      <c r="L116" s="20"/>
      <c r="M116" s="20">
        <v>7010031548</v>
      </c>
      <c r="N116">
        <v>12150</v>
      </c>
      <c r="O116" t="s">
        <v>7412</v>
      </c>
      <c r="P116" t="s">
        <v>7414</v>
      </c>
      <c r="Q116" s="3" t="s">
        <v>7532</v>
      </c>
    </row>
    <row r="117" spans="1:17" ht="14.45" hidden="1" customHeight="1" x14ac:dyDescent="0.25">
      <c r="A117">
        <v>27</v>
      </c>
      <c r="B117" t="s">
        <v>101</v>
      </c>
      <c r="C117" s="20" t="s">
        <v>289</v>
      </c>
      <c r="D117" s="20" t="s">
        <v>118</v>
      </c>
      <c r="E117" s="20" t="s">
        <v>254</v>
      </c>
      <c r="F117" s="20" t="s">
        <v>285</v>
      </c>
      <c r="G117" s="20" t="s">
        <v>541</v>
      </c>
      <c r="H117" s="20" t="s">
        <v>542</v>
      </c>
      <c r="I117" s="20" t="s">
        <v>542</v>
      </c>
      <c r="J117" s="42">
        <v>46210</v>
      </c>
      <c r="K117" s="42"/>
      <c r="L117" s="20"/>
      <c r="M117" s="20">
        <v>7010030989</v>
      </c>
      <c r="N117">
        <v>3600</v>
      </c>
      <c r="O117" t="s">
        <v>7412</v>
      </c>
      <c r="P117" t="s">
        <v>266</v>
      </c>
      <c r="Q117" s="3"/>
    </row>
    <row r="118" spans="1:17" ht="14.85" hidden="1" customHeight="1" x14ac:dyDescent="0.25">
      <c r="A118">
        <v>27</v>
      </c>
      <c r="B118" t="s">
        <v>140</v>
      </c>
      <c r="C118" s="20" t="s">
        <v>527</v>
      </c>
      <c r="D118" s="20" t="s">
        <v>518</v>
      </c>
      <c r="E118" s="20" t="s">
        <v>254</v>
      </c>
      <c r="F118" s="20" t="s">
        <v>255</v>
      </c>
      <c r="G118" s="20" t="s">
        <v>524</v>
      </c>
      <c r="H118" s="67" t="s">
        <v>7640</v>
      </c>
      <c r="I118" s="20" t="s">
        <v>525</v>
      </c>
      <c r="J118" s="42">
        <v>46208</v>
      </c>
      <c r="K118" s="42"/>
      <c r="L118" s="20"/>
      <c r="M118" s="20">
        <v>7010031000</v>
      </c>
      <c r="N118">
        <v>20030.399913787842</v>
      </c>
      <c r="O118" t="s">
        <v>7412</v>
      </c>
      <c r="P118" t="s">
        <v>7414</v>
      </c>
    </row>
    <row r="119" spans="1:17" hidden="1" x14ac:dyDescent="0.25">
      <c r="A119">
        <v>27</v>
      </c>
      <c r="B119" t="s">
        <v>140</v>
      </c>
      <c r="C119" s="20" t="s">
        <v>228</v>
      </c>
      <c r="D119" s="20" t="s">
        <v>522</v>
      </c>
      <c r="E119" s="20" t="s">
        <v>223</v>
      </c>
      <c r="F119" s="20" t="s">
        <v>277</v>
      </c>
      <c r="G119" s="20" t="s">
        <v>538</v>
      </c>
      <c r="H119" s="20" t="s">
        <v>7641</v>
      </c>
      <c r="I119" s="20" t="s">
        <v>539</v>
      </c>
      <c r="J119" s="42">
        <v>46211</v>
      </c>
      <c r="K119" s="42">
        <v>46203</v>
      </c>
      <c r="L119" s="20" t="s">
        <v>7642</v>
      </c>
      <c r="M119" s="20">
        <v>7010031179</v>
      </c>
      <c r="N119">
        <v>12150</v>
      </c>
      <c r="O119" t="s">
        <v>7412</v>
      </c>
      <c r="P119" t="s">
        <v>7414</v>
      </c>
      <c r="Q119" t="s">
        <v>7532</v>
      </c>
    </row>
    <row r="120" spans="1:17" hidden="1" x14ac:dyDescent="0.25">
      <c r="A120">
        <v>28</v>
      </c>
      <c r="B120" t="s">
        <v>140</v>
      </c>
      <c r="C120" s="20" t="s">
        <v>228</v>
      </c>
      <c r="D120" s="20" t="s">
        <v>522</v>
      </c>
      <c r="E120" s="20" t="s">
        <v>223</v>
      </c>
      <c r="F120" s="20" t="s">
        <v>277</v>
      </c>
      <c r="G120" s="20" t="s">
        <v>556</v>
      </c>
      <c r="H120" s="20" t="s">
        <v>7643</v>
      </c>
      <c r="I120" s="20" t="s">
        <v>557</v>
      </c>
      <c r="J120" s="42">
        <v>46211</v>
      </c>
      <c r="K120" s="42">
        <v>46203</v>
      </c>
      <c r="L120" s="20" t="s">
        <v>7644</v>
      </c>
      <c r="M120" s="20">
        <v>7010031180</v>
      </c>
      <c r="N120">
        <v>12150</v>
      </c>
      <c r="O120" t="s">
        <v>7412</v>
      </c>
      <c r="P120" t="s">
        <v>7414</v>
      </c>
      <c r="Q120" t="s">
        <v>7532</v>
      </c>
    </row>
    <row r="121" spans="1:17" ht="14.45" hidden="1" customHeight="1" x14ac:dyDescent="0.25">
      <c r="A121">
        <v>28</v>
      </c>
      <c r="B121" t="s">
        <v>140</v>
      </c>
      <c r="C121" s="20" t="s">
        <v>325</v>
      </c>
      <c r="D121" s="20" t="s">
        <v>594</v>
      </c>
      <c r="E121" s="20" t="s">
        <v>321</v>
      </c>
      <c r="F121" s="20" t="s">
        <v>322</v>
      </c>
      <c r="G121" s="20" t="s">
        <v>632</v>
      </c>
      <c r="H121" s="20" t="s">
        <v>7645</v>
      </c>
      <c r="I121" s="20" t="s">
        <v>633</v>
      </c>
      <c r="J121" s="42">
        <v>46219</v>
      </c>
      <c r="K121" s="42"/>
      <c r="L121" s="20"/>
      <c r="M121" s="20"/>
      <c r="N121">
        <v>11022</v>
      </c>
      <c r="O121" t="s">
        <v>7495</v>
      </c>
      <c r="P121" t="s">
        <v>7414</v>
      </c>
      <c r="Q121" t="s">
        <v>7532</v>
      </c>
    </row>
    <row r="122" spans="1:17" ht="14.45" hidden="1" customHeight="1" x14ac:dyDescent="0.25">
      <c r="A122">
        <v>28</v>
      </c>
      <c r="B122" t="s">
        <v>140</v>
      </c>
      <c r="C122" s="20" t="s">
        <v>412</v>
      </c>
      <c r="D122" s="20" t="s">
        <v>576</v>
      </c>
      <c r="E122" s="20" t="s">
        <v>321</v>
      </c>
      <c r="F122" s="20" t="s">
        <v>322</v>
      </c>
      <c r="G122" s="20" t="s">
        <v>574</v>
      </c>
      <c r="H122" s="20" t="s">
        <v>7646</v>
      </c>
      <c r="I122" s="20" t="s">
        <v>575</v>
      </c>
      <c r="J122" s="42">
        <v>46212</v>
      </c>
      <c r="K122" s="40"/>
      <c r="L122" s="20"/>
      <c r="M122" s="20">
        <v>7010031353</v>
      </c>
      <c r="N122">
        <v>12150</v>
      </c>
      <c r="O122" t="s">
        <v>7412</v>
      </c>
      <c r="P122" t="s">
        <v>7414</v>
      </c>
      <c r="Q122" t="s">
        <v>7532</v>
      </c>
    </row>
    <row r="123" spans="1:17" ht="14.85" hidden="1" customHeight="1" x14ac:dyDescent="0.25">
      <c r="A123">
        <v>28</v>
      </c>
      <c r="B123" t="s">
        <v>140</v>
      </c>
      <c r="C123" s="20" t="s">
        <v>259</v>
      </c>
      <c r="D123" s="20" t="s">
        <v>606</v>
      </c>
      <c r="E123" s="20" t="s">
        <v>254</v>
      </c>
      <c r="F123" s="20" t="s">
        <v>255</v>
      </c>
      <c r="G123" s="20" t="s">
        <v>627</v>
      </c>
      <c r="H123" s="68" t="s">
        <v>7647</v>
      </c>
      <c r="I123" s="20" t="s">
        <v>628</v>
      </c>
      <c r="J123" s="42">
        <v>46215</v>
      </c>
      <c r="K123" s="40"/>
      <c r="L123" s="20"/>
      <c r="M123" s="20">
        <v>7010031123</v>
      </c>
      <c r="N123">
        <v>13449.599953651428</v>
      </c>
      <c r="O123" t="s">
        <v>7412</v>
      </c>
      <c r="P123" t="s">
        <v>7414</v>
      </c>
    </row>
    <row r="124" spans="1:17" hidden="1" x14ac:dyDescent="0.25">
      <c r="A124">
        <v>28</v>
      </c>
      <c r="B124" t="s">
        <v>140</v>
      </c>
      <c r="C124" s="20" t="s">
        <v>289</v>
      </c>
      <c r="D124" s="20" t="s">
        <v>606</v>
      </c>
      <c r="E124" s="20" t="s">
        <v>254</v>
      </c>
      <c r="F124" s="20" t="s">
        <v>255</v>
      </c>
      <c r="G124" s="20" t="s">
        <v>609</v>
      </c>
      <c r="H124" s="20" t="s">
        <v>7648</v>
      </c>
      <c r="I124" s="20" t="s">
        <v>610</v>
      </c>
      <c r="J124" s="42">
        <v>46215</v>
      </c>
      <c r="K124" s="40"/>
      <c r="L124" s="20"/>
      <c r="M124" s="20">
        <v>7010031072</v>
      </c>
      <c r="N124">
        <v>3600</v>
      </c>
      <c r="O124" t="s">
        <v>7434</v>
      </c>
      <c r="P124" t="s">
        <v>7414</v>
      </c>
    </row>
    <row r="125" spans="1:17" ht="14.45" hidden="1" customHeight="1" x14ac:dyDescent="0.25">
      <c r="A125">
        <v>28</v>
      </c>
      <c r="B125" t="s">
        <v>140</v>
      </c>
      <c r="C125" s="20" t="s">
        <v>153</v>
      </c>
      <c r="D125" s="20" t="s">
        <v>622</v>
      </c>
      <c r="E125" s="20" t="s">
        <v>150</v>
      </c>
      <c r="F125" s="20" t="s">
        <v>8</v>
      </c>
      <c r="G125" s="20" t="s">
        <v>619</v>
      </c>
      <c r="H125" s="20" t="s">
        <v>7649</v>
      </c>
      <c r="I125" s="20" t="s">
        <v>620</v>
      </c>
      <c r="J125" s="42">
        <v>46219</v>
      </c>
      <c r="K125" s="40"/>
      <c r="L125" s="20"/>
      <c r="M125" s="20"/>
      <c r="N125">
        <v>13533.114000000005</v>
      </c>
      <c r="O125" t="s">
        <v>7495</v>
      </c>
      <c r="P125" t="s">
        <v>7414</v>
      </c>
    </row>
    <row r="126" spans="1:17" hidden="1" x14ac:dyDescent="0.25">
      <c r="A126">
        <v>28</v>
      </c>
      <c r="B126" t="s">
        <v>140</v>
      </c>
      <c r="C126" s="20" t="s">
        <v>572</v>
      </c>
      <c r="D126" s="20" t="s">
        <v>568</v>
      </c>
      <c r="E126" s="20" t="s">
        <v>150</v>
      </c>
      <c r="F126" s="20" t="s">
        <v>8</v>
      </c>
      <c r="G126" s="20" t="s">
        <v>578</v>
      </c>
      <c r="H126" s="20" t="s">
        <v>7650</v>
      </c>
      <c r="I126" s="20" t="s">
        <v>571</v>
      </c>
      <c r="J126" s="42">
        <v>46212</v>
      </c>
      <c r="K126" s="42"/>
      <c r="L126" s="20"/>
      <c r="M126" s="20">
        <v>7010031065</v>
      </c>
      <c r="N126">
        <v>158.40000104904175</v>
      </c>
      <c r="O126" t="s">
        <v>7412</v>
      </c>
      <c r="P126" t="s">
        <v>7414</v>
      </c>
      <c r="Q126" s="3"/>
    </row>
    <row r="127" spans="1:17" ht="14.45" hidden="1" customHeight="1" x14ac:dyDescent="0.25">
      <c r="A127">
        <v>28</v>
      </c>
      <c r="B127" t="s">
        <v>140</v>
      </c>
      <c r="C127" s="20" t="s">
        <v>144</v>
      </c>
      <c r="D127" s="20" t="s">
        <v>564</v>
      </c>
      <c r="E127" s="20" t="s">
        <v>97</v>
      </c>
      <c r="F127" s="20" t="s">
        <v>139</v>
      </c>
      <c r="G127" s="20" t="s">
        <v>562</v>
      </c>
      <c r="H127" s="20" t="s">
        <v>7651</v>
      </c>
      <c r="I127" s="20" t="s">
        <v>563</v>
      </c>
      <c r="J127" s="42">
        <v>46232</v>
      </c>
      <c r="K127" s="40">
        <v>46197</v>
      </c>
      <c r="L127" s="20" t="s">
        <v>7652</v>
      </c>
      <c r="M127" s="20">
        <v>90945733</v>
      </c>
      <c r="N127">
        <v>12150</v>
      </c>
      <c r="O127" t="s">
        <v>7412</v>
      </c>
      <c r="P127" t="s">
        <v>7414</v>
      </c>
      <c r="Q127" s="3"/>
    </row>
    <row r="128" spans="1:17" hidden="1" x14ac:dyDescent="0.25">
      <c r="A128">
        <v>28</v>
      </c>
      <c r="B128" t="s">
        <v>140</v>
      </c>
      <c r="C128" s="20" t="s">
        <v>527</v>
      </c>
      <c r="D128" s="20" t="s">
        <v>606</v>
      </c>
      <c r="E128" s="20" t="s">
        <v>254</v>
      </c>
      <c r="F128" s="20" t="s">
        <v>255</v>
      </c>
      <c r="G128" s="20" t="s">
        <v>604</v>
      </c>
      <c r="H128" s="20" t="s">
        <v>7653</v>
      </c>
      <c r="I128" s="20" t="s">
        <v>605</v>
      </c>
      <c r="J128" s="42">
        <v>46215</v>
      </c>
      <c r="K128" s="42"/>
      <c r="L128" s="20"/>
      <c r="M128" s="20">
        <v>7010031122</v>
      </c>
      <c r="N128">
        <v>20159.99986076355</v>
      </c>
      <c r="O128" t="s">
        <v>7412</v>
      </c>
      <c r="P128" t="s">
        <v>7414</v>
      </c>
    </row>
    <row r="129" spans="1:17" hidden="1" x14ac:dyDescent="0.25">
      <c r="A129">
        <v>28</v>
      </c>
      <c r="B129" t="s">
        <v>140</v>
      </c>
      <c r="C129" s="20" t="s">
        <v>228</v>
      </c>
      <c r="D129" s="20" t="s">
        <v>594</v>
      </c>
      <c r="E129" s="20" t="s">
        <v>223</v>
      </c>
      <c r="F129" s="20" t="s">
        <v>224</v>
      </c>
      <c r="G129" s="20" t="s">
        <v>596</v>
      </c>
      <c r="H129" s="67" t="s">
        <v>7654</v>
      </c>
      <c r="I129" s="20" t="s">
        <v>597</v>
      </c>
      <c r="J129" s="42">
        <v>46219</v>
      </c>
      <c r="K129" s="40"/>
      <c r="L129" s="20"/>
      <c r="M129" s="20"/>
      <c r="N129">
        <v>12150</v>
      </c>
      <c r="O129" t="s">
        <v>7495</v>
      </c>
      <c r="P129" t="s">
        <v>7414</v>
      </c>
      <c r="Q129" t="s">
        <v>7532</v>
      </c>
    </row>
    <row r="130" spans="1:17" hidden="1" x14ac:dyDescent="0.25">
      <c r="A130">
        <v>28</v>
      </c>
      <c r="B130" t="s">
        <v>140</v>
      </c>
      <c r="C130" s="20" t="s">
        <v>153</v>
      </c>
      <c r="D130" s="20" t="s">
        <v>622</v>
      </c>
      <c r="E130" s="20" t="s">
        <v>150</v>
      </c>
      <c r="F130" s="20" t="s">
        <v>8</v>
      </c>
      <c r="G130" s="20" t="s">
        <v>624</v>
      </c>
      <c r="H130" s="20" t="s">
        <v>7655</v>
      </c>
      <c r="I130" s="20" t="s">
        <v>625</v>
      </c>
      <c r="J130" s="42">
        <v>46219</v>
      </c>
      <c r="K130" s="42"/>
      <c r="L130" s="20"/>
      <c r="M130" s="20"/>
      <c r="N130">
        <v>13605.82</v>
      </c>
      <c r="O130" t="s">
        <v>7495</v>
      </c>
      <c r="P130" t="s">
        <v>7414</v>
      </c>
    </row>
    <row r="131" spans="1:17" hidden="1" x14ac:dyDescent="0.25">
      <c r="A131">
        <v>28</v>
      </c>
      <c r="B131" t="s">
        <v>140</v>
      </c>
      <c r="C131" s="20" t="s">
        <v>289</v>
      </c>
      <c r="D131" s="20" t="s">
        <v>606</v>
      </c>
      <c r="E131" s="20" t="s">
        <v>254</v>
      </c>
      <c r="F131" s="20" t="s">
        <v>255</v>
      </c>
      <c r="G131" s="20" t="s">
        <v>630</v>
      </c>
      <c r="H131" s="20" t="s">
        <v>7648</v>
      </c>
      <c r="I131" s="20" t="s">
        <v>610</v>
      </c>
      <c r="J131" s="42">
        <v>46215</v>
      </c>
      <c r="K131" s="42"/>
      <c r="L131" s="20"/>
      <c r="M131" s="20">
        <v>7010031124</v>
      </c>
      <c r="N131">
        <v>8400</v>
      </c>
      <c r="O131" t="s">
        <v>7412</v>
      </c>
      <c r="P131" t="s">
        <v>7414</v>
      </c>
    </row>
    <row r="132" spans="1:17" ht="14.85" hidden="1" customHeight="1" x14ac:dyDescent="0.25">
      <c r="A132">
        <v>28</v>
      </c>
      <c r="B132" t="s">
        <v>140</v>
      </c>
      <c r="C132" s="20" t="s">
        <v>228</v>
      </c>
      <c r="D132" s="20" t="s">
        <v>594</v>
      </c>
      <c r="E132" s="20" t="s">
        <v>223</v>
      </c>
      <c r="F132" s="20" t="s">
        <v>224</v>
      </c>
      <c r="G132" s="20" t="s">
        <v>636</v>
      </c>
      <c r="H132" s="20" t="s">
        <v>7645</v>
      </c>
      <c r="I132" s="20" t="s">
        <v>637</v>
      </c>
      <c r="J132" s="42">
        <v>46219</v>
      </c>
      <c r="K132" s="42"/>
      <c r="L132" s="20"/>
      <c r="M132" s="20"/>
      <c r="N132">
        <v>12150</v>
      </c>
      <c r="O132" t="s">
        <v>7495</v>
      </c>
      <c r="P132" t="s">
        <v>7414</v>
      </c>
      <c r="Q132" s="3" t="s">
        <v>7532</v>
      </c>
    </row>
    <row r="133" spans="1:17" hidden="1" x14ac:dyDescent="0.25">
      <c r="A133">
        <v>28</v>
      </c>
      <c r="B133" t="s">
        <v>140</v>
      </c>
      <c r="C133" s="20" t="s">
        <v>153</v>
      </c>
      <c r="D133" s="20" t="s">
        <v>622</v>
      </c>
      <c r="E133" s="20" t="s">
        <v>150</v>
      </c>
      <c r="F133" s="20" t="s">
        <v>8</v>
      </c>
      <c r="G133" s="20" t="s">
        <v>640</v>
      </c>
      <c r="H133" s="20" t="s">
        <v>7496</v>
      </c>
      <c r="I133" s="20" t="s">
        <v>641</v>
      </c>
      <c r="J133" s="42">
        <v>46219</v>
      </c>
      <c r="K133" s="42"/>
      <c r="L133" s="20"/>
      <c r="M133" s="20"/>
      <c r="N133">
        <v>6805.4400000000005</v>
      </c>
      <c r="O133" t="s">
        <v>7495</v>
      </c>
      <c r="P133" t="s">
        <v>7414</v>
      </c>
    </row>
    <row r="134" spans="1:17" hidden="1" x14ac:dyDescent="0.25">
      <c r="A134">
        <v>28</v>
      </c>
      <c r="B134" t="s">
        <v>101</v>
      </c>
      <c r="C134" s="20" t="s">
        <v>616</v>
      </c>
      <c r="D134" s="20" t="s">
        <v>118</v>
      </c>
      <c r="E134" s="20" t="s">
        <v>321</v>
      </c>
      <c r="F134" s="20" t="s">
        <v>612</v>
      </c>
      <c r="G134" s="20" t="s">
        <v>613</v>
      </c>
      <c r="H134" s="20" t="s">
        <v>614</v>
      </c>
      <c r="I134" s="20" t="s">
        <v>614</v>
      </c>
      <c r="J134" s="42">
        <v>46214</v>
      </c>
      <c r="K134" s="40"/>
      <c r="L134" s="20"/>
      <c r="M134" s="20">
        <v>7010031038</v>
      </c>
      <c r="N134">
        <v>720</v>
      </c>
      <c r="O134" t="s">
        <v>7412</v>
      </c>
      <c r="P134" t="s">
        <v>617</v>
      </c>
    </row>
    <row r="135" spans="1:17" hidden="1" x14ac:dyDescent="0.25">
      <c r="A135" s="5">
        <v>28</v>
      </c>
      <c r="B135" s="5" t="s">
        <v>140</v>
      </c>
      <c r="C135" s="20" t="s">
        <v>601</v>
      </c>
      <c r="D135" s="20" t="s">
        <v>602</v>
      </c>
      <c r="E135" s="20" t="s">
        <v>423</v>
      </c>
      <c r="F135" s="20" t="s">
        <v>424</v>
      </c>
      <c r="G135" s="20" t="s">
        <v>599</v>
      </c>
      <c r="H135" s="20" t="s">
        <v>7656</v>
      </c>
      <c r="I135" s="20" t="s">
        <v>600</v>
      </c>
      <c r="J135" s="42">
        <v>46214</v>
      </c>
      <c r="K135" s="40"/>
      <c r="L135" s="20"/>
      <c r="M135" s="20">
        <v>7010031316</v>
      </c>
      <c r="N135">
        <v>20159.999972820282</v>
      </c>
      <c r="O135" t="s">
        <v>7412</v>
      </c>
      <c r="P135" t="s">
        <v>7414</v>
      </c>
    </row>
    <row r="136" spans="1:17" hidden="1" x14ac:dyDescent="0.25">
      <c r="A136">
        <v>28</v>
      </c>
      <c r="B136" t="s">
        <v>140</v>
      </c>
      <c r="C136" s="20" t="s">
        <v>572</v>
      </c>
      <c r="D136" s="20" t="s">
        <v>568</v>
      </c>
      <c r="E136" s="20" t="s">
        <v>150</v>
      </c>
      <c r="F136" s="20" t="s">
        <v>8</v>
      </c>
      <c r="G136" s="20" t="s">
        <v>570</v>
      </c>
      <c r="H136" s="20" t="s">
        <v>7657</v>
      </c>
      <c r="I136" s="20" t="s">
        <v>571</v>
      </c>
      <c r="J136" s="42">
        <v>46212</v>
      </c>
      <c r="K136" s="42"/>
      <c r="L136" s="20"/>
      <c r="M136" s="20">
        <v>7010031089</v>
      </c>
      <c r="N136">
        <v>2044.7999992370605</v>
      </c>
      <c r="O136" t="s">
        <v>7412</v>
      </c>
      <c r="P136" t="s">
        <v>7414</v>
      </c>
    </row>
    <row r="137" spans="1:17" hidden="1" x14ac:dyDescent="0.25">
      <c r="A137">
        <v>28</v>
      </c>
      <c r="B137" t="s">
        <v>140</v>
      </c>
      <c r="C137" s="20" t="s">
        <v>228</v>
      </c>
      <c r="D137" s="20" t="s">
        <v>522</v>
      </c>
      <c r="E137" s="20" t="s">
        <v>223</v>
      </c>
      <c r="F137" s="20" t="s">
        <v>277</v>
      </c>
      <c r="G137" s="20" t="s">
        <v>559</v>
      </c>
      <c r="H137" s="20" t="s">
        <v>7658</v>
      </c>
      <c r="I137" s="20" t="s">
        <v>560</v>
      </c>
      <c r="J137" s="42">
        <v>46211</v>
      </c>
      <c r="K137" s="40"/>
      <c r="L137" s="20"/>
      <c r="M137" s="20">
        <v>7010031116</v>
      </c>
      <c r="N137">
        <v>9900</v>
      </c>
      <c r="O137" t="s">
        <v>7412</v>
      </c>
      <c r="P137" t="s">
        <v>7414</v>
      </c>
      <c r="Q137" t="s">
        <v>7532</v>
      </c>
    </row>
    <row r="138" spans="1:17" hidden="1" x14ac:dyDescent="0.25">
      <c r="A138">
        <v>28</v>
      </c>
      <c r="B138" t="s">
        <v>140</v>
      </c>
      <c r="C138" s="20" t="s">
        <v>153</v>
      </c>
      <c r="D138" s="20" t="s">
        <v>590</v>
      </c>
      <c r="E138" s="20" t="s">
        <v>150</v>
      </c>
      <c r="F138" s="20" t="s">
        <v>8</v>
      </c>
      <c r="G138" s="20" t="s">
        <v>588</v>
      </c>
      <c r="H138" s="20" t="s">
        <v>7659</v>
      </c>
      <c r="I138" s="20" t="s">
        <v>589</v>
      </c>
      <c r="J138" s="42">
        <v>46212</v>
      </c>
      <c r="K138" s="40"/>
      <c r="L138" s="20"/>
      <c r="M138" s="20">
        <v>7010031103</v>
      </c>
      <c r="N138">
        <v>10888.704063415527</v>
      </c>
      <c r="O138" t="s">
        <v>7412</v>
      </c>
      <c r="P138" t="s">
        <v>7414</v>
      </c>
    </row>
    <row r="139" spans="1:17" hidden="1" x14ac:dyDescent="0.25">
      <c r="A139">
        <v>28</v>
      </c>
      <c r="B139" t="s">
        <v>140</v>
      </c>
      <c r="C139" s="20" t="s">
        <v>153</v>
      </c>
      <c r="D139" s="20" t="s">
        <v>568</v>
      </c>
      <c r="E139" s="20" t="s">
        <v>150</v>
      </c>
      <c r="F139" s="20" t="s">
        <v>8</v>
      </c>
      <c r="G139" s="20" t="s">
        <v>566</v>
      </c>
      <c r="H139" s="20" t="s">
        <v>7660</v>
      </c>
      <c r="I139" s="20" t="s">
        <v>567</v>
      </c>
      <c r="J139" s="42">
        <v>46212</v>
      </c>
      <c r="K139" s="42"/>
      <c r="L139" s="20"/>
      <c r="M139" s="20">
        <v>7010031088</v>
      </c>
      <c r="N139">
        <v>13610.880041122437</v>
      </c>
      <c r="O139" t="s">
        <v>7412</v>
      </c>
      <c r="P139" t="s">
        <v>7414</v>
      </c>
    </row>
    <row r="140" spans="1:17" hidden="1" x14ac:dyDescent="0.25">
      <c r="A140">
        <v>28</v>
      </c>
      <c r="B140" t="s">
        <v>140</v>
      </c>
      <c r="C140" s="20" t="s">
        <v>228</v>
      </c>
      <c r="D140" s="20" t="s">
        <v>594</v>
      </c>
      <c r="E140" s="20" t="s">
        <v>223</v>
      </c>
      <c r="F140" s="20" t="s">
        <v>224</v>
      </c>
      <c r="G140" s="20" t="s">
        <v>592</v>
      </c>
      <c r="H140" s="20" t="s">
        <v>7654</v>
      </c>
      <c r="I140" s="20" t="s">
        <v>593</v>
      </c>
      <c r="J140" s="42">
        <v>46219</v>
      </c>
      <c r="K140" s="42"/>
      <c r="L140" s="20"/>
      <c r="M140" s="20"/>
      <c r="N140">
        <v>12150</v>
      </c>
      <c r="O140" t="s">
        <v>7495</v>
      </c>
      <c r="P140" t="s">
        <v>7414</v>
      </c>
      <c r="Q140" t="s">
        <v>7532</v>
      </c>
    </row>
    <row r="141" spans="1:17" hidden="1" x14ac:dyDescent="0.25">
      <c r="A141">
        <v>29</v>
      </c>
      <c r="B141" t="s">
        <v>140</v>
      </c>
      <c r="C141" s="20" t="s">
        <v>777</v>
      </c>
      <c r="D141" s="20" t="s">
        <v>778</v>
      </c>
      <c r="E141" s="20" t="s">
        <v>321</v>
      </c>
      <c r="F141" s="20" t="s">
        <v>322</v>
      </c>
      <c r="G141" s="20" t="s">
        <v>775</v>
      </c>
      <c r="H141" s="20" t="s">
        <v>7661</v>
      </c>
      <c r="I141" s="20" t="s">
        <v>776</v>
      </c>
      <c r="J141" s="42">
        <v>46226</v>
      </c>
      <c r="K141" s="40"/>
      <c r="L141" s="20"/>
      <c r="M141" s="20"/>
      <c r="N141">
        <v>12150</v>
      </c>
      <c r="O141" t="s">
        <v>7495</v>
      </c>
      <c r="P141" t="s">
        <v>7414</v>
      </c>
      <c r="Q141" t="s">
        <v>7662</v>
      </c>
    </row>
    <row r="142" spans="1:17" hidden="1" x14ac:dyDescent="0.25">
      <c r="A142">
        <v>29</v>
      </c>
      <c r="B142" t="s">
        <v>101</v>
      </c>
      <c r="C142" s="20" t="s">
        <v>123</v>
      </c>
      <c r="D142" s="20" t="s">
        <v>118</v>
      </c>
      <c r="E142" s="20" t="s">
        <v>97</v>
      </c>
      <c r="F142" s="20" t="s">
        <v>98</v>
      </c>
      <c r="G142" s="20" t="s">
        <v>703</v>
      </c>
      <c r="H142" s="20" t="s">
        <v>7663</v>
      </c>
      <c r="I142" s="20" t="s">
        <v>704</v>
      </c>
      <c r="J142" s="42">
        <v>46219</v>
      </c>
      <c r="K142" s="40"/>
      <c r="L142" s="20"/>
      <c r="M142" s="20">
        <v>90947679</v>
      </c>
      <c r="N142">
        <v>3960</v>
      </c>
      <c r="O142" t="s">
        <v>7412</v>
      </c>
      <c r="P142" t="s">
        <v>617</v>
      </c>
    </row>
    <row r="143" spans="1:17" hidden="1" x14ac:dyDescent="0.25">
      <c r="A143">
        <v>29</v>
      </c>
      <c r="B143" t="s">
        <v>101</v>
      </c>
      <c r="C143" s="20" t="s">
        <v>616</v>
      </c>
      <c r="D143" s="20" t="s">
        <v>118</v>
      </c>
      <c r="E143" s="20" t="s">
        <v>321</v>
      </c>
      <c r="F143" s="20" t="s">
        <v>612</v>
      </c>
      <c r="G143" s="20" t="s">
        <v>766</v>
      </c>
      <c r="H143" s="20" t="s">
        <v>767</v>
      </c>
      <c r="I143" s="20" t="s">
        <v>767</v>
      </c>
      <c r="J143" s="42">
        <v>46224</v>
      </c>
      <c r="K143" s="42"/>
      <c r="L143" s="20"/>
      <c r="M143" s="20">
        <v>7010031114</v>
      </c>
      <c r="N143">
        <v>1440</v>
      </c>
      <c r="O143" t="s">
        <v>7412</v>
      </c>
      <c r="P143" t="s">
        <v>266</v>
      </c>
    </row>
    <row r="144" spans="1:17" hidden="1" x14ac:dyDescent="0.25">
      <c r="A144">
        <v>29</v>
      </c>
      <c r="B144" t="s">
        <v>140</v>
      </c>
      <c r="C144" s="20" t="s">
        <v>688</v>
      </c>
      <c r="D144" s="20" t="s">
        <v>681</v>
      </c>
      <c r="E144" s="20" t="s">
        <v>150</v>
      </c>
      <c r="F144" s="20" t="s">
        <v>8</v>
      </c>
      <c r="G144" s="20" t="s">
        <v>683</v>
      </c>
      <c r="H144" s="20" t="s">
        <v>7413</v>
      </c>
      <c r="I144" s="20" t="s">
        <v>684</v>
      </c>
      <c r="J144" s="42">
        <v>46218</v>
      </c>
      <c r="K144" s="42"/>
      <c r="L144" s="20"/>
      <c r="M144" s="20">
        <v>7010031235</v>
      </c>
      <c r="N144">
        <v>7344.0000076293945</v>
      </c>
      <c r="O144" t="s">
        <v>7412</v>
      </c>
      <c r="P144" t="s">
        <v>7414</v>
      </c>
    </row>
    <row r="145" spans="1:17" ht="14.45" hidden="1" customHeight="1" x14ac:dyDescent="0.25">
      <c r="A145">
        <v>29</v>
      </c>
      <c r="B145" t="s">
        <v>140</v>
      </c>
      <c r="C145" s="20" t="s">
        <v>601</v>
      </c>
      <c r="D145" s="20" t="s">
        <v>741</v>
      </c>
      <c r="E145" s="20" t="s">
        <v>423</v>
      </c>
      <c r="F145" s="20" t="s">
        <v>424</v>
      </c>
      <c r="G145" s="20" t="s">
        <v>739</v>
      </c>
      <c r="H145" s="20" t="s">
        <v>7664</v>
      </c>
      <c r="I145" s="20" t="s">
        <v>740</v>
      </c>
      <c r="J145" s="42">
        <v>46221</v>
      </c>
      <c r="K145" s="42"/>
      <c r="L145" s="20"/>
      <c r="M145" s="20">
        <v>7010031259</v>
      </c>
      <c r="N145">
        <v>20159.999979019165</v>
      </c>
      <c r="O145" t="s">
        <v>7412</v>
      </c>
      <c r="P145" t="s">
        <v>7414</v>
      </c>
    </row>
    <row r="146" spans="1:17" ht="14.45" hidden="1" customHeight="1" x14ac:dyDescent="0.25">
      <c r="A146">
        <v>29</v>
      </c>
      <c r="B146" t="s">
        <v>140</v>
      </c>
      <c r="C146" s="20" t="s">
        <v>330</v>
      </c>
      <c r="D146" s="20" t="s">
        <v>646</v>
      </c>
      <c r="E146" s="20" t="s">
        <v>223</v>
      </c>
      <c r="F146" s="20" t="s">
        <v>224</v>
      </c>
      <c r="G146" s="20" t="s">
        <v>660</v>
      </c>
      <c r="H146" s="20" t="s">
        <v>7665</v>
      </c>
      <c r="I146" s="20" t="s">
        <v>661</v>
      </c>
      <c r="J146" s="42">
        <v>46220</v>
      </c>
      <c r="K146" s="40"/>
      <c r="L146" s="20"/>
      <c r="M146" s="20">
        <v>7010031366</v>
      </c>
      <c r="N146">
        <v>12150</v>
      </c>
      <c r="O146" t="s">
        <v>7412</v>
      </c>
      <c r="P146" t="s">
        <v>7414</v>
      </c>
      <c r="Q146" t="s">
        <v>7532</v>
      </c>
    </row>
    <row r="147" spans="1:17" hidden="1" x14ac:dyDescent="0.25">
      <c r="A147">
        <v>29</v>
      </c>
      <c r="B147" t="s">
        <v>112</v>
      </c>
      <c r="C147" s="20" t="s">
        <v>116</v>
      </c>
      <c r="D147" s="20" t="s">
        <v>118</v>
      </c>
      <c r="E147" s="20" t="s">
        <v>97</v>
      </c>
      <c r="F147" s="20" t="s">
        <v>111</v>
      </c>
      <c r="G147" s="20" t="s">
        <v>726</v>
      </c>
      <c r="H147" s="20" t="s">
        <v>727</v>
      </c>
      <c r="I147" s="20" t="s">
        <v>727</v>
      </c>
      <c r="J147" s="42">
        <v>46215</v>
      </c>
      <c r="K147" s="42"/>
      <c r="L147" s="20"/>
      <c r="M147" s="20">
        <v>90950092</v>
      </c>
      <c r="N147">
        <v>11700</v>
      </c>
      <c r="O147" t="s">
        <v>7412</v>
      </c>
      <c r="P147" t="s">
        <v>7414</v>
      </c>
    </row>
    <row r="148" spans="1:17" hidden="1" x14ac:dyDescent="0.25">
      <c r="A148">
        <v>29</v>
      </c>
      <c r="B148" t="s">
        <v>140</v>
      </c>
      <c r="C148" s="20" t="s">
        <v>153</v>
      </c>
      <c r="D148" s="20" t="s">
        <v>737</v>
      </c>
      <c r="E148" s="20" t="s">
        <v>150</v>
      </c>
      <c r="F148" s="20" t="s">
        <v>8</v>
      </c>
      <c r="G148" s="20" t="s">
        <v>783</v>
      </c>
      <c r="H148" s="20" t="s">
        <v>7419</v>
      </c>
      <c r="I148" s="20" t="s">
        <v>784</v>
      </c>
      <c r="J148" s="42">
        <v>46226</v>
      </c>
      <c r="K148" s="40"/>
      <c r="L148" s="20"/>
      <c r="M148" s="20"/>
      <c r="N148">
        <v>13091.903999999999</v>
      </c>
      <c r="O148" t="s">
        <v>7495</v>
      </c>
      <c r="P148" t="s">
        <v>7414</v>
      </c>
    </row>
    <row r="149" spans="1:17" hidden="1" x14ac:dyDescent="0.25">
      <c r="A149">
        <v>29</v>
      </c>
      <c r="B149" t="s">
        <v>140</v>
      </c>
      <c r="C149" s="20" t="s">
        <v>228</v>
      </c>
      <c r="D149" s="20" t="s">
        <v>646</v>
      </c>
      <c r="E149" s="20" t="s">
        <v>223</v>
      </c>
      <c r="F149" s="20" t="s">
        <v>224</v>
      </c>
      <c r="G149" s="20" t="s">
        <v>657</v>
      </c>
      <c r="H149" s="20" t="s">
        <v>7666</v>
      </c>
      <c r="I149" s="20" t="s">
        <v>658</v>
      </c>
      <c r="J149" s="42">
        <v>46220</v>
      </c>
      <c r="K149" s="40"/>
      <c r="L149" s="20"/>
      <c r="M149" s="20">
        <v>7010031365</v>
      </c>
      <c r="N149">
        <v>12150</v>
      </c>
      <c r="O149" t="s">
        <v>7412</v>
      </c>
      <c r="P149" t="s">
        <v>7414</v>
      </c>
      <c r="Q149" t="s">
        <v>7532</v>
      </c>
    </row>
    <row r="150" spans="1:17" hidden="1" x14ac:dyDescent="0.25">
      <c r="A150">
        <v>29</v>
      </c>
      <c r="B150" t="s">
        <v>101</v>
      </c>
      <c r="C150" s="20" t="s">
        <v>123</v>
      </c>
      <c r="D150" s="20" t="s">
        <v>118</v>
      </c>
      <c r="E150" s="20" t="s">
        <v>97</v>
      </c>
      <c r="F150" s="20" t="s">
        <v>98</v>
      </c>
      <c r="G150" s="20" t="s">
        <v>700</v>
      </c>
      <c r="H150" s="20" t="s">
        <v>7667</v>
      </c>
      <c r="I150" s="20" t="s">
        <v>701</v>
      </c>
      <c r="J150" s="42">
        <v>46218</v>
      </c>
      <c r="K150" s="40"/>
      <c r="L150" s="20"/>
      <c r="M150" s="20">
        <v>90947678</v>
      </c>
      <c r="N150">
        <v>3960</v>
      </c>
      <c r="O150" t="s">
        <v>7412</v>
      </c>
      <c r="P150" t="s">
        <v>266</v>
      </c>
    </row>
    <row r="151" spans="1:17" hidden="1" x14ac:dyDescent="0.25">
      <c r="A151">
        <v>29</v>
      </c>
      <c r="B151" t="s">
        <v>140</v>
      </c>
      <c r="C151" s="20" t="s">
        <v>325</v>
      </c>
      <c r="D151" s="20" t="s">
        <v>646</v>
      </c>
      <c r="E151" s="20" t="s">
        <v>321</v>
      </c>
      <c r="F151" s="20" t="s">
        <v>322</v>
      </c>
      <c r="G151" s="20" t="s">
        <v>654</v>
      </c>
      <c r="H151" s="20" t="s">
        <v>7668</v>
      </c>
      <c r="I151" s="20" t="s">
        <v>655</v>
      </c>
      <c r="J151" s="42">
        <v>46220</v>
      </c>
      <c r="K151" s="40"/>
      <c r="L151" s="20"/>
      <c r="M151" s="20">
        <v>7010031543</v>
      </c>
      <c r="N151">
        <v>12150</v>
      </c>
      <c r="O151" t="s">
        <v>7412</v>
      </c>
      <c r="P151" t="s">
        <v>7414</v>
      </c>
      <c r="Q151" t="s">
        <v>7532</v>
      </c>
    </row>
    <row r="152" spans="1:17" hidden="1" x14ac:dyDescent="0.25">
      <c r="A152">
        <v>29</v>
      </c>
      <c r="B152" t="s">
        <v>140</v>
      </c>
      <c r="C152" s="20" t="s">
        <v>228</v>
      </c>
      <c r="D152" s="20" t="s">
        <v>646</v>
      </c>
      <c r="E152" s="20" t="s">
        <v>223</v>
      </c>
      <c r="F152" s="20" t="s">
        <v>224</v>
      </c>
      <c r="G152" s="65" t="s">
        <v>648</v>
      </c>
      <c r="H152" s="20" t="s">
        <v>7669</v>
      </c>
      <c r="I152" s="20" t="s">
        <v>649</v>
      </c>
      <c r="J152" s="42">
        <v>46220</v>
      </c>
      <c r="K152" s="40"/>
      <c r="L152" s="20"/>
      <c r="M152" s="20">
        <v>7010031363</v>
      </c>
      <c r="N152">
        <v>12150</v>
      </c>
      <c r="O152" t="s">
        <v>7412</v>
      </c>
      <c r="P152" t="s">
        <v>7414</v>
      </c>
      <c r="Q152" t="s">
        <v>7532</v>
      </c>
    </row>
    <row r="153" spans="1:17" hidden="1" x14ac:dyDescent="0.25">
      <c r="A153">
        <v>29</v>
      </c>
      <c r="B153" t="s">
        <v>140</v>
      </c>
      <c r="C153" s="20" t="s">
        <v>228</v>
      </c>
      <c r="D153" s="20" t="s">
        <v>646</v>
      </c>
      <c r="E153" s="20" t="s">
        <v>223</v>
      </c>
      <c r="F153" s="20" t="s">
        <v>224</v>
      </c>
      <c r="G153" s="65" t="s">
        <v>651</v>
      </c>
      <c r="H153" s="20" t="s">
        <v>7670</v>
      </c>
      <c r="I153" s="65" t="s">
        <v>652</v>
      </c>
      <c r="J153" s="42">
        <v>46220</v>
      </c>
      <c r="K153" s="40"/>
      <c r="L153" s="20"/>
      <c r="M153" s="20">
        <v>7010031364</v>
      </c>
      <c r="N153">
        <v>12150</v>
      </c>
      <c r="O153" t="s">
        <v>7412</v>
      </c>
      <c r="P153" t="s">
        <v>7414</v>
      </c>
      <c r="Q153" t="s">
        <v>7532</v>
      </c>
    </row>
    <row r="154" spans="1:17" hidden="1" x14ac:dyDescent="0.25">
      <c r="A154">
        <v>29</v>
      </c>
      <c r="B154" t="s">
        <v>140</v>
      </c>
      <c r="C154" s="20" t="s">
        <v>289</v>
      </c>
      <c r="D154" s="20" t="s">
        <v>758</v>
      </c>
      <c r="E154" s="20" t="s">
        <v>254</v>
      </c>
      <c r="F154" s="20" t="s">
        <v>255</v>
      </c>
      <c r="G154" s="20" t="s">
        <v>772</v>
      </c>
      <c r="H154" s="20" t="s">
        <v>7671</v>
      </c>
      <c r="I154" s="20" t="s">
        <v>773</v>
      </c>
      <c r="J154" s="42">
        <v>46223</v>
      </c>
      <c r="K154" s="42"/>
      <c r="L154" s="20"/>
      <c r="M154" s="20">
        <v>7010031251</v>
      </c>
      <c r="N154">
        <v>10165.5</v>
      </c>
      <c r="O154" t="s">
        <v>7412</v>
      </c>
      <c r="P154" t="s">
        <v>7414</v>
      </c>
    </row>
    <row r="155" spans="1:17" hidden="1" x14ac:dyDescent="0.25">
      <c r="A155">
        <v>29</v>
      </c>
      <c r="B155" t="s">
        <v>140</v>
      </c>
      <c r="C155" s="20" t="s">
        <v>153</v>
      </c>
      <c r="D155" s="20" t="s">
        <v>737</v>
      </c>
      <c r="E155" s="20" t="s">
        <v>150</v>
      </c>
      <c r="F155" s="20" t="s">
        <v>8</v>
      </c>
      <c r="G155" s="20" t="s">
        <v>786</v>
      </c>
      <c r="H155" s="20" t="s">
        <v>7422</v>
      </c>
      <c r="I155" s="20" t="s">
        <v>787</v>
      </c>
      <c r="J155" s="42">
        <v>46226</v>
      </c>
      <c r="K155" s="42"/>
      <c r="L155" s="20"/>
      <c r="M155" s="20"/>
      <c r="N155">
        <v>2041.6319999999998</v>
      </c>
      <c r="O155" t="s">
        <v>7495</v>
      </c>
      <c r="P155" t="s">
        <v>7414</v>
      </c>
    </row>
    <row r="156" spans="1:17" hidden="1" x14ac:dyDescent="0.25">
      <c r="A156">
        <v>29</v>
      </c>
      <c r="B156" t="s">
        <v>140</v>
      </c>
      <c r="C156" s="20" t="s">
        <v>228</v>
      </c>
      <c r="D156" s="20" t="s">
        <v>646</v>
      </c>
      <c r="E156" s="20" t="s">
        <v>223</v>
      </c>
      <c r="F156" s="20" t="s">
        <v>224</v>
      </c>
      <c r="G156" s="20" t="s">
        <v>663</v>
      </c>
      <c r="H156" s="20" t="s">
        <v>7672</v>
      </c>
      <c r="I156" s="20" t="s">
        <v>664</v>
      </c>
      <c r="J156" s="42">
        <v>46220</v>
      </c>
      <c r="K156" s="42"/>
      <c r="L156" s="65"/>
      <c r="M156" s="20">
        <v>7010031357</v>
      </c>
      <c r="N156">
        <v>12150</v>
      </c>
      <c r="O156" t="s">
        <v>7412</v>
      </c>
      <c r="P156" t="s">
        <v>7414</v>
      </c>
      <c r="Q156" t="s">
        <v>7532</v>
      </c>
    </row>
    <row r="157" spans="1:17" hidden="1" x14ac:dyDescent="0.25">
      <c r="A157" s="62">
        <v>29</v>
      </c>
      <c r="B157" s="62" t="s">
        <v>101</v>
      </c>
      <c r="C157" s="63" t="s">
        <v>123</v>
      </c>
      <c r="D157" s="63" t="s">
        <v>118</v>
      </c>
      <c r="E157" s="63" t="s">
        <v>97</v>
      </c>
      <c r="F157" s="63" t="s">
        <v>98</v>
      </c>
      <c r="G157" s="63" t="s">
        <v>666</v>
      </c>
      <c r="H157" s="63" t="s">
        <v>7673</v>
      </c>
      <c r="I157" s="69" t="s">
        <v>667</v>
      </c>
      <c r="J157" s="42">
        <v>46217</v>
      </c>
      <c r="K157" s="42"/>
      <c r="L157" s="20"/>
      <c r="M157" s="20">
        <v>90947461</v>
      </c>
      <c r="N157">
        <v>4320</v>
      </c>
      <c r="O157" t="s">
        <v>7412</v>
      </c>
      <c r="P157" t="s">
        <v>7542</v>
      </c>
    </row>
    <row r="158" spans="1:17" hidden="1" x14ac:dyDescent="0.25">
      <c r="A158" s="62">
        <v>29</v>
      </c>
      <c r="B158" s="62" t="s">
        <v>140</v>
      </c>
      <c r="C158" s="63" t="s">
        <v>153</v>
      </c>
      <c r="D158" s="63" t="s">
        <v>622</v>
      </c>
      <c r="E158" s="63" t="s">
        <v>150</v>
      </c>
      <c r="F158" s="63" t="s">
        <v>8</v>
      </c>
      <c r="G158" s="63" t="s">
        <v>714</v>
      </c>
      <c r="H158" s="20" t="s">
        <v>7497</v>
      </c>
      <c r="I158" s="65" t="s">
        <v>715</v>
      </c>
      <c r="J158" s="42">
        <v>46219</v>
      </c>
      <c r="K158" s="40"/>
      <c r="L158" s="20"/>
      <c r="M158" s="20"/>
      <c r="N158">
        <v>6805.44</v>
      </c>
      <c r="O158" t="s">
        <v>7495</v>
      </c>
      <c r="P158" t="s">
        <v>7414</v>
      </c>
    </row>
    <row r="159" spans="1:17" ht="14.45" hidden="1" customHeight="1" x14ac:dyDescent="0.25">
      <c r="A159">
        <v>29</v>
      </c>
      <c r="B159" t="s">
        <v>140</v>
      </c>
      <c r="C159" s="20" t="s">
        <v>412</v>
      </c>
      <c r="D159" s="20" t="s">
        <v>646</v>
      </c>
      <c r="E159" s="20" t="s">
        <v>321</v>
      </c>
      <c r="F159" s="20" t="s">
        <v>322</v>
      </c>
      <c r="G159" s="20" t="s">
        <v>708</v>
      </c>
      <c r="H159" s="20" t="s">
        <v>7674</v>
      </c>
      <c r="I159" s="20" t="s">
        <v>709</v>
      </c>
      <c r="J159" s="42">
        <v>46220</v>
      </c>
      <c r="K159" s="40"/>
      <c r="L159" s="20"/>
      <c r="M159" s="20">
        <v>7010031544</v>
      </c>
      <c r="N159">
        <v>12150</v>
      </c>
      <c r="O159" t="s">
        <v>7412</v>
      </c>
      <c r="P159" t="s">
        <v>7414</v>
      </c>
      <c r="Q159" t="s">
        <v>7532</v>
      </c>
    </row>
    <row r="160" spans="1:17" ht="14.85" hidden="1" customHeight="1" x14ac:dyDescent="0.25">
      <c r="A160">
        <v>29</v>
      </c>
      <c r="B160" t="s">
        <v>140</v>
      </c>
      <c r="C160" s="20" t="s">
        <v>572</v>
      </c>
      <c r="D160" s="20" t="s">
        <v>737</v>
      </c>
      <c r="E160" s="20" t="s">
        <v>150</v>
      </c>
      <c r="F160" s="20" t="s">
        <v>8</v>
      </c>
      <c r="G160" s="20" t="s">
        <v>780</v>
      </c>
      <c r="H160" s="20" t="s">
        <v>7498</v>
      </c>
      <c r="I160" s="20" t="s">
        <v>781</v>
      </c>
      <c r="J160" s="42">
        <v>46226</v>
      </c>
      <c r="K160" s="40"/>
      <c r="L160" s="20"/>
      <c r="M160" s="20"/>
      <c r="N160">
        <v>734.4</v>
      </c>
      <c r="O160" t="s">
        <v>7495</v>
      </c>
      <c r="P160" t="s">
        <v>7414</v>
      </c>
    </row>
    <row r="161" spans="1:17" ht="14.85" hidden="1" customHeight="1" x14ac:dyDescent="0.25">
      <c r="A161">
        <v>29</v>
      </c>
      <c r="B161" t="s">
        <v>101</v>
      </c>
      <c r="C161" s="20" t="s">
        <v>351</v>
      </c>
      <c r="D161" s="20" t="s">
        <v>118</v>
      </c>
      <c r="E161" s="20" t="s">
        <v>321</v>
      </c>
      <c r="F161" s="20" t="s">
        <v>347</v>
      </c>
      <c r="G161" s="20" t="s">
        <v>697</v>
      </c>
      <c r="H161" s="20" t="s">
        <v>7675</v>
      </c>
      <c r="I161" s="20" t="s">
        <v>698</v>
      </c>
      <c r="J161" s="42">
        <v>46218</v>
      </c>
      <c r="K161" s="40"/>
      <c r="L161" s="20"/>
      <c r="M161" s="20">
        <v>7010031042</v>
      </c>
      <c r="N161">
        <v>2001.6000061035156</v>
      </c>
      <c r="O161" t="s">
        <v>7412</v>
      </c>
      <c r="P161" t="s">
        <v>266</v>
      </c>
    </row>
    <row r="162" spans="1:17" ht="14.45" hidden="1" customHeight="1" x14ac:dyDescent="0.25">
      <c r="A162">
        <v>29</v>
      </c>
      <c r="B162" t="s">
        <v>140</v>
      </c>
      <c r="C162" s="20" t="s">
        <v>153</v>
      </c>
      <c r="D162" s="20" t="s">
        <v>737</v>
      </c>
      <c r="E162" s="20" t="s">
        <v>150</v>
      </c>
      <c r="F162" s="20" t="s">
        <v>8</v>
      </c>
      <c r="G162" s="20" t="s">
        <v>735</v>
      </c>
      <c r="H162" s="20" t="s">
        <v>7676</v>
      </c>
      <c r="I162" s="20" t="s">
        <v>736</v>
      </c>
      <c r="J162" s="42">
        <v>46226</v>
      </c>
      <c r="K162" s="42"/>
      <c r="L162" s="20"/>
      <c r="M162" s="20"/>
      <c r="N162">
        <v>13610.879999999997</v>
      </c>
      <c r="O162" t="s">
        <v>7495</v>
      </c>
      <c r="P162" t="s">
        <v>7414</v>
      </c>
    </row>
    <row r="163" spans="1:17" ht="14.85" hidden="1" customHeight="1" x14ac:dyDescent="0.25">
      <c r="A163">
        <v>29</v>
      </c>
      <c r="B163" t="s">
        <v>140</v>
      </c>
      <c r="C163" s="20" t="s">
        <v>153</v>
      </c>
      <c r="D163" s="20" t="s">
        <v>677</v>
      </c>
      <c r="E163" s="20" t="s">
        <v>672</v>
      </c>
      <c r="F163" s="20" t="s">
        <v>17</v>
      </c>
      <c r="G163" s="20" t="s">
        <v>706</v>
      </c>
      <c r="H163" s="20" t="s">
        <v>7677</v>
      </c>
      <c r="I163" s="20" t="s">
        <v>674</v>
      </c>
      <c r="J163" s="42">
        <v>46223</v>
      </c>
      <c r="K163" s="40"/>
      <c r="L163" s="20"/>
      <c r="M163" s="20">
        <v>7010031224</v>
      </c>
      <c r="N163">
        <v>17.999999523162842</v>
      </c>
      <c r="O163" t="s">
        <v>7412</v>
      </c>
      <c r="P163" t="s">
        <v>7414</v>
      </c>
    </row>
    <row r="164" spans="1:17" ht="14.85" hidden="1" customHeight="1" x14ac:dyDescent="0.25">
      <c r="A164">
        <v>29</v>
      </c>
      <c r="B164" t="s">
        <v>140</v>
      </c>
      <c r="C164" s="20" t="s">
        <v>228</v>
      </c>
      <c r="D164" s="20" t="s">
        <v>745</v>
      </c>
      <c r="E164" s="20" t="s">
        <v>223</v>
      </c>
      <c r="F164" s="20" t="s">
        <v>277</v>
      </c>
      <c r="G164" s="20" t="s">
        <v>747</v>
      </c>
      <c r="H164" s="20" t="s">
        <v>7678</v>
      </c>
      <c r="I164" s="20" t="s">
        <v>748</v>
      </c>
      <c r="J164" s="42">
        <v>46222</v>
      </c>
      <c r="K164" s="42"/>
      <c r="L164" s="20"/>
      <c r="M164" s="20">
        <v>7010031370</v>
      </c>
      <c r="N164">
        <v>12150</v>
      </c>
      <c r="O164" t="s">
        <v>7412</v>
      </c>
      <c r="P164" t="s">
        <v>7414</v>
      </c>
      <c r="Q164" t="s">
        <v>7532</v>
      </c>
    </row>
    <row r="165" spans="1:17" ht="14.45" hidden="1" customHeight="1" x14ac:dyDescent="0.25">
      <c r="A165">
        <v>29</v>
      </c>
      <c r="B165" t="s">
        <v>140</v>
      </c>
      <c r="C165" s="20" t="s">
        <v>572</v>
      </c>
      <c r="D165" s="20" t="s">
        <v>689</v>
      </c>
      <c r="E165" s="20" t="s">
        <v>150</v>
      </c>
      <c r="F165" s="20" t="s">
        <v>8</v>
      </c>
      <c r="G165" s="20" t="s">
        <v>721</v>
      </c>
      <c r="H165" s="20" t="s">
        <v>7415</v>
      </c>
      <c r="I165" s="20" t="s">
        <v>722</v>
      </c>
      <c r="J165" s="42">
        <v>46219</v>
      </c>
      <c r="K165" s="42"/>
      <c r="L165" s="20"/>
      <c r="M165" s="20">
        <v>7010031185</v>
      </c>
      <c r="N165">
        <v>3672.0001029968262</v>
      </c>
      <c r="O165" t="s">
        <v>7412</v>
      </c>
      <c r="P165" t="s">
        <v>7414</v>
      </c>
    </row>
    <row r="166" spans="1:17" hidden="1" x14ac:dyDescent="0.25">
      <c r="A166">
        <v>29</v>
      </c>
      <c r="B166" t="s">
        <v>140</v>
      </c>
      <c r="C166" s="20" t="s">
        <v>228</v>
      </c>
      <c r="D166" s="20" t="s">
        <v>646</v>
      </c>
      <c r="E166" s="20" t="s">
        <v>223</v>
      </c>
      <c r="F166" s="20" t="s">
        <v>224</v>
      </c>
      <c r="G166" s="20" t="s">
        <v>711</v>
      </c>
      <c r="H166" s="20" t="s">
        <v>7679</v>
      </c>
      <c r="I166" s="20" t="s">
        <v>712</v>
      </c>
      <c r="J166" s="42">
        <v>46220</v>
      </c>
      <c r="K166" s="40"/>
      <c r="L166" s="20"/>
      <c r="M166" s="20">
        <v>7010031367</v>
      </c>
      <c r="N166">
        <v>11250</v>
      </c>
      <c r="O166" t="s">
        <v>7412</v>
      </c>
      <c r="P166" t="s">
        <v>7414</v>
      </c>
      <c r="Q166" t="s">
        <v>7532</v>
      </c>
    </row>
    <row r="167" spans="1:17" hidden="1" x14ac:dyDescent="0.25">
      <c r="A167">
        <v>29</v>
      </c>
      <c r="B167" t="s">
        <v>140</v>
      </c>
      <c r="C167" s="20" t="s">
        <v>153</v>
      </c>
      <c r="D167" s="20" t="s">
        <v>677</v>
      </c>
      <c r="E167" s="20" t="s">
        <v>672</v>
      </c>
      <c r="F167" s="20" t="s">
        <v>17</v>
      </c>
      <c r="G167" s="20" t="s">
        <v>673</v>
      </c>
      <c r="H167" s="20" t="s">
        <v>7677</v>
      </c>
      <c r="I167" s="20" t="s">
        <v>674</v>
      </c>
      <c r="J167" s="42">
        <v>46223</v>
      </c>
      <c r="K167" s="42"/>
      <c r="L167" s="20"/>
      <c r="M167" s="20">
        <v>7010031237</v>
      </c>
      <c r="N167">
        <v>13594.200094223022</v>
      </c>
      <c r="O167" t="s">
        <v>7412</v>
      </c>
      <c r="P167" t="s">
        <v>7414</v>
      </c>
    </row>
    <row r="168" spans="1:17" hidden="1" x14ac:dyDescent="0.25">
      <c r="A168">
        <v>29</v>
      </c>
      <c r="B168" t="s">
        <v>140</v>
      </c>
      <c r="C168" s="20" t="s">
        <v>572</v>
      </c>
      <c r="D168" s="20" t="s">
        <v>681</v>
      </c>
      <c r="E168" s="20" t="s">
        <v>150</v>
      </c>
      <c r="F168" s="20" t="s">
        <v>8</v>
      </c>
      <c r="G168" s="20" t="s">
        <v>679</v>
      </c>
      <c r="H168" s="20" t="s">
        <v>7680</v>
      </c>
      <c r="I168" s="20" t="s">
        <v>680</v>
      </c>
      <c r="J168" s="42">
        <v>46218</v>
      </c>
      <c r="K168" s="40"/>
      <c r="L168" s="20"/>
      <c r="M168" s="20">
        <v>7010031236</v>
      </c>
      <c r="N168">
        <v>11044.560119867325</v>
      </c>
      <c r="O168" t="s">
        <v>7412</v>
      </c>
      <c r="P168" t="s">
        <v>7414</v>
      </c>
    </row>
    <row r="169" spans="1:17" hidden="1" x14ac:dyDescent="0.25">
      <c r="A169">
        <v>29</v>
      </c>
      <c r="B169" t="s">
        <v>140</v>
      </c>
      <c r="C169" s="20" t="s">
        <v>495</v>
      </c>
      <c r="D169" s="20" t="s">
        <v>646</v>
      </c>
      <c r="E169" s="20" t="s">
        <v>223</v>
      </c>
      <c r="F169" s="20" t="s">
        <v>224</v>
      </c>
      <c r="G169" s="20" t="s">
        <v>691</v>
      </c>
      <c r="H169" s="20" t="s">
        <v>7681</v>
      </c>
      <c r="I169" s="20" t="s">
        <v>692</v>
      </c>
      <c r="J169" s="42">
        <v>46220</v>
      </c>
      <c r="K169" s="40"/>
      <c r="L169" s="20"/>
      <c r="M169" s="20">
        <v>7010031358</v>
      </c>
      <c r="N169">
        <v>12150</v>
      </c>
      <c r="O169" t="s">
        <v>7412</v>
      </c>
      <c r="P169" t="s">
        <v>7414</v>
      </c>
      <c r="Q169" t="s">
        <v>7532</v>
      </c>
    </row>
    <row r="170" spans="1:17" hidden="1" x14ac:dyDescent="0.25">
      <c r="A170">
        <v>29</v>
      </c>
      <c r="B170" t="s">
        <v>101</v>
      </c>
      <c r="C170" s="20" t="s">
        <v>351</v>
      </c>
      <c r="D170" s="20" t="s">
        <v>118</v>
      </c>
      <c r="E170" s="20" t="s">
        <v>321</v>
      </c>
      <c r="F170" s="20" t="s">
        <v>347</v>
      </c>
      <c r="G170" s="20" t="s">
        <v>769</v>
      </c>
      <c r="H170" s="20" t="s">
        <v>770</v>
      </c>
      <c r="I170" s="20" t="s">
        <v>770</v>
      </c>
      <c r="J170" s="42">
        <v>46223</v>
      </c>
      <c r="K170" s="42"/>
      <c r="L170" s="20"/>
      <c r="M170" s="20">
        <v>7010031115</v>
      </c>
      <c r="N170">
        <v>2001.6000213623047</v>
      </c>
      <c r="O170" t="s">
        <v>7412</v>
      </c>
      <c r="P170" t="s">
        <v>266</v>
      </c>
    </row>
    <row r="171" spans="1:17" hidden="1" x14ac:dyDescent="0.25">
      <c r="A171">
        <v>29</v>
      </c>
      <c r="B171" t="s">
        <v>140</v>
      </c>
      <c r="C171" s="20" t="s">
        <v>289</v>
      </c>
      <c r="D171" s="20" t="s">
        <v>764</v>
      </c>
      <c r="E171" s="20" t="s">
        <v>254</v>
      </c>
      <c r="F171" s="20" t="s">
        <v>255</v>
      </c>
      <c r="G171" s="20" t="s">
        <v>763</v>
      </c>
      <c r="H171" s="20" t="s">
        <v>7682</v>
      </c>
      <c r="I171" s="20" t="s">
        <v>757</v>
      </c>
      <c r="J171" s="42">
        <v>46223</v>
      </c>
      <c r="K171" s="42"/>
      <c r="L171" s="20"/>
      <c r="M171" s="20">
        <v>7010031247</v>
      </c>
      <c r="N171">
        <v>6000</v>
      </c>
      <c r="O171" t="s">
        <v>7434</v>
      </c>
      <c r="P171" t="s">
        <v>7414</v>
      </c>
    </row>
    <row r="172" spans="1:17" hidden="1" x14ac:dyDescent="0.25">
      <c r="A172">
        <v>29</v>
      </c>
      <c r="B172" t="s">
        <v>140</v>
      </c>
      <c r="C172" s="20" t="s">
        <v>527</v>
      </c>
      <c r="D172" s="20" t="s">
        <v>758</v>
      </c>
      <c r="E172" s="20" t="s">
        <v>254</v>
      </c>
      <c r="F172" s="20" t="s">
        <v>255</v>
      </c>
      <c r="G172" s="20" t="s">
        <v>760</v>
      </c>
      <c r="H172" s="20" t="s">
        <v>7683</v>
      </c>
      <c r="I172" s="20" t="s">
        <v>761</v>
      </c>
      <c r="J172" s="42">
        <v>46223</v>
      </c>
      <c r="K172" s="42"/>
      <c r="L172" s="20"/>
      <c r="M172" s="20">
        <v>7010031249</v>
      </c>
      <c r="N172">
        <v>20160.000018119812</v>
      </c>
      <c r="O172" t="s">
        <v>7412</v>
      </c>
      <c r="P172" t="s">
        <v>7414</v>
      </c>
    </row>
    <row r="173" spans="1:17" hidden="1" x14ac:dyDescent="0.25">
      <c r="A173">
        <v>29</v>
      </c>
      <c r="B173" t="s">
        <v>140</v>
      </c>
      <c r="C173" s="20" t="s">
        <v>289</v>
      </c>
      <c r="D173" s="20" t="s">
        <v>758</v>
      </c>
      <c r="E173" s="20" t="s">
        <v>254</v>
      </c>
      <c r="F173" s="20" t="s">
        <v>255</v>
      </c>
      <c r="G173" s="20" t="s">
        <v>756</v>
      </c>
      <c r="H173" s="20" t="s">
        <v>7682</v>
      </c>
      <c r="I173" s="20" t="s">
        <v>757</v>
      </c>
      <c r="J173" s="42">
        <v>46223</v>
      </c>
      <c r="K173" s="42"/>
      <c r="L173" s="20"/>
      <c r="M173" s="20">
        <v>7010031250</v>
      </c>
      <c r="N173">
        <v>5984.9999771118164</v>
      </c>
      <c r="O173" t="s">
        <v>7412</v>
      </c>
      <c r="P173" t="s">
        <v>7414</v>
      </c>
    </row>
    <row r="174" spans="1:17" hidden="1" x14ac:dyDescent="0.25">
      <c r="A174">
        <v>29</v>
      </c>
      <c r="B174" t="s">
        <v>140</v>
      </c>
      <c r="C174" s="20" t="s">
        <v>228</v>
      </c>
      <c r="D174" s="20" t="s">
        <v>745</v>
      </c>
      <c r="E174" s="20" t="s">
        <v>223</v>
      </c>
      <c r="F174" s="20" t="s">
        <v>277</v>
      </c>
      <c r="G174" s="20" t="s">
        <v>750</v>
      </c>
      <c r="H174" s="20" t="s">
        <v>7684</v>
      </c>
      <c r="I174" s="20" t="s">
        <v>751</v>
      </c>
      <c r="J174" s="42">
        <v>46222</v>
      </c>
      <c r="K174" s="40"/>
      <c r="L174" s="20"/>
      <c r="M174" s="20">
        <v>7010031371</v>
      </c>
      <c r="N174">
        <v>12150</v>
      </c>
      <c r="O174" t="s">
        <v>7412</v>
      </c>
      <c r="P174" t="s">
        <v>7414</v>
      </c>
      <c r="Q174" t="s">
        <v>7532</v>
      </c>
    </row>
    <row r="175" spans="1:17" hidden="1" x14ac:dyDescent="0.25">
      <c r="A175">
        <v>29</v>
      </c>
      <c r="B175" t="s">
        <v>101</v>
      </c>
      <c r="C175" s="20" t="s">
        <v>123</v>
      </c>
      <c r="D175" s="20" t="s">
        <v>118</v>
      </c>
      <c r="E175" s="20" t="s">
        <v>97</v>
      </c>
      <c r="F175" s="20" t="s">
        <v>98</v>
      </c>
      <c r="G175" s="20" t="s">
        <v>694</v>
      </c>
      <c r="H175" s="20" t="s">
        <v>7685</v>
      </c>
      <c r="I175" s="20" t="s">
        <v>695</v>
      </c>
      <c r="J175" s="42">
        <v>46218</v>
      </c>
      <c r="K175" s="42"/>
      <c r="L175" s="20"/>
      <c r="M175" s="20">
        <v>90947677</v>
      </c>
      <c r="N175">
        <v>3600</v>
      </c>
      <c r="O175" t="s">
        <v>7412</v>
      </c>
      <c r="P175" t="s">
        <v>266</v>
      </c>
    </row>
    <row r="176" spans="1:17" hidden="1" x14ac:dyDescent="0.25">
      <c r="A176">
        <v>29</v>
      </c>
      <c r="B176" t="s">
        <v>140</v>
      </c>
      <c r="C176" s="20" t="s">
        <v>153</v>
      </c>
      <c r="D176" s="65" t="s">
        <v>689</v>
      </c>
      <c r="E176" s="20" t="s">
        <v>150</v>
      </c>
      <c r="F176" s="20" t="s">
        <v>8</v>
      </c>
      <c r="G176" s="20" t="s">
        <v>686</v>
      </c>
      <c r="H176" s="20" t="s">
        <v>7416</v>
      </c>
      <c r="I176" s="20" t="s">
        <v>687</v>
      </c>
      <c r="J176" s="42">
        <v>46219</v>
      </c>
      <c r="K176" s="40"/>
      <c r="L176" s="20"/>
      <c r="M176" s="20">
        <v>7010031187</v>
      </c>
      <c r="N176">
        <v>2149.3440370559692</v>
      </c>
      <c r="O176" t="s">
        <v>7412</v>
      </c>
      <c r="P176" t="s">
        <v>7414</v>
      </c>
    </row>
    <row r="177" spans="1:17" hidden="1" x14ac:dyDescent="0.25">
      <c r="A177">
        <v>29</v>
      </c>
      <c r="B177" t="s">
        <v>140</v>
      </c>
      <c r="C177" s="20" t="s">
        <v>228</v>
      </c>
      <c r="D177" s="20" t="s">
        <v>745</v>
      </c>
      <c r="E177" s="20" t="s">
        <v>223</v>
      </c>
      <c r="F177" s="20" t="s">
        <v>277</v>
      </c>
      <c r="G177" s="20" t="s">
        <v>743</v>
      </c>
      <c r="H177" s="20" t="s">
        <v>7686</v>
      </c>
      <c r="I177" s="20" t="s">
        <v>744</v>
      </c>
      <c r="J177" s="42">
        <v>46222</v>
      </c>
      <c r="K177" s="40"/>
      <c r="L177" s="20"/>
      <c r="M177" s="20">
        <v>7010031369</v>
      </c>
      <c r="N177">
        <v>12150</v>
      </c>
      <c r="O177" t="s">
        <v>7412</v>
      </c>
      <c r="P177" t="s">
        <v>7414</v>
      </c>
      <c r="Q177" t="s">
        <v>7532</v>
      </c>
    </row>
    <row r="178" spans="1:17" ht="14.85" hidden="1" customHeight="1" x14ac:dyDescent="0.25">
      <c r="A178">
        <v>29</v>
      </c>
      <c r="B178" t="s">
        <v>101</v>
      </c>
      <c r="C178" s="20" t="s">
        <v>123</v>
      </c>
      <c r="D178" s="20" t="s">
        <v>118</v>
      </c>
      <c r="E178" s="20" t="s">
        <v>97</v>
      </c>
      <c r="F178" s="20" t="s">
        <v>98</v>
      </c>
      <c r="G178" s="20" t="s">
        <v>669</v>
      </c>
      <c r="H178" s="20" t="s">
        <v>7687</v>
      </c>
      <c r="I178" s="20" t="s">
        <v>670</v>
      </c>
      <c r="J178" s="40">
        <v>46219</v>
      </c>
      <c r="K178" s="40"/>
      <c r="L178" s="20"/>
      <c r="M178" s="20">
        <v>90947462</v>
      </c>
      <c r="N178">
        <v>3960</v>
      </c>
      <c r="O178" t="s">
        <v>7412</v>
      </c>
      <c r="P178" t="s">
        <v>266</v>
      </c>
    </row>
    <row r="179" spans="1:17" ht="14.45" hidden="1" customHeight="1" x14ac:dyDescent="0.25">
      <c r="A179">
        <v>29</v>
      </c>
      <c r="B179" t="s">
        <v>140</v>
      </c>
      <c r="C179" s="20" t="s">
        <v>228</v>
      </c>
      <c r="D179" s="20" t="s">
        <v>745</v>
      </c>
      <c r="E179" s="20" t="s">
        <v>223</v>
      </c>
      <c r="F179" s="20" t="s">
        <v>277</v>
      </c>
      <c r="G179" s="20" t="s">
        <v>753</v>
      </c>
      <c r="H179" s="20" t="s">
        <v>7688</v>
      </c>
      <c r="I179" s="20" t="s">
        <v>754</v>
      </c>
      <c r="J179" s="40">
        <v>46222</v>
      </c>
      <c r="K179" s="40"/>
      <c r="L179" s="20"/>
      <c r="M179" s="20">
        <v>7010031360</v>
      </c>
      <c r="N179">
        <v>12150</v>
      </c>
      <c r="O179" t="s">
        <v>7412</v>
      </c>
      <c r="P179" t="s">
        <v>7414</v>
      </c>
      <c r="Q179" t="s">
        <v>7532</v>
      </c>
    </row>
    <row r="180" spans="1:17" hidden="1" x14ac:dyDescent="0.25">
      <c r="A180">
        <v>29</v>
      </c>
      <c r="B180" t="s">
        <v>140</v>
      </c>
      <c r="C180" s="20" t="s">
        <v>330</v>
      </c>
      <c r="D180" s="20" t="s">
        <v>646</v>
      </c>
      <c r="E180" s="20" t="s">
        <v>223</v>
      </c>
      <c r="F180" s="20" t="s">
        <v>224</v>
      </c>
      <c r="G180" s="20" t="s">
        <v>643</v>
      </c>
      <c r="H180" s="20" t="s">
        <v>7689</v>
      </c>
      <c r="I180" s="20" t="s">
        <v>644</v>
      </c>
      <c r="J180" s="40">
        <v>46220</v>
      </c>
      <c r="K180" s="40">
        <v>46199</v>
      </c>
      <c r="L180" s="20" t="s">
        <v>7690</v>
      </c>
      <c r="M180" s="20">
        <v>7010031368</v>
      </c>
      <c r="N180">
        <v>12150</v>
      </c>
      <c r="O180" t="s">
        <v>7412</v>
      </c>
      <c r="P180" t="s">
        <v>7414</v>
      </c>
      <c r="Q180" s="3" t="s">
        <v>7532</v>
      </c>
    </row>
    <row r="181" spans="1:17" hidden="1" x14ac:dyDescent="0.25">
      <c r="A181">
        <v>29</v>
      </c>
      <c r="B181" t="s">
        <v>140</v>
      </c>
      <c r="C181" s="20" t="s">
        <v>572</v>
      </c>
      <c r="D181" s="20" t="s">
        <v>689</v>
      </c>
      <c r="E181" s="20" t="s">
        <v>150</v>
      </c>
      <c r="F181" s="20" t="s">
        <v>8</v>
      </c>
      <c r="G181" s="20" t="s">
        <v>724</v>
      </c>
      <c r="H181" s="20" t="s">
        <v>7415</v>
      </c>
      <c r="I181" s="20" t="s">
        <v>722</v>
      </c>
      <c r="J181" s="40">
        <v>46219</v>
      </c>
      <c r="K181" s="40"/>
      <c r="L181" s="20"/>
      <c r="M181" s="20">
        <v>7010031186</v>
      </c>
      <c r="N181">
        <v>180.00000238418579</v>
      </c>
      <c r="O181" t="s">
        <v>7412</v>
      </c>
      <c r="P181" t="s">
        <v>7414</v>
      </c>
    </row>
    <row r="182" spans="1:17" hidden="1" x14ac:dyDescent="0.25">
      <c r="A182">
        <v>30</v>
      </c>
      <c r="B182" t="s">
        <v>140</v>
      </c>
      <c r="C182" s="20" t="s">
        <v>228</v>
      </c>
      <c r="D182" s="20" t="s">
        <v>894</v>
      </c>
      <c r="E182" s="20" t="s">
        <v>223</v>
      </c>
      <c r="F182" s="20" t="s">
        <v>277</v>
      </c>
      <c r="G182" s="20" t="s">
        <v>897</v>
      </c>
      <c r="H182" s="20" t="s">
        <v>7691</v>
      </c>
      <c r="I182" s="20" t="s">
        <v>898</v>
      </c>
      <c r="J182" s="40">
        <v>46228</v>
      </c>
      <c r="K182" s="40"/>
      <c r="L182" s="20"/>
      <c r="M182" s="20">
        <v>7010031547</v>
      </c>
      <c r="N182">
        <v>12262.5</v>
      </c>
      <c r="O182" t="s">
        <v>7412</v>
      </c>
      <c r="P182" t="s">
        <v>7414</v>
      </c>
      <c r="Q182" s="3" t="s">
        <v>7662</v>
      </c>
    </row>
    <row r="183" spans="1:17" hidden="1" x14ac:dyDescent="0.25">
      <c r="A183">
        <v>30</v>
      </c>
      <c r="B183" t="s">
        <v>140</v>
      </c>
      <c r="C183" s="20" t="s">
        <v>289</v>
      </c>
      <c r="D183" s="20" t="s">
        <v>906</v>
      </c>
      <c r="E183" s="20" t="s">
        <v>254</v>
      </c>
      <c r="F183" s="20" t="s">
        <v>255</v>
      </c>
      <c r="G183" s="20" t="s">
        <v>926</v>
      </c>
      <c r="H183" s="20" t="s">
        <v>7692</v>
      </c>
      <c r="I183" s="20" t="s">
        <v>905</v>
      </c>
      <c r="J183" s="40">
        <v>46222</v>
      </c>
      <c r="K183" s="40"/>
      <c r="L183" s="20"/>
      <c r="M183" s="20">
        <v>7010031258</v>
      </c>
      <c r="N183">
        <v>6000</v>
      </c>
      <c r="O183" t="s">
        <v>7434</v>
      </c>
    </row>
    <row r="184" spans="1:17" hidden="1" x14ac:dyDescent="0.25">
      <c r="A184">
        <v>30</v>
      </c>
      <c r="B184" t="s">
        <v>101</v>
      </c>
      <c r="C184" s="20" t="s">
        <v>859</v>
      </c>
      <c r="D184" s="20" t="s">
        <v>118</v>
      </c>
      <c r="E184" s="20" t="s">
        <v>321</v>
      </c>
      <c r="F184" s="20" t="s">
        <v>855</v>
      </c>
      <c r="G184" s="20" t="s">
        <v>856</v>
      </c>
      <c r="H184" s="20" t="s">
        <v>857</v>
      </c>
      <c r="I184" s="20" t="s">
        <v>857</v>
      </c>
      <c r="J184" s="40">
        <v>46228</v>
      </c>
      <c r="K184" s="40"/>
      <c r="L184" s="20"/>
      <c r="M184" s="20">
        <v>7010031120</v>
      </c>
      <c r="N184">
        <v>2304.0000076293945</v>
      </c>
      <c r="O184" t="s">
        <v>7412</v>
      </c>
      <c r="P184" t="s">
        <v>291</v>
      </c>
    </row>
    <row r="185" spans="1:17" hidden="1" x14ac:dyDescent="0.25">
      <c r="A185">
        <v>30</v>
      </c>
      <c r="B185" t="s">
        <v>140</v>
      </c>
      <c r="C185" s="20" t="s">
        <v>572</v>
      </c>
      <c r="D185" s="20" t="s">
        <v>791</v>
      </c>
      <c r="E185" s="20" t="s">
        <v>150</v>
      </c>
      <c r="F185" s="20" t="s">
        <v>8</v>
      </c>
      <c r="G185" s="20" t="s">
        <v>830</v>
      </c>
      <c r="H185" s="20" t="s">
        <v>7419</v>
      </c>
      <c r="I185" s="20" t="s">
        <v>784</v>
      </c>
      <c r="J185" s="40">
        <v>46226</v>
      </c>
      <c r="K185" s="40"/>
      <c r="L185" s="20"/>
      <c r="M185" s="20">
        <v>7010031441</v>
      </c>
      <c r="N185">
        <v>734.39999389648438</v>
      </c>
      <c r="O185" t="s">
        <v>7412</v>
      </c>
      <c r="P185" t="s">
        <v>7414</v>
      </c>
    </row>
    <row r="186" spans="1:17" hidden="1" x14ac:dyDescent="0.25">
      <c r="A186">
        <v>30</v>
      </c>
      <c r="B186" t="s">
        <v>140</v>
      </c>
      <c r="C186" s="20" t="s">
        <v>228</v>
      </c>
      <c r="D186" s="20" t="s">
        <v>874</v>
      </c>
      <c r="E186" s="20" t="s">
        <v>223</v>
      </c>
      <c r="F186" s="20" t="s">
        <v>277</v>
      </c>
      <c r="G186" s="20" t="s">
        <v>872</v>
      </c>
      <c r="H186" s="20" t="s">
        <v>7693</v>
      </c>
      <c r="I186" s="20" t="s">
        <v>873</v>
      </c>
      <c r="J186" s="40">
        <v>46233</v>
      </c>
      <c r="K186" s="40"/>
      <c r="L186" s="20"/>
      <c r="M186" s="20">
        <v>7010031473</v>
      </c>
      <c r="N186">
        <v>12150</v>
      </c>
      <c r="O186" t="s">
        <v>7412</v>
      </c>
      <c r="P186" t="s">
        <v>7414</v>
      </c>
      <c r="Q186" t="s">
        <v>7662</v>
      </c>
    </row>
    <row r="187" spans="1:17" hidden="1" x14ac:dyDescent="0.25">
      <c r="A187">
        <v>30</v>
      </c>
      <c r="B187" t="s">
        <v>140</v>
      </c>
      <c r="C187" s="20" t="s">
        <v>228</v>
      </c>
      <c r="D187" s="20" t="s">
        <v>874</v>
      </c>
      <c r="E187" s="20" t="s">
        <v>223</v>
      </c>
      <c r="F187" s="20" t="s">
        <v>277</v>
      </c>
      <c r="G187" s="20" t="s">
        <v>879</v>
      </c>
      <c r="H187" s="20" t="s">
        <v>7694</v>
      </c>
      <c r="I187" s="20" t="s">
        <v>880</v>
      </c>
      <c r="J187" s="40">
        <v>46233</v>
      </c>
      <c r="K187" s="40"/>
      <c r="L187" s="20"/>
      <c r="M187" s="20">
        <v>7010031475</v>
      </c>
      <c r="N187">
        <v>12150</v>
      </c>
      <c r="O187" t="s">
        <v>7412</v>
      </c>
      <c r="P187" t="s">
        <v>7414</v>
      </c>
      <c r="Q187" t="s">
        <v>7662</v>
      </c>
    </row>
    <row r="188" spans="1:17" hidden="1" x14ac:dyDescent="0.25">
      <c r="A188">
        <v>30</v>
      </c>
      <c r="B188" t="s">
        <v>140</v>
      </c>
      <c r="C188" s="20" t="s">
        <v>228</v>
      </c>
      <c r="D188" s="20" t="s">
        <v>798</v>
      </c>
      <c r="E188" s="20" t="s">
        <v>223</v>
      </c>
      <c r="F188" s="20" t="s">
        <v>224</v>
      </c>
      <c r="G188" s="20" t="s">
        <v>796</v>
      </c>
      <c r="H188" s="20" t="s">
        <v>7695</v>
      </c>
      <c r="I188" s="20" t="s">
        <v>797</v>
      </c>
      <c r="J188" s="40">
        <v>46227</v>
      </c>
      <c r="K188" s="40"/>
      <c r="L188" s="20"/>
      <c r="M188" s="20">
        <v>7010031538</v>
      </c>
      <c r="N188">
        <v>12150</v>
      </c>
      <c r="O188" t="s">
        <v>7412</v>
      </c>
      <c r="P188" t="s">
        <v>7414</v>
      </c>
      <c r="Q188" s="3" t="s">
        <v>7662</v>
      </c>
    </row>
    <row r="189" spans="1:17" hidden="1" x14ac:dyDescent="0.25">
      <c r="A189">
        <v>30</v>
      </c>
      <c r="B189" t="s">
        <v>140</v>
      </c>
      <c r="C189" s="20" t="s">
        <v>228</v>
      </c>
      <c r="D189" s="20" t="s">
        <v>874</v>
      </c>
      <c r="E189" s="20" t="s">
        <v>223</v>
      </c>
      <c r="F189" s="20" t="s">
        <v>277</v>
      </c>
      <c r="G189" s="20" t="s">
        <v>876</v>
      </c>
      <c r="H189" s="20" t="s">
        <v>7696</v>
      </c>
      <c r="I189" s="20" t="s">
        <v>877</v>
      </c>
      <c r="J189" s="40">
        <v>46233</v>
      </c>
      <c r="K189" s="40"/>
      <c r="L189" s="20"/>
      <c r="M189" s="20">
        <v>7010031474</v>
      </c>
      <c r="N189">
        <v>12150</v>
      </c>
      <c r="O189" t="s">
        <v>7412</v>
      </c>
      <c r="P189" t="s">
        <v>7414</v>
      </c>
      <c r="Q189" t="s">
        <v>7662</v>
      </c>
    </row>
    <row r="190" spans="1:17" hidden="1" x14ac:dyDescent="0.25">
      <c r="A190">
        <v>30</v>
      </c>
      <c r="B190" t="s">
        <v>140</v>
      </c>
      <c r="C190" s="20" t="s">
        <v>228</v>
      </c>
      <c r="D190" s="20" t="s">
        <v>894</v>
      </c>
      <c r="E190" s="20" t="s">
        <v>223</v>
      </c>
      <c r="F190" s="20" t="s">
        <v>277</v>
      </c>
      <c r="G190" s="20" t="s">
        <v>891</v>
      </c>
      <c r="H190" s="20" t="s">
        <v>7697</v>
      </c>
      <c r="I190" s="20" t="s">
        <v>892</v>
      </c>
      <c r="J190" s="40">
        <v>46228</v>
      </c>
      <c r="K190" s="40"/>
      <c r="L190" s="20"/>
      <c r="M190" s="20">
        <v>7010031546</v>
      </c>
      <c r="N190">
        <v>12150</v>
      </c>
      <c r="O190" t="s">
        <v>7412</v>
      </c>
      <c r="P190" t="s">
        <v>7414</v>
      </c>
      <c r="Q190" s="3" t="s">
        <v>7662</v>
      </c>
    </row>
    <row r="191" spans="1:17" hidden="1" x14ac:dyDescent="0.25">
      <c r="A191">
        <v>30</v>
      </c>
      <c r="B191" t="s">
        <v>140</v>
      </c>
      <c r="C191" s="20" t="s">
        <v>289</v>
      </c>
      <c r="D191" s="20" t="s">
        <v>906</v>
      </c>
      <c r="E191" s="20" t="s">
        <v>254</v>
      </c>
      <c r="F191" s="20" t="s">
        <v>255</v>
      </c>
      <c r="G191" s="20" t="s">
        <v>923</v>
      </c>
      <c r="H191" s="20" t="s">
        <v>7698</v>
      </c>
      <c r="I191" s="20" t="s">
        <v>924</v>
      </c>
      <c r="J191" s="40">
        <v>46229</v>
      </c>
      <c r="K191" s="40"/>
      <c r="L191" s="20"/>
      <c r="M191" s="20">
        <v>7010031254</v>
      </c>
      <c r="N191">
        <v>10307.20001411438</v>
      </c>
      <c r="O191" t="s">
        <v>7412</v>
      </c>
      <c r="P191" t="s">
        <v>7414</v>
      </c>
    </row>
    <row r="192" spans="1:17" ht="14.45" hidden="1" customHeight="1" x14ac:dyDescent="0.25">
      <c r="A192">
        <v>30</v>
      </c>
      <c r="B192" t="s">
        <v>140</v>
      </c>
      <c r="C192" s="20" t="s">
        <v>228</v>
      </c>
      <c r="D192" s="20" t="s">
        <v>798</v>
      </c>
      <c r="E192" s="20" t="s">
        <v>223</v>
      </c>
      <c r="F192" s="20" t="s">
        <v>224</v>
      </c>
      <c r="G192" s="20" t="s">
        <v>806</v>
      </c>
      <c r="H192" s="20" t="s">
        <v>7699</v>
      </c>
      <c r="I192" s="20" t="s">
        <v>807</v>
      </c>
      <c r="J192" s="40">
        <v>46227</v>
      </c>
      <c r="K192" s="40"/>
      <c r="L192" s="20"/>
      <c r="M192" s="20">
        <v>7010031540</v>
      </c>
      <c r="N192">
        <v>74.5</v>
      </c>
      <c r="O192" t="s">
        <v>7412</v>
      </c>
      <c r="P192" t="s">
        <v>7414</v>
      </c>
      <c r="Q192" t="s">
        <v>7662</v>
      </c>
    </row>
    <row r="193" spans="1:17" hidden="1" x14ac:dyDescent="0.25">
      <c r="A193">
        <v>30</v>
      </c>
      <c r="B193" t="s">
        <v>140</v>
      </c>
      <c r="C193" s="20" t="s">
        <v>153</v>
      </c>
      <c r="D193" s="20" t="s">
        <v>791</v>
      </c>
      <c r="E193" s="20" t="s">
        <v>150</v>
      </c>
      <c r="F193" s="20" t="s">
        <v>8</v>
      </c>
      <c r="G193" s="20" t="s">
        <v>846</v>
      </c>
      <c r="H193" s="20" t="s">
        <v>7700</v>
      </c>
      <c r="I193" s="20" t="s">
        <v>847</v>
      </c>
      <c r="J193" s="40">
        <v>46226</v>
      </c>
      <c r="K193" s="40"/>
      <c r="L193" s="20"/>
      <c r="M193" s="20">
        <v>7010031278</v>
      </c>
      <c r="N193">
        <v>14371.392045021057</v>
      </c>
      <c r="O193" t="s">
        <v>7434</v>
      </c>
      <c r="P193" t="s">
        <v>7414</v>
      </c>
    </row>
    <row r="194" spans="1:17" hidden="1" x14ac:dyDescent="0.25">
      <c r="A194">
        <v>30</v>
      </c>
      <c r="B194" t="s">
        <v>101</v>
      </c>
      <c r="C194" s="20" t="s">
        <v>865</v>
      </c>
      <c r="D194" s="20" t="s">
        <v>118</v>
      </c>
      <c r="E194" s="20" t="s">
        <v>321</v>
      </c>
      <c r="F194" s="20" t="s">
        <v>855</v>
      </c>
      <c r="G194" s="20" t="s">
        <v>862</v>
      </c>
      <c r="H194" s="20" t="s">
        <v>863</v>
      </c>
      <c r="I194" s="20" t="s">
        <v>863</v>
      </c>
      <c r="J194" s="40">
        <v>46228</v>
      </c>
      <c r="K194" s="40"/>
      <c r="L194" s="20"/>
      <c r="M194" s="20">
        <v>7010031121</v>
      </c>
      <c r="N194">
        <v>2520</v>
      </c>
      <c r="O194" t="s">
        <v>7412</v>
      </c>
      <c r="P194" t="s">
        <v>291</v>
      </c>
    </row>
    <row r="195" spans="1:17" ht="14.45" hidden="1" customHeight="1" x14ac:dyDescent="0.25">
      <c r="A195">
        <v>30</v>
      </c>
      <c r="B195" t="s">
        <v>140</v>
      </c>
      <c r="C195" s="20" t="s">
        <v>153</v>
      </c>
      <c r="D195" s="20" t="s">
        <v>791</v>
      </c>
      <c r="E195" s="20" t="s">
        <v>150</v>
      </c>
      <c r="F195" s="20" t="s">
        <v>8</v>
      </c>
      <c r="G195" s="20" t="s">
        <v>815</v>
      </c>
      <c r="H195" s="20" t="s">
        <v>7421</v>
      </c>
      <c r="I195" s="20" t="s">
        <v>816</v>
      </c>
      <c r="J195" s="40">
        <v>46226</v>
      </c>
      <c r="K195" s="40"/>
      <c r="L195" s="20"/>
      <c r="M195" s="20">
        <v>7010031443</v>
      </c>
      <c r="N195">
        <v>734.40000057220459</v>
      </c>
      <c r="O195" t="s">
        <v>7412</v>
      </c>
      <c r="P195" t="s">
        <v>7414</v>
      </c>
    </row>
    <row r="196" spans="1:17" ht="14.85" hidden="1" customHeight="1" x14ac:dyDescent="0.25">
      <c r="A196">
        <v>30</v>
      </c>
      <c r="B196" t="s">
        <v>140</v>
      </c>
      <c r="C196" s="20" t="s">
        <v>228</v>
      </c>
      <c r="D196" s="20" t="s">
        <v>874</v>
      </c>
      <c r="E196" s="20" t="s">
        <v>223</v>
      </c>
      <c r="F196" s="20" t="s">
        <v>277</v>
      </c>
      <c r="G196" s="20" t="s">
        <v>882</v>
      </c>
      <c r="H196" s="20" t="s">
        <v>7701</v>
      </c>
      <c r="I196" s="20" t="s">
        <v>883</v>
      </c>
      <c r="J196" s="40">
        <v>46229</v>
      </c>
      <c r="K196" s="40"/>
      <c r="L196" s="20"/>
      <c r="M196" s="20"/>
      <c r="N196">
        <v>12150</v>
      </c>
      <c r="O196" t="s">
        <v>7412</v>
      </c>
      <c r="P196" t="s">
        <v>7414</v>
      </c>
      <c r="Q196" s="3" t="s">
        <v>7662</v>
      </c>
    </row>
    <row r="197" spans="1:17" ht="14.45" hidden="1" customHeight="1" x14ac:dyDescent="0.25">
      <c r="A197">
        <v>30</v>
      </c>
      <c r="B197" t="s">
        <v>140</v>
      </c>
      <c r="C197" s="20" t="s">
        <v>688</v>
      </c>
      <c r="D197" s="20" t="s">
        <v>935</v>
      </c>
      <c r="E197" s="20" t="s">
        <v>150</v>
      </c>
      <c r="F197" s="20" t="s">
        <v>8</v>
      </c>
      <c r="G197" s="20" t="s">
        <v>937</v>
      </c>
      <c r="H197" s="20" t="s">
        <v>7428</v>
      </c>
      <c r="I197" s="20" t="s">
        <v>938</v>
      </c>
      <c r="J197" s="40">
        <v>46233</v>
      </c>
      <c r="K197" s="40"/>
      <c r="L197" s="20"/>
      <c r="M197" s="20">
        <v>7010031452</v>
      </c>
      <c r="N197">
        <v>10771.200223922729</v>
      </c>
      <c r="O197" t="s">
        <v>7412</v>
      </c>
      <c r="P197" t="s">
        <v>7414</v>
      </c>
    </row>
    <row r="198" spans="1:17" ht="14.45" hidden="1" customHeight="1" x14ac:dyDescent="0.25">
      <c r="A198">
        <v>30</v>
      </c>
      <c r="B198" t="s">
        <v>140</v>
      </c>
      <c r="C198" s="20" t="s">
        <v>688</v>
      </c>
      <c r="D198" s="20" t="s">
        <v>791</v>
      </c>
      <c r="E198" s="20" t="s">
        <v>150</v>
      </c>
      <c r="F198" s="20" t="s">
        <v>8</v>
      </c>
      <c r="G198" s="20" t="s">
        <v>843</v>
      </c>
      <c r="H198" s="65" t="s">
        <v>7427</v>
      </c>
      <c r="I198" s="20" t="s">
        <v>844</v>
      </c>
      <c r="J198" s="40">
        <v>46226</v>
      </c>
      <c r="K198" s="40"/>
      <c r="L198" s="20"/>
      <c r="M198" s="20">
        <v>7010031448</v>
      </c>
      <c r="N198">
        <v>7344.0000076293945</v>
      </c>
      <c r="O198" t="s">
        <v>7412</v>
      </c>
      <c r="P198" t="s">
        <v>7414</v>
      </c>
    </row>
    <row r="199" spans="1:17" hidden="1" x14ac:dyDescent="0.25">
      <c r="A199">
        <v>30</v>
      </c>
      <c r="B199" t="s">
        <v>140</v>
      </c>
      <c r="C199" s="20" t="s">
        <v>688</v>
      </c>
      <c r="D199" s="20" t="s">
        <v>935</v>
      </c>
      <c r="E199" s="20" t="s">
        <v>150</v>
      </c>
      <c r="F199" s="20" t="s">
        <v>8</v>
      </c>
      <c r="G199" s="20" t="s">
        <v>952</v>
      </c>
      <c r="H199" s="20" t="s">
        <v>7429</v>
      </c>
      <c r="I199" s="20" t="s">
        <v>953</v>
      </c>
      <c r="J199" s="40">
        <v>46233</v>
      </c>
      <c r="K199" s="40"/>
      <c r="L199" s="20"/>
      <c r="M199" s="20">
        <v>7010031453</v>
      </c>
      <c r="N199">
        <v>8200.8000555038452</v>
      </c>
      <c r="O199" t="s">
        <v>7412</v>
      </c>
      <c r="P199" t="s">
        <v>7414</v>
      </c>
      <c r="Q199" s="3"/>
    </row>
    <row r="200" spans="1:17" ht="14.45" hidden="1" customHeight="1" x14ac:dyDescent="0.25">
      <c r="A200">
        <v>30</v>
      </c>
      <c r="B200" t="s">
        <v>101</v>
      </c>
      <c r="C200" s="20" t="s">
        <v>616</v>
      </c>
      <c r="D200" s="20" t="s">
        <v>118</v>
      </c>
      <c r="E200" s="20" t="s">
        <v>321</v>
      </c>
      <c r="F200" s="20" t="s">
        <v>612</v>
      </c>
      <c r="G200" s="20" t="s">
        <v>915</v>
      </c>
      <c r="H200" s="20" t="s">
        <v>916</v>
      </c>
      <c r="I200" s="20" t="s">
        <v>916</v>
      </c>
      <c r="J200" s="40">
        <v>46229</v>
      </c>
      <c r="K200" s="40"/>
      <c r="L200" s="20"/>
      <c r="M200" s="20">
        <v>7010031183</v>
      </c>
      <c r="N200">
        <v>1440</v>
      </c>
      <c r="O200" t="s">
        <v>7412</v>
      </c>
      <c r="P200" t="s">
        <v>291</v>
      </c>
      <c r="Q200" s="3"/>
    </row>
    <row r="201" spans="1:17" ht="14.45" hidden="1" customHeight="1" x14ac:dyDescent="0.25">
      <c r="A201">
        <v>30</v>
      </c>
      <c r="B201" t="s">
        <v>140</v>
      </c>
      <c r="C201" s="20" t="s">
        <v>527</v>
      </c>
      <c r="D201" s="20" t="s">
        <v>906</v>
      </c>
      <c r="E201" s="20" t="s">
        <v>254</v>
      </c>
      <c r="F201" s="20" t="s">
        <v>255</v>
      </c>
      <c r="G201" s="20" t="s">
        <v>908</v>
      </c>
      <c r="H201" s="20" t="s">
        <v>7702</v>
      </c>
      <c r="I201" s="20" t="s">
        <v>909</v>
      </c>
      <c r="J201" s="40">
        <v>46229</v>
      </c>
      <c r="K201" s="40"/>
      <c r="L201" s="20"/>
      <c r="M201" s="20">
        <v>7010031253</v>
      </c>
      <c r="N201">
        <v>19616.4000415802</v>
      </c>
      <c r="O201" t="s">
        <v>7412</v>
      </c>
      <c r="P201" t="s">
        <v>7414</v>
      </c>
    </row>
    <row r="202" spans="1:17" ht="14.85" hidden="1" customHeight="1" x14ac:dyDescent="0.25">
      <c r="A202">
        <v>30</v>
      </c>
      <c r="B202" t="s">
        <v>101</v>
      </c>
      <c r="C202" s="20" t="s">
        <v>616</v>
      </c>
      <c r="D202" s="20" t="s">
        <v>118</v>
      </c>
      <c r="E202" s="20" t="s">
        <v>321</v>
      </c>
      <c r="F202" s="20" t="s">
        <v>919</v>
      </c>
      <c r="G202" s="20" t="s">
        <v>920</v>
      </c>
      <c r="H202" s="20" t="s">
        <v>921</v>
      </c>
      <c r="I202" s="20" t="s">
        <v>921</v>
      </c>
      <c r="J202" s="40">
        <v>46231</v>
      </c>
      <c r="K202" s="40"/>
      <c r="L202" s="20"/>
      <c r="M202" s="20">
        <v>7010031226</v>
      </c>
      <c r="N202">
        <v>1440</v>
      </c>
      <c r="O202" t="s">
        <v>7412</v>
      </c>
      <c r="P202" t="s">
        <v>266</v>
      </c>
    </row>
    <row r="203" spans="1:17" ht="14.45" hidden="1" customHeight="1" x14ac:dyDescent="0.25">
      <c r="A203">
        <v>30</v>
      </c>
      <c r="B203" t="s">
        <v>140</v>
      </c>
      <c r="C203" s="20" t="s">
        <v>934</v>
      </c>
      <c r="D203" s="20" t="s">
        <v>737</v>
      </c>
      <c r="E203" s="20" t="s">
        <v>150</v>
      </c>
      <c r="F203" s="20" t="s">
        <v>8</v>
      </c>
      <c r="G203" s="20" t="s">
        <v>793</v>
      </c>
      <c r="H203" s="20" t="s">
        <v>7418</v>
      </c>
      <c r="I203" s="20" t="s">
        <v>794</v>
      </c>
      <c r="J203" s="40">
        <v>46226</v>
      </c>
      <c r="K203" s="40"/>
      <c r="L203" s="20"/>
      <c r="M203" s="20">
        <v>7010031493</v>
      </c>
      <c r="N203">
        <v>11569.248075485229</v>
      </c>
      <c r="O203" t="s">
        <v>7412</v>
      </c>
      <c r="P203" t="s">
        <v>7414</v>
      </c>
    </row>
    <row r="204" spans="1:17" ht="14.85" hidden="1" customHeight="1" x14ac:dyDescent="0.25">
      <c r="A204">
        <v>30</v>
      </c>
      <c r="B204" t="s">
        <v>140</v>
      </c>
      <c r="C204" s="20" t="s">
        <v>330</v>
      </c>
      <c r="D204" s="20" t="s">
        <v>874</v>
      </c>
      <c r="E204" s="20" t="s">
        <v>223</v>
      </c>
      <c r="F204" s="20" t="s">
        <v>277</v>
      </c>
      <c r="G204" s="20" t="s">
        <v>885</v>
      </c>
      <c r="H204" s="20" t="s">
        <v>7703</v>
      </c>
      <c r="I204" s="20" t="s">
        <v>886</v>
      </c>
      <c r="J204" s="40">
        <v>46233</v>
      </c>
      <c r="K204" s="40"/>
      <c r="L204" s="20"/>
      <c r="M204" s="20">
        <v>7010031476</v>
      </c>
      <c r="N204">
        <v>12150</v>
      </c>
      <c r="O204" t="s">
        <v>7412</v>
      </c>
      <c r="P204" t="s">
        <v>7414</v>
      </c>
      <c r="Q204" t="s">
        <v>7662</v>
      </c>
    </row>
    <row r="205" spans="1:17" ht="14.45" hidden="1" customHeight="1" x14ac:dyDescent="0.25">
      <c r="A205">
        <v>30</v>
      </c>
      <c r="B205" t="s">
        <v>140</v>
      </c>
      <c r="C205" s="20" t="s">
        <v>813</v>
      </c>
      <c r="D205" s="20" t="s">
        <v>791</v>
      </c>
      <c r="E205" s="20" t="s">
        <v>150</v>
      </c>
      <c r="F205" s="20" t="s">
        <v>8</v>
      </c>
      <c r="G205" s="20" t="s">
        <v>840</v>
      </c>
      <c r="H205" s="20" t="s">
        <v>7426</v>
      </c>
      <c r="I205" s="20" t="s">
        <v>841</v>
      </c>
      <c r="J205" s="40">
        <v>46226</v>
      </c>
      <c r="K205" s="40"/>
      <c r="L205" s="20"/>
      <c r="M205" s="20">
        <v>7010031447</v>
      </c>
      <c r="N205">
        <v>12484.800212860107</v>
      </c>
      <c r="O205" t="s">
        <v>7412</v>
      </c>
      <c r="P205" t="s">
        <v>7414</v>
      </c>
    </row>
    <row r="206" spans="1:17" ht="14.45" hidden="1" customHeight="1" x14ac:dyDescent="0.25">
      <c r="A206">
        <v>30</v>
      </c>
      <c r="B206" t="s">
        <v>140</v>
      </c>
      <c r="C206" s="20" t="s">
        <v>289</v>
      </c>
      <c r="D206" s="20" t="s">
        <v>906</v>
      </c>
      <c r="E206" s="20" t="s">
        <v>254</v>
      </c>
      <c r="F206" s="20" t="s">
        <v>255</v>
      </c>
      <c r="G206" s="20" t="s">
        <v>904</v>
      </c>
      <c r="H206" s="20" t="s">
        <v>7692</v>
      </c>
      <c r="I206" s="20" t="s">
        <v>905</v>
      </c>
      <c r="J206" s="40">
        <v>46222</v>
      </c>
      <c r="K206" s="40"/>
      <c r="L206" s="20"/>
      <c r="M206" s="20">
        <v>7010031252</v>
      </c>
      <c r="N206">
        <v>5984.9999923706055</v>
      </c>
      <c r="O206" t="s">
        <v>7412</v>
      </c>
      <c r="P206" t="s">
        <v>7414</v>
      </c>
    </row>
    <row r="207" spans="1:17" hidden="1" x14ac:dyDescent="0.25">
      <c r="A207">
        <v>30</v>
      </c>
      <c r="B207" t="s">
        <v>140</v>
      </c>
      <c r="C207" s="20" t="s">
        <v>495</v>
      </c>
      <c r="D207" s="20" t="s">
        <v>874</v>
      </c>
      <c r="E207" s="20" t="s">
        <v>223</v>
      </c>
      <c r="F207" s="20" t="s">
        <v>277</v>
      </c>
      <c r="G207" s="20" t="s">
        <v>888</v>
      </c>
      <c r="H207" s="20" t="s">
        <v>7704</v>
      </c>
      <c r="I207" s="20" t="s">
        <v>889</v>
      </c>
      <c r="J207" s="40">
        <v>46233</v>
      </c>
      <c r="K207" s="40"/>
      <c r="L207" s="20"/>
      <c r="M207" s="20">
        <v>7010031477</v>
      </c>
      <c r="N207">
        <v>12150</v>
      </c>
      <c r="O207" t="s">
        <v>7412</v>
      </c>
      <c r="P207" t="s">
        <v>7414</v>
      </c>
      <c r="Q207" t="s">
        <v>7662</v>
      </c>
    </row>
    <row r="208" spans="1:17" ht="14.45" hidden="1" customHeight="1" x14ac:dyDescent="0.25">
      <c r="A208">
        <v>30</v>
      </c>
      <c r="B208" t="s">
        <v>140</v>
      </c>
      <c r="C208" s="20" t="s">
        <v>820</v>
      </c>
      <c r="D208" s="20" t="s">
        <v>944</v>
      </c>
      <c r="E208" s="20" t="s">
        <v>940</v>
      </c>
      <c r="F208" s="20" t="s">
        <v>14</v>
      </c>
      <c r="G208" s="20" t="s">
        <v>941</v>
      </c>
      <c r="H208" s="20" t="s">
        <v>7705</v>
      </c>
      <c r="I208" s="20" t="s">
        <v>942</v>
      </c>
      <c r="J208" s="40">
        <v>46240</v>
      </c>
      <c r="K208" s="40"/>
      <c r="L208" s="20"/>
      <c r="M208" s="20">
        <v>7010031457</v>
      </c>
      <c r="N208">
        <v>16128.000415802002</v>
      </c>
      <c r="O208" t="s">
        <v>7412</v>
      </c>
      <c r="P208" t="s">
        <v>7414</v>
      </c>
    </row>
    <row r="209" spans="1:17" hidden="1" x14ac:dyDescent="0.25">
      <c r="A209">
        <v>30</v>
      </c>
      <c r="B209" t="s">
        <v>140</v>
      </c>
      <c r="C209" s="20" t="s">
        <v>572</v>
      </c>
      <c r="D209" s="20" t="s">
        <v>791</v>
      </c>
      <c r="E209" s="20" t="s">
        <v>150</v>
      </c>
      <c r="F209" s="20" t="s">
        <v>8</v>
      </c>
      <c r="G209" s="20" t="s">
        <v>811</v>
      </c>
      <c r="H209" s="20" t="s">
        <v>7420</v>
      </c>
      <c r="I209" s="20" t="s">
        <v>812</v>
      </c>
      <c r="J209" s="40">
        <v>46226</v>
      </c>
      <c r="K209" s="40"/>
      <c r="L209" s="20"/>
      <c r="M209" s="20">
        <v>7010031442</v>
      </c>
      <c r="N209">
        <v>734.40000152587891</v>
      </c>
      <c r="O209" t="s">
        <v>7412</v>
      </c>
      <c r="P209" t="s">
        <v>7414</v>
      </c>
    </row>
    <row r="210" spans="1:17" hidden="1" x14ac:dyDescent="0.25">
      <c r="A210">
        <v>30</v>
      </c>
      <c r="B210" t="s">
        <v>140</v>
      </c>
      <c r="C210" s="20" t="s">
        <v>325</v>
      </c>
      <c r="D210" s="20" t="s">
        <v>930</v>
      </c>
      <c r="E210" s="20" t="s">
        <v>672</v>
      </c>
      <c r="F210" s="20" t="s">
        <v>17</v>
      </c>
      <c r="G210" s="20" t="s">
        <v>928</v>
      </c>
      <c r="H210" s="65" t="s">
        <v>7706</v>
      </c>
      <c r="I210" s="20" t="s">
        <v>929</v>
      </c>
      <c r="J210" s="40">
        <v>46233</v>
      </c>
      <c r="K210" s="40"/>
      <c r="L210" s="20"/>
      <c r="M210" s="20"/>
      <c r="N210">
        <v>24300</v>
      </c>
      <c r="O210" t="s">
        <v>7495</v>
      </c>
      <c r="P210" t="s">
        <v>7414</v>
      </c>
    </row>
    <row r="211" spans="1:17" hidden="1" x14ac:dyDescent="0.25">
      <c r="A211">
        <v>30</v>
      </c>
      <c r="B211" t="s">
        <v>140</v>
      </c>
      <c r="C211" s="20" t="s">
        <v>813</v>
      </c>
      <c r="D211" s="20" t="s">
        <v>791</v>
      </c>
      <c r="E211" s="20" t="s">
        <v>150</v>
      </c>
      <c r="F211" s="20" t="s">
        <v>8</v>
      </c>
      <c r="G211" s="20" t="s">
        <v>837</v>
      </c>
      <c r="H211" s="20" t="s">
        <v>7425</v>
      </c>
      <c r="I211" s="20" t="s">
        <v>838</v>
      </c>
      <c r="J211" s="40">
        <v>46226</v>
      </c>
      <c r="K211" s="40"/>
      <c r="L211" s="20"/>
      <c r="M211" s="20">
        <v>7010031446</v>
      </c>
      <c r="N211">
        <v>14688.000239372253</v>
      </c>
      <c r="O211" t="s">
        <v>7412</v>
      </c>
      <c r="P211" t="s">
        <v>7414</v>
      </c>
      <c r="Q211" s="3"/>
    </row>
    <row r="212" spans="1:17" hidden="1" x14ac:dyDescent="0.25">
      <c r="A212">
        <v>30</v>
      </c>
      <c r="B212" t="s">
        <v>140</v>
      </c>
      <c r="C212" s="20" t="s">
        <v>813</v>
      </c>
      <c r="D212" s="20" t="s">
        <v>870</v>
      </c>
      <c r="E212" s="20" t="s">
        <v>150</v>
      </c>
      <c r="F212" s="20" t="s">
        <v>8</v>
      </c>
      <c r="G212" s="20" t="s">
        <v>867</v>
      </c>
      <c r="H212" s="20" t="s">
        <v>7707</v>
      </c>
      <c r="I212" s="20" t="s">
        <v>868</v>
      </c>
      <c r="J212" s="40">
        <v>46228</v>
      </c>
      <c r="K212" s="40"/>
      <c r="L212" s="20"/>
      <c r="M212" s="20">
        <v>7010031279</v>
      </c>
      <c r="N212">
        <v>14688.000118255615</v>
      </c>
      <c r="O212" t="s">
        <v>7434</v>
      </c>
      <c r="P212" t="s">
        <v>7414</v>
      </c>
      <c r="Q212" s="3"/>
    </row>
    <row r="213" spans="1:17" hidden="1" x14ac:dyDescent="0.25">
      <c r="A213">
        <v>30</v>
      </c>
      <c r="B213" t="s">
        <v>140</v>
      </c>
      <c r="C213" s="20" t="s">
        <v>601</v>
      </c>
      <c r="D213" s="20" t="s">
        <v>902</v>
      </c>
      <c r="E213" s="20" t="s">
        <v>423</v>
      </c>
      <c r="F213" s="20" t="s">
        <v>424</v>
      </c>
      <c r="G213" s="20" t="s">
        <v>900</v>
      </c>
      <c r="H213" s="20" t="s">
        <v>7708</v>
      </c>
      <c r="I213" s="20" t="s">
        <v>901</v>
      </c>
      <c r="J213" s="40">
        <v>46228</v>
      </c>
      <c r="K213" s="40"/>
      <c r="L213" s="20"/>
      <c r="M213" s="20">
        <v>7010031260</v>
      </c>
      <c r="N213">
        <v>20160.000014305115</v>
      </c>
      <c r="O213" t="s">
        <v>7412</v>
      </c>
      <c r="P213" t="s">
        <v>7414</v>
      </c>
    </row>
    <row r="214" spans="1:17" hidden="1" x14ac:dyDescent="0.25">
      <c r="A214">
        <v>30</v>
      </c>
      <c r="B214" t="s">
        <v>140</v>
      </c>
      <c r="C214" s="20" t="s">
        <v>913</v>
      </c>
      <c r="D214" s="20" t="s">
        <v>155</v>
      </c>
      <c r="E214" s="20" t="s">
        <v>150</v>
      </c>
      <c r="F214" s="20" t="s">
        <v>8</v>
      </c>
      <c r="G214" s="20" t="s">
        <v>955</v>
      </c>
      <c r="H214" s="20" t="s">
        <v>7432</v>
      </c>
      <c r="I214" s="20" t="s">
        <v>956</v>
      </c>
      <c r="J214" s="40">
        <v>46233</v>
      </c>
      <c r="K214" s="40"/>
      <c r="L214" s="20"/>
      <c r="M214" s="20"/>
      <c r="N214">
        <v>6805.4400000000005</v>
      </c>
      <c r="O214" t="s">
        <v>7495</v>
      </c>
      <c r="P214" t="s">
        <v>7414</v>
      </c>
      <c r="Q214" s="3"/>
    </row>
    <row r="215" spans="1:17" hidden="1" x14ac:dyDescent="0.25">
      <c r="A215">
        <v>30</v>
      </c>
      <c r="B215" t="s">
        <v>140</v>
      </c>
      <c r="C215" s="20" t="s">
        <v>820</v>
      </c>
      <c r="D215" s="20" t="s">
        <v>944</v>
      </c>
      <c r="E215" s="20" t="s">
        <v>940</v>
      </c>
      <c r="F215" s="20" t="s">
        <v>14</v>
      </c>
      <c r="G215" s="20" t="s">
        <v>946</v>
      </c>
      <c r="H215" s="20" t="s">
        <v>7709</v>
      </c>
      <c r="I215" s="20" t="s">
        <v>947</v>
      </c>
      <c r="J215" s="40">
        <v>46240</v>
      </c>
      <c r="K215" s="40"/>
      <c r="L215" s="20"/>
      <c r="M215" s="20">
        <v>7010031458</v>
      </c>
      <c r="N215">
        <v>16128.000317573547</v>
      </c>
      <c r="O215" t="s">
        <v>7412</v>
      </c>
      <c r="P215" t="s">
        <v>7414</v>
      </c>
      <c r="Q215" s="3"/>
    </row>
    <row r="216" spans="1:17" hidden="1" x14ac:dyDescent="0.25">
      <c r="A216">
        <v>30</v>
      </c>
      <c r="B216" t="s">
        <v>140</v>
      </c>
      <c r="C216" s="20" t="s">
        <v>688</v>
      </c>
      <c r="D216" s="20" t="s">
        <v>791</v>
      </c>
      <c r="E216" s="20" t="s">
        <v>150</v>
      </c>
      <c r="F216" s="20" t="s">
        <v>8</v>
      </c>
      <c r="G216" s="20" t="s">
        <v>832</v>
      </c>
      <c r="H216" s="20" t="s">
        <v>7422</v>
      </c>
      <c r="I216" s="20" t="s">
        <v>787</v>
      </c>
      <c r="J216" s="40">
        <v>46226</v>
      </c>
      <c r="K216" s="40"/>
      <c r="L216" s="20"/>
      <c r="M216" s="20">
        <v>7010031444</v>
      </c>
      <c r="N216">
        <v>2937.6000595092773</v>
      </c>
      <c r="O216" t="s">
        <v>7412</v>
      </c>
      <c r="P216" t="s">
        <v>7414</v>
      </c>
    </row>
    <row r="217" spans="1:17" ht="14.85" hidden="1" customHeight="1" x14ac:dyDescent="0.25">
      <c r="A217">
        <v>30</v>
      </c>
      <c r="B217" t="s">
        <v>140</v>
      </c>
      <c r="C217" s="20" t="s">
        <v>153</v>
      </c>
      <c r="D217" s="20" t="s">
        <v>155</v>
      </c>
      <c r="E217" s="20" t="s">
        <v>150</v>
      </c>
      <c r="F217" s="20" t="s">
        <v>8</v>
      </c>
      <c r="G217" s="20" t="s">
        <v>911</v>
      </c>
      <c r="H217" s="20" t="s">
        <v>7710</v>
      </c>
      <c r="I217" s="20" t="s">
        <v>912</v>
      </c>
      <c r="J217" s="40">
        <v>46231</v>
      </c>
      <c r="K217" s="40"/>
      <c r="L217" s="20"/>
      <c r="M217" s="20"/>
      <c r="N217">
        <v>10792.008</v>
      </c>
      <c r="O217" t="s">
        <v>7495</v>
      </c>
      <c r="P217" t="s">
        <v>7414</v>
      </c>
    </row>
    <row r="218" spans="1:17" ht="14.45" hidden="1" customHeight="1" x14ac:dyDescent="0.25">
      <c r="A218">
        <v>30</v>
      </c>
      <c r="B218" t="s">
        <v>140</v>
      </c>
      <c r="C218" s="20" t="s">
        <v>813</v>
      </c>
      <c r="D218" s="20" t="s">
        <v>791</v>
      </c>
      <c r="E218" s="20" t="s">
        <v>150</v>
      </c>
      <c r="F218" s="20" t="s">
        <v>8</v>
      </c>
      <c r="G218" s="20" t="s">
        <v>789</v>
      </c>
      <c r="H218" s="20" t="s">
        <v>7417</v>
      </c>
      <c r="I218" s="20" t="s">
        <v>790</v>
      </c>
      <c r="J218" s="40">
        <v>46226</v>
      </c>
      <c r="K218" s="40"/>
      <c r="L218" s="20"/>
      <c r="M218" s="20">
        <v>7010031440</v>
      </c>
      <c r="N218">
        <v>1468.8000164031982</v>
      </c>
      <c r="O218" t="s">
        <v>7412</v>
      </c>
      <c r="P218" t="s">
        <v>7414</v>
      </c>
    </row>
    <row r="219" spans="1:17" hidden="1" x14ac:dyDescent="0.25">
      <c r="A219">
        <v>30</v>
      </c>
      <c r="B219" t="s">
        <v>140</v>
      </c>
      <c r="C219" s="20" t="s">
        <v>688</v>
      </c>
      <c r="D219" s="20" t="s">
        <v>791</v>
      </c>
      <c r="E219" s="20" t="s">
        <v>150</v>
      </c>
      <c r="F219" s="20" t="s">
        <v>8</v>
      </c>
      <c r="G219" s="20" t="s">
        <v>834</v>
      </c>
      <c r="H219" s="20" t="s">
        <v>7424</v>
      </c>
      <c r="I219" s="20" t="s">
        <v>835</v>
      </c>
      <c r="J219" s="40">
        <v>46226</v>
      </c>
      <c r="K219" s="40"/>
      <c r="L219" s="20"/>
      <c r="M219" s="20">
        <v>7010031445</v>
      </c>
      <c r="N219">
        <v>3672.0000076293945</v>
      </c>
      <c r="O219" t="s">
        <v>7412</v>
      </c>
      <c r="P219" t="s">
        <v>7414</v>
      </c>
    </row>
    <row r="220" spans="1:17" ht="14.85" hidden="1" customHeight="1" x14ac:dyDescent="0.25">
      <c r="A220">
        <v>30</v>
      </c>
      <c r="B220" t="s">
        <v>140</v>
      </c>
      <c r="C220" s="20" t="s">
        <v>813</v>
      </c>
      <c r="D220" s="20" t="s">
        <v>935</v>
      </c>
      <c r="E220" s="20" t="s">
        <v>150</v>
      </c>
      <c r="F220" s="20" t="s">
        <v>8</v>
      </c>
      <c r="G220" s="20" t="s">
        <v>958</v>
      </c>
      <c r="H220" s="20" t="s">
        <v>7435</v>
      </c>
      <c r="I220" s="20" t="s">
        <v>959</v>
      </c>
      <c r="J220" s="40">
        <v>46233</v>
      </c>
      <c r="K220" s="40"/>
      <c r="L220" s="20"/>
      <c r="M220" s="20">
        <v>7010031280</v>
      </c>
      <c r="N220">
        <v>8812.8001127243042</v>
      </c>
      <c r="O220" t="s">
        <v>7434</v>
      </c>
      <c r="P220" t="s">
        <v>7414</v>
      </c>
    </row>
    <row r="221" spans="1:17" ht="14.45" hidden="1" customHeight="1" x14ac:dyDescent="0.25">
      <c r="A221">
        <v>30</v>
      </c>
      <c r="B221" t="s">
        <v>140</v>
      </c>
      <c r="C221" s="20" t="s">
        <v>804</v>
      </c>
      <c r="D221" s="20" t="s">
        <v>798</v>
      </c>
      <c r="E221" s="20" t="s">
        <v>223</v>
      </c>
      <c r="F221" s="20" t="s">
        <v>800</v>
      </c>
      <c r="G221" s="20" t="s">
        <v>801</v>
      </c>
      <c r="H221" s="20" t="s">
        <v>7711</v>
      </c>
      <c r="I221" s="20" t="s">
        <v>802</v>
      </c>
      <c r="J221" s="40">
        <v>46227</v>
      </c>
      <c r="K221" s="40"/>
      <c r="L221" s="20"/>
      <c r="M221" s="20">
        <v>7010031539</v>
      </c>
      <c r="N221">
        <v>11700</v>
      </c>
      <c r="O221" t="s">
        <v>7412</v>
      </c>
      <c r="P221" t="s">
        <v>7414</v>
      </c>
      <c r="Q221" t="s">
        <v>7662</v>
      </c>
    </row>
    <row r="222" spans="1:17" ht="14.45" hidden="1" customHeight="1" x14ac:dyDescent="0.25">
      <c r="A222">
        <v>30</v>
      </c>
      <c r="B222" t="s">
        <v>112</v>
      </c>
      <c r="C222" s="20" t="s">
        <v>116</v>
      </c>
      <c r="D222" s="20" t="s">
        <v>118</v>
      </c>
      <c r="E222" s="20" t="s">
        <v>97</v>
      </c>
      <c r="F222" s="20" t="s">
        <v>111</v>
      </c>
      <c r="G222" s="20" t="s">
        <v>949</v>
      </c>
      <c r="H222" s="20" t="s">
        <v>950</v>
      </c>
      <c r="I222" s="20" t="s">
        <v>950</v>
      </c>
      <c r="J222" s="40">
        <v>46229</v>
      </c>
      <c r="K222" s="40"/>
      <c r="L222" s="20"/>
      <c r="M222" s="20">
        <v>90955893</v>
      </c>
      <c r="N222">
        <v>11700</v>
      </c>
      <c r="O222" t="s">
        <v>7412</v>
      </c>
      <c r="P222" t="s">
        <v>7414</v>
      </c>
    </row>
    <row r="223" spans="1:17" hidden="1" x14ac:dyDescent="0.25">
      <c r="A223">
        <v>30</v>
      </c>
      <c r="B223" t="s">
        <v>140</v>
      </c>
      <c r="C223" s="20" t="s">
        <v>153</v>
      </c>
      <c r="D223" s="20" t="s">
        <v>935</v>
      </c>
      <c r="E223" s="20" t="s">
        <v>150</v>
      </c>
      <c r="F223" s="20" t="s">
        <v>8</v>
      </c>
      <c r="G223" s="20" t="s">
        <v>932</v>
      </c>
      <c r="H223" s="20" t="s">
        <v>7423</v>
      </c>
      <c r="I223" s="20" t="s">
        <v>933</v>
      </c>
      <c r="J223" s="40">
        <v>46233</v>
      </c>
      <c r="K223" s="40"/>
      <c r="L223" s="20"/>
      <c r="M223" s="20">
        <v>7010031451</v>
      </c>
      <c r="N223">
        <v>734.39999198913574</v>
      </c>
      <c r="O223" t="s">
        <v>7412</v>
      </c>
      <c r="P223" t="s">
        <v>7414</v>
      </c>
    </row>
    <row r="224" spans="1:17" hidden="1" x14ac:dyDescent="0.25">
      <c r="A224">
        <v>30</v>
      </c>
      <c r="B224" t="s">
        <v>140</v>
      </c>
      <c r="C224" s="20" t="s">
        <v>913</v>
      </c>
      <c r="D224" s="20" t="s">
        <v>155</v>
      </c>
      <c r="E224" s="20" t="s">
        <v>150</v>
      </c>
      <c r="F224" s="20" t="s">
        <v>8</v>
      </c>
      <c r="G224" s="20" t="s">
        <v>961</v>
      </c>
      <c r="H224" s="20" t="s">
        <v>7437</v>
      </c>
      <c r="I224" s="20" t="s">
        <v>962</v>
      </c>
      <c r="J224" s="40">
        <v>46230</v>
      </c>
      <c r="K224" s="40"/>
      <c r="L224" s="20"/>
      <c r="M224" s="20"/>
      <c r="N224">
        <v>2722.1759999999999</v>
      </c>
      <c r="O224" t="s">
        <v>7495</v>
      </c>
      <c r="P224" t="s">
        <v>7414</v>
      </c>
    </row>
    <row r="225" spans="1:17" hidden="1" x14ac:dyDescent="0.25">
      <c r="A225">
        <v>30</v>
      </c>
      <c r="B225" t="s">
        <v>140</v>
      </c>
      <c r="C225" s="20" t="s">
        <v>228</v>
      </c>
      <c r="D225" s="20" t="s">
        <v>798</v>
      </c>
      <c r="E225" s="20" t="s">
        <v>223</v>
      </c>
      <c r="F225" s="20" t="s">
        <v>224</v>
      </c>
      <c r="G225" s="20" t="s">
        <v>809</v>
      </c>
      <c r="H225" s="20" t="s">
        <v>7699</v>
      </c>
      <c r="I225" s="20" t="s">
        <v>807</v>
      </c>
      <c r="J225" s="40">
        <v>46227</v>
      </c>
      <c r="K225" s="40"/>
      <c r="L225" s="20"/>
      <c r="M225" s="20">
        <v>7010031541</v>
      </c>
      <c r="N225">
        <v>12075</v>
      </c>
      <c r="O225" t="s">
        <v>7412</v>
      </c>
      <c r="P225" t="s">
        <v>7414</v>
      </c>
      <c r="Q225" t="s">
        <v>7662</v>
      </c>
    </row>
    <row r="226" spans="1:17" ht="14.45" hidden="1" customHeight="1" x14ac:dyDescent="0.25">
      <c r="A226">
        <v>30</v>
      </c>
      <c r="B226" t="s">
        <v>112</v>
      </c>
      <c r="C226" s="20" t="s">
        <v>116</v>
      </c>
      <c r="D226" s="20" t="s">
        <v>118</v>
      </c>
      <c r="E226" s="20" t="s">
        <v>97</v>
      </c>
      <c r="F226" s="20" t="s">
        <v>111</v>
      </c>
      <c r="G226" s="20" t="s">
        <v>849</v>
      </c>
      <c r="H226" s="20" t="s">
        <v>850</v>
      </c>
      <c r="I226" s="20" t="s">
        <v>850</v>
      </c>
      <c r="J226" s="40">
        <v>46225</v>
      </c>
      <c r="K226" s="40"/>
      <c r="L226" s="20"/>
      <c r="M226" s="20">
        <v>90955892</v>
      </c>
      <c r="N226">
        <v>11700</v>
      </c>
      <c r="O226" t="s">
        <v>7412</v>
      </c>
      <c r="P226" t="s">
        <v>7414</v>
      </c>
      <c r="Q226" s="3"/>
    </row>
    <row r="227" spans="1:17" hidden="1" x14ac:dyDescent="0.25">
      <c r="A227">
        <v>30</v>
      </c>
      <c r="B227" t="s">
        <v>140</v>
      </c>
      <c r="C227" s="20" t="s">
        <v>820</v>
      </c>
      <c r="D227" s="20" t="s">
        <v>821</v>
      </c>
      <c r="E227" s="20" t="s">
        <v>672</v>
      </c>
      <c r="F227" s="20" t="s">
        <v>17</v>
      </c>
      <c r="G227" s="20" t="s">
        <v>818</v>
      </c>
      <c r="H227" s="20" t="s">
        <v>7712</v>
      </c>
      <c r="I227" s="20" t="s">
        <v>819</v>
      </c>
      <c r="J227" s="40">
        <v>46230</v>
      </c>
      <c r="K227" s="40"/>
      <c r="L227" s="20"/>
      <c r="M227" s="20">
        <v>7010031449</v>
      </c>
      <c r="N227">
        <v>16128.000232696533</v>
      </c>
      <c r="O227" t="s">
        <v>7412</v>
      </c>
      <c r="P227" t="s">
        <v>7414</v>
      </c>
      <c r="Q227" s="3"/>
    </row>
    <row r="228" spans="1:17" ht="14.45" hidden="1" customHeight="1" x14ac:dyDescent="0.25">
      <c r="A228">
        <v>31</v>
      </c>
      <c r="B228" t="s">
        <v>140</v>
      </c>
      <c r="C228" s="20" t="s">
        <v>813</v>
      </c>
      <c r="D228" s="20" t="s">
        <v>935</v>
      </c>
      <c r="E228" s="20" t="s">
        <v>150</v>
      </c>
      <c r="F228" s="20" t="s">
        <v>8</v>
      </c>
      <c r="G228" s="20" t="s">
        <v>994</v>
      </c>
      <c r="H228" s="20" t="s">
        <v>7432</v>
      </c>
      <c r="I228" s="20" t="s">
        <v>956</v>
      </c>
      <c r="J228" s="40">
        <v>46233</v>
      </c>
      <c r="K228" s="40"/>
      <c r="L228" s="20"/>
      <c r="M228" s="20">
        <v>7010031454</v>
      </c>
      <c r="N228">
        <v>4406.4000759124756</v>
      </c>
      <c r="O228" t="s">
        <v>7412</v>
      </c>
      <c r="P228" t="s">
        <v>7414</v>
      </c>
    </row>
    <row r="229" spans="1:17" hidden="1" x14ac:dyDescent="0.25">
      <c r="A229">
        <v>31</v>
      </c>
      <c r="B229" t="s">
        <v>140</v>
      </c>
      <c r="C229" s="20" t="s">
        <v>228</v>
      </c>
      <c r="D229" s="20" t="s">
        <v>986</v>
      </c>
      <c r="E229" s="20" t="s">
        <v>223</v>
      </c>
      <c r="F229" s="20" t="s">
        <v>224</v>
      </c>
      <c r="G229" s="20" t="s">
        <v>984</v>
      </c>
      <c r="H229" s="20" t="s">
        <v>7713</v>
      </c>
      <c r="I229" s="20" t="s">
        <v>985</v>
      </c>
      <c r="J229" s="40">
        <v>46234</v>
      </c>
      <c r="K229" s="40"/>
      <c r="L229" s="20"/>
      <c r="M229" s="20">
        <v>7010031549</v>
      </c>
      <c r="N229">
        <v>10350</v>
      </c>
      <c r="O229" t="s">
        <v>7412</v>
      </c>
      <c r="P229" t="s">
        <v>7414</v>
      </c>
      <c r="Q229" t="s">
        <v>7662</v>
      </c>
    </row>
    <row r="230" spans="1:17" ht="14.45" hidden="1" customHeight="1" x14ac:dyDescent="0.25">
      <c r="A230">
        <v>31</v>
      </c>
      <c r="B230" t="s">
        <v>140</v>
      </c>
      <c r="C230" s="20" t="s">
        <v>228</v>
      </c>
      <c r="D230" s="20" t="s">
        <v>874</v>
      </c>
      <c r="E230" s="20" t="s">
        <v>223</v>
      </c>
      <c r="F230" s="20" t="s">
        <v>277</v>
      </c>
      <c r="G230" s="20" t="s">
        <v>981</v>
      </c>
      <c r="H230" s="20" t="s">
        <v>7714</v>
      </c>
      <c r="I230" s="20" t="s">
        <v>982</v>
      </c>
      <c r="J230" s="40">
        <v>46233</v>
      </c>
      <c r="K230" s="40"/>
      <c r="L230" s="20"/>
      <c r="M230" s="20">
        <v>7010031648</v>
      </c>
      <c r="N230">
        <v>11970</v>
      </c>
      <c r="O230" t="s">
        <v>7412</v>
      </c>
      <c r="P230" t="s">
        <v>7414</v>
      </c>
      <c r="Q230" t="s">
        <v>7662</v>
      </c>
    </row>
    <row r="231" spans="1:17" ht="14.45" hidden="1" customHeight="1" x14ac:dyDescent="0.25">
      <c r="A231">
        <v>31</v>
      </c>
      <c r="B231" t="s">
        <v>140</v>
      </c>
      <c r="C231" s="20" t="s">
        <v>289</v>
      </c>
      <c r="D231" s="20" t="s">
        <v>1041</v>
      </c>
      <c r="E231" s="20" t="s">
        <v>254</v>
      </c>
      <c r="F231" s="20" t="s">
        <v>255</v>
      </c>
      <c r="G231" s="20" t="s">
        <v>1039</v>
      </c>
      <c r="H231" s="20" t="s">
        <v>7715</v>
      </c>
      <c r="I231" s="20" t="s">
        <v>1040</v>
      </c>
      <c r="J231" s="40">
        <v>46236</v>
      </c>
      <c r="K231" s="40"/>
      <c r="L231" s="20"/>
      <c r="M231" s="20">
        <v>7010031305</v>
      </c>
      <c r="N231">
        <v>11970.000053405762</v>
      </c>
      <c r="O231" t="s">
        <v>7412</v>
      </c>
      <c r="P231" t="s">
        <v>7414</v>
      </c>
    </row>
    <row r="232" spans="1:17" ht="14.45" hidden="1" customHeight="1" x14ac:dyDescent="0.25">
      <c r="A232">
        <v>31</v>
      </c>
      <c r="B232" t="s">
        <v>101</v>
      </c>
      <c r="C232" s="20" t="s">
        <v>123</v>
      </c>
      <c r="D232" s="20" t="s">
        <v>118</v>
      </c>
      <c r="E232" s="20" t="s">
        <v>97</v>
      </c>
      <c r="F232" s="20" t="s">
        <v>98</v>
      </c>
      <c r="G232" s="20" t="s">
        <v>1110</v>
      </c>
      <c r="H232" s="20" t="s">
        <v>1111</v>
      </c>
      <c r="I232" s="20" t="s">
        <v>1111</v>
      </c>
      <c r="J232" s="40">
        <v>46238</v>
      </c>
      <c r="K232" s="40"/>
      <c r="L232" s="20"/>
      <c r="M232" s="20">
        <v>90957182</v>
      </c>
      <c r="N232">
        <v>2880</v>
      </c>
      <c r="O232" t="s">
        <v>7412</v>
      </c>
      <c r="P232" t="s">
        <v>617</v>
      </c>
      <c r="Q232" s="3"/>
    </row>
    <row r="233" spans="1:17" ht="14.85" hidden="1" customHeight="1" x14ac:dyDescent="0.25">
      <c r="A233">
        <v>31</v>
      </c>
      <c r="B233" t="s">
        <v>140</v>
      </c>
      <c r="C233" s="20" t="s">
        <v>934</v>
      </c>
      <c r="D233" s="20" t="s">
        <v>944</v>
      </c>
      <c r="E233" s="20" t="s">
        <v>150</v>
      </c>
      <c r="F233" s="20" t="s">
        <v>8</v>
      </c>
      <c r="G233" s="20" t="s">
        <v>1089</v>
      </c>
      <c r="H233" s="20" t="s">
        <v>7431</v>
      </c>
      <c r="I233" s="20" t="s">
        <v>1090</v>
      </c>
      <c r="J233" s="40">
        <v>46240</v>
      </c>
      <c r="K233" s="40"/>
      <c r="L233" s="20"/>
      <c r="M233" s="20">
        <v>7010031462</v>
      </c>
      <c r="N233">
        <v>10888.704092025757</v>
      </c>
      <c r="O233" t="s">
        <v>7412</v>
      </c>
      <c r="P233" t="s">
        <v>7414</v>
      </c>
    </row>
    <row r="234" spans="1:17" ht="14.85" hidden="1" customHeight="1" x14ac:dyDescent="0.25">
      <c r="A234">
        <v>31</v>
      </c>
      <c r="B234" t="s">
        <v>140</v>
      </c>
      <c r="C234" s="20" t="s">
        <v>601</v>
      </c>
      <c r="D234" s="20" t="s">
        <v>1033</v>
      </c>
      <c r="E234" s="20" t="s">
        <v>423</v>
      </c>
      <c r="F234" s="20" t="s">
        <v>424</v>
      </c>
      <c r="G234" s="20" t="s">
        <v>1031</v>
      </c>
      <c r="H234" s="20" t="s">
        <v>7716</v>
      </c>
      <c r="I234" s="20" t="s">
        <v>1032</v>
      </c>
      <c r="J234" s="40">
        <v>46235</v>
      </c>
      <c r="K234" s="40"/>
      <c r="L234" s="20"/>
      <c r="M234" s="20">
        <v>7010031308</v>
      </c>
      <c r="N234">
        <v>20160.000005722046</v>
      </c>
      <c r="O234" t="s">
        <v>7412</v>
      </c>
      <c r="P234" t="s">
        <v>7414</v>
      </c>
    </row>
    <row r="235" spans="1:17" ht="14.45" hidden="1" customHeight="1" x14ac:dyDescent="0.25">
      <c r="A235">
        <v>31</v>
      </c>
      <c r="B235" t="s">
        <v>140</v>
      </c>
      <c r="C235" s="20" t="s">
        <v>144</v>
      </c>
      <c r="D235" s="20" t="s">
        <v>998</v>
      </c>
      <c r="E235" s="20" t="s">
        <v>97</v>
      </c>
      <c r="F235" s="20" t="s">
        <v>139</v>
      </c>
      <c r="G235" s="20" t="s">
        <v>996</v>
      </c>
      <c r="H235" s="20" t="s">
        <v>7717</v>
      </c>
      <c r="I235" s="20" t="s">
        <v>997</v>
      </c>
      <c r="J235" s="40">
        <v>46258</v>
      </c>
      <c r="K235" s="40"/>
      <c r="L235" s="20"/>
      <c r="M235" s="20">
        <v>90957816</v>
      </c>
      <c r="N235">
        <v>12150</v>
      </c>
      <c r="O235" t="s">
        <v>7412</v>
      </c>
      <c r="P235" t="s">
        <v>7414</v>
      </c>
      <c r="Q235" s="3"/>
    </row>
    <row r="236" spans="1:17" hidden="1" x14ac:dyDescent="0.25">
      <c r="A236">
        <v>31</v>
      </c>
      <c r="B236" t="s">
        <v>101</v>
      </c>
      <c r="C236" s="20" t="s">
        <v>616</v>
      </c>
      <c r="D236" s="20" t="s">
        <v>118</v>
      </c>
      <c r="E236" s="20" t="s">
        <v>321</v>
      </c>
      <c r="F236" s="20" t="s">
        <v>612</v>
      </c>
      <c r="G236" s="20" t="s">
        <v>1050</v>
      </c>
      <c r="H236" s="20" t="s">
        <v>1051</v>
      </c>
      <c r="I236" s="20" t="s">
        <v>1051</v>
      </c>
      <c r="J236" s="40">
        <v>46235</v>
      </c>
      <c r="K236" s="40"/>
      <c r="L236" s="20"/>
      <c r="M236" s="20">
        <v>7010031349</v>
      </c>
      <c r="N236">
        <v>720</v>
      </c>
      <c r="O236" t="s">
        <v>7412</v>
      </c>
      <c r="P236" t="s">
        <v>266</v>
      </c>
    </row>
    <row r="237" spans="1:17" hidden="1" x14ac:dyDescent="0.25">
      <c r="A237">
        <v>31</v>
      </c>
      <c r="B237" t="s">
        <v>140</v>
      </c>
      <c r="C237" s="20" t="s">
        <v>527</v>
      </c>
      <c r="D237" s="20" t="s">
        <v>1041</v>
      </c>
      <c r="E237" s="20" t="s">
        <v>254</v>
      </c>
      <c r="F237" s="20" t="s">
        <v>255</v>
      </c>
      <c r="G237" s="20" t="s">
        <v>1056</v>
      </c>
      <c r="H237" s="20" t="s">
        <v>7718</v>
      </c>
      <c r="I237" s="20" t="s">
        <v>1057</v>
      </c>
      <c r="J237" s="40">
        <v>46236</v>
      </c>
      <c r="K237" s="40"/>
      <c r="L237" s="20"/>
      <c r="M237" s="20">
        <v>7010031303</v>
      </c>
      <c r="N237">
        <v>16536</v>
      </c>
      <c r="O237" t="s">
        <v>7434</v>
      </c>
      <c r="P237" t="s">
        <v>7414</v>
      </c>
      <c r="Q237" s="3"/>
    </row>
    <row r="238" spans="1:17" hidden="1" x14ac:dyDescent="0.25">
      <c r="A238">
        <v>31</v>
      </c>
      <c r="B238" t="s">
        <v>140</v>
      </c>
      <c r="C238" s="20" t="s">
        <v>289</v>
      </c>
      <c r="D238" s="20" t="s">
        <v>1041</v>
      </c>
      <c r="E238" s="20" t="s">
        <v>254</v>
      </c>
      <c r="F238" s="20" t="s">
        <v>255</v>
      </c>
      <c r="G238" s="20" t="s">
        <v>1064</v>
      </c>
      <c r="H238" s="20" t="s">
        <v>7719</v>
      </c>
      <c r="I238" s="20" t="s">
        <v>1065</v>
      </c>
      <c r="J238" s="40">
        <v>46236</v>
      </c>
      <c r="K238" s="40"/>
      <c r="L238" s="20"/>
      <c r="M238" s="20">
        <v>7010031306</v>
      </c>
      <c r="N238">
        <v>12000</v>
      </c>
      <c r="O238" t="s">
        <v>7412</v>
      </c>
      <c r="P238" t="s">
        <v>7414</v>
      </c>
    </row>
    <row r="239" spans="1:17" hidden="1" x14ac:dyDescent="0.25">
      <c r="A239">
        <v>31</v>
      </c>
      <c r="B239" t="s">
        <v>140</v>
      </c>
      <c r="C239" s="20" t="s">
        <v>412</v>
      </c>
      <c r="D239" s="20" t="s">
        <v>1081</v>
      </c>
      <c r="E239" s="20" t="s">
        <v>321</v>
      </c>
      <c r="F239" s="20" t="s">
        <v>322</v>
      </c>
      <c r="G239" s="20" t="s">
        <v>1079</v>
      </c>
      <c r="H239" s="20" t="s">
        <v>7720</v>
      </c>
      <c r="I239" s="20" t="s">
        <v>1080</v>
      </c>
      <c r="J239" s="40">
        <v>46241</v>
      </c>
      <c r="K239" s="40"/>
      <c r="L239" s="20"/>
      <c r="M239" s="20"/>
      <c r="N239">
        <v>12150</v>
      </c>
      <c r="O239" t="s">
        <v>7495</v>
      </c>
      <c r="P239" t="s">
        <v>7414</v>
      </c>
      <c r="Q239" t="s">
        <v>7662</v>
      </c>
    </row>
    <row r="240" spans="1:17" hidden="1" x14ac:dyDescent="0.25">
      <c r="A240">
        <v>31</v>
      </c>
      <c r="B240" t="s">
        <v>101</v>
      </c>
      <c r="C240" s="20" t="s">
        <v>123</v>
      </c>
      <c r="D240" s="20" t="s">
        <v>118</v>
      </c>
      <c r="E240" s="20" t="s">
        <v>97</v>
      </c>
      <c r="F240" s="20" t="s">
        <v>98</v>
      </c>
      <c r="G240" s="20" t="s">
        <v>1107</v>
      </c>
      <c r="H240" s="20" t="s">
        <v>1108</v>
      </c>
      <c r="I240" s="20" t="s">
        <v>1108</v>
      </c>
      <c r="J240" s="40">
        <v>46238</v>
      </c>
      <c r="K240" s="40"/>
      <c r="L240" s="20"/>
      <c r="M240" s="20">
        <v>90957185</v>
      </c>
      <c r="N240">
        <v>4320</v>
      </c>
      <c r="O240" t="s">
        <v>7412</v>
      </c>
      <c r="P240" t="s">
        <v>617</v>
      </c>
    </row>
    <row r="241" spans="1:17" hidden="1" x14ac:dyDescent="0.25">
      <c r="A241">
        <v>31</v>
      </c>
      <c r="B241" t="s">
        <v>101</v>
      </c>
      <c r="C241" s="20" t="s">
        <v>859</v>
      </c>
      <c r="D241" s="20" t="s">
        <v>118</v>
      </c>
      <c r="E241" s="20" t="s">
        <v>321</v>
      </c>
      <c r="F241" s="20" t="s">
        <v>855</v>
      </c>
      <c r="G241" s="20" t="s">
        <v>964</v>
      </c>
      <c r="H241" s="65" t="s">
        <v>965</v>
      </c>
      <c r="I241" s="20" t="s">
        <v>965</v>
      </c>
      <c r="J241" s="40">
        <v>46249</v>
      </c>
      <c r="K241" s="40"/>
      <c r="L241" s="20"/>
      <c r="M241" s="20">
        <v>7010031302</v>
      </c>
      <c r="N241">
        <v>4680</v>
      </c>
      <c r="O241" t="s">
        <v>7412</v>
      </c>
      <c r="P241" t="s">
        <v>218</v>
      </c>
    </row>
    <row r="242" spans="1:17" hidden="1" x14ac:dyDescent="0.25">
      <c r="A242">
        <v>31</v>
      </c>
      <c r="B242" t="s">
        <v>101</v>
      </c>
      <c r="C242" s="20" t="s">
        <v>865</v>
      </c>
      <c r="D242" s="20" t="s">
        <v>118</v>
      </c>
      <c r="E242" s="20" t="s">
        <v>321</v>
      </c>
      <c r="F242" s="20" t="s">
        <v>855</v>
      </c>
      <c r="G242" s="20" t="s">
        <v>967</v>
      </c>
      <c r="H242" s="65" t="s">
        <v>968</v>
      </c>
      <c r="I242" s="20" t="s">
        <v>968</v>
      </c>
      <c r="J242" s="40">
        <v>46250</v>
      </c>
      <c r="K242" s="40"/>
      <c r="L242" s="20"/>
      <c r="M242" s="20">
        <v>7010031514</v>
      </c>
      <c r="N242">
        <v>4464</v>
      </c>
      <c r="O242" t="s">
        <v>7412</v>
      </c>
      <c r="P242" t="s">
        <v>218</v>
      </c>
    </row>
    <row r="243" spans="1:17" hidden="1" x14ac:dyDescent="0.25">
      <c r="A243">
        <v>31</v>
      </c>
      <c r="B243" t="s">
        <v>101</v>
      </c>
      <c r="C243" s="20" t="s">
        <v>859</v>
      </c>
      <c r="D243" s="20" t="s">
        <v>118</v>
      </c>
      <c r="E243" s="20" t="s">
        <v>321</v>
      </c>
      <c r="F243" s="20" t="s">
        <v>855</v>
      </c>
      <c r="G243" s="20" t="s">
        <v>1021</v>
      </c>
      <c r="H243" s="20" t="s">
        <v>1022</v>
      </c>
      <c r="I243" s="20" t="s">
        <v>1022</v>
      </c>
      <c r="J243" s="40">
        <v>46235</v>
      </c>
      <c r="K243" s="40"/>
      <c r="L243" s="20"/>
      <c r="M243" s="20">
        <v>7010031248</v>
      </c>
      <c r="N243">
        <v>2880</v>
      </c>
      <c r="O243" t="s">
        <v>7412</v>
      </c>
      <c r="P243" t="s">
        <v>218</v>
      </c>
    </row>
    <row r="244" spans="1:17" hidden="1" x14ac:dyDescent="0.25">
      <c r="A244">
        <v>31</v>
      </c>
      <c r="B244" t="s">
        <v>140</v>
      </c>
      <c r="C244" s="20" t="s">
        <v>259</v>
      </c>
      <c r="D244" s="20" t="s">
        <v>1041</v>
      </c>
      <c r="E244" s="20" t="s">
        <v>254</v>
      </c>
      <c r="F244" s="20" t="s">
        <v>255</v>
      </c>
      <c r="G244" s="20" t="s">
        <v>1053</v>
      </c>
      <c r="H244" s="20" t="s">
        <v>7721</v>
      </c>
      <c r="I244" s="20" t="s">
        <v>1054</v>
      </c>
      <c r="J244" s="40">
        <v>46236</v>
      </c>
      <c r="K244" s="40"/>
      <c r="L244" s="20"/>
      <c r="M244" s="20">
        <v>7010031304</v>
      </c>
      <c r="N244">
        <v>17020.800131797791</v>
      </c>
      <c r="O244" t="s">
        <v>7412</v>
      </c>
      <c r="P244" t="s">
        <v>7414</v>
      </c>
    </row>
    <row r="245" spans="1:17" hidden="1" x14ac:dyDescent="0.25">
      <c r="A245">
        <v>31</v>
      </c>
      <c r="B245" t="s">
        <v>140</v>
      </c>
      <c r="C245" s="20" t="s">
        <v>153</v>
      </c>
      <c r="D245" s="20" t="s">
        <v>944</v>
      </c>
      <c r="E245" s="20" t="s">
        <v>150</v>
      </c>
      <c r="F245" s="20" t="s">
        <v>8</v>
      </c>
      <c r="G245" s="20" t="s">
        <v>1095</v>
      </c>
      <c r="H245" s="20" t="s">
        <v>7441</v>
      </c>
      <c r="I245" s="20" t="s">
        <v>1096</v>
      </c>
      <c r="J245" s="40">
        <v>46240</v>
      </c>
      <c r="K245" s="40"/>
      <c r="L245" s="20"/>
      <c r="M245" s="20">
        <v>7010031464</v>
      </c>
      <c r="N245">
        <v>4523.9040203094482</v>
      </c>
      <c r="O245" t="s">
        <v>7412</v>
      </c>
      <c r="P245" t="s">
        <v>7414</v>
      </c>
      <c r="Q245" s="3"/>
    </row>
    <row r="246" spans="1:17" ht="14.45" hidden="1" customHeight="1" x14ac:dyDescent="0.25">
      <c r="A246">
        <v>31</v>
      </c>
      <c r="B246" t="s">
        <v>140</v>
      </c>
      <c r="C246" s="20" t="s">
        <v>153</v>
      </c>
      <c r="D246" s="20" t="s">
        <v>935</v>
      </c>
      <c r="E246" s="20" t="s">
        <v>150</v>
      </c>
      <c r="F246" s="20" t="s">
        <v>8</v>
      </c>
      <c r="G246" s="20" t="s">
        <v>1000</v>
      </c>
      <c r="H246" s="20" t="s">
        <v>7432</v>
      </c>
      <c r="I246" s="20" t="s">
        <v>956</v>
      </c>
      <c r="J246" s="40">
        <v>46233</v>
      </c>
      <c r="K246" s="40"/>
      <c r="L246" s="20"/>
      <c r="M246" s="20">
        <v>7010031450</v>
      </c>
      <c r="N246">
        <v>143.99999713897705</v>
      </c>
      <c r="O246" t="s">
        <v>7412</v>
      </c>
      <c r="P246" t="s">
        <v>7414</v>
      </c>
    </row>
    <row r="247" spans="1:17" hidden="1" x14ac:dyDescent="0.25">
      <c r="A247">
        <v>31</v>
      </c>
      <c r="B247" t="s">
        <v>140</v>
      </c>
      <c r="C247" s="20" t="s">
        <v>153</v>
      </c>
      <c r="D247" s="20" t="s">
        <v>192</v>
      </c>
      <c r="E247" s="20" t="s">
        <v>150</v>
      </c>
      <c r="F247" s="20" t="s">
        <v>8</v>
      </c>
      <c r="G247" s="20" t="s">
        <v>1083</v>
      </c>
      <c r="H247" s="20" t="s">
        <v>7722</v>
      </c>
      <c r="I247" s="20" t="s">
        <v>1084</v>
      </c>
      <c r="J247" s="40">
        <v>46240</v>
      </c>
      <c r="K247" s="40"/>
      <c r="L247" s="20"/>
      <c r="M247" s="20"/>
      <c r="N247">
        <v>5875.2</v>
      </c>
      <c r="O247" t="s">
        <v>7495</v>
      </c>
      <c r="P247" t="s">
        <v>7414</v>
      </c>
    </row>
    <row r="248" spans="1:17" ht="14.45" hidden="1" customHeight="1" x14ac:dyDescent="0.25">
      <c r="A248">
        <v>31</v>
      </c>
      <c r="B248" t="s">
        <v>101</v>
      </c>
      <c r="C248" s="20" t="s">
        <v>572</v>
      </c>
      <c r="D248" s="20" t="s">
        <v>118</v>
      </c>
      <c r="E248" s="20" t="s">
        <v>150</v>
      </c>
      <c r="F248" s="20" t="s">
        <v>194</v>
      </c>
      <c r="G248" s="20" t="s">
        <v>1059</v>
      </c>
      <c r="H248" s="20" t="s">
        <v>1060</v>
      </c>
      <c r="I248" s="20" t="s">
        <v>1060</v>
      </c>
      <c r="J248" s="40">
        <v>46236</v>
      </c>
      <c r="K248" s="40"/>
      <c r="L248" s="20"/>
      <c r="M248" s="20">
        <v>7010031495</v>
      </c>
      <c r="N248">
        <v>17.999999523162842</v>
      </c>
      <c r="O248" t="s">
        <v>7412</v>
      </c>
      <c r="P248" t="s">
        <v>266</v>
      </c>
    </row>
    <row r="249" spans="1:17" hidden="1" x14ac:dyDescent="0.25">
      <c r="A249">
        <v>31</v>
      </c>
      <c r="B249" t="s">
        <v>101</v>
      </c>
      <c r="C249" s="20" t="s">
        <v>572</v>
      </c>
      <c r="D249" s="20" t="s">
        <v>118</v>
      </c>
      <c r="E249" s="20" t="s">
        <v>150</v>
      </c>
      <c r="F249" s="20" t="s">
        <v>194</v>
      </c>
      <c r="G249" s="20" t="s">
        <v>1062</v>
      </c>
      <c r="H249" s="20" t="s">
        <v>1060</v>
      </c>
      <c r="I249" s="20" t="s">
        <v>1060</v>
      </c>
      <c r="J249" s="40">
        <v>46236</v>
      </c>
      <c r="K249" s="40"/>
      <c r="L249" s="20"/>
      <c r="M249" s="20">
        <v>7010031494</v>
      </c>
      <c r="N249">
        <v>414</v>
      </c>
      <c r="O249" t="s">
        <v>7412</v>
      </c>
      <c r="P249" t="s">
        <v>266</v>
      </c>
    </row>
    <row r="250" spans="1:17" hidden="1" x14ac:dyDescent="0.25">
      <c r="A250">
        <v>31</v>
      </c>
      <c r="B250" t="s">
        <v>101</v>
      </c>
      <c r="C250" s="20" t="s">
        <v>123</v>
      </c>
      <c r="D250" s="20" t="s">
        <v>118</v>
      </c>
      <c r="E250" s="20" t="s">
        <v>97</v>
      </c>
      <c r="F250" s="20" t="s">
        <v>98</v>
      </c>
      <c r="G250" s="20" t="s">
        <v>1098</v>
      </c>
      <c r="H250" s="20" t="s">
        <v>1099</v>
      </c>
      <c r="I250" s="20" t="s">
        <v>1099</v>
      </c>
      <c r="J250" s="40">
        <v>46238</v>
      </c>
      <c r="K250" s="40"/>
      <c r="L250" s="20"/>
      <c r="M250" s="20">
        <v>90957180</v>
      </c>
      <c r="N250">
        <v>4680</v>
      </c>
      <c r="O250" t="s">
        <v>7412</v>
      </c>
      <c r="P250" t="s">
        <v>266</v>
      </c>
      <c r="Q250" s="3"/>
    </row>
    <row r="251" spans="1:17" hidden="1" x14ac:dyDescent="0.25">
      <c r="A251">
        <v>31</v>
      </c>
      <c r="B251" t="s">
        <v>140</v>
      </c>
      <c r="C251" s="20" t="s">
        <v>688</v>
      </c>
      <c r="D251" s="20" t="s">
        <v>935</v>
      </c>
      <c r="E251" s="20" t="s">
        <v>150</v>
      </c>
      <c r="F251" s="20" t="s">
        <v>8</v>
      </c>
      <c r="G251" s="20" t="s">
        <v>1002</v>
      </c>
      <c r="H251" s="20" t="s">
        <v>7437</v>
      </c>
      <c r="I251" s="20" t="s">
        <v>962</v>
      </c>
      <c r="J251" s="40">
        <v>46230</v>
      </c>
      <c r="K251" s="40"/>
      <c r="L251" s="20"/>
      <c r="M251" s="20">
        <v>7010031456</v>
      </c>
      <c r="N251">
        <v>6976.8000726699829</v>
      </c>
      <c r="O251" t="s">
        <v>7412</v>
      </c>
      <c r="P251" t="s">
        <v>7414</v>
      </c>
    </row>
    <row r="252" spans="1:17" ht="14.45" hidden="1" customHeight="1" x14ac:dyDescent="0.25">
      <c r="A252">
        <v>31</v>
      </c>
      <c r="B252" t="s">
        <v>101</v>
      </c>
      <c r="C252" s="20" t="s">
        <v>865</v>
      </c>
      <c r="D252" s="20" t="s">
        <v>118</v>
      </c>
      <c r="E252" s="20" t="s">
        <v>321</v>
      </c>
      <c r="F252" s="20" t="s">
        <v>855</v>
      </c>
      <c r="G252" s="20" t="s">
        <v>1024</v>
      </c>
      <c r="H252" s="20" t="s">
        <v>1025</v>
      </c>
      <c r="I252" s="20" t="s">
        <v>1025</v>
      </c>
      <c r="J252" s="40">
        <v>46237</v>
      </c>
      <c r="K252" s="40"/>
      <c r="L252" s="20"/>
      <c r="M252" s="20">
        <v>7010031255</v>
      </c>
      <c r="N252">
        <v>2952</v>
      </c>
      <c r="O252" t="s">
        <v>7412</v>
      </c>
      <c r="P252" t="s">
        <v>291</v>
      </c>
      <c r="Q252" s="3"/>
    </row>
    <row r="253" spans="1:17" ht="14.45" hidden="1" customHeight="1" x14ac:dyDescent="0.25">
      <c r="A253">
        <v>31</v>
      </c>
      <c r="B253" t="s">
        <v>140</v>
      </c>
      <c r="C253" s="20" t="s">
        <v>228</v>
      </c>
      <c r="D253" s="20" t="s">
        <v>1037</v>
      </c>
      <c r="E253" s="20" t="s">
        <v>223</v>
      </c>
      <c r="F253" s="20" t="s">
        <v>277</v>
      </c>
      <c r="G253" s="20" t="s">
        <v>1043</v>
      </c>
      <c r="H253" s="20" t="s">
        <v>7723</v>
      </c>
      <c r="I253" s="20" t="s">
        <v>1044</v>
      </c>
      <c r="J253" s="40">
        <v>46235</v>
      </c>
      <c r="K253" s="40"/>
      <c r="L253" s="20"/>
      <c r="M253" s="20"/>
      <c r="N253">
        <v>12150</v>
      </c>
      <c r="O253" t="s">
        <v>7412</v>
      </c>
      <c r="P253" t="s">
        <v>7414</v>
      </c>
      <c r="Q253" t="s">
        <v>7662</v>
      </c>
    </row>
    <row r="254" spans="1:17" ht="14.45" hidden="1" customHeight="1" x14ac:dyDescent="0.25">
      <c r="A254">
        <v>31</v>
      </c>
      <c r="B254" t="s">
        <v>101</v>
      </c>
      <c r="C254" s="20" t="s">
        <v>123</v>
      </c>
      <c r="D254" s="20" t="s">
        <v>118</v>
      </c>
      <c r="E254" s="20" t="s">
        <v>97</v>
      </c>
      <c r="F254" s="20" t="s">
        <v>98</v>
      </c>
      <c r="G254" s="20" t="s">
        <v>1076</v>
      </c>
      <c r="H254" s="20" t="s">
        <v>1077</v>
      </c>
      <c r="I254" s="20" t="s">
        <v>1077</v>
      </c>
      <c r="J254" s="40">
        <v>46238</v>
      </c>
      <c r="K254" s="40"/>
      <c r="L254" s="20"/>
      <c r="M254" s="20">
        <v>90956077</v>
      </c>
      <c r="N254">
        <v>4320</v>
      </c>
      <c r="O254" t="s">
        <v>7412</v>
      </c>
      <c r="P254" t="s">
        <v>266</v>
      </c>
    </row>
    <row r="255" spans="1:17" ht="14.45" hidden="1" customHeight="1" x14ac:dyDescent="0.25">
      <c r="A255">
        <v>31</v>
      </c>
      <c r="B255" t="s">
        <v>140</v>
      </c>
      <c r="C255" s="20" t="s">
        <v>688</v>
      </c>
      <c r="D255" s="20" t="s">
        <v>944</v>
      </c>
      <c r="E255" s="20" t="s">
        <v>150</v>
      </c>
      <c r="F255" s="20" t="s">
        <v>8</v>
      </c>
      <c r="G255" s="20" t="s">
        <v>1086</v>
      </c>
      <c r="H255" s="20" t="s">
        <v>7430</v>
      </c>
      <c r="I255" s="20" t="s">
        <v>1087</v>
      </c>
      <c r="J255" s="40">
        <v>46240</v>
      </c>
      <c r="K255" s="40"/>
      <c r="L255" s="20"/>
      <c r="M255" s="20">
        <v>7010031461</v>
      </c>
      <c r="N255">
        <v>1468.8000183105469</v>
      </c>
      <c r="O255" t="s">
        <v>7412</v>
      </c>
      <c r="P255" t="s">
        <v>7414</v>
      </c>
    </row>
    <row r="256" spans="1:17" ht="14.45" hidden="1" customHeight="1" x14ac:dyDescent="0.25">
      <c r="A256">
        <v>31</v>
      </c>
      <c r="B256" t="s">
        <v>101</v>
      </c>
      <c r="C256" s="20" t="s">
        <v>123</v>
      </c>
      <c r="D256" s="20" t="s">
        <v>118</v>
      </c>
      <c r="E256" s="20" t="s">
        <v>97</v>
      </c>
      <c r="F256" s="20" t="s">
        <v>98</v>
      </c>
      <c r="G256" s="20" t="s">
        <v>1104</v>
      </c>
      <c r="H256" s="20" t="s">
        <v>1105</v>
      </c>
      <c r="I256" s="20" t="s">
        <v>1105</v>
      </c>
      <c r="J256" s="40">
        <v>46238</v>
      </c>
      <c r="K256" s="40"/>
      <c r="L256" s="20"/>
      <c r="M256" s="20">
        <v>90957184</v>
      </c>
      <c r="N256">
        <v>4320</v>
      </c>
      <c r="O256" t="s">
        <v>7412</v>
      </c>
      <c r="P256" t="s">
        <v>617</v>
      </c>
    </row>
    <row r="257" spans="1:17" ht="14.45" hidden="1" customHeight="1" x14ac:dyDescent="0.25">
      <c r="A257">
        <v>31</v>
      </c>
      <c r="B257" t="s">
        <v>101</v>
      </c>
      <c r="C257" s="20" t="s">
        <v>123</v>
      </c>
      <c r="D257" s="20" t="s">
        <v>118</v>
      </c>
      <c r="E257" s="20" t="s">
        <v>97</v>
      </c>
      <c r="F257" s="20" t="s">
        <v>98</v>
      </c>
      <c r="G257" s="20" t="s">
        <v>1101</v>
      </c>
      <c r="H257" s="20" t="s">
        <v>1102</v>
      </c>
      <c r="I257" s="20" t="s">
        <v>1102</v>
      </c>
      <c r="J257" s="40">
        <v>46238</v>
      </c>
      <c r="K257" s="40"/>
      <c r="L257" s="20"/>
      <c r="M257" s="20">
        <v>90957181</v>
      </c>
      <c r="N257">
        <v>4680</v>
      </c>
      <c r="O257" t="s">
        <v>7412</v>
      </c>
      <c r="P257" t="s">
        <v>7542</v>
      </c>
      <c r="Q257" s="3"/>
    </row>
    <row r="258" spans="1:17" ht="14.45" hidden="1" customHeight="1" x14ac:dyDescent="0.25">
      <c r="A258">
        <v>31</v>
      </c>
      <c r="B258" t="s">
        <v>140</v>
      </c>
      <c r="C258" s="20" t="s">
        <v>820</v>
      </c>
      <c r="D258" s="20" t="s">
        <v>973</v>
      </c>
      <c r="E258" s="20" t="s">
        <v>672</v>
      </c>
      <c r="F258" s="20" t="s">
        <v>17</v>
      </c>
      <c r="G258" s="20" t="s">
        <v>975</v>
      </c>
      <c r="H258" s="20" t="s">
        <v>7724</v>
      </c>
      <c r="I258" s="20" t="s">
        <v>976</v>
      </c>
      <c r="J258" s="40">
        <v>46237</v>
      </c>
      <c r="K258" s="40"/>
      <c r="L258" s="20"/>
      <c r="M258" s="20">
        <v>7010031460</v>
      </c>
      <c r="N258">
        <v>16128.000217437744</v>
      </c>
      <c r="O258" t="s">
        <v>7412</v>
      </c>
      <c r="P258" t="s">
        <v>7414</v>
      </c>
      <c r="Q258" s="3"/>
    </row>
    <row r="259" spans="1:17" ht="14.45" hidden="1" customHeight="1" x14ac:dyDescent="0.25">
      <c r="A259">
        <v>31</v>
      </c>
      <c r="B259" t="s">
        <v>140</v>
      </c>
      <c r="C259" s="20" t="s">
        <v>228</v>
      </c>
      <c r="D259" s="20" t="s">
        <v>874</v>
      </c>
      <c r="E259" s="20" t="s">
        <v>223</v>
      </c>
      <c r="F259" s="20" t="s">
        <v>277</v>
      </c>
      <c r="G259" s="20" t="s">
        <v>978</v>
      </c>
      <c r="H259" s="20" t="s">
        <v>7725</v>
      </c>
      <c r="I259" s="20" t="s">
        <v>979</v>
      </c>
      <c r="J259" s="40">
        <v>46233</v>
      </c>
      <c r="K259" s="40"/>
      <c r="L259" s="20"/>
      <c r="M259" s="20">
        <v>7010031647</v>
      </c>
      <c r="N259">
        <v>12150</v>
      </c>
      <c r="O259" t="s">
        <v>7412</v>
      </c>
      <c r="P259" t="s">
        <v>7414</v>
      </c>
      <c r="Q259" t="s">
        <v>7662</v>
      </c>
    </row>
    <row r="260" spans="1:17" ht="14.45" hidden="1" customHeight="1" x14ac:dyDescent="0.25">
      <c r="A260">
        <v>31</v>
      </c>
      <c r="B260" t="s">
        <v>140</v>
      </c>
      <c r="C260" s="20" t="s">
        <v>330</v>
      </c>
      <c r="D260" s="20" t="s">
        <v>874</v>
      </c>
      <c r="E260" s="20" t="s">
        <v>223</v>
      </c>
      <c r="F260" s="20" t="s">
        <v>277</v>
      </c>
      <c r="G260" s="20" t="s">
        <v>988</v>
      </c>
      <c r="H260" s="20" t="s">
        <v>7726</v>
      </c>
      <c r="I260" s="20" t="s">
        <v>989</v>
      </c>
      <c r="J260" s="40">
        <v>46233</v>
      </c>
      <c r="K260" s="40"/>
      <c r="L260" s="20"/>
      <c r="M260" s="20">
        <v>7010031649</v>
      </c>
      <c r="N260">
        <v>12150</v>
      </c>
      <c r="O260" t="s">
        <v>7412</v>
      </c>
      <c r="P260" t="s">
        <v>7414</v>
      </c>
      <c r="Q260" s="3" t="s">
        <v>7662</v>
      </c>
    </row>
    <row r="261" spans="1:17" ht="14.45" hidden="1" customHeight="1" x14ac:dyDescent="0.25">
      <c r="A261">
        <v>31</v>
      </c>
      <c r="B261" t="s">
        <v>140</v>
      </c>
      <c r="C261" s="20" t="s">
        <v>688</v>
      </c>
      <c r="D261" s="20" t="s">
        <v>944</v>
      </c>
      <c r="E261" s="20" t="s">
        <v>150</v>
      </c>
      <c r="F261" s="20" t="s">
        <v>8</v>
      </c>
      <c r="G261" s="20" t="s">
        <v>1092</v>
      </c>
      <c r="H261" s="20" t="s">
        <v>7436</v>
      </c>
      <c r="I261" s="20" t="s">
        <v>1093</v>
      </c>
      <c r="J261" s="40">
        <v>46240</v>
      </c>
      <c r="K261" s="40"/>
      <c r="L261" s="20"/>
      <c r="M261" s="20">
        <v>7010031463</v>
      </c>
      <c r="N261">
        <v>13464.000101089478</v>
      </c>
      <c r="O261" t="s">
        <v>7412</v>
      </c>
      <c r="P261" t="s">
        <v>7414</v>
      </c>
    </row>
    <row r="262" spans="1:17" ht="14.45" hidden="1" customHeight="1" x14ac:dyDescent="0.25">
      <c r="A262">
        <v>31</v>
      </c>
      <c r="B262" t="s">
        <v>101</v>
      </c>
      <c r="C262" s="20" t="s">
        <v>116</v>
      </c>
      <c r="D262" s="20" t="s">
        <v>118</v>
      </c>
      <c r="E262" s="20" t="s">
        <v>97</v>
      </c>
      <c r="F262" s="20" t="s">
        <v>125</v>
      </c>
      <c r="G262" s="20" t="s">
        <v>1113</v>
      </c>
      <c r="H262" s="20" t="s">
        <v>1114</v>
      </c>
      <c r="I262" s="20" t="s">
        <v>1114</v>
      </c>
      <c r="J262" s="40">
        <v>46236</v>
      </c>
      <c r="K262" s="40"/>
      <c r="L262" s="20"/>
      <c r="M262" s="20">
        <v>90957183</v>
      </c>
      <c r="N262">
        <v>4320</v>
      </c>
      <c r="O262" t="s">
        <v>7412</v>
      </c>
      <c r="P262" t="s">
        <v>266</v>
      </c>
    </row>
    <row r="263" spans="1:17" ht="14.45" hidden="1" customHeight="1" x14ac:dyDescent="0.25">
      <c r="A263">
        <v>31</v>
      </c>
      <c r="B263" t="s">
        <v>140</v>
      </c>
      <c r="C263" s="20" t="s">
        <v>972</v>
      </c>
      <c r="D263" s="20" t="s">
        <v>973</v>
      </c>
      <c r="E263" s="20" t="s">
        <v>672</v>
      </c>
      <c r="F263" s="20" t="s">
        <v>17</v>
      </c>
      <c r="G263" s="20" t="s">
        <v>970</v>
      </c>
      <c r="H263" s="20" t="s">
        <v>7727</v>
      </c>
      <c r="I263" s="20" t="s">
        <v>971</v>
      </c>
      <c r="J263" s="40">
        <v>46237</v>
      </c>
      <c r="K263" s="40"/>
      <c r="L263" s="20"/>
      <c r="M263" s="20">
        <v>7010031459</v>
      </c>
      <c r="N263">
        <v>13718.592077255249</v>
      </c>
      <c r="O263" t="s">
        <v>7412</v>
      </c>
      <c r="P263" t="s">
        <v>7414</v>
      </c>
      <c r="Q263" s="3"/>
    </row>
    <row r="264" spans="1:17" ht="14.85" hidden="1" customHeight="1" x14ac:dyDescent="0.25">
      <c r="A264">
        <v>31</v>
      </c>
      <c r="B264" t="s">
        <v>140</v>
      </c>
      <c r="C264" s="20" t="s">
        <v>228</v>
      </c>
      <c r="D264" s="20" t="s">
        <v>874</v>
      </c>
      <c r="E264" s="20" t="s">
        <v>223</v>
      </c>
      <c r="F264" s="20" t="s">
        <v>277</v>
      </c>
      <c r="G264" s="20" t="s">
        <v>992</v>
      </c>
      <c r="H264" s="20" t="s">
        <v>7714</v>
      </c>
      <c r="I264" s="20" t="s">
        <v>982</v>
      </c>
      <c r="J264" s="40">
        <v>46233</v>
      </c>
      <c r="K264" s="40"/>
      <c r="L264" s="20"/>
      <c r="M264" s="20">
        <v>7010031650</v>
      </c>
      <c r="N264">
        <v>180</v>
      </c>
      <c r="O264" t="s">
        <v>7412</v>
      </c>
      <c r="P264" t="s">
        <v>7414</v>
      </c>
      <c r="Q264" t="s">
        <v>7662</v>
      </c>
    </row>
    <row r="265" spans="1:17" ht="14.45" hidden="1" customHeight="1" x14ac:dyDescent="0.25">
      <c r="A265">
        <v>31</v>
      </c>
      <c r="B265" t="s">
        <v>140</v>
      </c>
      <c r="C265" s="20" t="s">
        <v>412</v>
      </c>
      <c r="D265" s="20" t="s">
        <v>986</v>
      </c>
      <c r="E265" s="20" t="s">
        <v>321</v>
      </c>
      <c r="F265" s="20" t="s">
        <v>322</v>
      </c>
      <c r="G265" s="20" t="s">
        <v>1007</v>
      </c>
      <c r="H265" s="20" t="s">
        <v>7728</v>
      </c>
      <c r="I265" s="20" t="s">
        <v>1008</v>
      </c>
      <c r="J265" s="40">
        <v>46234</v>
      </c>
      <c r="K265" s="40"/>
      <c r="L265" s="20"/>
      <c r="M265" s="20"/>
      <c r="N265">
        <v>12150</v>
      </c>
      <c r="O265" t="s">
        <v>7412</v>
      </c>
      <c r="P265" t="s">
        <v>7414</v>
      </c>
      <c r="Q265" t="s">
        <v>7662</v>
      </c>
    </row>
    <row r="266" spans="1:17" hidden="1" x14ac:dyDescent="0.25">
      <c r="A266">
        <v>31</v>
      </c>
      <c r="B266" t="s">
        <v>101</v>
      </c>
      <c r="C266" s="20" t="s">
        <v>123</v>
      </c>
      <c r="D266" s="20" t="s">
        <v>118</v>
      </c>
      <c r="E266" s="20" t="s">
        <v>97</v>
      </c>
      <c r="F266" s="20" t="s">
        <v>98</v>
      </c>
      <c r="G266" s="20" t="s">
        <v>1072</v>
      </c>
      <c r="H266" s="20" t="s">
        <v>1073</v>
      </c>
      <c r="I266" s="20" t="s">
        <v>1073</v>
      </c>
      <c r="J266" s="40">
        <v>46238</v>
      </c>
      <c r="K266" s="40"/>
      <c r="L266" s="20"/>
      <c r="M266" s="20">
        <v>90956076</v>
      </c>
      <c r="N266">
        <v>4680</v>
      </c>
      <c r="O266" t="s">
        <v>7412</v>
      </c>
      <c r="P266" t="s">
        <v>266</v>
      </c>
    </row>
    <row r="267" spans="1:17" ht="14.45" hidden="1" customHeight="1" x14ac:dyDescent="0.25">
      <c r="A267">
        <v>31</v>
      </c>
      <c r="B267" t="s">
        <v>101</v>
      </c>
      <c r="C267" s="20" t="s">
        <v>616</v>
      </c>
      <c r="D267" s="20" t="s">
        <v>118</v>
      </c>
      <c r="E267" s="20" t="s">
        <v>321</v>
      </c>
      <c r="F267" s="20" t="s">
        <v>919</v>
      </c>
      <c r="G267" s="20" t="s">
        <v>1046</v>
      </c>
      <c r="H267" s="20" t="s">
        <v>1047</v>
      </c>
      <c r="I267" s="20" t="s">
        <v>1047</v>
      </c>
      <c r="J267" s="40">
        <v>46234</v>
      </c>
      <c r="K267" s="40"/>
      <c r="L267" s="20"/>
      <c r="M267" s="20">
        <v>7010031344</v>
      </c>
      <c r="N267">
        <v>720</v>
      </c>
      <c r="O267" t="s">
        <v>7412</v>
      </c>
      <c r="P267" t="s">
        <v>7729</v>
      </c>
    </row>
    <row r="268" spans="1:17" hidden="1" x14ac:dyDescent="0.25">
      <c r="A268">
        <v>31</v>
      </c>
      <c r="B268" t="s">
        <v>140</v>
      </c>
      <c r="C268" s="20" t="s">
        <v>228</v>
      </c>
      <c r="D268" s="20" t="s">
        <v>1037</v>
      </c>
      <c r="E268" s="20" t="s">
        <v>223</v>
      </c>
      <c r="F268" s="20" t="s">
        <v>277</v>
      </c>
      <c r="G268" s="20" t="s">
        <v>1035</v>
      </c>
      <c r="H268" s="20" t="s">
        <v>7730</v>
      </c>
      <c r="I268" s="20" t="s">
        <v>1036</v>
      </c>
      <c r="J268" s="40">
        <v>46235</v>
      </c>
      <c r="K268" s="40"/>
      <c r="L268" s="20"/>
      <c r="M268" s="20"/>
      <c r="N268">
        <v>12150</v>
      </c>
      <c r="O268" t="s">
        <v>7412</v>
      </c>
      <c r="P268" t="s">
        <v>7414</v>
      </c>
      <c r="Q268" t="s">
        <v>7662</v>
      </c>
    </row>
    <row r="269" spans="1:17" hidden="1" x14ac:dyDescent="0.25">
      <c r="A269">
        <v>31</v>
      </c>
      <c r="B269" t="s">
        <v>140</v>
      </c>
      <c r="C269" s="20" t="s">
        <v>3608</v>
      </c>
      <c r="D269" s="20" t="s">
        <v>1041</v>
      </c>
      <c r="E269" s="20" t="s">
        <v>423</v>
      </c>
      <c r="F269" s="20" t="s">
        <v>1067</v>
      </c>
      <c r="G269" s="20" t="s">
        <v>1068</v>
      </c>
      <c r="H269" s="20" t="s">
        <v>7731</v>
      </c>
      <c r="I269" s="20" t="s">
        <v>1069</v>
      </c>
      <c r="J269" s="40">
        <v>46236</v>
      </c>
      <c r="K269" s="40"/>
      <c r="L269" s="20"/>
      <c r="M269" s="20">
        <v>7010031307</v>
      </c>
      <c r="N269">
        <v>5896.5</v>
      </c>
      <c r="O269" t="s">
        <v>7434</v>
      </c>
      <c r="P269" t="s">
        <v>7414</v>
      </c>
    </row>
    <row r="270" spans="1:17" hidden="1" x14ac:dyDescent="0.25">
      <c r="A270">
        <v>31</v>
      </c>
      <c r="B270" t="s">
        <v>140</v>
      </c>
      <c r="C270" s="20" t="s">
        <v>688</v>
      </c>
      <c r="D270" s="20" t="s">
        <v>1029</v>
      </c>
      <c r="E270" s="20" t="s">
        <v>150</v>
      </c>
      <c r="F270" s="20" t="s">
        <v>8</v>
      </c>
      <c r="G270" s="20" t="s">
        <v>1027</v>
      </c>
      <c r="H270" s="20" t="s">
        <v>7433</v>
      </c>
      <c r="I270" s="20" t="s">
        <v>1028</v>
      </c>
      <c r="J270" s="40">
        <v>46233</v>
      </c>
      <c r="K270" s="40"/>
      <c r="L270" s="20"/>
      <c r="M270" s="20">
        <v>7010031455</v>
      </c>
      <c r="N270">
        <v>5875.2000541687012</v>
      </c>
      <c r="O270" t="s">
        <v>7412</v>
      </c>
      <c r="P270" t="s">
        <v>7414</v>
      </c>
    </row>
    <row r="271" spans="1:17" hidden="1" x14ac:dyDescent="0.25">
      <c r="A271">
        <v>31</v>
      </c>
      <c r="B271" t="s">
        <v>140</v>
      </c>
      <c r="C271" s="20" t="s">
        <v>804</v>
      </c>
      <c r="D271" s="20" t="s">
        <v>986</v>
      </c>
      <c r="E271" s="20" t="s">
        <v>223</v>
      </c>
      <c r="F271" s="20" t="s">
        <v>800</v>
      </c>
      <c r="G271" s="20" t="s">
        <v>1004</v>
      </c>
      <c r="H271" s="20" t="s">
        <v>7732</v>
      </c>
      <c r="I271" s="20" t="s">
        <v>1005</v>
      </c>
      <c r="J271" s="40">
        <v>46234</v>
      </c>
      <c r="K271" s="40"/>
      <c r="L271" s="20"/>
      <c r="M271" s="20">
        <v>7010031550</v>
      </c>
      <c r="N271">
        <v>11700</v>
      </c>
      <c r="O271" t="s">
        <v>7412</v>
      </c>
      <c r="P271" t="s">
        <v>7414</v>
      </c>
      <c r="Q271" t="s">
        <v>7662</v>
      </c>
    </row>
    <row r="272" spans="1:17" hidden="1" x14ac:dyDescent="0.25">
      <c r="A272">
        <v>32</v>
      </c>
      <c r="B272" t="s">
        <v>140</v>
      </c>
      <c r="C272" s="20" t="s">
        <v>228</v>
      </c>
      <c r="D272" s="20" t="s">
        <v>1132</v>
      </c>
      <c r="E272" s="20" t="s">
        <v>223</v>
      </c>
      <c r="F272" s="20" t="s">
        <v>277</v>
      </c>
      <c r="G272" s="20" t="s">
        <v>1146</v>
      </c>
      <c r="H272" s="20" t="s">
        <v>7733</v>
      </c>
      <c r="I272" s="20" t="s">
        <v>1147</v>
      </c>
      <c r="J272" s="40">
        <v>46241</v>
      </c>
      <c r="K272" s="40"/>
      <c r="L272" s="20"/>
      <c r="M272" s="20"/>
      <c r="N272">
        <v>12150</v>
      </c>
      <c r="O272" t="s">
        <v>7412</v>
      </c>
      <c r="P272" t="s">
        <v>7414</v>
      </c>
      <c r="Q272" t="s">
        <v>7662</v>
      </c>
    </row>
    <row r="273" spans="1:17" hidden="1" x14ac:dyDescent="0.25">
      <c r="A273">
        <v>32</v>
      </c>
      <c r="B273" t="s">
        <v>140</v>
      </c>
      <c r="C273" s="20" t="s">
        <v>972</v>
      </c>
      <c r="D273" s="20" t="s">
        <v>192</v>
      </c>
      <c r="E273" s="20" t="s">
        <v>150</v>
      </c>
      <c r="F273" s="20" t="s">
        <v>8</v>
      </c>
      <c r="G273" s="20" t="s">
        <v>1196</v>
      </c>
      <c r="H273" s="20" t="s">
        <v>7734</v>
      </c>
      <c r="I273" s="20" t="s">
        <v>1197</v>
      </c>
      <c r="J273" s="55">
        <v>46240</v>
      </c>
      <c r="K273" s="40"/>
      <c r="L273" s="20"/>
      <c r="M273" s="20"/>
      <c r="N273">
        <v>2391.9120000000003</v>
      </c>
      <c r="O273" t="s">
        <v>7495</v>
      </c>
      <c r="P273" t="s">
        <v>7414</v>
      </c>
    </row>
    <row r="274" spans="1:17" hidden="1" x14ac:dyDescent="0.25">
      <c r="A274">
        <v>32</v>
      </c>
      <c r="B274" t="s">
        <v>140</v>
      </c>
      <c r="C274" s="20" t="s">
        <v>934</v>
      </c>
      <c r="D274" s="20" t="s">
        <v>944</v>
      </c>
      <c r="E274" s="20" t="s">
        <v>150</v>
      </c>
      <c r="F274" s="20" t="s">
        <v>8</v>
      </c>
      <c r="G274" s="20" t="s">
        <v>1158</v>
      </c>
      <c r="H274" s="20" t="s">
        <v>7447</v>
      </c>
      <c r="I274" s="20" t="s">
        <v>1159</v>
      </c>
      <c r="J274" s="55">
        <v>46240</v>
      </c>
      <c r="K274" s="40"/>
      <c r="L274" s="20"/>
      <c r="M274" s="20">
        <v>7010031469</v>
      </c>
      <c r="N274">
        <v>2722.1760349273682</v>
      </c>
      <c r="O274" t="s">
        <v>7412</v>
      </c>
      <c r="P274" t="s">
        <v>7414</v>
      </c>
    </row>
    <row r="275" spans="1:17" ht="14.85" hidden="1" customHeight="1" x14ac:dyDescent="0.25">
      <c r="A275">
        <v>32</v>
      </c>
      <c r="B275" t="s">
        <v>140</v>
      </c>
      <c r="C275" s="20" t="s">
        <v>153</v>
      </c>
      <c r="D275" s="20" t="s">
        <v>1122</v>
      </c>
      <c r="E275" s="20" t="s">
        <v>672</v>
      </c>
      <c r="F275" s="20" t="s">
        <v>17</v>
      </c>
      <c r="G275" s="20" t="s">
        <v>1170</v>
      </c>
      <c r="H275" s="20" t="s">
        <v>7440</v>
      </c>
      <c r="I275" s="20" t="s">
        <v>1171</v>
      </c>
      <c r="J275" s="55">
        <v>46244</v>
      </c>
      <c r="K275" s="40"/>
      <c r="L275" s="20"/>
      <c r="M275" s="20">
        <v>7010031483</v>
      </c>
      <c r="N275">
        <v>8900.928035736084</v>
      </c>
      <c r="O275" t="s">
        <v>7412</v>
      </c>
      <c r="P275" t="s">
        <v>7414</v>
      </c>
    </row>
    <row r="276" spans="1:17" ht="14.45" hidden="1" customHeight="1" x14ac:dyDescent="0.25">
      <c r="A276">
        <v>32</v>
      </c>
      <c r="B276" t="s">
        <v>140</v>
      </c>
      <c r="C276" s="20" t="s">
        <v>820</v>
      </c>
      <c r="D276" s="20" t="s">
        <v>1122</v>
      </c>
      <c r="E276" s="20" t="s">
        <v>672</v>
      </c>
      <c r="F276" s="20" t="s">
        <v>17</v>
      </c>
      <c r="G276" s="20" t="s">
        <v>1120</v>
      </c>
      <c r="H276" s="20" t="s">
        <v>7735</v>
      </c>
      <c r="I276" s="20" t="s">
        <v>1121</v>
      </c>
      <c r="J276" s="55">
        <v>46244</v>
      </c>
      <c r="K276" s="40"/>
      <c r="L276" s="20"/>
      <c r="M276" s="20">
        <v>7010031479</v>
      </c>
      <c r="N276">
        <v>16128.000264644623</v>
      </c>
      <c r="O276" t="s">
        <v>7412</v>
      </c>
      <c r="P276" t="s">
        <v>7414</v>
      </c>
    </row>
    <row r="277" spans="1:17" ht="14.45" hidden="1" customHeight="1" x14ac:dyDescent="0.25">
      <c r="A277">
        <v>32</v>
      </c>
      <c r="B277" t="s">
        <v>101</v>
      </c>
      <c r="C277" s="20" t="s">
        <v>116</v>
      </c>
      <c r="D277" s="20" t="s">
        <v>118</v>
      </c>
      <c r="E277" s="20" t="s">
        <v>97</v>
      </c>
      <c r="F277" s="20" t="s">
        <v>125</v>
      </c>
      <c r="G277" s="20" t="s">
        <v>1155</v>
      </c>
      <c r="H277" s="20" t="s">
        <v>1156</v>
      </c>
      <c r="I277" s="20" t="s">
        <v>1156</v>
      </c>
      <c r="J277" s="40">
        <v>46238</v>
      </c>
      <c r="K277" s="40"/>
      <c r="L277" s="20"/>
      <c r="M277" s="20">
        <v>90957304</v>
      </c>
      <c r="N277">
        <v>3600</v>
      </c>
      <c r="O277" t="s">
        <v>7412</v>
      </c>
      <c r="P277" t="s">
        <v>266</v>
      </c>
    </row>
    <row r="278" spans="1:17" ht="14.45" hidden="1" customHeight="1" x14ac:dyDescent="0.25">
      <c r="A278">
        <v>32</v>
      </c>
      <c r="B278" t="s">
        <v>140</v>
      </c>
      <c r="C278" s="20" t="s">
        <v>972</v>
      </c>
      <c r="D278" s="20" t="s">
        <v>622</v>
      </c>
      <c r="E278" s="20" t="s">
        <v>150</v>
      </c>
      <c r="F278" s="20" t="s">
        <v>8</v>
      </c>
      <c r="G278" s="20" t="s">
        <v>1220</v>
      </c>
      <c r="H278" s="20" t="s">
        <v>7736</v>
      </c>
      <c r="I278" s="20" t="s">
        <v>1221</v>
      </c>
      <c r="J278" s="40">
        <v>46247</v>
      </c>
      <c r="K278" s="40"/>
      <c r="L278" s="20"/>
      <c r="M278" s="20"/>
      <c r="N278">
        <v>3402.7200000000003</v>
      </c>
      <c r="O278" t="s">
        <v>7495</v>
      </c>
      <c r="P278" t="s">
        <v>7414</v>
      </c>
    </row>
    <row r="279" spans="1:17" hidden="1" x14ac:dyDescent="0.25">
      <c r="A279">
        <v>32</v>
      </c>
      <c r="B279" t="s">
        <v>101</v>
      </c>
      <c r="C279" s="20" t="s">
        <v>116</v>
      </c>
      <c r="D279" s="20" t="s">
        <v>118</v>
      </c>
      <c r="E279" s="20" t="s">
        <v>97</v>
      </c>
      <c r="F279" s="20" t="s">
        <v>125</v>
      </c>
      <c r="G279" s="20" t="s">
        <v>1152</v>
      </c>
      <c r="H279" s="20" t="s">
        <v>1153</v>
      </c>
      <c r="I279" s="20" t="s">
        <v>1153</v>
      </c>
      <c r="J279" s="40">
        <v>46238</v>
      </c>
      <c r="K279" s="40"/>
      <c r="L279" s="20"/>
      <c r="M279" s="20">
        <v>90957303</v>
      </c>
      <c r="N279">
        <v>3600</v>
      </c>
      <c r="O279" t="s">
        <v>7412</v>
      </c>
      <c r="P279" t="s">
        <v>266</v>
      </c>
    </row>
    <row r="280" spans="1:17" s="43" customFormat="1" hidden="1" x14ac:dyDescent="0.25">
      <c r="A280" s="43">
        <v>32</v>
      </c>
      <c r="B280" s="43" t="s">
        <v>140</v>
      </c>
      <c r="C280" s="64" t="s">
        <v>228</v>
      </c>
      <c r="D280" s="64" t="s">
        <v>1132</v>
      </c>
      <c r="E280" s="64" t="s">
        <v>223</v>
      </c>
      <c r="F280" s="64" t="s">
        <v>277</v>
      </c>
      <c r="G280" s="64" t="s">
        <v>1130</v>
      </c>
      <c r="H280" s="64" t="s">
        <v>7737</v>
      </c>
      <c r="I280" s="64" t="s">
        <v>1131</v>
      </c>
      <c r="J280" s="51">
        <v>46241</v>
      </c>
      <c r="K280" s="51"/>
      <c r="L280" s="64"/>
      <c r="M280" s="64"/>
      <c r="N280" s="43">
        <v>12150</v>
      </c>
      <c r="O280" s="43" t="s">
        <v>7412</v>
      </c>
      <c r="P280" s="43" t="s">
        <v>7414</v>
      </c>
      <c r="Q280" s="43" t="s">
        <v>7662</v>
      </c>
    </row>
    <row r="281" spans="1:17" ht="14.45" hidden="1" customHeight="1" x14ac:dyDescent="0.25">
      <c r="A281">
        <v>32</v>
      </c>
      <c r="B281" t="s">
        <v>140</v>
      </c>
      <c r="C281" s="20" t="s">
        <v>572</v>
      </c>
      <c r="D281" s="20" t="s">
        <v>944</v>
      </c>
      <c r="E281" s="20" t="s">
        <v>150</v>
      </c>
      <c r="F281" s="20" t="s">
        <v>8</v>
      </c>
      <c r="G281" s="20" t="s">
        <v>1179</v>
      </c>
      <c r="H281" s="20" t="s">
        <v>7738</v>
      </c>
      <c r="I281" s="20" t="s">
        <v>1180</v>
      </c>
      <c r="J281" s="40">
        <v>46240</v>
      </c>
      <c r="K281" s="40"/>
      <c r="L281" s="20"/>
      <c r="M281" s="20">
        <v>7010031485</v>
      </c>
      <c r="N281">
        <v>9547.2003173828125</v>
      </c>
      <c r="O281" t="s">
        <v>7412</v>
      </c>
      <c r="P281" t="s">
        <v>7414</v>
      </c>
    </row>
    <row r="282" spans="1:17" ht="14.45" hidden="1" customHeight="1" x14ac:dyDescent="0.25">
      <c r="A282">
        <v>32</v>
      </c>
      <c r="B282" t="s">
        <v>140</v>
      </c>
      <c r="C282" s="20" t="s">
        <v>325</v>
      </c>
      <c r="D282" s="20" t="s">
        <v>1132</v>
      </c>
      <c r="E282" s="20" t="s">
        <v>321</v>
      </c>
      <c r="F282" s="20" t="s">
        <v>322</v>
      </c>
      <c r="G282" s="20" t="s">
        <v>1182</v>
      </c>
      <c r="H282" s="20" t="s">
        <v>7739</v>
      </c>
      <c r="I282" s="20" t="s">
        <v>1183</v>
      </c>
      <c r="J282" s="40">
        <v>46241</v>
      </c>
      <c r="K282" s="40"/>
      <c r="L282" s="20"/>
      <c r="M282" s="20"/>
      <c r="N282">
        <v>12374.999969482422</v>
      </c>
      <c r="O282" t="s">
        <v>7412</v>
      </c>
      <c r="P282" t="s">
        <v>7414</v>
      </c>
      <c r="Q282" t="s">
        <v>7662</v>
      </c>
    </row>
    <row r="283" spans="1:17" ht="14.45" hidden="1" customHeight="1" x14ac:dyDescent="0.25">
      <c r="A283">
        <v>32</v>
      </c>
      <c r="B283" t="s">
        <v>140</v>
      </c>
      <c r="C283" s="20" t="s">
        <v>289</v>
      </c>
      <c r="D283" s="20" t="s">
        <v>1234</v>
      </c>
      <c r="E283" s="20" t="s">
        <v>254</v>
      </c>
      <c r="F283" s="20" t="s">
        <v>255</v>
      </c>
      <c r="G283" s="20" t="s">
        <v>1240</v>
      </c>
      <c r="H283" s="20" t="s">
        <v>7740</v>
      </c>
      <c r="I283" s="20" t="s">
        <v>1241</v>
      </c>
      <c r="J283" s="40">
        <v>46242</v>
      </c>
      <c r="K283" s="40"/>
      <c r="L283" s="20"/>
      <c r="M283" s="20">
        <v>7010031311</v>
      </c>
      <c r="N283">
        <v>11975.999956130981</v>
      </c>
      <c r="O283" t="s">
        <v>7412</v>
      </c>
      <c r="P283" t="s">
        <v>7414</v>
      </c>
    </row>
    <row r="284" spans="1:17" ht="14.45" hidden="1" customHeight="1" x14ac:dyDescent="0.25">
      <c r="A284">
        <v>32</v>
      </c>
      <c r="B284" t="s">
        <v>101</v>
      </c>
      <c r="C284" s="20" t="s">
        <v>116</v>
      </c>
      <c r="D284" s="20" t="s">
        <v>118</v>
      </c>
      <c r="E284" s="20" t="s">
        <v>97</v>
      </c>
      <c r="F284" s="20" t="s">
        <v>125</v>
      </c>
      <c r="G284" s="20" t="s">
        <v>1318</v>
      </c>
      <c r="H284" s="20" t="s">
        <v>1319</v>
      </c>
      <c r="I284" s="20" t="s">
        <v>1319</v>
      </c>
      <c r="J284" s="40">
        <v>46245</v>
      </c>
      <c r="K284" s="40"/>
      <c r="L284" s="20"/>
      <c r="M284" s="20">
        <v>90960050</v>
      </c>
      <c r="N284">
        <v>1800</v>
      </c>
      <c r="O284" t="s">
        <v>7412</v>
      </c>
      <c r="P284" t="s">
        <v>218</v>
      </c>
      <c r="Q284" s="3"/>
    </row>
    <row r="285" spans="1:17" ht="14.45" hidden="1" customHeight="1" x14ac:dyDescent="0.25">
      <c r="A285">
        <v>32</v>
      </c>
      <c r="B285" t="s">
        <v>140</v>
      </c>
      <c r="C285" s="20" t="s">
        <v>153</v>
      </c>
      <c r="D285" s="20" t="s">
        <v>944</v>
      </c>
      <c r="E285" s="20" t="s">
        <v>150</v>
      </c>
      <c r="F285" s="20" t="s">
        <v>8</v>
      </c>
      <c r="G285" s="20" t="s">
        <v>1210</v>
      </c>
      <c r="H285" s="20" t="s">
        <v>7446</v>
      </c>
      <c r="I285" s="20" t="s">
        <v>1211</v>
      </c>
      <c r="J285" s="40">
        <v>46240</v>
      </c>
      <c r="K285" s="40"/>
      <c r="L285" s="20"/>
      <c r="M285" s="20">
        <v>7010031484</v>
      </c>
      <c r="N285">
        <v>7420.160005569458</v>
      </c>
      <c r="O285" t="s">
        <v>7434</v>
      </c>
      <c r="P285" t="s">
        <v>7414</v>
      </c>
    </row>
    <row r="286" spans="1:17" ht="14.45" hidden="1" customHeight="1" x14ac:dyDescent="0.25">
      <c r="A286">
        <v>32</v>
      </c>
      <c r="B286" t="s">
        <v>140</v>
      </c>
      <c r="C286" s="20" t="s">
        <v>289</v>
      </c>
      <c r="D286" s="20" t="s">
        <v>1234</v>
      </c>
      <c r="E286" s="20" t="s">
        <v>254</v>
      </c>
      <c r="F286" s="20" t="s">
        <v>255</v>
      </c>
      <c r="G286" s="20" t="s">
        <v>1271</v>
      </c>
      <c r="H286" s="20" t="s">
        <v>7741</v>
      </c>
      <c r="I286" s="67" t="s">
        <v>1272</v>
      </c>
      <c r="J286" s="40">
        <v>46242</v>
      </c>
      <c r="K286" s="40"/>
      <c r="L286" s="20"/>
      <c r="M286" s="20">
        <v>7010031313</v>
      </c>
      <c r="N286">
        <v>11998.500015258789</v>
      </c>
      <c r="O286" t="s">
        <v>7412</v>
      </c>
      <c r="P286" t="s">
        <v>7414</v>
      </c>
    </row>
    <row r="287" spans="1:17" ht="14.45" hidden="1" customHeight="1" x14ac:dyDescent="0.25">
      <c r="A287">
        <v>32</v>
      </c>
      <c r="B287" t="s">
        <v>140</v>
      </c>
      <c r="C287" s="20" t="s">
        <v>688</v>
      </c>
      <c r="D287" s="20" t="s">
        <v>944</v>
      </c>
      <c r="E287" s="20" t="s">
        <v>150</v>
      </c>
      <c r="F287" s="20" t="s">
        <v>8</v>
      </c>
      <c r="G287" s="20" t="s">
        <v>1188</v>
      </c>
      <c r="H287" s="20" t="s">
        <v>7450</v>
      </c>
      <c r="I287" s="20" t="s">
        <v>1189</v>
      </c>
      <c r="J287" s="40">
        <v>46240</v>
      </c>
      <c r="K287" s="40"/>
      <c r="L287" s="20"/>
      <c r="M287" s="20">
        <v>7010031472</v>
      </c>
      <c r="N287">
        <v>10281.600269317627</v>
      </c>
      <c r="O287" t="s">
        <v>7412</v>
      </c>
      <c r="P287" t="s">
        <v>7414</v>
      </c>
    </row>
    <row r="288" spans="1:17" ht="14.45" hidden="1" customHeight="1" x14ac:dyDescent="0.25">
      <c r="A288">
        <v>32</v>
      </c>
      <c r="B288" t="s">
        <v>140</v>
      </c>
      <c r="C288" s="20" t="s">
        <v>1313</v>
      </c>
      <c r="D288" s="20" t="s">
        <v>1118</v>
      </c>
      <c r="E288" s="20" t="s">
        <v>150</v>
      </c>
      <c r="F288" s="20" t="s">
        <v>8</v>
      </c>
      <c r="G288" s="20" t="s">
        <v>1310</v>
      </c>
      <c r="H288" s="20" t="s">
        <v>7451</v>
      </c>
      <c r="I288" s="20" t="s">
        <v>1311</v>
      </c>
      <c r="J288" s="40">
        <v>46247</v>
      </c>
      <c r="K288" s="40"/>
      <c r="L288" s="20"/>
      <c r="M288" s="20">
        <v>7010031595</v>
      </c>
      <c r="N288">
        <v>14688.000269889832</v>
      </c>
      <c r="O288" t="s">
        <v>7412</v>
      </c>
      <c r="P288" t="s">
        <v>7414</v>
      </c>
      <c r="Q288" s="3"/>
    </row>
    <row r="289" spans="1:17" ht="14.45" hidden="1" customHeight="1" x14ac:dyDescent="0.25">
      <c r="A289">
        <v>32</v>
      </c>
      <c r="B289" t="s">
        <v>101</v>
      </c>
      <c r="C289" s="20" t="s">
        <v>123</v>
      </c>
      <c r="D289" s="20" t="s">
        <v>118</v>
      </c>
      <c r="E289" s="20" t="s">
        <v>97</v>
      </c>
      <c r="F289" s="20" t="s">
        <v>98</v>
      </c>
      <c r="G289" s="20" t="s">
        <v>1288</v>
      </c>
      <c r="H289" s="20" t="s">
        <v>1289</v>
      </c>
      <c r="I289" s="67" t="s">
        <v>1289</v>
      </c>
      <c r="J289" s="40">
        <v>46245</v>
      </c>
      <c r="K289" s="40"/>
      <c r="L289" s="20"/>
      <c r="M289" s="20">
        <v>90960044</v>
      </c>
      <c r="N289">
        <v>7200</v>
      </c>
      <c r="O289" t="s">
        <v>7412</v>
      </c>
      <c r="P289" t="s">
        <v>266</v>
      </c>
    </row>
    <row r="290" spans="1:17" ht="14.45" hidden="1" customHeight="1" x14ac:dyDescent="0.25">
      <c r="A290">
        <v>32</v>
      </c>
      <c r="B290" t="s">
        <v>140</v>
      </c>
      <c r="C290" s="20" t="s">
        <v>527</v>
      </c>
      <c r="D290" s="20" t="s">
        <v>1234</v>
      </c>
      <c r="E290" s="20" t="s">
        <v>254</v>
      </c>
      <c r="F290" s="20" t="s">
        <v>255</v>
      </c>
      <c r="G290" s="20" t="s">
        <v>1262</v>
      </c>
      <c r="H290" s="20" t="s">
        <v>7742</v>
      </c>
      <c r="I290" s="20" t="s">
        <v>1263</v>
      </c>
      <c r="J290" s="40">
        <v>46242</v>
      </c>
      <c r="K290" s="40"/>
      <c r="L290" s="20"/>
      <c r="M290" s="20">
        <v>7010031309</v>
      </c>
      <c r="N290">
        <v>13062</v>
      </c>
      <c r="O290" t="s">
        <v>7434</v>
      </c>
      <c r="P290" t="s">
        <v>7414</v>
      </c>
    </row>
    <row r="291" spans="1:17" s="43" customFormat="1" ht="14.85" hidden="1" customHeight="1" x14ac:dyDescent="0.25">
      <c r="A291" s="43">
        <v>32</v>
      </c>
      <c r="B291" s="43" t="s">
        <v>101</v>
      </c>
      <c r="C291" s="64" t="s">
        <v>116</v>
      </c>
      <c r="D291" s="64" t="s">
        <v>118</v>
      </c>
      <c r="E291" s="64" t="s">
        <v>97</v>
      </c>
      <c r="F291" s="64" t="s">
        <v>125</v>
      </c>
      <c r="G291" s="64" t="s">
        <v>1331</v>
      </c>
      <c r="H291" s="64" t="s">
        <v>1332</v>
      </c>
      <c r="I291" s="64" t="s">
        <v>1332</v>
      </c>
      <c r="J291" s="51">
        <v>46245</v>
      </c>
      <c r="K291" s="51"/>
      <c r="L291" s="64"/>
      <c r="M291" s="64">
        <v>90960047</v>
      </c>
      <c r="N291" s="43">
        <v>1800</v>
      </c>
      <c r="O291" s="43" t="s">
        <v>7412</v>
      </c>
      <c r="P291" s="43" t="s">
        <v>266</v>
      </c>
    </row>
    <row r="292" spans="1:17" ht="14.45" hidden="1" customHeight="1" x14ac:dyDescent="0.25">
      <c r="A292">
        <v>32</v>
      </c>
      <c r="B292" t="s">
        <v>140</v>
      </c>
      <c r="C292" s="20" t="s">
        <v>820</v>
      </c>
      <c r="D292" s="20" t="s">
        <v>1118</v>
      </c>
      <c r="E292" s="20" t="s">
        <v>940</v>
      </c>
      <c r="F292" s="20" t="s">
        <v>14</v>
      </c>
      <c r="G292" s="20" t="s">
        <v>1116</v>
      </c>
      <c r="H292" s="20" t="s">
        <v>7743</v>
      </c>
      <c r="I292" s="20" t="s">
        <v>1117</v>
      </c>
      <c r="J292" s="40">
        <v>46247</v>
      </c>
      <c r="K292" s="40"/>
      <c r="L292" s="20"/>
      <c r="M292" s="20">
        <v>7010031478</v>
      </c>
      <c r="N292">
        <v>16128.000396728516</v>
      </c>
      <c r="O292" t="s">
        <v>7412</v>
      </c>
      <c r="P292" t="s">
        <v>7414</v>
      </c>
    </row>
    <row r="293" spans="1:17" ht="14.45" hidden="1" customHeight="1" x14ac:dyDescent="0.25">
      <c r="A293">
        <v>32</v>
      </c>
      <c r="B293" t="s">
        <v>140</v>
      </c>
      <c r="C293" s="20" t="s">
        <v>813</v>
      </c>
      <c r="D293" s="20" t="s">
        <v>944</v>
      </c>
      <c r="E293" s="20" t="s">
        <v>150</v>
      </c>
      <c r="F293" s="20" t="s">
        <v>8</v>
      </c>
      <c r="G293" s="20" t="s">
        <v>1185</v>
      </c>
      <c r="H293" s="20" t="s">
        <v>7449</v>
      </c>
      <c r="I293" s="20" t="s">
        <v>1186</v>
      </c>
      <c r="J293" s="40">
        <v>46240</v>
      </c>
      <c r="K293" s="40"/>
      <c r="L293" s="20"/>
      <c r="M293" s="20">
        <v>7010031471</v>
      </c>
      <c r="N293">
        <v>2937.60009765625</v>
      </c>
      <c r="O293" t="s">
        <v>7412</v>
      </c>
      <c r="P293" t="s">
        <v>7414</v>
      </c>
      <c r="Q293" s="3"/>
    </row>
    <row r="294" spans="1:17" ht="14.45" hidden="1" customHeight="1" x14ac:dyDescent="0.25">
      <c r="A294">
        <v>32</v>
      </c>
      <c r="B294" t="s">
        <v>140</v>
      </c>
      <c r="C294" s="20" t="s">
        <v>688</v>
      </c>
      <c r="D294" s="20" t="s">
        <v>944</v>
      </c>
      <c r="E294" s="20" t="s">
        <v>150</v>
      </c>
      <c r="F294" s="20" t="s">
        <v>8</v>
      </c>
      <c r="G294" s="20" t="s">
        <v>1176</v>
      </c>
      <c r="H294" s="20" t="s">
        <v>7443</v>
      </c>
      <c r="I294" s="20" t="s">
        <v>1177</v>
      </c>
      <c r="J294" s="40">
        <v>46240</v>
      </c>
      <c r="K294" s="40"/>
      <c r="L294" s="20"/>
      <c r="M294" s="20">
        <v>7010031466</v>
      </c>
      <c r="N294">
        <v>13219.200154304504</v>
      </c>
      <c r="O294" t="s">
        <v>7412</v>
      </c>
      <c r="P294" t="s">
        <v>7414</v>
      </c>
    </row>
    <row r="295" spans="1:17" ht="14.45" hidden="1" customHeight="1" x14ac:dyDescent="0.25">
      <c r="A295">
        <v>32</v>
      </c>
      <c r="B295" t="s">
        <v>101</v>
      </c>
      <c r="C295" s="20" t="s">
        <v>116</v>
      </c>
      <c r="D295" s="20" t="s">
        <v>118</v>
      </c>
      <c r="E295" s="20" t="s">
        <v>97</v>
      </c>
      <c r="F295" s="20" t="s">
        <v>125</v>
      </c>
      <c r="G295" s="20" t="s">
        <v>1294</v>
      </c>
      <c r="H295" s="20" t="s">
        <v>1295</v>
      </c>
      <c r="I295" s="20" t="s">
        <v>1295</v>
      </c>
      <c r="J295" s="40">
        <v>46245</v>
      </c>
      <c r="K295" s="40"/>
      <c r="L295" s="20"/>
      <c r="M295" s="20">
        <v>90960046</v>
      </c>
      <c r="N295">
        <v>3600</v>
      </c>
      <c r="O295" t="s">
        <v>7412</v>
      </c>
      <c r="P295" t="s">
        <v>266</v>
      </c>
    </row>
    <row r="296" spans="1:17" ht="14.45" hidden="1" customHeight="1" x14ac:dyDescent="0.25">
      <c r="A296">
        <v>32</v>
      </c>
      <c r="B296" t="s">
        <v>140</v>
      </c>
      <c r="C296" s="20" t="s">
        <v>228</v>
      </c>
      <c r="D296" s="20" t="s">
        <v>1132</v>
      </c>
      <c r="E296" s="20" t="s">
        <v>223</v>
      </c>
      <c r="F296" s="20" t="s">
        <v>277</v>
      </c>
      <c r="G296" s="20" t="s">
        <v>1143</v>
      </c>
      <c r="H296" s="20" t="s">
        <v>7744</v>
      </c>
      <c r="I296" s="20" t="s">
        <v>1144</v>
      </c>
      <c r="J296" s="40">
        <v>46241</v>
      </c>
      <c r="K296" s="40"/>
      <c r="L296" s="20"/>
      <c r="M296" s="20"/>
      <c r="N296">
        <v>12150</v>
      </c>
      <c r="O296" t="s">
        <v>7412</v>
      </c>
      <c r="P296" t="s">
        <v>7414</v>
      </c>
      <c r="Q296" t="s">
        <v>7662</v>
      </c>
    </row>
    <row r="297" spans="1:17" ht="14.45" hidden="1" customHeight="1" x14ac:dyDescent="0.25">
      <c r="A297">
        <v>32</v>
      </c>
      <c r="B297" t="s">
        <v>140</v>
      </c>
      <c r="C297" s="20" t="s">
        <v>813</v>
      </c>
      <c r="D297" s="20" t="s">
        <v>944</v>
      </c>
      <c r="E297" s="20" t="s">
        <v>150</v>
      </c>
      <c r="F297" s="20" t="s">
        <v>8</v>
      </c>
      <c r="G297" s="20" t="s">
        <v>1161</v>
      </c>
      <c r="H297" s="20" t="s">
        <v>7448</v>
      </c>
      <c r="I297" s="20" t="s">
        <v>1162</v>
      </c>
      <c r="J297" s="40">
        <v>46240</v>
      </c>
      <c r="K297" s="40"/>
      <c r="L297" s="20"/>
      <c r="M297" s="20">
        <v>7010031470</v>
      </c>
      <c r="N297">
        <v>5140.8000946044922</v>
      </c>
      <c r="O297" t="s">
        <v>7412</v>
      </c>
      <c r="P297" t="s">
        <v>7414</v>
      </c>
      <c r="Q297" s="3"/>
    </row>
    <row r="298" spans="1:17" hidden="1" x14ac:dyDescent="0.25">
      <c r="A298">
        <v>32</v>
      </c>
      <c r="B298" t="s">
        <v>140</v>
      </c>
      <c r="C298" s="20" t="s">
        <v>820</v>
      </c>
      <c r="D298" s="20" t="s">
        <v>1118</v>
      </c>
      <c r="E298" s="20" t="s">
        <v>940</v>
      </c>
      <c r="F298" s="20" t="s">
        <v>14</v>
      </c>
      <c r="G298" s="20" t="s">
        <v>1127</v>
      </c>
      <c r="H298" s="20" t="s">
        <v>7745</v>
      </c>
      <c r="I298" s="20" t="s">
        <v>1128</v>
      </c>
      <c r="J298" s="40">
        <v>46247</v>
      </c>
      <c r="K298" s="40"/>
      <c r="L298" s="20"/>
      <c r="M298" s="20">
        <v>7010031481</v>
      </c>
      <c r="N298">
        <v>16128.000267028809</v>
      </c>
      <c r="O298" t="s">
        <v>7412</v>
      </c>
      <c r="P298" t="s">
        <v>7414</v>
      </c>
      <c r="Q298" s="3"/>
    </row>
    <row r="299" spans="1:17" hidden="1" x14ac:dyDescent="0.25">
      <c r="A299">
        <v>32</v>
      </c>
      <c r="B299" t="s">
        <v>140</v>
      </c>
      <c r="C299" s="20" t="s">
        <v>1268</v>
      </c>
      <c r="D299" s="20" t="s">
        <v>1269</v>
      </c>
      <c r="E299" s="20" t="s">
        <v>423</v>
      </c>
      <c r="F299" s="20" t="s">
        <v>1265</v>
      </c>
      <c r="G299" s="20" t="s">
        <v>1266</v>
      </c>
      <c r="H299" s="20" t="s">
        <v>7746</v>
      </c>
      <c r="I299" s="20" t="s">
        <v>1267</v>
      </c>
      <c r="J299" s="40">
        <v>46246</v>
      </c>
      <c r="K299" s="40"/>
      <c r="L299" s="20"/>
      <c r="M299" s="20"/>
      <c r="N299">
        <v>10561.5</v>
      </c>
      <c r="O299" t="s">
        <v>7434</v>
      </c>
      <c r="P299" t="s">
        <v>7414</v>
      </c>
      <c r="Q299" s="3"/>
    </row>
    <row r="300" spans="1:17" hidden="1" x14ac:dyDescent="0.25">
      <c r="A300">
        <v>32</v>
      </c>
      <c r="B300" t="s">
        <v>140</v>
      </c>
      <c r="C300" s="20" t="s">
        <v>228</v>
      </c>
      <c r="D300" s="20" t="s">
        <v>1132</v>
      </c>
      <c r="E300" s="20" t="s">
        <v>223</v>
      </c>
      <c r="F300" s="20" t="s">
        <v>277</v>
      </c>
      <c r="G300" s="20" t="s">
        <v>1149</v>
      </c>
      <c r="H300" s="20" t="s">
        <v>7747</v>
      </c>
      <c r="I300" s="20" t="s">
        <v>1150</v>
      </c>
      <c r="J300" s="40">
        <v>46241</v>
      </c>
      <c r="K300" s="40"/>
      <c r="L300" s="20"/>
      <c r="M300" s="20"/>
      <c r="N300">
        <v>12150</v>
      </c>
      <c r="O300" t="s">
        <v>7412</v>
      </c>
      <c r="P300" t="s">
        <v>7414</v>
      </c>
      <c r="Q300" t="s">
        <v>7662</v>
      </c>
    </row>
    <row r="301" spans="1:17" hidden="1" x14ac:dyDescent="0.25">
      <c r="A301">
        <v>32</v>
      </c>
      <c r="B301" t="s">
        <v>101</v>
      </c>
      <c r="C301" s="20" t="s">
        <v>865</v>
      </c>
      <c r="D301" s="20" t="s">
        <v>118</v>
      </c>
      <c r="E301" s="20" t="s">
        <v>321</v>
      </c>
      <c r="F301" s="20" t="s">
        <v>855</v>
      </c>
      <c r="G301" s="20" t="s">
        <v>1229</v>
      </c>
      <c r="H301" s="20" t="s">
        <v>1230</v>
      </c>
      <c r="I301" s="20" t="s">
        <v>1230</v>
      </c>
      <c r="J301" s="40">
        <v>46242</v>
      </c>
      <c r="K301" s="40"/>
      <c r="L301" s="20"/>
      <c r="M301" s="20">
        <v>7010031257</v>
      </c>
      <c r="N301">
        <v>4464.0000076293945</v>
      </c>
      <c r="O301" t="s">
        <v>7412</v>
      </c>
      <c r="P301" t="s">
        <v>291</v>
      </c>
    </row>
    <row r="302" spans="1:17" hidden="1" x14ac:dyDescent="0.25">
      <c r="A302">
        <v>32</v>
      </c>
      <c r="B302" t="s">
        <v>101</v>
      </c>
      <c r="C302" s="20" t="s">
        <v>616</v>
      </c>
      <c r="D302" s="20" t="s">
        <v>118</v>
      </c>
      <c r="E302" s="20" t="s">
        <v>321</v>
      </c>
      <c r="F302" s="20" t="s">
        <v>612</v>
      </c>
      <c r="G302" s="20" t="s">
        <v>1259</v>
      </c>
      <c r="H302" s="20" t="s">
        <v>1260</v>
      </c>
      <c r="I302" s="20" t="s">
        <v>1260</v>
      </c>
      <c r="J302" s="40">
        <v>46246</v>
      </c>
      <c r="K302" s="40"/>
      <c r="L302" s="20"/>
      <c r="M302" s="20">
        <v>7010031351</v>
      </c>
      <c r="N302">
        <v>1440</v>
      </c>
      <c r="O302" t="s">
        <v>7412</v>
      </c>
      <c r="P302" t="s">
        <v>266</v>
      </c>
    </row>
    <row r="303" spans="1:17" hidden="1" x14ac:dyDescent="0.25">
      <c r="A303">
        <v>32</v>
      </c>
      <c r="B303" t="s">
        <v>140</v>
      </c>
      <c r="C303" s="20" t="s">
        <v>688</v>
      </c>
      <c r="D303" s="20" t="s">
        <v>1122</v>
      </c>
      <c r="E303" s="20" t="s">
        <v>672</v>
      </c>
      <c r="F303" s="20" t="s">
        <v>17</v>
      </c>
      <c r="G303" s="20" t="s">
        <v>1124</v>
      </c>
      <c r="H303" s="20" t="s">
        <v>7438</v>
      </c>
      <c r="I303" s="20" t="s">
        <v>1125</v>
      </c>
      <c r="J303" s="40">
        <v>46244</v>
      </c>
      <c r="K303" s="40"/>
      <c r="L303" s="20"/>
      <c r="M303" s="20">
        <v>7010031480</v>
      </c>
      <c r="N303">
        <v>12852.000022888184</v>
      </c>
      <c r="O303" t="s">
        <v>7412</v>
      </c>
      <c r="P303" t="s">
        <v>7414</v>
      </c>
    </row>
    <row r="304" spans="1:17" hidden="1" x14ac:dyDescent="0.25">
      <c r="A304">
        <v>32</v>
      </c>
      <c r="B304" t="s">
        <v>112</v>
      </c>
      <c r="C304" s="20" t="s">
        <v>116</v>
      </c>
      <c r="D304" s="20" t="s">
        <v>118</v>
      </c>
      <c r="E304" s="20" t="s">
        <v>97</v>
      </c>
      <c r="F304" s="20" t="s">
        <v>111</v>
      </c>
      <c r="G304" s="20" t="s">
        <v>1217</v>
      </c>
      <c r="H304" s="20" t="s">
        <v>1218</v>
      </c>
      <c r="I304" s="20" t="s">
        <v>1218</v>
      </c>
      <c r="J304" s="40">
        <v>46239</v>
      </c>
      <c r="K304" s="40"/>
      <c r="L304" s="20"/>
      <c r="M304" s="20">
        <v>90961134</v>
      </c>
      <c r="N304">
        <v>11700</v>
      </c>
      <c r="O304" t="s">
        <v>7412</v>
      </c>
      <c r="P304" t="s">
        <v>7414</v>
      </c>
    </row>
    <row r="305" spans="1:17" hidden="1" x14ac:dyDescent="0.25">
      <c r="A305">
        <v>32</v>
      </c>
      <c r="B305" t="s">
        <v>112</v>
      </c>
      <c r="C305" s="20" t="s">
        <v>116</v>
      </c>
      <c r="D305" s="20" t="s">
        <v>118</v>
      </c>
      <c r="E305" s="20" t="s">
        <v>97</v>
      </c>
      <c r="F305" s="20" t="s">
        <v>111</v>
      </c>
      <c r="G305" s="20" t="s">
        <v>1213</v>
      </c>
      <c r="H305" s="20" t="s">
        <v>1214</v>
      </c>
      <c r="I305" s="20" t="s">
        <v>1214</v>
      </c>
      <c r="J305" s="40">
        <v>46239</v>
      </c>
      <c r="K305" s="40"/>
      <c r="L305" s="20"/>
      <c r="M305" s="20">
        <v>90961132</v>
      </c>
      <c r="N305">
        <v>11700</v>
      </c>
      <c r="O305" t="s">
        <v>7412</v>
      </c>
      <c r="P305" t="s">
        <v>7414</v>
      </c>
      <c r="Q305" s="3"/>
    </row>
    <row r="306" spans="1:17" hidden="1" x14ac:dyDescent="0.25">
      <c r="A306">
        <v>32</v>
      </c>
      <c r="B306" t="s">
        <v>101</v>
      </c>
      <c r="C306" s="20" t="s">
        <v>116</v>
      </c>
      <c r="D306" s="20" t="s">
        <v>118</v>
      </c>
      <c r="E306" s="20" t="s">
        <v>97</v>
      </c>
      <c r="F306" s="20" t="s">
        <v>125</v>
      </c>
      <c r="G306" s="20" t="s">
        <v>1300</v>
      </c>
      <c r="H306" s="20" t="s">
        <v>1301</v>
      </c>
      <c r="I306" s="20" t="s">
        <v>1301</v>
      </c>
      <c r="J306" s="40">
        <v>46245</v>
      </c>
      <c r="K306" s="40"/>
      <c r="L306" s="20"/>
      <c r="M306" s="20">
        <v>90960049</v>
      </c>
      <c r="N306">
        <v>3600</v>
      </c>
      <c r="O306" t="s">
        <v>7412</v>
      </c>
      <c r="P306" t="s">
        <v>7729</v>
      </c>
      <c r="Q306" s="3"/>
    </row>
    <row r="307" spans="1:17" hidden="1" x14ac:dyDescent="0.25">
      <c r="A307">
        <v>32</v>
      </c>
      <c r="B307" t="s">
        <v>140</v>
      </c>
      <c r="C307" s="20" t="s">
        <v>1245</v>
      </c>
      <c r="D307" s="20" t="s">
        <v>1238</v>
      </c>
      <c r="E307" s="20" t="s">
        <v>423</v>
      </c>
      <c r="F307" s="20" t="s">
        <v>424</v>
      </c>
      <c r="G307" s="20" t="s">
        <v>1243</v>
      </c>
      <c r="H307" s="20" t="s">
        <v>7748</v>
      </c>
      <c r="I307" s="20" t="s">
        <v>1244</v>
      </c>
      <c r="J307" s="40">
        <v>46242</v>
      </c>
      <c r="K307" s="40"/>
      <c r="L307" s="20"/>
      <c r="M307" s="20">
        <v>7010031315</v>
      </c>
      <c r="N307">
        <v>20332.800198554993</v>
      </c>
      <c r="O307" t="s">
        <v>7412</v>
      </c>
      <c r="P307" t="s">
        <v>7414</v>
      </c>
    </row>
    <row r="308" spans="1:17" hidden="1" x14ac:dyDescent="0.25">
      <c r="A308">
        <v>32</v>
      </c>
      <c r="B308" t="s">
        <v>140</v>
      </c>
      <c r="C308" s="20" t="s">
        <v>259</v>
      </c>
      <c r="D308" s="20" t="s">
        <v>1234</v>
      </c>
      <c r="E308" s="20" t="s">
        <v>254</v>
      </c>
      <c r="F308" s="20" t="s">
        <v>255</v>
      </c>
      <c r="G308" s="20" t="s">
        <v>1274</v>
      </c>
      <c r="H308" s="20" t="s">
        <v>7749</v>
      </c>
      <c r="I308" s="20" t="s">
        <v>1275</v>
      </c>
      <c r="J308" s="40">
        <v>46242</v>
      </c>
      <c r="K308" s="40"/>
      <c r="L308" s="20"/>
      <c r="M308" s="20">
        <v>7010031517</v>
      </c>
      <c r="N308">
        <v>18000.000043392181</v>
      </c>
      <c r="O308" t="s">
        <v>7412</v>
      </c>
      <c r="P308" t="s">
        <v>7414</v>
      </c>
    </row>
    <row r="309" spans="1:17" hidden="1" x14ac:dyDescent="0.25">
      <c r="A309">
        <v>32</v>
      </c>
      <c r="B309" t="s">
        <v>140</v>
      </c>
      <c r="C309" s="20" t="s">
        <v>330</v>
      </c>
      <c r="D309" s="20" t="s">
        <v>1132</v>
      </c>
      <c r="E309" s="20" t="s">
        <v>223</v>
      </c>
      <c r="F309" s="20" t="s">
        <v>277</v>
      </c>
      <c r="G309" s="20" t="s">
        <v>1140</v>
      </c>
      <c r="H309" s="20" t="s">
        <v>7750</v>
      </c>
      <c r="I309" s="20" t="s">
        <v>1141</v>
      </c>
      <c r="J309" s="40">
        <v>46241</v>
      </c>
      <c r="K309" s="40"/>
      <c r="L309" s="20"/>
      <c r="M309" s="20"/>
      <c r="N309">
        <v>12150</v>
      </c>
      <c r="O309" t="s">
        <v>7412</v>
      </c>
      <c r="P309" t="s">
        <v>7414</v>
      </c>
      <c r="Q309" t="s">
        <v>7662</v>
      </c>
    </row>
    <row r="310" spans="1:17" hidden="1" x14ac:dyDescent="0.25">
      <c r="A310">
        <v>32</v>
      </c>
      <c r="B310" t="s">
        <v>140</v>
      </c>
      <c r="C310" s="20" t="s">
        <v>289</v>
      </c>
      <c r="D310" s="20" t="s">
        <v>1234</v>
      </c>
      <c r="E310" s="20" t="s">
        <v>254</v>
      </c>
      <c r="F310" s="20" t="s">
        <v>255</v>
      </c>
      <c r="G310" s="20" t="s">
        <v>1247</v>
      </c>
      <c r="H310" s="20" t="s">
        <v>7751</v>
      </c>
      <c r="I310" s="20" t="s">
        <v>1248</v>
      </c>
      <c r="J310" s="40">
        <v>46243</v>
      </c>
      <c r="K310" s="40"/>
      <c r="L310" s="20"/>
      <c r="M310" s="20">
        <v>7010031312</v>
      </c>
      <c r="N310">
        <v>11995.500019073486</v>
      </c>
      <c r="O310" t="s">
        <v>7412</v>
      </c>
      <c r="P310" t="s">
        <v>7414</v>
      </c>
    </row>
    <row r="311" spans="1:17" hidden="1" x14ac:dyDescent="0.25">
      <c r="A311">
        <v>32</v>
      </c>
      <c r="B311" t="s">
        <v>140</v>
      </c>
      <c r="C311" s="20" t="s">
        <v>228</v>
      </c>
      <c r="D311" s="20" t="s">
        <v>1132</v>
      </c>
      <c r="E311" s="20" t="s">
        <v>223</v>
      </c>
      <c r="F311" s="20" t="s">
        <v>277</v>
      </c>
      <c r="G311" s="20" t="s">
        <v>1164</v>
      </c>
      <c r="H311" s="20" t="s">
        <v>7752</v>
      </c>
      <c r="I311" s="20" t="s">
        <v>1165</v>
      </c>
      <c r="J311" s="40">
        <v>46241</v>
      </c>
      <c r="K311" s="40"/>
      <c r="L311" s="20"/>
      <c r="M311" s="20"/>
      <c r="N311">
        <v>12262.500007629395</v>
      </c>
      <c r="O311" t="s">
        <v>7412</v>
      </c>
      <c r="P311" t="s">
        <v>7414</v>
      </c>
      <c r="Q311" t="s">
        <v>7662</v>
      </c>
    </row>
    <row r="312" spans="1:17" hidden="1" x14ac:dyDescent="0.25">
      <c r="A312">
        <v>32</v>
      </c>
      <c r="B312" t="s">
        <v>101</v>
      </c>
      <c r="C312" s="20" t="s">
        <v>859</v>
      </c>
      <c r="D312" s="20" t="s">
        <v>118</v>
      </c>
      <c r="E312" s="20" t="s">
        <v>321</v>
      </c>
      <c r="F312" s="20" t="s">
        <v>855</v>
      </c>
      <c r="G312" s="20" t="s">
        <v>1134</v>
      </c>
      <c r="H312" s="20" t="s">
        <v>1135</v>
      </c>
      <c r="I312" s="20" t="s">
        <v>1135</v>
      </c>
      <c r="J312" s="40">
        <v>46256</v>
      </c>
      <c r="K312" s="40"/>
      <c r="L312" s="20"/>
      <c r="M312" s="20">
        <v>7010031515</v>
      </c>
      <c r="N312">
        <v>4680</v>
      </c>
      <c r="O312" t="s">
        <v>7412</v>
      </c>
      <c r="P312" t="s">
        <v>291</v>
      </c>
    </row>
    <row r="313" spans="1:17" hidden="1" x14ac:dyDescent="0.25">
      <c r="A313">
        <v>32</v>
      </c>
      <c r="B313" t="s">
        <v>101</v>
      </c>
      <c r="C313" s="20" t="s">
        <v>865</v>
      </c>
      <c r="D313" s="20" t="s">
        <v>118</v>
      </c>
      <c r="E313" s="20" t="s">
        <v>321</v>
      </c>
      <c r="F313" s="20" t="s">
        <v>855</v>
      </c>
      <c r="G313" s="20" t="s">
        <v>1137</v>
      </c>
      <c r="H313" s="20" t="s">
        <v>1138</v>
      </c>
      <c r="I313" s="20" t="s">
        <v>1138</v>
      </c>
      <c r="J313" s="55">
        <v>46256</v>
      </c>
      <c r="K313" s="40"/>
      <c r="L313" s="20"/>
      <c r="M313" s="20">
        <v>7010031516</v>
      </c>
      <c r="N313">
        <v>2592</v>
      </c>
      <c r="O313" t="s">
        <v>7412</v>
      </c>
      <c r="P313" t="s">
        <v>218</v>
      </c>
    </row>
    <row r="314" spans="1:17" ht="14.45" customHeight="1" x14ac:dyDescent="0.25">
      <c r="A314">
        <v>32</v>
      </c>
      <c r="B314" t="s">
        <v>140</v>
      </c>
      <c r="C314" s="20" t="s">
        <v>325</v>
      </c>
      <c r="D314" s="20" t="s">
        <v>1329</v>
      </c>
      <c r="E314" s="20" t="s">
        <v>321</v>
      </c>
      <c r="F314" s="20" t="s">
        <v>322</v>
      </c>
      <c r="G314" s="20" t="s">
        <v>1328</v>
      </c>
      <c r="H314" s="20" t="s">
        <v>7753</v>
      </c>
      <c r="I314" s="20" t="s">
        <v>1278</v>
      </c>
      <c r="J314" s="40">
        <v>46248</v>
      </c>
      <c r="K314" s="40"/>
      <c r="L314" s="20"/>
      <c r="M314" s="20"/>
      <c r="N314">
        <v>1440</v>
      </c>
      <c r="O314" t="s">
        <v>7412</v>
      </c>
      <c r="P314" t="s">
        <v>7414</v>
      </c>
    </row>
    <row r="315" spans="1:17" ht="14.45" hidden="1" customHeight="1" x14ac:dyDescent="0.25">
      <c r="A315">
        <v>32</v>
      </c>
      <c r="B315" t="s">
        <v>101</v>
      </c>
      <c r="C315" s="20" t="s">
        <v>116</v>
      </c>
      <c r="D315" s="20" t="s">
        <v>118</v>
      </c>
      <c r="E315" s="20" t="s">
        <v>97</v>
      </c>
      <c r="F315" s="20" t="s">
        <v>125</v>
      </c>
      <c r="G315" s="20" t="s">
        <v>1297</v>
      </c>
      <c r="H315" s="20" t="s">
        <v>1298</v>
      </c>
      <c r="I315" s="20" t="s">
        <v>1298</v>
      </c>
      <c r="J315" s="40">
        <v>46245</v>
      </c>
      <c r="K315" s="40"/>
      <c r="L315" s="20"/>
      <c r="M315" s="20">
        <v>90960048</v>
      </c>
      <c r="N315">
        <v>1800</v>
      </c>
      <c r="O315" t="s">
        <v>7412</v>
      </c>
      <c r="P315" t="s">
        <v>266</v>
      </c>
    </row>
    <row r="316" spans="1:17" ht="14.45" customHeight="1" x14ac:dyDescent="0.25">
      <c r="A316">
        <v>32</v>
      </c>
      <c r="B316" t="s">
        <v>140</v>
      </c>
      <c r="C316" s="20" t="s">
        <v>777</v>
      </c>
      <c r="D316" s="20" t="s">
        <v>1279</v>
      </c>
      <c r="E316" s="20" t="s">
        <v>321</v>
      </c>
      <c r="F316" s="20" t="s">
        <v>322</v>
      </c>
      <c r="G316" s="20" t="s">
        <v>1277</v>
      </c>
      <c r="H316" s="20" t="s">
        <v>7753</v>
      </c>
      <c r="I316" s="20" t="s">
        <v>1278</v>
      </c>
      <c r="J316" s="40">
        <v>46248</v>
      </c>
      <c r="K316" s="40"/>
      <c r="L316" s="20"/>
      <c r="M316" s="20"/>
      <c r="N316">
        <v>10935</v>
      </c>
      <c r="O316" t="s">
        <v>7495</v>
      </c>
      <c r="P316" t="s">
        <v>7414</v>
      </c>
    </row>
    <row r="317" spans="1:17" s="43" customFormat="1" ht="14.45" hidden="1" customHeight="1" x14ac:dyDescent="0.25">
      <c r="A317" s="43">
        <v>32</v>
      </c>
      <c r="B317" s="43" t="s">
        <v>140</v>
      </c>
      <c r="C317" s="64" t="s">
        <v>934</v>
      </c>
      <c r="D317" s="64" t="s">
        <v>1118</v>
      </c>
      <c r="E317" s="64" t="s">
        <v>150</v>
      </c>
      <c r="F317" s="64" t="s">
        <v>8</v>
      </c>
      <c r="G317" s="64" t="s">
        <v>1321</v>
      </c>
      <c r="H317" s="64" t="s">
        <v>7754</v>
      </c>
      <c r="I317" s="64" t="s">
        <v>1322</v>
      </c>
      <c r="J317" s="51">
        <v>46247</v>
      </c>
      <c r="K317" s="51"/>
      <c r="L317" s="64"/>
      <c r="M317" s="64">
        <v>7010031593</v>
      </c>
      <c r="N317" s="43">
        <v>10888.704103469849</v>
      </c>
      <c r="O317" s="43" t="s">
        <v>7412</v>
      </c>
      <c r="P317" s="43" t="s">
        <v>7414</v>
      </c>
    </row>
    <row r="318" spans="1:17" ht="14.85" hidden="1" customHeight="1" x14ac:dyDescent="0.25">
      <c r="A318">
        <v>32</v>
      </c>
      <c r="B318" t="s">
        <v>140</v>
      </c>
      <c r="C318" s="20" t="s">
        <v>1313</v>
      </c>
      <c r="D318" s="20" t="s">
        <v>1118</v>
      </c>
      <c r="E318" s="20" t="s">
        <v>150</v>
      </c>
      <c r="F318" s="20" t="s">
        <v>8</v>
      </c>
      <c r="G318" s="20" t="s">
        <v>1315</v>
      </c>
      <c r="H318" s="20" t="s">
        <v>7452</v>
      </c>
      <c r="I318" s="20" t="s">
        <v>1316</v>
      </c>
      <c r="J318" s="40">
        <v>46247</v>
      </c>
      <c r="K318" s="40"/>
      <c r="L318" s="20"/>
      <c r="M318" s="20">
        <v>7010031594</v>
      </c>
      <c r="N318">
        <v>12239.999975204468</v>
      </c>
      <c r="O318" t="s">
        <v>7412</v>
      </c>
      <c r="P318" t="s">
        <v>7414</v>
      </c>
    </row>
    <row r="319" spans="1:17" ht="14.45" hidden="1" customHeight="1" x14ac:dyDescent="0.25">
      <c r="A319">
        <v>32</v>
      </c>
      <c r="B319" t="s">
        <v>140</v>
      </c>
      <c r="C319" s="20" t="s">
        <v>228</v>
      </c>
      <c r="D319" s="20" t="s">
        <v>1305</v>
      </c>
      <c r="E319" s="20" t="s">
        <v>223</v>
      </c>
      <c r="F319" s="20" t="s">
        <v>277</v>
      </c>
      <c r="G319" s="20" t="s">
        <v>1303</v>
      </c>
      <c r="H319" s="20" t="s">
        <v>7755</v>
      </c>
      <c r="I319" s="20" t="s">
        <v>1304</v>
      </c>
      <c r="J319" s="40">
        <v>46249</v>
      </c>
      <c r="K319" s="40"/>
      <c r="L319" s="20"/>
      <c r="M319" s="20"/>
      <c r="N319">
        <v>12150</v>
      </c>
      <c r="O319" t="s">
        <v>7412</v>
      </c>
      <c r="P319" t="s">
        <v>7414</v>
      </c>
    </row>
    <row r="320" spans="1:17" ht="14.45" hidden="1" customHeight="1" x14ac:dyDescent="0.25">
      <c r="A320">
        <v>32</v>
      </c>
      <c r="B320" t="s">
        <v>140</v>
      </c>
      <c r="C320" s="20" t="s">
        <v>1268</v>
      </c>
      <c r="D320" s="20" t="s">
        <v>1326</v>
      </c>
      <c r="E320" s="20" t="s">
        <v>423</v>
      </c>
      <c r="F320" s="20" t="s">
        <v>1265</v>
      </c>
      <c r="G320" s="20" t="s">
        <v>1324</v>
      </c>
      <c r="H320" s="20" t="s">
        <v>7756</v>
      </c>
      <c r="I320" s="20" t="s">
        <v>1325</v>
      </c>
      <c r="J320" s="40">
        <v>46246</v>
      </c>
      <c r="K320" s="40"/>
      <c r="L320" s="20"/>
      <c r="M320" s="20"/>
      <c r="N320">
        <v>17228.700218200684</v>
      </c>
      <c r="O320" t="s">
        <v>7412</v>
      </c>
      <c r="P320" t="s">
        <v>7414</v>
      </c>
      <c r="Q320" s="3"/>
    </row>
    <row r="321" spans="1:17" ht="14.45" hidden="1" customHeight="1" x14ac:dyDescent="0.25">
      <c r="A321">
        <v>32</v>
      </c>
      <c r="B321" t="s">
        <v>101</v>
      </c>
      <c r="C321" s="20" t="s">
        <v>123</v>
      </c>
      <c r="D321" s="20" t="s">
        <v>118</v>
      </c>
      <c r="E321" s="20" t="s">
        <v>97</v>
      </c>
      <c r="F321" s="20" t="s">
        <v>98</v>
      </c>
      <c r="G321" s="20" t="s">
        <v>1253</v>
      </c>
      <c r="H321" s="20" t="s">
        <v>1254</v>
      </c>
      <c r="I321" s="20" t="s">
        <v>1254</v>
      </c>
      <c r="J321" s="40">
        <v>46245</v>
      </c>
      <c r="K321" s="40"/>
      <c r="L321" s="20"/>
      <c r="M321" s="20">
        <v>90959841</v>
      </c>
      <c r="N321">
        <v>7200</v>
      </c>
      <c r="O321" t="s">
        <v>7412</v>
      </c>
      <c r="P321" t="s">
        <v>7542</v>
      </c>
    </row>
    <row r="322" spans="1:17" ht="14.45" hidden="1" customHeight="1" x14ac:dyDescent="0.25">
      <c r="A322">
        <v>32</v>
      </c>
      <c r="B322" t="s">
        <v>101</v>
      </c>
      <c r="C322" s="20" t="s">
        <v>123</v>
      </c>
      <c r="D322" s="20" t="s">
        <v>118</v>
      </c>
      <c r="E322" s="20" t="s">
        <v>97</v>
      </c>
      <c r="F322" s="20" t="s">
        <v>98</v>
      </c>
      <c r="G322" s="20" t="s">
        <v>1250</v>
      </c>
      <c r="H322" s="20" t="s">
        <v>1251</v>
      </c>
      <c r="I322" s="20" t="s">
        <v>1251</v>
      </c>
      <c r="J322" s="40">
        <v>46245</v>
      </c>
      <c r="K322" s="40"/>
      <c r="L322" s="20"/>
      <c r="M322" s="20">
        <v>90959840</v>
      </c>
      <c r="N322">
        <v>5400</v>
      </c>
      <c r="O322" t="s">
        <v>7412</v>
      </c>
      <c r="P322" t="s">
        <v>617</v>
      </c>
    </row>
    <row r="323" spans="1:17" ht="14.45" hidden="1" customHeight="1" x14ac:dyDescent="0.25">
      <c r="A323">
        <v>32</v>
      </c>
      <c r="B323" t="s">
        <v>140</v>
      </c>
      <c r="C323" s="20" t="s">
        <v>601</v>
      </c>
      <c r="D323" s="20" t="s">
        <v>1238</v>
      </c>
      <c r="E323" s="20" t="s">
        <v>423</v>
      </c>
      <c r="F323" s="20" t="s">
        <v>424</v>
      </c>
      <c r="G323" s="20" t="s">
        <v>1236</v>
      </c>
      <c r="H323" s="20" t="s">
        <v>7757</v>
      </c>
      <c r="I323" s="20" t="s">
        <v>1237</v>
      </c>
      <c r="J323" s="55">
        <v>46242</v>
      </c>
      <c r="K323" s="40"/>
      <c r="L323" s="20"/>
      <c r="M323" s="20">
        <v>7010031314</v>
      </c>
      <c r="N323">
        <v>20476.800327301025</v>
      </c>
      <c r="O323" t="s">
        <v>7412</v>
      </c>
      <c r="P323" t="s">
        <v>7414</v>
      </c>
    </row>
    <row r="324" spans="1:17" ht="14.85" hidden="1" customHeight="1" x14ac:dyDescent="0.25">
      <c r="A324">
        <v>32</v>
      </c>
      <c r="B324" t="s">
        <v>101</v>
      </c>
      <c r="C324" s="20" t="s">
        <v>123</v>
      </c>
      <c r="D324" s="20" t="s">
        <v>118</v>
      </c>
      <c r="E324" s="20" t="s">
        <v>97</v>
      </c>
      <c r="F324" s="20" t="s">
        <v>98</v>
      </c>
      <c r="G324" s="20" t="s">
        <v>1291</v>
      </c>
      <c r="H324" s="20" t="s">
        <v>1292</v>
      </c>
      <c r="I324" s="20" t="s">
        <v>1292</v>
      </c>
      <c r="J324" s="40">
        <v>46245</v>
      </c>
      <c r="K324" s="40"/>
      <c r="L324" s="20"/>
      <c r="M324" s="20">
        <v>90960045</v>
      </c>
      <c r="N324">
        <v>2160</v>
      </c>
      <c r="O324" t="s">
        <v>7412</v>
      </c>
      <c r="P324" t="s">
        <v>266</v>
      </c>
    </row>
    <row r="325" spans="1:17" ht="14.45" hidden="1" customHeight="1" x14ac:dyDescent="0.25">
      <c r="A325">
        <v>32</v>
      </c>
      <c r="B325" t="s">
        <v>101</v>
      </c>
      <c r="C325" s="20" t="s">
        <v>859</v>
      </c>
      <c r="D325" s="20" t="s">
        <v>118</v>
      </c>
      <c r="E325" s="20" t="s">
        <v>321</v>
      </c>
      <c r="F325" s="20" t="s">
        <v>855</v>
      </c>
      <c r="G325" s="20" t="s">
        <v>1226</v>
      </c>
      <c r="H325" s="20" t="s">
        <v>1227</v>
      </c>
      <c r="I325" s="20" t="s">
        <v>1227</v>
      </c>
      <c r="J325" s="40">
        <v>46242</v>
      </c>
      <c r="K325" s="40"/>
      <c r="L325" s="20"/>
      <c r="M325" s="20">
        <v>7010031256</v>
      </c>
      <c r="N325">
        <v>4320</v>
      </c>
      <c r="O325" t="s">
        <v>7412</v>
      </c>
      <c r="P325" t="s">
        <v>218</v>
      </c>
    </row>
    <row r="326" spans="1:17" ht="14.45" hidden="1" customHeight="1" x14ac:dyDescent="0.25">
      <c r="A326">
        <v>32</v>
      </c>
      <c r="B326" t="s">
        <v>140</v>
      </c>
      <c r="C326" s="20" t="s">
        <v>153</v>
      </c>
      <c r="D326" s="20" t="s">
        <v>944</v>
      </c>
      <c r="E326" s="20" t="s">
        <v>150</v>
      </c>
      <c r="F326" s="20" t="s">
        <v>8</v>
      </c>
      <c r="G326" s="20" t="s">
        <v>1207</v>
      </c>
      <c r="H326" s="20" t="s">
        <v>7758</v>
      </c>
      <c r="I326" s="20" t="s">
        <v>1208</v>
      </c>
      <c r="J326" s="40">
        <v>46240</v>
      </c>
      <c r="K326" s="40"/>
      <c r="L326" s="20"/>
      <c r="M326" s="20">
        <v>7010031468</v>
      </c>
      <c r="N326">
        <v>13953.600219726563</v>
      </c>
      <c r="O326" t="s">
        <v>7412</v>
      </c>
      <c r="P326" t="s">
        <v>7414</v>
      </c>
    </row>
    <row r="327" spans="1:17" ht="14.45" hidden="1" customHeight="1" x14ac:dyDescent="0.25">
      <c r="A327">
        <v>32</v>
      </c>
      <c r="B327" t="s">
        <v>140</v>
      </c>
      <c r="C327" s="20" t="s">
        <v>688</v>
      </c>
      <c r="D327" s="20" t="s">
        <v>944</v>
      </c>
      <c r="E327" s="20" t="s">
        <v>150</v>
      </c>
      <c r="F327" s="20" t="s">
        <v>8</v>
      </c>
      <c r="G327" s="20" t="s">
        <v>1204</v>
      </c>
      <c r="H327" s="20" t="s">
        <v>7445</v>
      </c>
      <c r="I327" s="20" t="s">
        <v>1205</v>
      </c>
      <c r="J327" s="40">
        <v>46240</v>
      </c>
      <c r="K327" s="40"/>
      <c r="L327" s="20"/>
      <c r="M327" s="20">
        <v>7010031467</v>
      </c>
      <c r="N327">
        <v>7711.200080871582</v>
      </c>
      <c r="O327" t="s">
        <v>7412</v>
      </c>
      <c r="P327" t="s">
        <v>7414</v>
      </c>
    </row>
    <row r="328" spans="1:17" ht="14.45" hidden="1" customHeight="1" x14ac:dyDescent="0.25">
      <c r="A328">
        <v>32</v>
      </c>
      <c r="B328" t="s">
        <v>140</v>
      </c>
      <c r="C328" s="20" t="s">
        <v>228</v>
      </c>
      <c r="D328" s="20" t="s">
        <v>1132</v>
      </c>
      <c r="E328" s="20" t="s">
        <v>223</v>
      </c>
      <c r="F328" s="20" t="s">
        <v>277</v>
      </c>
      <c r="G328" s="20" t="s">
        <v>1194</v>
      </c>
      <c r="H328" s="20" t="s">
        <v>7759</v>
      </c>
      <c r="I328" s="20" t="s">
        <v>1192</v>
      </c>
      <c r="J328" s="40">
        <v>46241</v>
      </c>
      <c r="K328" s="40"/>
      <c r="L328" s="20"/>
      <c r="M328" s="20"/>
      <c r="N328">
        <v>276</v>
      </c>
      <c r="O328" t="s">
        <v>7412</v>
      </c>
      <c r="P328" t="s">
        <v>7414</v>
      </c>
      <c r="Q328" t="s">
        <v>7662</v>
      </c>
    </row>
    <row r="329" spans="1:17" ht="14.45" hidden="1" customHeight="1" x14ac:dyDescent="0.25">
      <c r="A329">
        <v>32</v>
      </c>
      <c r="B329" t="s">
        <v>140</v>
      </c>
      <c r="C329" s="20" t="s">
        <v>813</v>
      </c>
      <c r="D329" s="20" t="s">
        <v>944</v>
      </c>
      <c r="E329" s="20" t="s">
        <v>150</v>
      </c>
      <c r="F329" s="20" t="s">
        <v>8</v>
      </c>
      <c r="G329" s="20" t="s">
        <v>1173</v>
      </c>
      <c r="H329" s="20" t="s">
        <v>7442</v>
      </c>
      <c r="I329" s="20" t="s">
        <v>1174</v>
      </c>
      <c r="J329" s="40">
        <v>46240</v>
      </c>
      <c r="K329" s="40"/>
      <c r="L329" s="20"/>
      <c r="M329" s="20">
        <v>7010031465</v>
      </c>
      <c r="N329">
        <v>5875.2001266479492</v>
      </c>
      <c r="O329" t="s">
        <v>7412</v>
      </c>
      <c r="P329" t="s">
        <v>7414</v>
      </c>
    </row>
    <row r="330" spans="1:17" ht="14.85" hidden="1" customHeight="1" x14ac:dyDescent="0.25">
      <c r="A330">
        <v>32</v>
      </c>
      <c r="B330" t="s">
        <v>140</v>
      </c>
      <c r="C330" s="20" t="s">
        <v>688</v>
      </c>
      <c r="D330" s="20" t="s">
        <v>1122</v>
      </c>
      <c r="E330" s="20" t="s">
        <v>672</v>
      </c>
      <c r="F330" s="20" t="s">
        <v>17</v>
      </c>
      <c r="G330" s="20" t="s">
        <v>1167</v>
      </c>
      <c r="H330" s="20" t="s">
        <v>7439</v>
      </c>
      <c r="I330" s="20" t="s">
        <v>1168</v>
      </c>
      <c r="J330" s="55">
        <v>46244</v>
      </c>
      <c r="K330" s="40"/>
      <c r="L330" s="20"/>
      <c r="M330" s="20">
        <v>7010031482</v>
      </c>
      <c r="N330">
        <v>8445.6000175476074</v>
      </c>
      <c r="O330" t="s">
        <v>7412</v>
      </c>
      <c r="P330" t="s">
        <v>7414</v>
      </c>
    </row>
    <row r="331" spans="1:17" ht="14.45" hidden="1" customHeight="1" x14ac:dyDescent="0.25">
      <c r="A331">
        <v>32</v>
      </c>
      <c r="B331" t="s">
        <v>140</v>
      </c>
      <c r="C331" s="20" t="s">
        <v>228</v>
      </c>
      <c r="D331" s="20" t="s">
        <v>1132</v>
      </c>
      <c r="E331" s="20" t="s">
        <v>223</v>
      </c>
      <c r="F331" s="20" t="s">
        <v>277</v>
      </c>
      <c r="G331" s="20" t="s">
        <v>1191</v>
      </c>
      <c r="H331" s="20" t="s">
        <v>7759</v>
      </c>
      <c r="I331" s="20" t="s">
        <v>1192</v>
      </c>
      <c r="J331" s="40">
        <v>46241</v>
      </c>
      <c r="K331" s="40"/>
      <c r="L331" s="20"/>
      <c r="M331" s="20"/>
      <c r="N331">
        <v>11874</v>
      </c>
      <c r="O331" t="s">
        <v>7412</v>
      </c>
      <c r="P331" t="s">
        <v>7414</v>
      </c>
      <c r="Q331" t="s">
        <v>7662</v>
      </c>
    </row>
    <row r="332" spans="1:17" ht="14.85" hidden="1" customHeight="1" x14ac:dyDescent="0.25">
      <c r="A332">
        <v>32</v>
      </c>
      <c r="B332" t="s">
        <v>101</v>
      </c>
      <c r="C332" s="20" t="s">
        <v>616</v>
      </c>
      <c r="D332" s="20" t="s">
        <v>118</v>
      </c>
      <c r="E332" s="20" t="s">
        <v>321</v>
      </c>
      <c r="F332" s="20" t="s">
        <v>919</v>
      </c>
      <c r="G332" s="20" t="s">
        <v>1256</v>
      </c>
      <c r="H332" s="20" t="s">
        <v>1257</v>
      </c>
      <c r="I332" s="20" t="s">
        <v>1257</v>
      </c>
      <c r="J332" s="40">
        <v>46246</v>
      </c>
      <c r="K332" s="40"/>
      <c r="L332" s="20"/>
      <c r="M332" s="20">
        <v>7010031350</v>
      </c>
      <c r="N332">
        <v>1440</v>
      </c>
      <c r="O332" t="s">
        <v>7412</v>
      </c>
      <c r="P332" t="s">
        <v>7729</v>
      </c>
    </row>
    <row r="333" spans="1:17" ht="14.45" hidden="1" customHeight="1" x14ac:dyDescent="0.25">
      <c r="A333">
        <v>32</v>
      </c>
      <c r="B333" t="s">
        <v>140</v>
      </c>
      <c r="C333" s="20" t="s">
        <v>153</v>
      </c>
      <c r="D333" s="20" t="s">
        <v>622</v>
      </c>
      <c r="E333" s="20" t="s">
        <v>150</v>
      </c>
      <c r="F333" s="20" t="s">
        <v>8</v>
      </c>
      <c r="G333" s="20" t="s">
        <v>1282</v>
      </c>
      <c r="H333" s="20" t="s">
        <v>7760</v>
      </c>
      <c r="I333" s="20" t="s">
        <v>1283</v>
      </c>
      <c r="J333" s="40">
        <v>46247</v>
      </c>
      <c r="K333" s="40"/>
      <c r="L333" s="20"/>
      <c r="M333" s="20"/>
      <c r="N333">
        <v>10281.600000000002</v>
      </c>
      <c r="O333" t="s">
        <v>7495</v>
      </c>
      <c r="P333" t="s">
        <v>7414</v>
      </c>
    </row>
    <row r="334" spans="1:17" ht="14.45" hidden="1" customHeight="1" x14ac:dyDescent="0.25">
      <c r="A334">
        <v>32</v>
      </c>
      <c r="B334" t="s">
        <v>140</v>
      </c>
      <c r="C334" s="20" t="s">
        <v>289</v>
      </c>
      <c r="D334" s="20" t="s">
        <v>1234</v>
      </c>
      <c r="E334" s="20" t="s">
        <v>254</v>
      </c>
      <c r="F334" s="20" t="s">
        <v>255</v>
      </c>
      <c r="G334" s="20" t="s">
        <v>1232</v>
      </c>
      <c r="H334" s="20" t="s">
        <v>7761</v>
      </c>
      <c r="I334" s="20" t="s">
        <v>1233</v>
      </c>
      <c r="J334" s="55">
        <v>46242</v>
      </c>
      <c r="K334" s="40"/>
      <c r="L334" s="20"/>
      <c r="M334" s="20">
        <v>7010031310</v>
      </c>
      <c r="N334">
        <v>11969.999971389771</v>
      </c>
      <c r="O334" t="s">
        <v>7412</v>
      </c>
      <c r="P334" t="s">
        <v>7414</v>
      </c>
    </row>
    <row r="335" spans="1:17" ht="14.45" hidden="1" customHeight="1" x14ac:dyDescent="0.25">
      <c r="A335">
        <v>32</v>
      </c>
      <c r="B335" t="s">
        <v>140</v>
      </c>
      <c r="C335" s="20" t="s">
        <v>688</v>
      </c>
      <c r="D335" s="20" t="s">
        <v>1118</v>
      </c>
      <c r="E335" s="20" t="s">
        <v>150</v>
      </c>
      <c r="F335" s="20" t="s">
        <v>8</v>
      </c>
      <c r="G335" s="20" t="s">
        <v>1285</v>
      </c>
      <c r="H335" s="20" t="s">
        <v>7444</v>
      </c>
      <c r="I335" s="20" t="s">
        <v>1286</v>
      </c>
      <c r="J335" s="40">
        <v>46247</v>
      </c>
      <c r="K335" s="40"/>
      <c r="L335" s="20"/>
      <c r="M335" s="20">
        <v>7010031596</v>
      </c>
      <c r="N335">
        <v>14688.000302314758</v>
      </c>
      <c r="O335" t="s">
        <v>7412</v>
      </c>
      <c r="P335" t="s">
        <v>7414</v>
      </c>
    </row>
    <row r="336" spans="1:17" ht="14.45" hidden="1" customHeight="1" x14ac:dyDescent="0.25">
      <c r="A336">
        <v>32</v>
      </c>
      <c r="B336" t="s">
        <v>140</v>
      </c>
      <c r="C336" s="20" t="s">
        <v>228</v>
      </c>
      <c r="D336" s="20" t="s">
        <v>1305</v>
      </c>
      <c r="E336" s="20" t="s">
        <v>223</v>
      </c>
      <c r="F336" s="20" t="s">
        <v>277</v>
      </c>
      <c r="G336" s="20" t="s">
        <v>1307</v>
      </c>
      <c r="H336" s="20" t="s">
        <v>7762</v>
      </c>
      <c r="I336" s="20" t="s">
        <v>1308</v>
      </c>
      <c r="J336" s="40">
        <v>46249</v>
      </c>
      <c r="K336" s="40"/>
      <c r="L336" s="20"/>
      <c r="M336" s="20"/>
      <c r="N336">
        <v>12150</v>
      </c>
      <c r="O336" t="s">
        <v>7412</v>
      </c>
      <c r="P336" t="s">
        <v>7414</v>
      </c>
    </row>
    <row r="337" spans="1:16" ht="14.45" customHeight="1" x14ac:dyDescent="0.25">
      <c r="A337">
        <v>33</v>
      </c>
      <c r="B337" t="s">
        <v>140</v>
      </c>
      <c r="C337" s="20" t="s">
        <v>804</v>
      </c>
      <c r="D337" s="20" t="s">
        <v>1329</v>
      </c>
      <c r="E337" s="20" t="s">
        <v>223</v>
      </c>
      <c r="F337" s="20" t="s">
        <v>800</v>
      </c>
      <c r="G337" s="20" t="s">
        <v>1357</v>
      </c>
      <c r="H337" s="20" t="s">
        <v>7763</v>
      </c>
      <c r="I337" s="20" t="s">
        <v>1358</v>
      </c>
      <c r="J337" s="40">
        <v>46248</v>
      </c>
      <c r="K337" s="40"/>
      <c r="L337" s="20"/>
      <c r="M337" s="20"/>
      <c r="N337">
        <v>11700</v>
      </c>
      <c r="O337" t="s">
        <v>7412</v>
      </c>
      <c r="P337" t="s">
        <v>7414</v>
      </c>
    </row>
    <row r="338" spans="1:16" ht="14.45" hidden="1" customHeight="1" x14ac:dyDescent="0.25">
      <c r="A338">
        <v>33</v>
      </c>
      <c r="B338" t="s">
        <v>140</v>
      </c>
      <c r="C338" s="20" t="s">
        <v>495</v>
      </c>
      <c r="D338" s="20" t="s">
        <v>1305</v>
      </c>
      <c r="E338" s="20" t="s">
        <v>223</v>
      </c>
      <c r="F338" s="20" t="s">
        <v>277</v>
      </c>
      <c r="G338" s="20" t="s">
        <v>1354</v>
      </c>
      <c r="H338" s="20" t="s">
        <v>7764</v>
      </c>
      <c r="I338" s="20" t="s">
        <v>1355</v>
      </c>
      <c r="J338" s="40">
        <v>46249</v>
      </c>
      <c r="K338" s="40"/>
      <c r="L338" s="20"/>
      <c r="M338" s="20"/>
      <c r="N338">
        <v>12150</v>
      </c>
      <c r="O338" t="s">
        <v>7412</v>
      </c>
      <c r="P338" t="s">
        <v>7414</v>
      </c>
    </row>
    <row r="339" spans="1:16" ht="14.45" hidden="1" customHeight="1" x14ac:dyDescent="0.25">
      <c r="A339">
        <v>33</v>
      </c>
      <c r="B339" t="s">
        <v>140</v>
      </c>
      <c r="C339" s="20" t="s">
        <v>1313</v>
      </c>
      <c r="D339" s="20" t="s">
        <v>1352</v>
      </c>
      <c r="E339" s="20" t="s">
        <v>150</v>
      </c>
      <c r="F339" s="20" t="s">
        <v>8</v>
      </c>
      <c r="G339" s="20" t="s">
        <v>1490</v>
      </c>
      <c r="H339" s="20" t="s">
        <v>7462</v>
      </c>
      <c r="I339" s="20" t="s">
        <v>1491</v>
      </c>
      <c r="J339" s="40">
        <v>46254</v>
      </c>
      <c r="K339" s="40"/>
      <c r="L339" s="20"/>
      <c r="M339" s="20"/>
      <c r="N339">
        <v>12240.000015258789</v>
      </c>
      <c r="O339" t="s">
        <v>7412</v>
      </c>
      <c r="P339" t="s">
        <v>7414</v>
      </c>
    </row>
    <row r="340" spans="1:16" ht="14.45" hidden="1" customHeight="1" x14ac:dyDescent="0.25">
      <c r="A340">
        <v>33</v>
      </c>
      <c r="B340" t="s">
        <v>140</v>
      </c>
      <c r="C340" s="20" t="s">
        <v>1268</v>
      </c>
      <c r="D340" s="20" t="s">
        <v>1470</v>
      </c>
      <c r="E340" s="20" t="s">
        <v>423</v>
      </c>
      <c r="F340" s="20" t="s">
        <v>1265</v>
      </c>
      <c r="G340" s="20" t="s">
        <v>1468</v>
      </c>
      <c r="H340" s="20" t="s">
        <v>7765</v>
      </c>
      <c r="I340" s="20" t="s">
        <v>1469</v>
      </c>
      <c r="J340" s="51">
        <v>46253</v>
      </c>
      <c r="K340" s="40"/>
      <c r="L340" s="20"/>
      <c r="M340" s="20"/>
      <c r="N340">
        <v>12150</v>
      </c>
      <c r="O340" t="s">
        <v>7434</v>
      </c>
      <c r="P340" t="s">
        <v>7414</v>
      </c>
    </row>
    <row r="341" spans="1:16" ht="14.45" hidden="1" customHeight="1" x14ac:dyDescent="0.25">
      <c r="A341">
        <v>33</v>
      </c>
      <c r="B341" t="s">
        <v>101</v>
      </c>
      <c r="C341" s="20" t="s">
        <v>116</v>
      </c>
      <c r="D341" s="20" t="s">
        <v>118</v>
      </c>
      <c r="E341" s="20" t="s">
        <v>97</v>
      </c>
      <c r="F341" s="20" t="s">
        <v>125</v>
      </c>
      <c r="G341" s="20" t="s">
        <v>1498</v>
      </c>
      <c r="H341" s="20" t="s">
        <v>1499</v>
      </c>
      <c r="I341" s="20" t="s">
        <v>1499</v>
      </c>
      <c r="J341" s="40">
        <v>46253</v>
      </c>
      <c r="K341" s="40"/>
      <c r="L341" s="20"/>
      <c r="M341" s="20">
        <v>90962593</v>
      </c>
      <c r="N341">
        <v>3600</v>
      </c>
      <c r="O341" t="s">
        <v>7412</v>
      </c>
      <c r="P341" t="s">
        <v>7729</v>
      </c>
    </row>
    <row r="342" spans="1:16" ht="14.45" hidden="1" customHeight="1" x14ac:dyDescent="0.25">
      <c r="A342">
        <v>33</v>
      </c>
      <c r="B342" t="s">
        <v>140</v>
      </c>
      <c r="C342" s="20" t="s">
        <v>330</v>
      </c>
      <c r="D342" s="20" t="s">
        <v>1305</v>
      </c>
      <c r="E342" s="20" t="s">
        <v>223</v>
      </c>
      <c r="F342" s="20" t="s">
        <v>277</v>
      </c>
      <c r="G342" s="20" t="s">
        <v>1347</v>
      </c>
      <c r="H342" s="20" t="s">
        <v>7766</v>
      </c>
      <c r="I342" s="20" t="s">
        <v>1348</v>
      </c>
      <c r="J342" s="55">
        <v>46249</v>
      </c>
      <c r="K342" s="40"/>
      <c r="L342" s="20"/>
      <c r="M342" s="20"/>
      <c r="N342">
        <v>12150</v>
      </c>
      <c r="O342" t="s">
        <v>7412</v>
      </c>
      <c r="P342" t="s">
        <v>7414</v>
      </c>
    </row>
    <row r="343" spans="1:16" ht="14.45" hidden="1" customHeight="1" x14ac:dyDescent="0.25">
      <c r="A343">
        <v>33</v>
      </c>
      <c r="B343" t="s">
        <v>140</v>
      </c>
      <c r="C343" s="20" t="s">
        <v>1313</v>
      </c>
      <c r="D343" s="20" t="s">
        <v>1363</v>
      </c>
      <c r="E343" s="20" t="s">
        <v>672</v>
      </c>
      <c r="F343" s="20" t="s">
        <v>17</v>
      </c>
      <c r="G343" s="20" t="s">
        <v>1360</v>
      </c>
      <c r="H343" s="20" t="s">
        <v>7454</v>
      </c>
      <c r="I343" s="20" t="s">
        <v>1361</v>
      </c>
      <c r="J343" s="40">
        <v>46251</v>
      </c>
      <c r="K343" s="40"/>
      <c r="L343" s="20"/>
      <c r="M343" s="20">
        <v>7010031621</v>
      </c>
      <c r="N343">
        <v>14076.000301361084</v>
      </c>
      <c r="O343" t="s">
        <v>7412</v>
      </c>
      <c r="P343" t="s">
        <v>7414</v>
      </c>
    </row>
    <row r="344" spans="1:16" hidden="1" x14ac:dyDescent="0.25">
      <c r="A344">
        <v>33</v>
      </c>
      <c r="B344" t="s">
        <v>140</v>
      </c>
      <c r="C344" s="20" t="s">
        <v>688</v>
      </c>
      <c r="D344" s="20" t="s">
        <v>1352</v>
      </c>
      <c r="E344" s="20" t="s">
        <v>150</v>
      </c>
      <c r="F344" s="20" t="s">
        <v>8</v>
      </c>
      <c r="G344" s="20" t="s">
        <v>1487</v>
      </c>
      <c r="H344" s="20" t="s">
        <v>7461</v>
      </c>
      <c r="I344" s="20" t="s">
        <v>1488</v>
      </c>
      <c r="J344" s="40">
        <v>46254</v>
      </c>
      <c r="K344" s="40"/>
      <c r="L344" s="20"/>
      <c r="M344" s="20"/>
      <c r="N344">
        <v>5875.2000226974487</v>
      </c>
      <c r="O344" t="s">
        <v>7412</v>
      </c>
      <c r="P344" t="s">
        <v>7414</v>
      </c>
    </row>
    <row r="345" spans="1:16" hidden="1" x14ac:dyDescent="0.25">
      <c r="A345">
        <v>33</v>
      </c>
      <c r="B345" t="s">
        <v>140</v>
      </c>
      <c r="C345" s="20" t="s">
        <v>228</v>
      </c>
      <c r="D345" s="20" t="s">
        <v>1305</v>
      </c>
      <c r="E345" s="20" t="s">
        <v>223</v>
      </c>
      <c r="F345" s="20" t="s">
        <v>277</v>
      </c>
      <c r="G345" s="20" t="s">
        <v>1392</v>
      </c>
      <c r="H345" s="20" t="s">
        <v>7767</v>
      </c>
      <c r="I345" s="20" t="s">
        <v>1393</v>
      </c>
      <c r="J345" s="40">
        <v>46248</v>
      </c>
      <c r="K345" s="40"/>
      <c r="L345" s="20"/>
      <c r="M345" s="20"/>
      <c r="N345">
        <v>12150</v>
      </c>
      <c r="O345" t="s">
        <v>7412</v>
      </c>
      <c r="P345" t="s">
        <v>7414</v>
      </c>
    </row>
    <row r="346" spans="1:16" hidden="1" x14ac:dyDescent="0.25">
      <c r="A346">
        <v>33</v>
      </c>
      <c r="B346" t="s">
        <v>140</v>
      </c>
      <c r="C346" s="20" t="s">
        <v>228</v>
      </c>
      <c r="D346" s="20" t="s">
        <v>1305</v>
      </c>
      <c r="E346" s="20" t="s">
        <v>223</v>
      </c>
      <c r="F346" s="20" t="s">
        <v>277</v>
      </c>
      <c r="G346" s="20" t="s">
        <v>1390</v>
      </c>
      <c r="H346" s="20" t="s">
        <v>7768</v>
      </c>
      <c r="I346" s="20" t="s">
        <v>1381</v>
      </c>
      <c r="J346" s="40">
        <v>46248</v>
      </c>
      <c r="K346" s="40"/>
      <c r="L346" s="20"/>
      <c r="M346" s="20"/>
      <c r="N346">
        <v>12115.5</v>
      </c>
      <c r="O346" t="s">
        <v>7412</v>
      </c>
      <c r="P346" t="s">
        <v>7414</v>
      </c>
    </row>
    <row r="347" spans="1:16" hidden="1" x14ac:dyDescent="0.25">
      <c r="A347">
        <v>33</v>
      </c>
      <c r="B347" t="s">
        <v>140</v>
      </c>
      <c r="C347" s="20" t="s">
        <v>228</v>
      </c>
      <c r="D347" s="20" t="s">
        <v>1305</v>
      </c>
      <c r="E347" s="20" t="s">
        <v>223</v>
      </c>
      <c r="F347" s="20" t="s">
        <v>277</v>
      </c>
      <c r="G347" s="20" t="s">
        <v>1344</v>
      </c>
      <c r="H347" s="20" t="s">
        <v>7769</v>
      </c>
      <c r="I347" s="20" t="s">
        <v>1345</v>
      </c>
      <c r="J347" s="40">
        <v>46249</v>
      </c>
      <c r="K347" s="40"/>
      <c r="L347" s="20"/>
      <c r="M347" s="20"/>
      <c r="N347">
        <v>12262.499987602234</v>
      </c>
      <c r="O347" t="s">
        <v>7412</v>
      </c>
      <c r="P347" t="s">
        <v>7414</v>
      </c>
    </row>
    <row r="348" spans="1:16" hidden="1" x14ac:dyDescent="0.25">
      <c r="A348">
        <v>33</v>
      </c>
      <c r="B348" t="s">
        <v>140</v>
      </c>
      <c r="C348" s="20" t="s">
        <v>1313</v>
      </c>
      <c r="D348" s="20" t="s">
        <v>1363</v>
      </c>
      <c r="E348" s="20" t="s">
        <v>672</v>
      </c>
      <c r="F348" s="20" t="s">
        <v>17</v>
      </c>
      <c r="G348" s="20" t="s">
        <v>1400</v>
      </c>
      <c r="H348" s="20" t="s">
        <v>7457</v>
      </c>
      <c r="I348" s="20" t="s">
        <v>1401</v>
      </c>
      <c r="J348" s="40">
        <v>46251</v>
      </c>
      <c r="K348" s="40"/>
      <c r="L348" s="20"/>
      <c r="M348" s="20">
        <v>7010031626</v>
      </c>
      <c r="N348">
        <v>9791.9999885559082</v>
      </c>
      <c r="O348" t="s">
        <v>7412</v>
      </c>
      <c r="P348" t="s">
        <v>7414</v>
      </c>
    </row>
    <row r="349" spans="1:16" hidden="1" x14ac:dyDescent="0.25">
      <c r="A349">
        <v>33</v>
      </c>
      <c r="B349" t="s">
        <v>140</v>
      </c>
      <c r="C349" s="20" t="s">
        <v>289</v>
      </c>
      <c r="D349" s="20" t="s">
        <v>1452</v>
      </c>
      <c r="E349" s="20" t="s">
        <v>254</v>
      </c>
      <c r="F349" s="20" t="s">
        <v>255</v>
      </c>
      <c r="G349" s="64" t="s">
        <v>1484</v>
      </c>
      <c r="H349" s="20" t="s">
        <v>7770</v>
      </c>
      <c r="I349" s="20" t="s">
        <v>1485</v>
      </c>
      <c r="J349" s="55">
        <v>46250</v>
      </c>
      <c r="K349" s="40"/>
      <c r="L349" s="20"/>
      <c r="M349" s="20">
        <v>7010031522</v>
      </c>
      <c r="N349">
        <v>12000</v>
      </c>
      <c r="O349" t="s">
        <v>7412</v>
      </c>
      <c r="P349" t="s">
        <v>7414</v>
      </c>
    </row>
    <row r="350" spans="1:16" hidden="1" x14ac:dyDescent="0.25">
      <c r="A350">
        <v>33</v>
      </c>
      <c r="B350" t="s">
        <v>140</v>
      </c>
      <c r="C350" s="20" t="s">
        <v>259</v>
      </c>
      <c r="D350" s="20" t="s">
        <v>1452</v>
      </c>
      <c r="E350" s="20" t="s">
        <v>254</v>
      </c>
      <c r="F350" s="20" t="s">
        <v>255</v>
      </c>
      <c r="G350" s="20" t="s">
        <v>1472</v>
      </c>
      <c r="H350" s="20" t="s">
        <v>7771</v>
      </c>
      <c r="I350" s="20" t="s">
        <v>1473</v>
      </c>
      <c r="J350" s="40">
        <v>46250</v>
      </c>
      <c r="K350" s="40"/>
      <c r="L350" s="20"/>
      <c r="M350" s="20">
        <v>7010031520</v>
      </c>
      <c r="N350">
        <v>20458.800469398499</v>
      </c>
      <c r="O350" t="s">
        <v>7412</v>
      </c>
      <c r="P350" t="s">
        <v>7414</v>
      </c>
    </row>
    <row r="351" spans="1:16" hidden="1" x14ac:dyDescent="0.25">
      <c r="A351">
        <v>33</v>
      </c>
      <c r="B351" t="s">
        <v>140</v>
      </c>
      <c r="C351" s="20" t="s">
        <v>228</v>
      </c>
      <c r="D351" s="20" t="s">
        <v>1305</v>
      </c>
      <c r="E351" s="20" t="s">
        <v>223</v>
      </c>
      <c r="F351" s="20" t="s">
        <v>277</v>
      </c>
      <c r="G351" s="20" t="s">
        <v>1380</v>
      </c>
      <c r="H351" s="20" t="s">
        <v>7768</v>
      </c>
      <c r="I351" s="20" t="s">
        <v>1381</v>
      </c>
      <c r="J351" s="55">
        <v>46248</v>
      </c>
      <c r="K351" s="40"/>
      <c r="L351" s="20"/>
      <c r="M351" s="20"/>
      <c r="N351">
        <v>34.5</v>
      </c>
      <c r="O351" t="s">
        <v>7412</v>
      </c>
      <c r="P351" t="s">
        <v>7414</v>
      </c>
    </row>
    <row r="352" spans="1:16" hidden="1" x14ac:dyDescent="0.25">
      <c r="A352">
        <v>33</v>
      </c>
      <c r="B352" t="s">
        <v>140</v>
      </c>
      <c r="C352" s="20" t="s">
        <v>289</v>
      </c>
      <c r="D352" s="20" t="s">
        <v>1452</v>
      </c>
      <c r="E352" s="20" t="s">
        <v>254</v>
      </c>
      <c r="F352" s="20" t="s">
        <v>255</v>
      </c>
      <c r="G352" s="20" t="s">
        <v>1462</v>
      </c>
      <c r="H352" s="20" t="s">
        <v>7772</v>
      </c>
      <c r="I352" s="20" t="s">
        <v>1463</v>
      </c>
      <c r="J352" s="55">
        <v>46250</v>
      </c>
      <c r="K352" s="40"/>
      <c r="L352" s="20"/>
      <c r="M352" s="20">
        <v>7010031519</v>
      </c>
      <c r="N352">
        <v>11970.000026702881</v>
      </c>
      <c r="O352" t="s">
        <v>7412</v>
      </c>
      <c r="P352" t="s">
        <v>7414</v>
      </c>
    </row>
    <row r="353" spans="1:16" hidden="1" x14ac:dyDescent="0.25">
      <c r="A353">
        <v>33</v>
      </c>
      <c r="B353" t="s">
        <v>140</v>
      </c>
      <c r="C353" s="20" t="s">
        <v>572</v>
      </c>
      <c r="D353" s="20" t="s">
        <v>1352</v>
      </c>
      <c r="E353" s="20" t="s">
        <v>940</v>
      </c>
      <c r="F353" s="20" t="s">
        <v>14</v>
      </c>
      <c r="G353" s="20" t="s">
        <v>1398</v>
      </c>
      <c r="H353" s="20" t="s">
        <v>7773</v>
      </c>
      <c r="I353" s="20" t="s">
        <v>1396</v>
      </c>
      <c r="J353" s="40">
        <v>46254</v>
      </c>
      <c r="K353" s="40"/>
      <c r="L353" s="20"/>
      <c r="M353" s="20">
        <v>7010031625</v>
      </c>
      <c r="N353">
        <v>202</v>
      </c>
      <c r="O353" t="s">
        <v>7412</v>
      </c>
      <c r="P353" t="s">
        <v>7414</v>
      </c>
    </row>
    <row r="354" spans="1:16" hidden="1" x14ac:dyDescent="0.25">
      <c r="A354">
        <v>33</v>
      </c>
      <c r="B354" t="s">
        <v>140</v>
      </c>
      <c r="C354" s="20" t="s">
        <v>228</v>
      </c>
      <c r="D354" s="20" t="s">
        <v>1436</v>
      </c>
      <c r="E354" s="20" t="s">
        <v>223</v>
      </c>
      <c r="F354" s="20" t="s">
        <v>277</v>
      </c>
      <c r="G354" s="20" t="s">
        <v>1438</v>
      </c>
      <c r="H354" s="20" t="s">
        <v>7774</v>
      </c>
      <c r="I354" s="20" t="s">
        <v>1439</v>
      </c>
      <c r="J354" s="40">
        <v>46249</v>
      </c>
      <c r="K354" s="40"/>
      <c r="L354" s="20"/>
      <c r="M354" s="20"/>
      <c r="N354">
        <v>12262.500007629395</v>
      </c>
      <c r="O354" t="s">
        <v>7412</v>
      </c>
      <c r="P354" t="s">
        <v>7414</v>
      </c>
    </row>
    <row r="355" spans="1:16" hidden="1" x14ac:dyDescent="0.25">
      <c r="A355">
        <v>33</v>
      </c>
      <c r="B355" t="s">
        <v>140</v>
      </c>
      <c r="C355" s="20" t="s">
        <v>228</v>
      </c>
      <c r="D355" s="20" t="s">
        <v>1436</v>
      </c>
      <c r="E355" s="20" t="s">
        <v>223</v>
      </c>
      <c r="F355" s="20" t="s">
        <v>277</v>
      </c>
      <c r="G355" s="20" t="s">
        <v>1434</v>
      </c>
      <c r="H355" s="20" t="s">
        <v>7775</v>
      </c>
      <c r="I355" s="20" t="s">
        <v>1435</v>
      </c>
      <c r="J355" s="40">
        <v>46249</v>
      </c>
      <c r="K355" s="40"/>
      <c r="L355" s="20"/>
      <c r="M355" s="20"/>
      <c r="N355">
        <v>12150</v>
      </c>
      <c r="O355" t="s">
        <v>7412</v>
      </c>
      <c r="P355" t="s">
        <v>7414</v>
      </c>
    </row>
    <row r="356" spans="1:16" hidden="1" x14ac:dyDescent="0.25">
      <c r="A356">
        <v>33</v>
      </c>
      <c r="B356" t="s">
        <v>140</v>
      </c>
      <c r="C356" s="20" t="s">
        <v>1411</v>
      </c>
      <c r="D356" s="20" t="s">
        <v>1118</v>
      </c>
      <c r="E356" s="20" t="s">
        <v>150</v>
      </c>
      <c r="F356" s="20" t="s">
        <v>8</v>
      </c>
      <c r="G356" s="20" t="s">
        <v>1409</v>
      </c>
      <c r="H356" s="20" t="s">
        <v>7458</v>
      </c>
      <c r="I356" s="20" t="s">
        <v>1410</v>
      </c>
      <c r="J356" s="40">
        <v>46247</v>
      </c>
      <c r="K356" s="40"/>
      <c r="L356" s="20"/>
      <c r="M356" s="20">
        <v>7010031609</v>
      </c>
      <c r="N356">
        <v>2692.800048828125</v>
      </c>
      <c r="O356" t="s">
        <v>7412</v>
      </c>
      <c r="P356" t="s">
        <v>7414</v>
      </c>
    </row>
    <row r="357" spans="1:16" hidden="1" x14ac:dyDescent="0.25">
      <c r="A357">
        <v>33</v>
      </c>
      <c r="B357" t="s">
        <v>101</v>
      </c>
      <c r="C357" s="20" t="s">
        <v>123</v>
      </c>
      <c r="D357" s="20" t="s">
        <v>118</v>
      </c>
      <c r="E357" s="20" t="s">
        <v>97</v>
      </c>
      <c r="F357" s="20" t="s">
        <v>98</v>
      </c>
      <c r="G357" s="20" t="s">
        <v>1493</v>
      </c>
      <c r="H357" s="20" t="s">
        <v>7776</v>
      </c>
      <c r="I357" s="20" t="s">
        <v>1479</v>
      </c>
      <c r="J357" s="40">
        <v>46252</v>
      </c>
      <c r="K357" s="40"/>
      <c r="L357" s="20"/>
      <c r="M357" s="20">
        <v>90962592</v>
      </c>
      <c r="N357">
        <v>7200</v>
      </c>
      <c r="O357" t="s">
        <v>7412</v>
      </c>
      <c r="P357" t="s">
        <v>266</v>
      </c>
    </row>
    <row r="358" spans="1:16" hidden="1" x14ac:dyDescent="0.25">
      <c r="A358">
        <v>33</v>
      </c>
      <c r="B358" t="s">
        <v>140</v>
      </c>
      <c r="C358" s="20" t="s">
        <v>527</v>
      </c>
      <c r="D358" s="20" t="s">
        <v>1452</v>
      </c>
      <c r="E358" s="20" t="s">
        <v>254</v>
      </c>
      <c r="F358" s="20" t="s">
        <v>255</v>
      </c>
      <c r="G358" s="20" t="s">
        <v>1450</v>
      </c>
      <c r="H358" s="20" t="s">
        <v>7777</v>
      </c>
      <c r="I358" s="20" t="s">
        <v>1451</v>
      </c>
      <c r="J358" s="40">
        <v>46250</v>
      </c>
      <c r="K358" s="40"/>
      <c r="L358" s="20"/>
      <c r="M358" s="20">
        <v>7010031518</v>
      </c>
      <c r="N358">
        <v>17760</v>
      </c>
      <c r="O358" t="s">
        <v>7434</v>
      </c>
      <c r="P358" t="s">
        <v>7414</v>
      </c>
    </row>
    <row r="359" spans="1:16" hidden="1" x14ac:dyDescent="0.25">
      <c r="A359">
        <v>33</v>
      </c>
      <c r="B359" t="s">
        <v>140</v>
      </c>
      <c r="C359" s="20" t="s">
        <v>813</v>
      </c>
      <c r="D359" s="20" t="s">
        <v>1352</v>
      </c>
      <c r="E359" s="20" t="s">
        <v>940</v>
      </c>
      <c r="F359" s="20" t="s">
        <v>14</v>
      </c>
      <c r="G359" s="20" t="s">
        <v>1387</v>
      </c>
      <c r="H359" s="20" t="s">
        <v>7453</v>
      </c>
      <c r="I359" s="20" t="s">
        <v>1388</v>
      </c>
      <c r="J359" s="40">
        <v>46254</v>
      </c>
      <c r="K359" s="40"/>
      <c r="L359" s="20"/>
      <c r="M359" s="20">
        <v>7010031614</v>
      </c>
      <c r="N359">
        <v>14688.000135421753</v>
      </c>
      <c r="O359" t="s">
        <v>7434</v>
      </c>
      <c r="P359" t="s">
        <v>7414</v>
      </c>
    </row>
    <row r="360" spans="1:16" hidden="1" x14ac:dyDescent="0.25">
      <c r="A360">
        <v>33</v>
      </c>
      <c r="B360" t="s">
        <v>140</v>
      </c>
      <c r="C360" s="20" t="s">
        <v>820</v>
      </c>
      <c r="D360" s="20" t="s">
        <v>1363</v>
      </c>
      <c r="E360" s="20" t="s">
        <v>672</v>
      </c>
      <c r="F360" s="20" t="s">
        <v>17</v>
      </c>
      <c r="G360" s="20" t="s">
        <v>1406</v>
      </c>
      <c r="H360" s="20" t="s">
        <v>7778</v>
      </c>
      <c r="I360" s="20" t="s">
        <v>1407</v>
      </c>
      <c r="J360" s="40">
        <v>46251</v>
      </c>
      <c r="K360" s="40"/>
      <c r="L360" s="20"/>
      <c r="M360" s="20">
        <v>7010031628</v>
      </c>
      <c r="N360">
        <v>16128.000354766846</v>
      </c>
      <c r="O360" t="s">
        <v>7412</v>
      </c>
      <c r="P360" t="s">
        <v>7414</v>
      </c>
    </row>
    <row r="361" spans="1:16" hidden="1" x14ac:dyDescent="0.25">
      <c r="A361">
        <v>33</v>
      </c>
      <c r="B361" t="s">
        <v>140</v>
      </c>
      <c r="C361" s="20" t="s">
        <v>153</v>
      </c>
      <c r="D361" s="20" t="s">
        <v>1118</v>
      </c>
      <c r="E361" s="20" t="s">
        <v>150</v>
      </c>
      <c r="F361" s="20" t="s">
        <v>8</v>
      </c>
      <c r="G361" s="20" t="s">
        <v>1413</v>
      </c>
      <c r="H361" s="20" t="s">
        <v>7779</v>
      </c>
      <c r="I361" s="20" t="s">
        <v>1414</v>
      </c>
      <c r="J361" s="40">
        <v>46247</v>
      </c>
      <c r="K361" s="40"/>
      <c r="L361" s="20"/>
      <c r="M361" s="20">
        <v>7010031610</v>
      </c>
      <c r="N361">
        <v>11074.752148151398</v>
      </c>
      <c r="O361" t="s">
        <v>7412</v>
      </c>
      <c r="P361" t="s">
        <v>7414</v>
      </c>
    </row>
    <row r="362" spans="1:16" ht="14.45" customHeight="1" x14ac:dyDescent="0.25">
      <c r="A362">
        <v>33</v>
      </c>
      <c r="B362" t="s">
        <v>140</v>
      </c>
      <c r="C362" s="20" t="s">
        <v>228</v>
      </c>
      <c r="D362" s="20" t="s">
        <v>1329</v>
      </c>
      <c r="E362" s="20" t="s">
        <v>223</v>
      </c>
      <c r="F362" s="20" t="s">
        <v>224</v>
      </c>
      <c r="G362" s="20" t="s">
        <v>1377</v>
      </c>
      <c r="H362" s="20" t="s">
        <v>7780</v>
      </c>
      <c r="I362" s="20" t="s">
        <v>1378</v>
      </c>
      <c r="J362" s="40">
        <v>46248</v>
      </c>
      <c r="K362" s="40"/>
      <c r="L362" s="20"/>
      <c r="M362" s="20"/>
      <c r="N362">
        <v>12150</v>
      </c>
      <c r="O362" t="s">
        <v>7412</v>
      </c>
      <c r="P362" t="s">
        <v>7414</v>
      </c>
    </row>
    <row r="363" spans="1:16" ht="14.45" hidden="1" customHeight="1" x14ac:dyDescent="0.25">
      <c r="A363">
        <v>33</v>
      </c>
      <c r="B363" t="s">
        <v>140</v>
      </c>
      <c r="C363" s="20" t="s">
        <v>153</v>
      </c>
      <c r="D363" s="20" t="s">
        <v>622</v>
      </c>
      <c r="E363" s="20" t="s">
        <v>150</v>
      </c>
      <c r="F363" s="20" t="s">
        <v>8</v>
      </c>
      <c r="G363" s="20" t="s">
        <v>1416</v>
      </c>
      <c r="H363" s="20" t="s">
        <v>7781</v>
      </c>
      <c r="I363" s="20" t="s">
        <v>1417</v>
      </c>
      <c r="J363" s="40">
        <v>46247</v>
      </c>
      <c r="K363" s="40"/>
      <c r="L363" s="20"/>
      <c r="M363" s="20"/>
      <c r="N363">
        <v>734.40000000000009</v>
      </c>
      <c r="O363" t="s">
        <v>7495</v>
      </c>
      <c r="P363" t="s">
        <v>7414</v>
      </c>
    </row>
    <row r="364" spans="1:16" ht="14.45" hidden="1" customHeight="1" x14ac:dyDescent="0.25">
      <c r="A364">
        <v>33</v>
      </c>
      <c r="B364" t="s">
        <v>140</v>
      </c>
      <c r="C364" s="20" t="s">
        <v>572</v>
      </c>
      <c r="D364" s="20" t="s">
        <v>1118</v>
      </c>
      <c r="E364" s="20" t="s">
        <v>150</v>
      </c>
      <c r="F364" s="20" t="s">
        <v>8</v>
      </c>
      <c r="G364" s="20" t="s">
        <v>1425</v>
      </c>
      <c r="H364" s="20" t="s">
        <v>7459</v>
      </c>
      <c r="I364" s="20" t="s">
        <v>1426</v>
      </c>
      <c r="J364" s="40">
        <v>46247</v>
      </c>
      <c r="K364" s="40"/>
      <c r="L364" s="20"/>
      <c r="M364" s="20">
        <v>7010031611</v>
      </c>
      <c r="N364">
        <v>5140.8001365661621</v>
      </c>
      <c r="O364" t="s">
        <v>7412</v>
      </c>
      <c r="P364" t="s">
        <v>7414</v>
      </c>
    </row>
    <row r="365" spans="1:16" ht="14.85" hidden="1" customHeight="1" x14ac:dyDescent="0.25">
      <c r="A365">
        <v>33</v>
      </c>
      <c r="B365" t="s">
        <v>112</v>
      </c>
      <c r="C365" s="20" t="s">
        <v>116</v>
      </c>
      <c r="D365" s="20" t="s">
        <v>118</v>
      </c>
      <c r="E365" s="20" t="s">
        <v>97</v>
      </c>
      <c r="F365" s="20" t="s">
        <v>111</v>
      </c>
      <c r="G365" s="20" t="s">
        <v>1419</v>
      </c>
      <c r="H365" s="20" t="s">
        <v>1420</v>
      </c>
      <c r="I365" s="20" t="s">
        <v>1420</v>
      </c>
      <c r="J365" s="40">
        <v>46246</v>
      </c>
      <c r="K365" s="40"/>
      <c r="L365" s="20"/>
      <c r="M365" s="20">
        <v>90964281</v>
      </c>
      <c r="N365">
        <v>11700</v>
      </c>
      <c r="O365" t="s">
        <v>7412</v>
      </c>
      <c r="P365" t="s">
        <v>7414</v>
      </c>
    </row>
    <row r="366" spans="1:16" hidden="1" x14ac:dyDescent="0.25">
      <c r="A366">
        <v>33</v>
      </c>
      <c r="B366" t="s">
        <v>140</v>
      </c>
      <c r="C366" s="20" t="s">
        <v>820</v>
      </c>
      <c r="D366" s="20" t="s">
        <v>1352</v>
      </c>
      <c r="E366" s="20" t="s">
        <v>940</v>
      </c>
      <c r="F366" s="20" t="s">
        <v>14</v>
      </c>
      <c r="G366" s="20" t="s">
        <v>1403</v>
      </c>
      <c r="H366" s="20" t="s">
        <v>7782</v>
      </c>
      <c r="I366" s="20" t="s">
        <v>1404</v>
      </c>
      <c r="J366" s="40">
        <v>46254</v>
      </c>
      <c r="K366" s="40"/>
      <c r="L366" s="20"/>
      <c r="M366" s="20">
        <v>7010031627</v>
      </c>
      <c r="N366">
        <v>16128.000349998474</v>
      </c>
      <c r="O366" t="s">
        <v>7412</v>
      </c>
      <c r="P366" t="s">
        <v>7414</v>
      </c>
    </row>
    <row r="367" spans="1:16" ht="14.45" hidden="1" customHeight="1" x14ac:dyDescent="0.25">
      <c r="A367">
        <v>33</v>
      </c>
      <c r="B367" t="s">
        <v>140</v>
      </c>
      <c r="C367" s="20" t="s">
        <v>289</v>
      </c>
      <c r="D367" s="20" t="s">
        <v>1452</v>
      </c>
      <c r="E367" s="20" t="s">
        <v>254</v>
      </c>
      <c r="F367" s="20" t="s">
        <v>255</v>
      </c>
      <c r="G367" s="20" t="s">
        <v>1465</v>
      </c>
      <c r="H367" s="20" t="s">
        <v>7783</v>
      </c>
      <c r="I367" s="20" t="s">
        <v>1466</v>
      </c>
      <c r="J367" s="40">
        <v>46250</v>
      </c>
      <c r="K367" s="40"/>
      <c r="L367" s="20"/>
      <c r="M367" s="20">
        <v>7010031521</v>
      </c>
      <c r="N367">
        <v>12000</v>
      </c>
      <c r="O367" t="s">
        <v>7412</v>
      </c>
      <c r="P367" t="s">
        <v>7414</v>
      </c>
    </row>
    <row r="368" spans="1:16" ht="14.85" hidden="1" customHeight="1" x14ac:dyDescent="0.25">
      <c r="A368">
        <v>33</v>
      </c>
      <c r="B368" t="s">
        <v>140</v>
      </c>
      <c r="C368" s="20" t="s">
        <v>228</v>
      </c>
      <c r="D368" s="20" t="s">
        <v>1436</v>
      </c>
      <c r="E368" s="20" t="s">
        <v>223</v>
      </c>
      <c r="F368" s="20" t="s">
        <v>277</v>
      </c>
      <c r="G368" s="20" t="s">
        <v>1444</v>
      </c>
      <c r="H368" s="20" t="s">
        <v>7784</v>
      </c>
      <c r="I368" s="20" t="s">
        <v>1445</v>
      </c>
      <c r="J368" s="55">
        <v>46249</v>
      </c>
      <c r="K368" s="40"/>
      <c r="L368" s="20"/>
      <c r="M368" s="20"/>
      <c r="N368">
        <v>12150</v>
      </c>
      <c r="O368" t="s">
        <v>7412</v>
      </c>
      <c r="P368" t="s">
        <v>7414</v>
      </c>
    </row>
    <row r="369" spans="1:16" hidden="1" x14ac:dyDescent="0.25">
      <c r="A369">
        <v>33</v>
      </c>
      <c r="B369" t="s">
        <v>101</v>
      </c>
      <c r="C369" s="20" t="s">
        <v>123</v>
      </c>
      <c r="D369" s="20" t="s">
        <v>118</v>
      </c>
      <c r="E369" s="20" t="s">
        <v>97</v>
      </c>
      <c r="F369" s="20" t="s">
        <v>98</v>
      </c>
      <c r="G369" s="20" t="s">
        <v>1475</v>
      </c>
      <c r="H369" s="20" t="s">
        <v>1476</v>
      </c>
      <c r="I369" s="20" t="s">
        <v>1476</v>
      </c>
      <c r="J369" s="40">
        <v>46251</v>
      </c>
      <c r="K369" s="40"/>
      <c r="L369" s="20"/>
      <c r="M369" s="20">
        <v>90962445</v>
      </c>
      <c r="N369">
        <v>6720</v>
      </c>
      <c r="O369" t="s">
        <v>7412</v>
      </c>
      <c r="P369" t="s">
        <v>617</v>
      </c>
    </row>
    <row r="370" spans="1:16" hidden="1" x14ac:dyDescent="0.25">
      <c r="A370">
        <v>33</v>
      </c>
      <c r="B370" t="s">
        <v>101</v>
      </c>
      <c r="C370" s="20" t="s">
        <v>616</v>
      </c>
      <c r="D370" s="20" t="s">
        <v>118</v>
      </c>
      <c r="E370" s="20" t="s">
        <v>321</v>
      </c>
      <c r="F370" s="20" t="s">
        <v>919</v>
      </c>
      <c r="G370" s="20" t="s">
        <v>1478</v>
      </c>
      <c r="H370" s="20" t="s">
        <v>1479</v>
      </c>
      <c r="I370" s="20" t="s">
        <v>1479</v>
      </c>
      <c r="J370" s="40">
        <v>46252</v>
      </c>
      <c r="K370" s="40"/>
      <c r="L370" s="20"/>
      <c r="M370" s="20"/>
      <c r="N370">
        <v>1440</v>
      </c>
      <c r="O370" t="s">
        <v>7412</v>
      </c>
      <c r="P370" t="s">
        <v>7729</v>
      </c>
    </row>
    <row r="371" spans="1:16" ht="14.45" hidden="1" customHeight="1" x14ac:dyDescent="0.25">
      <c r="A371">
        <v>33</v>
      </c>
      <c r="B371" t="s">
        <v>140</v>
      </c>
      <c r="C371" s="20" t="s">
        <v>601</v>
      </c>
      <c r="D371" s="20" t="s">
        <v>1456</v>
      </c>
      <c r="E371" s="20" t="s">
        <v>423</v>
      </c>
      <c r="F371" s="20" t="s">
        <v>424</v>
      </c>
      <c r="G371" s="20" t="s">
        <v>1454</v>
      </c>
      <c r="H371" s="20" t="s">
        <v>7785</v>
      </c>
      <c r="I371" s="20" t="s">
        <v>1455</v>
      </c>
      <c r="J371" s="40">
        <v>46249</v>
      </c>
      <c r="K371" s="40"/>
      <c r="L371" s="20"/>
      <c r="M371" s="20"/>
      <c r="N371">
        <v>20505.600294113159</v>
      </c>
      <c r="O371" t="s">
        <v>7412</v>
      </c>
      <c r="P371" t="s">
        <v>7414</v>
      </c>
    </row>
    <row r="372" spans="1:16" ht="14.45" hidden="1" customHeight="1" x14ac:dyDescent="0.25">
      <c r="A372">
        <v>33</v>
      </c>
      <c r="B372" t="s">
        <v>101</v>
      </c>
      <c r="C372" s="20" t="s">
        <v>616</v>
      </c>
      <c r="D372" s="20" t="s">
        <v>118</v>
      </c>
      <c r="E372" s="20" t="s">
        <v>321</v>
      </c>
      <c r="F372" s="20" t="s">
        <v>612</v>
      </c>
      <c r="G372" s="20" t="s">
        <v>1481</v>
      </c>
      <c r="H372" s="20" t="s">
        <v>1482</v>
      </c>
      <c r="I372" s="20" t="s">
        <v>1482</v>
      </c>
      <c r="J372" s="40">
        <v>46251</v>
      </c>
      <c r="K372" s="40"/>
      <c r="L372" s="20"/>
      <c r="M372" s="20"/>
      <c r="N372">
        <v>1440</v>
      </c>
      <c r="O372" t="s">
        <v>7412</v>
      </c>
      <c r="P372" t="s">
        <v>7729</v>
      </c>
    </row>
    <row r="373" spans="1:16" ht="14.85" hidden="1" customHeight="1" x14ac:dyDescent="0.25">
      <c r="A373">
        <v>33</v>
      </c>
      <c r="B373" t="s">
        <v>140</v>
      </c>
      <c r="C373" s="20" t="s">
        <v>1245</v>
      </c>
      <c r="D373" s="20" t="s">
        <v>1456</v>
      </c>
      <c r="E373" s="20" t="s">
        <v>423</v>
      </c>
      <c r="F373" s="20" t="s">
        <v>424</v>
      </c>
      <c r="G373" s="20" t="s">
        <v>1458</v>
      </c>
      <c r="H373" s="20" t="s">
        <v>7786</v>
      </c>
      <c r="I373" s="20" t="s">
        <v>1459</v>
      </c>
      <c r="J373" s="40">
        <v>46249</v>
      </c>
      <c r="K373" s="40"/>
      <c r="L373" s="20"/>
      <c r="M373" s="20"/>
      <c r="N373">
        <v>10562.40022277832</v>
      </c>
      <c r="O373" t="s">
        <v>7412</v>
      </c>
      <c r="P373" t="s">
        <v>7414</v>
      </c>
    </row>
    <row r="374" spans="1:16" ht="14.45" hidden="1" customHeight="1" x14ac:dyDescent="0.25">
      <c r="A374">
        <v>33</v>
      </c>
      <c r="B374" t="s">
        <v>140</v>
      </c>
      <c r="C374" s="20" t="s">
        <v>228</v>
      </c>
      <c r="D374" s="20" t="s">
        <v>1436</v>
      </c>
      <c r="E374" s="20" t="s">
        <v>223</v>
      </c>
      <c r="F374" s="20" t="s">
        <v>277</v>
      </c>
      <c r="G374" s="20" t="s">
        <v>1441</v>
      </c>
      <c r="H374" s="20" t="s">
        <v>7787</v>
      </c>
      <c r="I374" s="20" t="s">
        <v>1442</v>
      </c>
      <c r="J374" s="55">
        <v>46249</v>
      </c>
      <c r="K374" s="40"/>
      <c r="L374" s="20"/>
      <c r="M374" s="20"/>
      <c r="N374">
        <v>12150</v>
      </c>
      <c r="O374" t="s">
        <v>7412</v>
      </c>
      <c r="P374" t="s">
        <v>7414</v>
      </c>
    </row>
    <row r="375" spans="1:16" ht="14.45" hidden="1" customHeight="1" x14ac:dyDescent="0.25">
      <c r="A375">
        <v>33</v>
      </c>
      <c r="B375" t="s">
        <v>140</v>
      </c>
      <c r="C375" s="20" t="s">
        <v>144</v>
      </c>
      <c r="D375" s="20" t="s">
        <v>1385</v>
      </c>
      <c r="E375" s="20" t="s">
        <v>97</v>
      </c>
      <c r="F375" s="20" t="s">
        <v>139</v>
      </c>
      <c r="G375" s="20" t="s">
        <v>1383</v>
      </c>
      <c r="H375" s="20" t="s">
        <v>7788</v>
      </c>
      <c r="I375" s="20" t="s">
        <v>1384</v>
      </c>
      <c r="J375" s="40">
        <v>46273</v>
      </c>
      <c r="K375" s="40"/>
      <c r="L375" s="20"/>
      <c r="M375" s="20">
        <v>90964289</v>
      </c>
      <c r="N375">
        <v>12150</v>
      </c>
      <c r="O375" t="s">
        <v>7412</v>
      </c>
      <c r="P375" t="s">
        <v>7414</v>
      </c>
    </row>
    <row r="376" spans="1:16" ht="14.45" hidden="1" customHeight="1" x14ac:dyDescent="0.25">
      <c r="A376">
        <v>33</v>
      </c>
      <c r="B376" t="s">
        <v>140</v>
      </c>
      <c r="C376" s="20" t="s">
        <v>572</v>
      </c>
      <c r="D376" s="20" t="s">
        <v>1352</v>
      </c>
      <c r="E376" s="20" t="s">
        <v>940</v>
      </c>
      <c r="F376" s="20" t="s">
        <v>14</v>
      </c>
      <c r="G376" s="20" t="s">
        <v>1395</v>
      </c>
      <c r="H376" s="20" t="s">
        <v>7773</v>
      </c>
      <c r="I376" s="20" t="s">
        <v>1396</v>
      </c>
      <c r="J376" s="40">
        <v>46254</v>
      </c>
      <c r="K376" s="40"/>
      <c r="L376" s="20"/>
      <c r="M376" s="20">
        <v>7010031624</v>
      </c>
      <c r="N376">
        <v>16566</v>
      </c>
      <c r="O376" t="s">
        <v>7412</v>
      </c>
      <c r="P376" t="s">
        <v>7414</v>
      </c>
    </row>
    <row r="377" spans="1:16" ht="14.45" hidden="1" customHeight="1" x14ac:dyDescent="0.25">
      <c r="A377">
        <v>33</v>
      </c>
      <c r="B377" t="s">
        <v>140</v>
      </c>
      <c r="C377" s="20" t="s">
        <v>228</v>
      </c>
      <c r="D377" s="20" t="s">
        <v>1305</v>
      </c>
      <c r="E377" s="20" t="s">
        <v>223</v>
      </c>
      <c r="F377" s="20" t="s">
        <v>277</v>
      </c>
      <c r="G377" s="20" t="s">
        <v>1341</v>
      </c>
      <c r="H377" s="20" t="s">
        <v>7789</v>
      </c>
      <c r="I377" s="20" t="s">
        <v>1342</v>
      </c>
      <c r="J377" s="40">
        <v>46249</v>
      </c>
      <c r="K377" s="40"/>
      <c r="L377" s="20"/>
      <c r="M377" s="20"/>
      <c r="N377">
        <v>12150</v>
      </c>
      <c r="O377" t="s">
        <v>7412</v>
      </c>
      <c r="P377" t="s">
        <v>7414</v>
      </c>
    </row>
    <row r="378" spans="1:16" ht="14.45" hidden="1" customHeight="1" x14ac:dyDescent="0.25">
      <c r="A378">
        <v>33</v>
      </c>
      <c r="B378" t="s">
        <v>140</v>
      </c>
      <c r="C378" s="20" t="s">
        <v>688</v>
      </c>
      <c r="D378" s="20" t="s">
        <v>1363</v>
      </c>
      <c r="E378" s="20" t="s">
        <v>672</v>
      </c>
      <c r="F378" s="20" t="s">
        <v>17</v>
      </c>
      <c r="G378" s="20" t="s">
        <v>1368</v>
      </c>
      <c r="H378" s="20" t="s">
        <v>7456</v>
      </c>
      <c r="I378" s="20" t="s">
        <v>1369</v>
      </c>
      <c r="J378" s="40">
        <v>46251</v>
      </c>
      <c r="K378" s="40"/>
      <c r="L378" s="20"/>
      <c r="M378" s="20">
        <v>7010031623</v>
      </c>
      <c r="N378">
        <v>12851.999998092651</v>
      </c>
      <c r="O378" t="s">
        <v>7412</v>
      </c>
      <c r="P378" t="s">
        <v>7414</v>
      </c>
    </row>
    <row r="379" spans="1:16" ht="14.45" hidden="1" customHeight="1" x14ac:dyDescent="0.25">
      <c r="A379">
        <v>33</v>
      </c>
      <c r="B379" t="s">
        <v>140</v>
      </c>
      <c r="C379" s="20" t="s">
        <v>688</v>
      </c>
      <c r="D379" s="20" t="s">
        <v>1363</v>
      </c>
      <c r="E379" s="20" t="s">
        <v>672</v>
      </c>
      <c r="F379" s="20" t="s">
        <v>17</v>
      </c>
      <c r="G379" s="20" t="s">
        <v>1365</v>
      </c>
      <c r="H379" s="20" t="s">
        <v>7455</v>
      </c>
      <c r="I379" s="20" t="s">
        <v>1366</v>
      </c>
      <c r="J379" s="40">
        <v>46251</v>
      </c>
      <c r="K379" s="40"/>
      <c r="L379" s="20"/>
      <c r="M379" s="20">
        <v>7010031622</v>
      </c>
      <c r="N379">
        <v>14198.400268554688</v>
      </c>
      <c r="O379" t="s">
        <v>7412</v>
      </c>
      <c r="P379" t="s">
        <v>7414</v>
      </c>
    </row>
    <row r="380" spans="1:16" ht="14.45" hidden="1" customHeight="1" x14ac:dyDescent="0.25">
      <c r="A380">
        <v>33</v>
      </c>
      <c r="B380" t="s">
        <v>101</v>
      </c>
      <c r="C380" s="20" t="s">
        <v>859</v>
      </c>
      <c r="D380" s="20" t="s">
        <v>118</v>
      </c>
      <c r="E380" s="20" t="s">
        <v>321</v>
      </c>
      <c r="F380" s="20" t="s">
        <v>855</v>
      </c>
      <c r="G380" s="20" t="s">
        <v>1334</v>
      </c>
      <c r="H380" s="20" t="s">
        <v>1335</v>
      </c>
      <c r="I380" s="20" t="s">
        <v>1335</v>
      </c>
      <c r="J380" s="40">
        <v>46263</v>
      </c>
      <c r="K380" s="40"/>
      <c r="L380" s="20"/>
      <c r="M380" s="20">
        <v>7010031640</v>
      </c>
      <c r="N380">
        <v>3600</v>
      </c>
      <c r="O380" t="s">
        <v>7412</v>
      </c>
      <c r="P380" t="s">
        <v>291</v>
      </c>
    </row>
    <row r="381" spans="1:16" ht="14.45" hidden="1" customHeight="1" x14ac:dyDescent="0.25">
      <c r="A381">
        <v>33</v>
      </c>
      <c r="B381" t="s">
        <v>101</v>
      </c>
      <c r="C381" s="20" t="s">
        <v>859</v>
      </c>
      <c r="D381" s="20" t="s">
        <v>118</v>
      </c>
      <c r="E381" s="20" t="s">
        <v>321</v>
      </c>
      <c r="F381" s="20" t="s">
        <v>855</v>
      </c>
      <c r="G381" s="20" t="s">
        <v>1371</v>
      </c>
      <c r="H381" s="20" t="s">
        <v>1372</v>
      </c>
      <c r="I381" s="20" t="s">
        <v>1372</v>
      </c>
      <c r="J381" s="40">
        <v>46265</v>
      </c>
      <c r="K381" s="40"/>
      <c r="L381" s="20"/>
      <c r="M381" s="20"/>
      <c r="N381">
        <v>1800</v>
      </c>
      <c r="O381" t="s">
        <v>7412</v>
      </c>
      <c r="P381" t="s">
        <v>291</v>
      </c>
    </row>
    <row r="382" spans="1:16" ht="14.45" hidden="1" customHeight="1" x14ac:dyDescent="0.25">
      <c r="A382">
        <v>33</v>
      </c>
      <c r="B382" t="s">
        <v>101</v>
      </c>
      <c r="C382" s="20" t="s">
        <v>865</v>
      </c>
      <c r="D382" s="20" t="s">
        <v>118</v>
      </c>
      <c r="E382" s="20" t="s">
        <v>321</v>
      </c>
      <c r="F382" s="20" t="s">
        <v>855</v>
      </c>
      <c r="G382" s="20" t="s">
        <v>1374</v>
      </c>
      <c r="H382" s="20" t="s">
        <v>1375</v>
      </c>
      <c r="I382" s="20" t="s">
        <v>1375</v>
      </c>
      <c r="J382" s="40">
        <v>46265</v>
      </c>
      <c r="K382" s="40"/>
      <c r="L382" s="20"/>
      <c r="M382" s="20"/>
      <c r="N382">
        <v>1800</v>
      </c>
      <c r="O382" t="s">
        <v>7412</v>
      </c>
      <c r="P382" t="s">
        <v>291</v>
      </c>
    </row>
    <row r="383" spans="1:16" ht="14.85" hidden="1" customHeight="1" x14ac:dyDescent="0.25">
      <c r="A383">
        <v>33</v>
      </c>
      <c r="B383" t="s">
        <v>101</v>
      </c>
      <c r="C383" s="20" t="s">
        <v>865</v>
      </c>
      <c r="D383" s="20" t="s">
        <v>118</v>
      </c>
      <c r="E383" s="20" t="s">
        <v>321</v>
      </c>
      <c r="F383" s="20" t="s">
        <v>855</v>
      </c>
      <c r="G383" s="20" t="s">
        <v>1338</v>
      </c>
      <c r="H383" s="20" t="s">
        <v>1339</v>
      </c>
      <c r="I383" s="20" t="s">
        <v>1339</v>
      </c>
      <c r="J383" s="40">
        <v>46264</v>
      </c>
      <c r="K383" s="40"/>
      <c r="L383" s="20"/>
      <c r="M383" s="20">
        <v>7010031641</v>
      </c>
      <c r="N383">
        <v>3816</v>
      </c>
      <c r="O383" t="s">
        <v>7412</v>
      </c>
      <c r="P383" t="s">
        <v>218</v>
      </c>
    </row>
    <row r="384" spans="1:16" ht="14.45" hidden="1" customHeight="1" x14ac:dyDescent="0.25">
      <c r="A384">
        <v>33</v>
      </c>
      <c r="B384" t="s">
        <v>101</v>
      </c>
      <c r="C384" s="20" t="s">
        <v>123</v>
      </c>
      <c r="D384" s="20" t="s">
        <v>118</v>
      </c>
      <c r="E384" s="20" t="s">
        <v>97</v>
      </c>
      <c r="F384" s="20" t="s">
        <v>98</v>
      </c>
      <c r="G384" s="20" t="s">
        <v>1496</v>
      </c>
      <c r="H384" s="20" t="s">
        <v>7790</v>
      </c>
      <c r="I384" s="20" t="s">
        <v>1482</v>
      </c>
      <c r="J384" s="40">
        <v>46251</v>
      </c>
      <c r="K384" s="40"/>
      <c r="L384" s="20"/>
      <c r="M384" s="20">
        <v>90962591</v>
      </c>
      <c r="N384">
        <v>1800</v>
      </c>
      <c r="O384" t="s">
        <v>7412</v>
      </c>
      <c r="P384" t="s">
        <v>266</v>
      </c>
    </row>
    <row r="385" spans="1:16" ht="14.45" hidden="1" customHeight="1" x14ac:dyDescent="0.25">
      <c r="A385">
        <v>33</v>
      </c>
      <c r="B385" t="s">
        <v>140</v>
      </c>
      <c r="C385" s="20" t="s">
        <v>820</v>
      </c>
      <c r="D385" s="20" t="s">
        <v>1352</v>
      </c>
      <c r="E385" s="20" t="s">
        <v>940</v>
      </c>
      <c r="F385" s="20" t="s">
        <v>14</v>
      </c>
      <c r="G385" s="20" t="s">
        <v>1350</v>
      </c>
      <c r="H385" s="20" t="s">
        <v>7791</v>
      </c>
      <c r="I385" s="20" t="s">
        <v>1351</v>
      </c>
      <c r="J385" s="40">
        <v>46254</v>
      </c>
      <c r="K385" s="40"/>
      <c r="L385" s="20"/>
      <c r="M385" s="20">
        <v>7010031620</v>
      </c>
      <c r="N385">
        <v>16128.000431060791</v>
      </c>
      <c r="O385" t="s">
        <v>7412</v>
      </c>
      <c r="P385" t="s">
        <v>7414</v>
      </c>
    </row>
    <row r="386" spans="1:16" ht="14.85" hidden="1" customHeight="1" x14ac:dyDescent="0.25">
      <c r="A386">
        <v>33</v>
      </c>
      <c r="B386" t="s">
        <v>140</v>
      </c>
      <c r="C386" s="20" t="s">
        <v>153</v>
      </c>
      <c r="D386" s="20" t="s">
        <v>1118</v>
      </c>
      <c r="E386" s="20" t="s">
        <v>150</v>
      </c>
      <c r="F386" s="20" t="s">
        <v>8</v>
      </c>
      <c r="G386" s="20" t="s">
        <v>1428</v>
      </c>
      <c r="H386" s="20" t="s">
        <v>7781</v>
      </c>
      <c r="I386" s="20" t="s">
        <v>1417</v>
      </c>
      <c r="J386" s="40">
        <v>46247</v>
      </c>
      <c r="K386" s="40"/>
      <c r="L386" s="20"/>
      <c r="M386" s="20">
        <v>7010031612</v>
      </c>
      <c r="N386">
        <v>3672.0000381469727</v>
      </c>
      <c r="O386" t="s">
        <v>7412</v>
      </c>
      <c r="P386" t="s">
        <v>7414</v>
      </c>
    </row>
    <row r="387" spans="1:16" ht="14.45" hidden="1" customHeight="1" x14ac:dyDescent="0.25">
      <c r="A387">
        <v>33</v>
      </c>
      <c r="B387" t="s">
        <v>140</v>
      </c>
      <c r="C387" s="20" t="s">
        <v>934</v>
      </c>
      <c r="D387" s="20" t="s">
        <v>1118</v>
      </c>
      <c r="E387" s="20" t="s">
        <v>150</v>
      </c>
      <c r="F387" s="20" t="s">
        <v>8</v>
      </c>
      <c r="G387" s="20" t="s">
        <v>1422</v>
      </c>
      <c r="H387" s="20" t="s">
        <v>7792</v>
      </c>
      <c r="I387" s="20" t="s">
        <v>1423</v>
      </c>
      <c r="J387" s="40">
        <v>46247</v>
      </c>
      <c r="K387" s="40"/>
      <c r="L387" s="20"/>
      <c r="M387" s="20">
        <v>7010031608</v>
      </c>
      <c r="N387">
        <v>3389.376015663147</v>
      </c>
      <c r="O387" t="s">
        <v>7434</v>
      </c>
      <c r="P387" t="s">
        <v>7414</v>
      </c>
    </row>
    <row r="388" spans="1:16" ht="14.45" hidden="1" customHeight="1" x14ac:dyDescent="0.25">
      <c r="A388">
        <v>33</v>
      </c>
      <c r="B388" t="s">
        <v>140</v>
      </c>
      <c r="C388" s="20" t="s">
        <v>228</v>
      </c>
      <c r="D388" s="20" t="s">
        <v>1436</v>
      </c>
      <c r="E388" s="20" t="s">
        <v>223</v>
      </c>
      <c r="F388" s="20" t="s">
        <v>277</v>
      </c>
      <c r="G388" s="20" t="s">
        <v>1447</v>
      </c>
      <c r="H388" s="20" t="s">
        <v>7793</v>
      </c>
      <c r="I388" s="20" t="s">
        <v>1448</v>
      </c>
      <c r="J388" s="40">
        <v>46249</v>
      </c>
      <c r="K388" s="40"/>
      <c r="L388" s="20"/>
      <c r="M388" s="20"/>
      <c r="N388">
        <v>12150</v>
      </c>
      <c r="O388" t="s">
        <v>7412</v>
      </c>
      <c r="P388" t="s">
        <v>7414</v>
      </c>
    </row>
    <row r="389" spans="1:16" ht="14.85" hidden="1" customHeight="1" x14ac:dyDescent="0.25">
      <c r="A389">
        <v>34</v>
      </c>
      <c r="B389" t="s">
        <v>101</v>
      </c>
      <c r="C389" s="20" t="s">
        <v>123</v>
      </c>
      <c r="D389" s="20" t="s">
        <v>118</v>
      </c>
      <c r="E389" s="20" t="s">
        <v>97</v>
      </c>
      <c r="F389" s="20" t="s">
        <v>98</v>
      </c>
      <c r="G389" s="20" t="s">
        <v>1520</v>
      </c>
      <c r="H389" s="20" t="s">
        <v>1521</v>
      </c>
      <c r="I389" s="20" t="s">
        <v>1521</v>
      </c>
      <c r="J389" s="40">
        <v>46254</v>
      </c>
      <c r="K389" s="40"/>
      <c r="L389" s="20"/>
      <c r="M389" s="20">
        <v>90962673</v>
      </c>
      <c r="N389">
        <v>5280</v>
      </c>
      <c r="O389" t="s">
        <v>7412</v>
      </c>
      <c r="P389" t="s">
        <v>266</v>
      </c>
    </row>
    <row r="390" spans="1:16" ht="14.45" hidden="1" customHeight="1" x14ac:dyDescent="0.25">
      <c r="A390">
        <v>34</v>
      </c>
      <c r="B390" t="s">
        <v>140</v>
      </c>
      <c r="C390" s="20" t="s">
        <v>1504</v>
      </c>
      <c r="D390" s="20" t="s">
        <v>1505</v>
      </c>
      <c r="E390" s="20" t="s">
        <v>321</v>
      </c>
      <c r="F390" s="20" t="s">
        <v>322</v>
      </c>
      <c r="G390" s="20" t="s">
        <v>1501</v>
      </c>
      <c r="H390" s="20" t="s">
        <v>7794</v>
      </c>
      <c r="I390" s="20" t="s">
        <v>1502</v>
      </c>
      <c r="J390" s="40">
        <v>46255</v>
      </c>
      <c r="K390" s="40"/>
      <c r="L390" s="20"/>
      <c r="M390" s="20"/>
      <c r="N390">
        <v>14688.000363349915</v>
      </c>
      <c r="O390" t="s">
        <v>7412</v>
      </c>
      <c r="P390" t="s">
        <v>7414</v>
      </c>
    </row>
    <row r="391" spans="1:16" ht="14.45" hidden="1" customHeight="1" x14ac:dyDescent="0.25">
      <c r="A391">
        <v>34</v>
      </c>
      <c r="B391" t="s">
        <v>140</v>
      </c>
      <c r="C391" s="20" t="s">
        <v>1504</v>
      </c>
      <c r="D391" s="20" t="s">
        <v>1505</v>
      </c>
      <c r="E391" s="20" t="s">
        <v>321</v>
      </c>
      <c r="F391" s="20" t="s">
        <v>322</v>
      </c>
      <c r="G391" s="20" t="s">
        <v>1523</v>
      </c>
      <c r="H391" s="20" t="s">
        <v>7795</v>
      </c>
      <c r="I391" s="20" t="s">
        <v>1524</v>
      </c>
      <c r="J391" s="40">
        <v>46255</v>
      </c>
      <c r="K391" s="40"/>
      <c r="L391" s="20"/>
      <c r="M391" s="20"/>
      <c r="N391">
        <v>14688.000312805176</v>
      </c>
      <c r="O391" t="s">
        <v>7412</v>
      </c>
      <c r="P391" t="s">
        <v>7414</v>
      </c>
    </row>
    <row r="392" spans="1:16" ht="14.45" hidden="1" customHeight="1" x14ac:dyDescent="0.25">
      <c r="A392">
        <v>34</v>
      </c>
      <c r="B392" t="s">
        <v>140</v>
      </c>
      <c r="C392" s="20" t="s">
        <v>972</v>
      </c>
      <c r="D392" s="20" t="s">
        <v>1509</v>
      </c>
      <c r="E392" s="20" t="s">
        <v>672</v>
      </c>
      <c r="F392" s="20" t="s">
        <v>17</v>
      </c>
      <c r="G392" s="20" t="s">
        <v>1545</v>
      </c>
      <c r="H392" s="20" t="s">
        <v>7796</v>
      </c>
      <c r="I392" s="20" t="s">
        <v>1546</v>
      </c>
      <c r="J392" s="40">
        <v>46258</v>
      </c>
      <c r="K392" s="40"/>
      <c r="L392" s="20"/>
      <c r="M392" s="20"/>
      <c r="N392">
        <v>3165.8640079498291</v>
      </c>
      <c r="O392" t="s">
        <v>7434</v>
      </c>
      <c r="P392" t="s">
        <v>7414</v>
      </c>
    </row>
    <row r="393" spans="1:16" hidden="1" x14ac:dyDescent="0.25">
      <c r="A393">
        <v>34</v>
      </c>
      <c r="B393" t="s">
        <v>140</v>
      </c>
      <c r="C393" s="20" t="s">
        <v>1313</v>
      </c>
      <c r="D393" s="20" t="s">
        <v>1509</v>
      </c>
      <c r="E393" s="20" t="s">
        <v>672</v>
      </c>
      <c r="F393" s="20" t="s">
        <v>17</v>
      </c>
      <c r="G393" s="20" t="s">
        <v>1507</v>
      </c>
      <c r="H393" s="20" t="s">
        <v>7463</v>
      </c>
      <c r="I393" s="20" t="s">
        <v>1508</v>
      </c>
      <c r="J393" s="40">
        <v>46258</v>
      </c>
      <c r="K393" s="40"/>
      <c r="L393" s="20"/>
      <c r="M393" s="20"/>
      <c r="N393">
        <v>12240</v>
      </c>
      <c r="O393" t="s">
        <v>7412</v>
      </c>
      <c r="P393" t="s">
        <v>7414</v>
      </c>
    </row>
    <row r="394" spans="1:16" ht="14.85" hidden="1" customHeight="1" x14ac:dyDescent="0.25">
      <c r="A394">
        <v>34</v>
      </c>
      <c r="B394" t="s">
        <v>140</v>
      </c>
      <c r="C394" s="20" t="s">
        <v>1313</v>
      </c>
      <c r="D394" s="20" t="s">
        <v>1352</v>
      </c>
      <c r="E394" s="20" t="s">
        <v>150</v>
      </c>
      <c r="F394" s="20" t="s">
        <v>8</v>
      </c>
      <c r="G394" s="20" t="s">
        <v>1567</v>
      </c>
      <c r="H394" s="20" t="s">
        <v>7469</v>
      </c>
      <c r="I394" s="20" t="s">
        <v>1568</v>
      </c>
      <c r="J394" s="40">
        <v>46254</v>
      </c>
      <c r="K394" s="40"/>
      <c r="L394" s="20"/>
      <c r="M394" s="20"/>
      <c r="N394">
        <v>14688.000141143799</v>
      </c>
      <c r="O394" t="s">
        <v>7434</v>
      </c>
      <c r="P394" t="s">
        <v>7414</v>
      </c>
    </row>
    <row r="395" spans="1:16" hidden="1" x14ac:dyDescent="0.25">
      <c r="A395">
        <v>34</v>
      </c>
      <c r="B395" t="s">
        <v>101</v>
      </c>
      <c r="C395" s="20" t="s">
        <v>116</v>
      </c>
      <c r="D395" s="20" t="s">
        <v>118</v>
      </c>
      <c r="E395" s="20" t="s">
        <v>97</v>
      </c>
      <c r="F395" s="20" t="s">
        <v>125</v>
      </c>
      <c r="G395" s="20" t="s">
        <v>1551</v>
      </c>
      <c r="H395" s="20" t="s">
        <v>1552</v>
      </c>
      <c r="I395" s="20" t="s">
        <v>1552</v>
      </c>
      <c r="J395" s="40">
        <v>46255</v>
      </c>
      <c r="K395" s="40"/>
      <c r="L395" s="20"/>
      <c r="M395" s="20">
        <v>90962877</v>
      </c>
      <c r="N395">
        <v>3600</v>
      </c>
      <c r="O395" t="s">
        <v>7412</v>
      </c>
      <c r="P395" t="s">
        <v>7797</v>
      </c>
    </row>
    <row r="396" spans="1:16" hidden="1" x14ac:dyDescent="0.25">
      <c r="A396">
        <v>34</v>
      </c>
      <c r="B396" t="s">
        <v>140</v>
      </c>
      <c r="C396" s="20" t="s">
        <v>527</v>
      </c>
      <c r="D396" s="20" t="s">
        <v>1599</v>
      </c>
      <c r="E396" s="20" t="s">
        <v>254</v>
      </c>
      <c r="F396" s="20" t="s">
        <v>255</v>
      </c>
      <c r="G396" s="20" t="s">
        <v>1597</v>
      </c>
      <c r="H396" s="20" t="s">
        <v>7798</v>
      </c>
      <c r="I396" s="20" t="s">
        <v>1598</v>
      </c>
      <c r="J396" s="40">
        <v>46257</v>
      </c>
      <c r="K396" s="40"/>
      <c r="L396" s="20"/>
      <c r="M396" s="20"/>
      <c r="N396">
        <v>17760</v>
      </c>
      <c r="O396" t="s">
        <v>7434</v>
      </c>
      <c r="P396" t="s">
        <v>7414</v>
      </c>
    </row>
    <row r="397" spans="1:16" ht="14.85" hidden="1" customHeight="1" x14ac:dyDescent="0.25">
      <c r="A397">
        <v>34</v>
      </c>
      <c r="B397" t="s">
        <v>140</v>
      </c>
      <c r="C397" s="20" t="s">
        <v>1587</v>
      </c>
      <c r="D397" s="20" t="s">
        <v>1572</v>
      </c>
      <c r="E397" s="20" t="s">
        <v>423</v>
      </c>
      <c r="F397" s="20" t="s">
        <v>424</v>
      </c>
      <c r="G397" s="20" t="s">
        <v>1586</v>
      </c>
      <c r="H397" s="20" t="s">
        <v>7799</v>
      </c>
      <c r="I397" s="20" t="s">
        <v>1571</v>
      </c>
      <c r="J397" s="40">
        <v>46256</v>
      </c>
      <c r="K397" s="40"/>
      <c r="L397" s="20"/>
      <c r="M397" s="20"/>
      <c r="N397">
        <v>2664</v>
      </c>
      <c r="O397" t="s">
        <v>7434</v>
      </c>
      <c r="P397" t="s">
        <v>7414</v>
      </c>
    </row>
    <row r="398" spans="1:16" ht="14.45" hidden="1" customHeight="1" x14ac:dyDescent="0.25">
      <c r="A398">
        <v>34</v>
      </c>
      <c r="B398" t="s">
        <v>140</v>
      </c>
      <c r="C398" s="20" t="s">
        <v>1245</v>
      </c>
      <c r="D398" s="65" t="s">
        <v>1572</v>
      </c>
      <c r="E398" s="20" t="s">
        <v>423</v>
      </c>
      <c r="F398" s="20" t="s">
        <v>424</v>
      </c>
      <c r="G398" s="20" t="s">
        <v>1570</v>
      </c>
      <c r="H398" s="20" t="s">
        <v>7799</v>
      </c>
      <c r="I398" s="20" t="s">
        <v>1571</v>
      </c>
      <c r="J398" s="40">
        <v>46256</v>
      </c>
      <c r="K398" s="40"/>
      <c r="L398" s="20"/>
      <c r="M398" s="20"/>
      <c r="N398">
        <v>18115.199815750122</v>
      </c>
      <c r="O398" t="s">
        <v>7412</v>
      </c>
      <c r="P398" t="s">
        <v>7414</v>
      </c>
    </row>
    <row r="399" spans="1:16" ht="14.85" hidden="1" customHeight="1" x14ac:dyDescent="0.25">
      <c r="A399">
        <v>34</v>
      </c>
      <c r="B399" t="s">
        <v>140</v>
      </c>
      <c r="C399" s="20" t="s">
        <v>1313</v>
      </c>
      <c r="D399" s="20" t="s">
        <v>1509</v>
      </c>
      <c r="E399" s="20" t="s">
        <v>672</v>
      </c>
      <c r="F399" s="20" t="s">
        <v>17</v>
      </c>
      <c r="G399" s="20" t="s">
        <v>1511</v>
      </c>
      <c r="H399" s="20" t="s">
        <v>7464</v>
      </c>
      <c r="I399" s="20" t="s">
        <v>1512</v>
      </c>
      <c r="J399" s="40">
        <v>46258</v>
      </c>
      <c r="K399" s="40"/>
      <c r="L399" s="20"/>
      <c r="M399" s="20"/>
      <c r="N399">
        <v>12240.000032424927</v>
      </c>
      <c r="O399" t="s">
        <v>7412</v>
      </c>
      <c r="P399" t="s">
        <v>7414</v>
      </c>
    </row>
    <row r="400" spans="1:16" ht="14.45" hidden="1" customHeight="1" x14ac:dyDescent="0.25">
      <c r="A400">
        <v>34</v>
      </c>
      <c r="B400" t="s">
        <v>140</v>
      </c>
      <c r="C400" s="20" t="s">
        <v>153</v>
      </c>
      <c r="D400" s="20" t="s">
        <v>1352</v>
      </c>
      <c r="E400" s="20" t="s">
        <v>150</v>
      </c>
      <c r="F400" s="20" t="s">
        <v>8</v>
      </c>
      <c r="G400" s="20" t="s">
        <v>1560</v>
      </c>
      <c r="H400" s="20" t="s">
        <v>7800</v>
      </c>
      <c r="I400" s="20" t="s">
        <v>1561</v>
      </c>
      <c r="J400" s="40">
        <v>46254</v>
      </c>
      <c r="K400" s="40"/>
      <c r="L400" s="20"/>
      <c r="M400" s="20"/>
      <c r="N400">
        <v>6666.7201156616211</v>
      </c>
      <c r="O400" t="s">
        <v>7412</v>
      </c>
      <c r="P400" t="s">
        <v>7414</v>
      </c>
    </row>
    <row r="401" spans="1:16" ht="14.85" hidden="1" customHeight="1" x14ac:dyDescent="0.25">
      <c r="A401">
        <v>34</v>
      </c>
      <c r="B401" t="s">
        <v>101</v>
      </c>
      <c r="C401" s="20" t="s">
        <v>123</v>
      </c>
      <c r="D401" s="20" t="s">
        <v>118</v>
      </c>
      <c r="E401" s="20" t="s">
        <v>97</v>
      </c>
      <c r="F401" s="20" t="s">
        <v>98</v>
      </c>
      <c r="G401" s="20" t="s">
        <v>1635</v>
      </c>
      <c r="H401" s="20" t="s">
        <v>1636</v>
      </c>
      <c r="I401" s="20" t="s">
        <v>1636</v>
      </c>
      <c r="J401" s="40">
        <v>46258</v>
      </c>
      <c r="K401" s="40"/>
      <c r="L401" s="20"/>
      <c r="M401" s="20">
        <v>90965281</v>
      </c>
      <c r="N401">
        <v>5040</v>
      </c>
      <c r="O401" t="s">
        <v>7412</v>
      </c>
      <c r="P401" t="s">
        <v>617</v>
      </c>
    </row>
    <row r="402" spans="1:16" ht="14.45" hidden="1" customHeight="1" x14ac:dyDescent="0.25">
      <c r="A402">
        <v>34</v>
      </c>
      <c r="B402" t="s">
        <v>101</v>
      </c>
      <c r="C402" s="20" t="s">
        <v>116</v>
      </c>
      <c r="D402" s="20" t="s">
        <v>118</v>
      </c>
      <c r="E402" s="20" t="s">
        <v>97</v>
      </c>
      <c r="F402" s="20" t="s">
        <v>125</v>
      </c>
      <c r="G402" s="20" t="s">
        <v>1641</v>
      </c>
      <c r="H402" s="20" t="s">
        <v>1642</v>
      </c>
      <c r="I402" s="20" t="s">
        <v>1642</v>
      </c>
      <c r="J402" s="40">
        <v>46258</v>
      </c>
      <c r="K402" s="40"/>
      <c r="L402" s="20"/>
      <c r="M402" s="20">
        <v>90965285</v>
      </c>
      <c r="N402">
        <v>1080</v>
      </c>
      <c r="O402" t="s">
        <v>7412</v>
      </c>
      <c r="P402" t="s">
        <v>7729</v>
      </c>
    </row>
    <row r="403" spans="1:16" ht="14.45" hidden="1" customHeight="1" x14ac:dyDescent="0.25">
      <c r="A403">
        <v>34</v>
      </c>
      <c r="B403" t="s">
        <v>101</v>
      </c>
      <c r="C403" s="20" t="s">
        <v>116</v>
      </c>
      <c r="D403" s="20" t="s">
        <v>118</v>
      </c>
      <c r="E403" s="20" t="s">
        <v>97</v>
      </c>
      <c r="F403" s="20" t="s">
        <v>125</v>
      </c>
      <c r="G403" s="20" t="s">
        <v>1645</v>
      </c>
      <c r="H403" s="20" t="s">
        <v>1646</v>
      </c>
      <c r="I403" s="20" t="s">
        <v>1646</v>
      </c>
      <c r="J403" s="40">
        <v>46257</v>
      </c>
      <c r="K403" s="40"/>
      <c r="L403" s="20"/>
      <c r="M403" s="20">
        <v>90965286</v>
      </c>
      <c r="N403">
        <v>1800</v>
      </c>
      <c r="O403" t="s">
        <v>7412</v>
      </c>
      <c r="P403" t="s">
        <v>1647</v>
      </c>
    </row>
    <row r="404" spans="1:16" ht="14.45" hidden="1" customHeight="1" x14ac:dyDescent="0.25">
      <c r="A404">
        <v>34</v>
      </c>
      <c r="B404" t="s">
        <v>140</v>
      </c>
      <c r="C404" s="20" t="s">
        <v>289</v>
      </c>
      <c r="D404" s="20" t="s">
        <v>1599</v>
      </c>
      <c r="E404" s="20" t="s">
        <v>254</v>
      </c>
      <c r="F404" s="20" t="s">
        <v>255</v>
      </c>
      <c r="G404" s="20" t="s">
        <v>1607</v>
      </c>
      <c r="H404" s="20" t="s">
        <v>7801</v>
      </c>
      <c r="I404" s="20" t="s">
        <v>1608</v>
      </c>
      <c r="J404" s="40">
        <v>46257</v>
      </c>
      <c r="K404" s="40"/>
      <c r="L404" s="20"/>
      <c r="M404" s="20"/>
      <c r="N404">
        <v>10844.999960899353</v>
      </c>
      <c r="O404" t="s">
        <v>7434</v>
      </c>
      <c r="P404" t="s">
        <v>7414</v>
      </c>
    </row>
    <row r="405" spans="1:16" ht="14.45" hidden="1" customHeight="1" x14ac:dyDescent="0.25">
      <c r="A405">
        <v>34</v>
      </c>
      <c r="B405" t="s">
        <v>140</v>
      </c>
      <c r="C405" s="20" t="s">
        <v>820</v>
      </c>
      <c r="D405" s="20" t="s">
        <v>1509</v>
      </c>
      <c r="E405" s="20" t="s">
        <v>672</v>
      </c>
      <c r="F405" s="20" t="s">
        <v>17</v>
      </c>
      <c r="G405" s="20" t="s">
        <v>1526</v>
      </c>
      <c r="H405" s="20" t="s">
        <v>7802</v>
      </c>
      <c r="I405" s="20" t="s">
        <v>1527</v>
      </c>
      <c r="J405" s="40">
        <v>46258</v>
      </c>
      <c r="K405" s="40"/>
      <c r="L405" s="20"/>
      <c r="M405" s="20"/>
      <c r="N405">
        <v>16128.00030708313</v>
      </c>
      <c r="O405" t="s">
        <v>7412</v>
      </c>
      <c r="P405" t="s">
        <v>7414</v>
      </c>
    </row>
    <row r="406" spans="1:16" ht="14.45" hidden="1" customHeight="1" x14ac:dyDescent="0.25">
      <c r="A406">
        <v>34</v>
      </c>
      <c r="B406" t="s">
        <v>101</v>
      </c>
      <c r="C406" s="20" t="s">
        <v>116</v>
      </c>
      <c r="D406" s="20" t="s">
        <v>118</v>
      </c>
      <c r="E406" s="20" t="s">
        <v>97</v>
      </c>
      <c r="F406" s="20" t="s">
        <v>125</v>
      </c>
      <c r="G406" s="20" t="s">
        <v>1554</v>
      </c>
      <c r="H406" s="20" t="s">
        <v>1555</v>
      </c>
      <c r="I406" s="20" t="s">
        <v>1555</v>
      </c>
      <c r="J406" s="40">
        <v>46253</v>
      </c>
      <c r="K406" s="40"/>
      <c r="L406" s="20"/>
      <c r="M406" s="20">
        <v>90962878</v>
      </c>
      <c r="N406">
        <v>3600</v>
      </c>
      <c r="O406" t="s">
        <v>7412</v>
      </c>
      <c r="P406" t="s">
        <v>7729</v>
      </c>
    </row>
    <row r="407" spans="1:16" ht="14.45" hidden="1" customHeight="1" x14ac:dyDescent="0.25">
      <c r="A407">
        <v>34</v>
      </c>
      <c r="B407" t="s">
        <v>101</v>
      </c>
      <c r="C407" s="20" t="s">
        <v>116</v>
      </c>
      <c r="D407" s="20" t="s">
        <v>118</v>
      </c>
      <c r="E407" s="20" t="s">
        <v>97</v>
      </c>
      <c r="F407" s="20" t="s">
        <v>125</v>
      </c>
      <c r="G407" s="20" t="s">
        <v>1557</v>
      </c>
      <c r="H407" s="20" t="s">
        <v>1558</v>
      </c>
      <c r="I407" s="20" t="s">
        <v>1558</v>
      </c>
      <c r="J407" s="40">
        <v>46254</v>
      </c>
      <c r="K407" s="40"/>
      <c r="L407" s="20"/>
      <c r="M407" s="20">
        <v>90962879</v>
      </c>
      <c r="N407">
        <v>1800</v>
      </c>
      <c r="O407" t="s">
        <v>7412</v>
      </c>
      <c r="P407" t="s">
        <v>218</v>
      </c>
    </row>
    <row r="408" spans="1:16" ht="14.45" hidden="1" customHeight="1" x14ac:dyDescent="0.25">
      <c r="A408">
        <v>34</v>
      </c>
      <c r="B408" t="s">
        <v>101</v>
      </c>
      <c r="C408" s="20" t="s">
        <v>616</v>
      </c>
      <c r="D408" s="20" t="s">
        <v>118</v>
      </c>
      <c r="E408" s="20" t="s">
        <v>321</v>
      </c>
      <c r="F408" s="20" t="s">
        <v>919</v>
      </c>
      <c r="G408" s="20" t="s">
        <v>1626</v>
      </c>
      <c r="H408" s="20" t="s">
        <v>1627</v>
      </c>
      <c r="I408" s="20" t="s">
        <v>1627</v>
      </c>
      <c r="J408" s="40">
        <v>46258</v>
      </c>
      <c r="K408" s="40"/>
      <c r="L408" s="20"/>
      <c r="M408" s="20">
        <v>7010031542</v>
      </c>
      <c r="N408">
        <v>1440</v>
      </c>
      <c r="O408" t="s">
        <v>7412</v>
      </c>
      <c r="P408" t="s">
        <v>291</v>
      </c>
    </row>
    <row r="409" spans="1:16" ht="14.45" hidden="1" customHeight="1" x14ac:dyDescent="0.25">
      <c r="A409">
        <v>34</v>
      </c>
      <c r="B409" t="s">
        <v>101</v>
      </c>
      <c r="C409" s="20" t="s">
        <v>116</v>
      </c>
      <c r="D409" s="20" t="s">
        <v>118</v>
      </c>
      <c r="E409" s="20" t="s">
        <v>97</v>
      </c>
      <c r="F409" s="20" t="s">
        <v>125</v>
      </c>
      <c r="G409" s="20" t="s">
        <v>1649</v>
      </c>
      <c r="H409" s="20" t="s">
        <v>1650</v>
      </c>
      <c r="I409" s="20" t="s">
        <v>1650</v>
      </c>
      <c r="J409" s="40">
        <v>46257</v>
      </c>
      <c r="K409" s="40"/>
      <c r="L409" s="20"/>
      <c r="M409" s="20">
        <v>90965287</v>
      </c>
      <c r="N409">
        <v>3600</v>
      </c>
      <c r="O409" t="s">
        <v>7412</v>
      </c>
      <c r="P409" t="s">
        <v>266</v>
      </c>
    </row>
    <row r="410" spans="1:16" ht="14.45" hidden="1" customHeight="1" x14ac:dyDescent="0.25">
      <c r="A410">
        <v>34</v>
      </c>
      <c r="B410" t="s">
        <v>101</v>
      </c>
      <c r="C410" s="20" t="s">
        <v>116</v>
      </c>
      <c r="D410" s="20" t="s">
        <v>118</v>
      </c>
      <c r="E410" s="20" t="s">
        <v>97</v>
      </c>
      <c r="F410" s="20" t="s">
        <v>125</v>
      </c>
      <c r="G410" s="20" t="s">
        <v>1652</v>
      </c>
      <c r="H410" s="20" t="s">
        <v>1653</v>
      </c>
      <c r="I410" s="20" t="s">
        <v>1653</v>
      </c>
      <c r="J410" s="40">
        <v>46258</v>
      </c>
      <c r="K410" s="40"/>
      <c r="L410" s="20"/>
      <c r="M410" s="20">
        <v>90965288</v>
      </c>
      <c r="N410">
        <v>1800</v>
      </c>
      <c r="O410" t="s">
        <v>7412</v>
      </c>
      <c r="P410" t="s">
        <v>7729</v>
      </c>
    </row>
    <row r="411" spans="1:16" hidden="1" x14ac:dyDescent="0.25">
      <c r="A411">
        <v>34</v>
      </c>
      <c r="B411" t="s">
        <v>101</v>
      </c>
      <c r="C411" s="20" t="s">
        <v>123</v>
      </c>
      <c r="D411" s="20" t="s">
        <v>118</v>
      </c>
      <c r="E411" s="20" t="s">
        <v>97</v>
      </c>
      <c r="F411" s="20" t="s">
        <v>98</v>
      </c>
      <c r="G411" s="20" t="s">
        <v>1638</v>
      </c>
      <c r="H411" s="20" t="s">
        <v>1639</v>
      </c>
      <c r="I411" s="20" t="s">
        <v>1639</v>
      </c>
      <c r="J411" s="40">
        <v>46258</v>
      </c>
      <c r="K411" s="40"/>
      <c r="L411" s="20"/>
      <c r="M411" s="20">
        <v>90965282</v>
      </c>
      <c r="N411">
        <v>5040</v>
      </c>
      <c r="O411" t="s">
        <v>7412</v>
      </c>
      <c r="P411" t="s">
        <v>617</v>
      </c>
    </row>
    <row r="412" spans="1:16" hidden="1" x14ac:dyDescent="0.25">
      <c r="A412">
        <v>34</v>
      </c>
      <c r="B412" t="s">
        <v>101</v>
      </c>
      <c r="C412" s="20" t="s">
        <v>123</v>
      </c>
      <c r="D412" s="20" t="s">
        <v>118</v>
      </c>
      <c r="E412" s="20" t="s">
        <v>97</v>
      </c>
      <c r="F412" s="20" t="s">
        <v>98</v>
      </c>
      <c r="G412" s="20" t="s">
        <v>1629</v>
      </c>
      <c r="H412" s="65" t="s">
        <v>1630</v>
      </c>
      <c r="I412" s="20" t="s">
        <v>1630</v>
      </c>
      <c r="J412" s="40">
        <v>46259</v>
      </c>
      <c r="K412" s="40"/>
      <c r="L412" s="20"/>
      <c r="M412" s="20">
        <v>90965279</v>
      </c>
      <c r="N412">
        <v>5040</v>
      </c>
      <c r="O412" t="s">
        <v>7412</v>
      </c>
      <c r="P412" t="s">
        <v>617</v>
      </c>
    </row>
    <row r="413" spans="1:16" hidden="1" x14ac:dyDescent="0.25">
      <c r="A413">
        <v>34</v>
      </c>
      <c r="B413" t="s">
        <v>101</v>
      </c>
      <c r="C413" s="20" t="s">
        <v>116</v>
      </c>
      <c r="D413" s="20" t="s">
        <v>118</v>
      </c>
      <c r="E413" s="20" t="s">
        <v>97</v>
      </c>
      <c r="F413" s="20" t="s">
        <v>125</v>
      </c>
      <c r="G413" s="20" t="s">
        <v>1616</v>
      </c>
      <c r="H413" s="20" t="s">
        <v>1617</v>
      </c>
      <c r="I413" s="20" t="s">
        <v>1617</v>
      </c>
      <c r="J413" s="40">
        <v>46258</v>
      </c>
      <c r="K413" s="40"/>
      <c r="L413" s="20"/>
      <c r="M413" s="20">
        <v>90965137</v>
      </c>
      <c r="N413">
        <v>3600</v>
      </c>
      <c r="O413" t="s">
        <v>7412</v>
      </c>
      <c r="P413" t="s">
        <v>266</v>
      </c>
    </row>
    <row r="414" spans="1:16" hidden="1" x14ac:dyDescent="0.25">
      <c r="A414">
        <v>34</v>
      </c>
      <c r="B414" t="s">
        <v>140</v>
      </c>
      <c r="C414" s="20" t="s">
        <v>289</v>
      </c>
      <c r="D414" s="20" t="s">
        <v>1599</v>
      </c>
      <c r="E414" s="20" t="s">
        <v>254</v>
      </c>
      <c r="F414" s="20" t="s">
        <v>255</v>
      </c>
      <c r="G414" s="20" t="s">
        <v>1604</v>
      </c>
      <c r="H414" s="20" t="s">
        <v>7803</v>
      </c>
      <c r="I414" s="20" t="s">
        <v>1605</v>
      </c>
      <c r="J414" s="40">
        <v>46257</v>
      </c>
      <c r="K414" s="40"/>
      <c r="L414" s="20"/>
      <c r="M414" s="20"/>
      <c r="N414">
        <v>10443.600002288818</v>
      </c>
      <c r="O414" t="s">
        <v>7412</v>
      </c>
      <c r="P414" t="s">
        <v>7414</v>
      </c>
    </row>
    <row r="415" spans="1:16" hidden="1" x14ac:dyDescent="0.25">
      <c r="A415">
        <v>34</v>
      </c>
      <c r="B415" t="s">
        <v>112</v>
      </c>
      <c r="C415" s="20" t="s">
        <v>116</v>
      </c>
      <c r="D415" s="20" t="s">
        <v>118</v>
      </c>
      <c r="E415" s="20" t="s">
        <v>97</v>
      </c>
      <c r="F415" s="20" t="s">
        <v>111</v>
      </c>
      <c r="G415" s="20" t="s">
        <v>1578</v>
      </c>
      <c r="H415" s="20" t="s">
        <v>1579</v>
      </c>
      <c r="I415" s="20" t="s">
        <v>1579</v>
      </c>
      <c r="J415" s="40">
        <v>46254</v>
      </c>
      <c r="K415" s="40"/>
      <c r="L415" s="20"/>
      <c r="M415" s="20">
        <v>90967905</v>
      </c>
      <c r="N415">
        <v>9910.5</v>
      </c>
      <c r="O415" t="s">
        <v>7412</v>
      </c>
      <c r="P415" t="s">
        <v>7414</v>
      </c>
    </row>
    <row r="416" spans="1:16" hidden="1" x14ac:dyDescent="0.25">
      <c r="A416">
        <v>34</v>
      </c>
      <c r="B416" t="s">
        <v>140</v>
      </c>
      <c r="C416" s="20" t="s">
        <v>1313</v>
      </c>
      <c r="D416" s="20" t="s">
        <v>1591</v>
      </c>
      <c r="E416" s="20" t="s">
        <v>150</v>
      </c>
      <c r="F416" s="20" t="s">
        <v>8</v>
      </c>
      <c r="G416" s="20" t="s">
        <v>1594</v>
      </c>
      <c r="H416" s="20" t="s">
        <v>7471</v>
      </c>
      <c r="I416" s="20" t="s">
        <v>1595</v>
      </c>
      <c r="J416" s="40">
        <v>46256</v>
      </c>
      <c r="K416" s="40"/>
      <c r="L416" s="20"/>
      <c r="M416" s="20"/>
      <c r="N416">
        <v>14688.00018787384</v>
      </c>
      <c r="O416" t="s">
        <v>7434</v>
      </c>
      <c r="P416" t="s">
        <v>7414</v>
      </c>
    </row>
    <row r="417" spans="1:16" hidden="1" x14ac:dyDescent="0.25">
      <c r="A417">
        <v>34</v>
      </c>
      <c r="B417" t="s">
        <v>140</v>
      </c>
      <c r="C417" s="20" t="s">
        <v>1313</v>
      </c>
      <c r="D417" s="20" t="s">
        <v>1591</v>
      </c>
      <c r="E417" s="20" t="s">
        <v>150</v>
      </c>
      <c r="F417" s="20" t="s">
        <v>8</v>
      </c>
      <c r="G417" s="20" t="s">
        <v>1589</v>
      </c>
      <c r="H417" s="20" t="s">
        <v>7470</v>
      </c>
      <c r="I417" s="20" t="s">
        <v>1590</v>
      </c>
      <c r="J417" s="40">
        <v>46256</v>
      </c>
      <c r="K417" s="40"/>
      <c r="L417" s="20"/>
      <c r="M417" s="20"/>
      <c r="N417">
        <v>14688.000268936157</v>
      </c>
      <c r="O417" t="s">
        <v>7434</v>
      </c>
      <c r="P417" t="s">
        <v>7414</v>
      </c>
    </row>
    <row r="418" spans="1:16" hidden="1" x14ac:dyDescent="0.25">
      <c r="A418">
        <v>34</v>
      </c>
      <c r="B418" t="s">
        <v>140</v>
      </c>
      <c r="C418" s="20" t="s">
        <v>601</v>
      </c>
      <c r="D418" s="20" t="s">
        <v>1583</v>
      </c>
      <c r="E418" s="20" t="s">
        <v>423</v>
      </c>
      <c r="F418" s="20" t="s">
        <v>424</v>
      </c>
      <c r="G418" s="20" t="s">
        <v>1581</v>
      </c>
      <c r="H418" s="20" t="s">
        <v>7804</v>
      </c>
      <c r="I418" s="20" t="s">
        <v>1582</v>
      </c>
      <c r="J418" s="40">
        <v>46256</v>
      </c>
      <c r="K418" s="40"/>
      <c r="L418" s="20"/>
      <c r="M418" s="20"/>
      <c r="N418">
        <v>21312.000239372253</v>
      </c>
      <c r="O418" t="s">
        <v>7412</v>
      </c>
      <c r="P418" t="s">
        <v>7414</v>
      </c>
    </row>
    <row r="419" spans="1:16" hidden="1" x14ac:dyDescent="0.25">
      <c r="A419">
        <v>34</v>
      </c>
      <c r="B419" t="s">
        <v>140</v>
      </c>
      <c r="C419" s="20" t="s">
        <v>153</v>
      </c>
      <c r="D419" s="20" t="s">
        <v>1352</v>
      </c>
      <c r="E419" s="20" t="s">
        <v>150</v>
      </c>
      <c r="F419" s="20" t="s">
        <v>8</v>
      </c>
      <c r="G419" s="20" t="s">
        <v>1564</v>
      </c>
      <c r="H419" s="20" t="s">
        <v>7805</v>
      </c>
      <c r="I419" s="20" t="s">
        <v>1565</v>
      </c>
      <c r="J419" s="40">
        <v>46254</v>
      </c>
      <c r="K419" s="40"/>
      <c r="L419" s="20"/>
      <c r="M419" s="20"/>
      <c r="N419">
        <v>12980.160003185272</v>
      </c>
      <c r="O419" t="s">
        <v>7412</v>
      </c>
      <c r="P419" t="s">
        <v>7414</v>
      </c>
    </row>
    <row r="420" spans="1:16" hidden="1" x14ac:dyDescent="0.25">
      <c r="A420">
        <v>34</v>
      </c>
      <c r="B420" t="s">
        <v>101</v>
      </c>
      <c r="C420" s="20" t="s">
        <v>616</v>
      </c>
      <c r="D420" s="20" t="s">
        <v>118</v>
      </c>
      <c r="E420" s="20" t="s">
        <v>321</v>
      </c>
      <c r="F420" s="20" t="s">
        <v>612</v>
      </c>
      <c r="G420" s="20" t="s">
        <v>1623</v>
      </c>
      <c r="H420" s="20" t="s">
        <v>1624</v>
      </c>
      <c r="I420" s="20" t="s">
        <v>1624</v>
      </c>
      <c r="J420" s="40">
        <v>46259</v>
      </c>
      <c r="K420" s="40"/>
      <c r="L420" s="20"/>
      <c r="M420" s="20">
        <v>7010031545</v>
      </c>
      <c r="N420">
        <v>1440</v>
      </c>
      <c r="O420" t="s">
        <v>7412</v>
      </c>
      <c r="P420" t="s">
        <v>266</v>
      </c>
    </row>
    <row r="421" spans="1:16" hidden="1" x14ac:dyDescent="0.25">
      <c r="A421">
        <v>34</v>
      </c>
      <c r="B421" t="s">
        <v>140</v>
      </c>
      <c r="C421" s="20" t="s">
        <v>1411</v>
      </c>
      <c r="D421" s="20" t="s">
        <v>1352</v>
      </c>
      <c r="E421" s="20" t="s">
        <v>150</v>
      </c>
      <c r="F421" s="20" t="s">
        <v>8</v>
      </c>
      <c r="G421" s="20" t="s">
        <v>1542</v>
      </c>
      <c r="H421" s="20" t="s">
        <v>7468</v>
      </c>
      <c r="I421" s="20" t="s">
        <v>1543</v>
      </c>
      <c r="J421" s="40">
        <v>46254</v>
      </c>
      <c r="K421" s="40"/>
      <c r="L421" s="20"/>
      <c r="M421" s="20"/>
      <c r="N421">
        <v>4993.9200439453125</v>
      </c>
      <c r="O421" t="s">
        <v>7412</v>
      </c>
      <c r="P421" t="s">
        <v>7414</v>
      </c>
    </row>
    <row r="422" spans="1:16" hidden="1" x14ac:dyDescent="0.25">
      <c r="A422">
        <v>34</v>
      </c>
      <c r="B422" t="s">
        <v>140</v>
      </c>
      <c r="C422" s="20" t="s">
        <v>1411</v>
      </c>
      <c r="D422" s="20" t="s">
        <v>1352</v>
      </c>
      <c r="E422" s="20" t="s">
        <v>150</v>
      </c>
      <c r="F422" s="20" t="s">
        <v>8</v>
      </c>
      <c r="G422" s="20" t="s">
        <v>1548</v>
      </c>
      <c r="H422" s="20" t="s">
        <v>7806</v>
      </c>
      <c r="I422" s="20" t="s">
        <v>1549</v>
      </c>
      <c r="J422" s="40">
        <v>46254</v>
      </c>
      <c r="K422" s="40"/>
      <c r="L422" s="20"/>
      <c r="M422" s="20"/>
      <c r="N422">
        <v>9424.8000838756561</v>
      </c>
      <c r="O422" t="s">
        <v>7434</v>
      </c>
      <c r="P422" t="s">
        <v>7414</v>
      </c>
    </row>
    <row r="423" spans="1:16" hidden="1" x14ac:dyDescent="0.25">
      <c r="A423">
        <v>34</v>
      </c>
      <c r="B423" t="s">
        <v>101</v>
      </c>
      <c r="C423" s="20" t="s">
        <v>116</v>
      </c>
      <c r="D423" s="20" t="s">
        <v>118</v>
      </c>
      <c r="E423" s="20" t="s">
        <v>97</v>
      </c>
      <c r="F423" s="20" t="s">
        <v>125</v>
      </c>
      <c r="G423" s="20" t="s">
        <v>1601</v>
      </c>
      <c r="H423" s="20" t="s">
        <v>1602</v>
      </c>
      <c r="I423" s="20" t="s">
        <v>1602</v>
      </c>
      <c r="J423" s="40">
        <v>46257</v>
      </c>
      <c r="K423" s="40"/>
      <c r="L423" s="20"/>
      <c r="M423" s="20">
        <v>90964812</v>
      </c>
      <c r="N423">
        <v>1800</v>
      </c>
      <c r="O423" t="s">
        <v>7412</v>
      </c>
      <c r="P423" t="s">
        <v>218</v>
      </c>
    </row>
    <row r="424" spans="1:16" hidden="1" x14ac:dyDescent="0.25">
      <c r="A424">
        <v>34</v>
      </c>
      <c r="B424" t="s">
        <v>101</v>
      </c>
      <c r="C424" s="20" t="s">
        <v>116</v>
      </c>
      <c r="D424" s="20" t="s">
        <v>118</v>
      </c>
      <c r="E424" s="20" t="s">
        <v>97</v>
      </c>
      <c r="F424" s="20" t="s">
        <v>125</v>
      </c>
      <c r="G424" s="20" t="s">
        <v>1619</v>
      </c>
      <c r="H424" s="20" t="s">
        <v>1620</v>
      </c>
      <c r="I424" s="20" t="s">
        <v>1620</v>
      </c>
      <c r="J424" s="40">
        <v>46257</v>
      </c>
      <c r="K424" s="40"/>
      <c r="L424" s="20"/>
      <c r="M424" s="20">
        <v>90965138</v>
      </c>
      <c r="N424">
        <v>1800</v>
      </c>
      <c r="O424" t="s">
        <v>7412</v>
      </c>
      <c r="P424" t="s">
        <v>7729</v>
      </c>
    </row>
    <row r="425" spans="1:16" ht="14.85" hidden="1" customHeight="1" x14ac:dyDescent="0.25">
      <c r="A425">
        <v>34</v>
      </c>
      <c r="B425" t="s">
        <v>101</v>
      </c>
      <c r="C425" s="20" t="s">
        <v>123</v>
      </c>
      <c r="D425" s="20" t="s">
        <v>118</v>
      </c>
      <c r="E425" s="20" t="s">
        <v>97</v>
      </c>
      <c r="F425" s="20" t="s">
        <v>98</v>
      </c>
      <c r="G425" s="20" t="s">
        <v>1610</v>
      </c>
      <c r="H425" s="20" t="s">
        <v>1611</v>
      </c>
      <c r="I425" s="20" t="s">
        <v>1611</v>
      </c>
      <c r="J425" s="40">
        <v>46261</v>
      </c>
      <c r="K425" s="40"/>
      <c r="L425" s="20"/>
      <c r="M425" s="20">
        <v>90965135</v>
      </c>
      <c r="N425">
        <v>6240</v>
      </c>
      <c r="O425" t="s">
        <v>7412</v>
      </c>
      <c r="P425" t="s">
        <v>617</v>
      </c>
    </row>
    <row r="426" spans="1:16" ht="14.85" hidden="1" customHeight="1" x14ac:dyDescent="0.25">
      <c r="A426">
        <v>34</v>
      </c>
      <c r="B426" t="s">
        <v>101</v>
      </c>
      <c r="C426" s="20" t="s">
        <v>123</v>
      </c>
      <c r="D426" s="20" t="s">
        <v>118</v>
      </c>
      <c r="E426" s="20" t="s">
        <v>97</v>
      </c>
      <c r="F426" s="20" t="s">
        <v>98</v>
      </c>
      <c r="G426" s="20" t="s">
        <v>1613</v>
      </c>
      <c r="H426" s="20" t="s">
        <v>1614</v>
      </c>
      <c r="I426" s="20" t="s">
        <v>1614</v>
      </c>
      <c r="J426" s="40">
        <v>46259</v>
      </c>
      <c r="K426" s="40"/>
      <c r="L426" s="20"/>
      <c r="M426" s="20">
        <v>90965136</v>
      </c>
      <c r="N426">
        <v>5280</v>
      </c>
      <c r="O426" t="s">
        <v>7412</v>
      </c>
      <c r="P426" t="s">
        <v>266</v>
      </c>
    </row>
    <row r="427" spans="1:16" ht="14.85" hidden="1" customHeight="1" x14ac:dyDescent="0.25">
      <c r="A427">
        <v>34</v>
      </c>
      <c r="B427" t="s">
        <v>140</v>
      </c>
      <c r="C427" s="20" t="s">
        <v>1411</v>
      </c>
      <c r="D427" s="20" t="s">
        <v>1352</v>
      </c>
      <c r="E427" s="20" t="s">
        <v>150</v>
      </c>
      <c r="F427" s="20" t="s">
        <v>8</v>
      </c>
      <c r="G427" s="20" t="s">
        <v>1536</v>
      </c>
      <c r="H427" s="20" t="s">
        <v>7466</v>
      </c>
      <c r="I427" s="20" t="s">
        <v>1537</v>
      </c>
      <c r="J427" s="40">
        <v>46254</v>
      </c>
      <c r="K427" s="40"/>
      <c r="L427" s="20"/>
      <c r="M427" s="20"/>
      <c r="N427">
        <v>3329.2800140380859</v>
      </c>
      <c r="O427" t="s">
        <v>7412</v>
      </c>
      <c r="P427" t="s">
        <v>7414</v>
      </c>
    </row>
    <row r="428" spans="1:16" ht="14.85" hidden="1" customHeight="1" x14ac:dyDescent="0.25">
      <c r="A428">
        <v>34</v>
      </c>
      <c r="B428" t="s">
        <v>140</v>
      </c>
      <c r="C428" s="20" t="s">
        <v>153</v>
      </c>
      <c r="D428" s="20" t="s">
        <v>1352</v>
      </c>
      <c r="E428" s="20" t="s">
        <v>150</v>
      </c>
      <c r="F428" s="20" t="s">
        <v>8</v>
      </c>
      <c r="G428" s="20" t="s">
        <v>1514</v>
      </c>
      <c r="H428" s="20" t="s">
        <v>7465</v>
      </c>
      <c r="I428" s="20" t="s">
        <v>1515</v>
      </c>
      <c r="J428" s="40">
        <v>46254</v>
      </c>
      <c r="K428" s="40"/>
      <c r="L428" s="20"/>
      <c r="M428" s="20"/>
      <c r="N428">
        <v>3672.0000810623169</v>
      </c>
      <c r="O428" t="s">
        <v>7412</v>
      </c>
      <c r="P428" t="s">
        <v>7414</v>
      </c>
    </row>
    <row r="429" spans="1:16" hidden="1" x14ac:dyDescent="0.25">
      <c r="A429">
        <v>34</v>
      </c>
      <c r="B429" t="s">
        <v>101</v>
      </c>
      <c r="C429" s="20" t="s">
        <v>123</v>
      </c>
      <c r="D429" s="20" t="s">
        <v>118</v>
      </c>
      <c r="E429" s="20" t="s">
        <v>97</v>
      </c>
      <c r="F429" s="20" t="s">
        <v>98</v>
      </c>
      <c r="G429" s="20" t="s">
        <v>1517</v>
      </c>
      <c r="H429" s="20" t="s">
        <v>1518</v>
      </c>
      <c r="I429" s="20" t="s">
        <v>1518</v>
      </c>
      <c r="J429" s="40">
        <v>46253</v>
      </c>
      <c r="K429" s="40"/>
      <c r="L429" s="20"/>
      <c r="M429" s="20">
        <v>90962672</v>
      </c>
      <c r="N429">
        <v>5040</v>
      </c>
      <c r="O429" t="s">
        <v>7412</v>
      </c>
      <c r="P429" t="s">
        <v>617</v>
      </c>
    </row>
    <row r="430" spans="1:16" ht="14.85" hidden="1" customHeight="1" x14ac:dyDescent="0.25">
      <c r="A430">
        <v>34</v>
      </c>
      <c r="B430" t="s">
        <v>140</v>
      </c>
      <c r="C430" s="20" t="s">
        <v>820</v>
      </c>
      <c r="D430" s="20" t="s">
        <v>1509</v>
      </c>
      <c r="E430" s="20" t="s">
        <v>672</v>
      </c>
      <c r="F430" s="20" t="s">
        <v>17</v>
      </c>
      <c r="G430" s="20" t="s">
        <v>1529</v>
      </c>
      <c r="H430" s="20" t="s">
        <v>7807</v>
      </c>
      <c r="I430" s="20" t="s">
        <v>1530</v>
      </c>
      <c r="J430" s="40">
        <v>46258</v>
      </c>
      <c r="K430" s="40"/>
      <c r="L430" s="20"/>
      <c r="M430" s="20"/>
      <c r="N430">
        <v>16128.000366210938</v>
      </c>
      <c r="O430" t="s">
        <v>7412</v>
      </c>
      <c r="P430" t="s">
        <v>7414</v>
      </c>
    </row>
    <row r="431" spans="1:16" ht="14.85" hidden="1" customHeight="1" x14ac:dyDescent="0.25">
      <c r="A431">
        <v>34</v>
      </c>
      <c r="B431" t="s">
        <v>140</v>
      </c>
      <c r="C431" s="20" t="s">
        <v>820</v>
      </c>
      <c r="D431" s="20" t="s">
        <v>1534</v>
      </c>
      <c r="E431" s="20" t="s">
        <v>672</v>
      </c>
      <c r="F431" s="20" t="s">
        <v>17</v>
      </c>
      <c r="G431" s="20" t="s">
        <v>1532</v>
      </c>
      <c r="H431" s="20" t="s">
        <v>7808</v>
      </c>
      <c r="I431" s="20" t="s">
        <v>1533</v>
      </c>
      <c r="J431" s="40">
        <v>46258</v>
      </c>
      <c r="K431" s="40"/>
      <c r="L431" s="20"/>
      <c r="M431" s="20"/>
      <c r="N431">
        <v>16128.000409126282</v>
      </c>
      <c r="O431" t="s">
        <v>7412</v>
      </c>
      <c r="P431" t="s">
        <v>7414</v>
      </c>
    </row>
    <row r="432" spans="1:16" ht="14.85" hidden="1" customHeight="1" x14ac:dyDescent="0.25">
      <c r="A432">
        <v>34</v>
      </c>
      <c r="B432" t="s">
        <v>101</v>
      </c>
      <c r="C432" s="20" t="s">
        <v>123</v>
      </c>
      <c r="D432" s="20" t="s">
        <v>118</v>
      </c>
      <c r="E432" s="20" t="s">
        <v>97</v>
      </c>
      <c r="F432" s="20" t="s">
        <v>98</v>
      </c>
      <c r="G432" s="20" t="s">
        <v>1632</v>
      </c>
      <c r="H432" s="20" t="s">
        <v>1633</v>
      </c>
      <c r="I432" s="20" t="s">
        <v>1633</v>
      </c>
      <c r="J432" s="40">
        <v>46258</v>
      </c>
      <c r="K432" s="40"/>
      <c r="L432" s="20"/>
      <c r="M432" s="20">
        <v>90965379</v>
      </c>
      <c r="N432">
        <v>4320</v>
      </c>
      <c r="O432" t="s">
        <v>7412</v>
      </c>
      <c r="P432" t="s">
        <v>617</v>
      </c>
    </row>
    <row r="433" spans="1:16" ht="14.85" hidden="1" customHeight="1" x14ac:dyDescent="0.25">
      <c r="A433">
        <v>34</v>
      </c>
      <c r="B433" t="s">
        <v>140</v>
      </c>
      <c r="C433" s="20" t="s">
        <v>153</v>
      </c>
      <c r="D433" s="20" t="s">
        <v>1352</v>
      </c>
      <c r="E433" s="20" t="s">
        <v>150</v>
      </c>
      <c r="F433" s="20" t="s">
        <v>8</v>
      </c>
      <c r="G433" s="20" t="s">
        <v>1539</v>
      </c>
      <c r="H433" s="20" t="s">
        <v>7467</v>
      </c>
      <c r="I433" s="20" t="s">
        <v>1540</v>
      </c>
      <c r="J433" s="40">
        <v>46254</v>
      </c>
      <c r="K433" s="40"/>
      <c r="L433" s="20"/>
      <c r="M433" s="20"/>
      <c r="N433">
        <v>13953.600198745728</v>
      </c>
      <c r="O433" t="s">
        <v>7412</v>
      </c>
      <c r="P433" t="s">
        <v>7414</v>
      </c>
    </row>
    <row r="434" spans="1:16" hidden="1" x14ac:dyDescent="0.25">
      <c r="A434">
        <v>35</v>
      </c>
      <c r="B434" t="s">
        <v>140</v>
      </c>
      <c r="C434" s="20" t="s">
        <v>601</v>
      </c>
      <c r="D434" s="20" t="s">
        <v>1765</v>
      </c>
      <c r="E434" s="20" t="s">
        <v>423</v>
      </c>
      <c r="F434" s="20" t="s">
        <v>424</v>
      </c>
      <c r="G434" s="20" t="s">
        <v>1763</v>
      </c>
      <c r="H434" s="20" t="s">
        <v>7809</v>
      </c>
      <c r="I434" s="20" t="s">
        <v>1764</v>
      </c>
      <c r="J434" s="40">
        <v>46263</v>
      </c>
      <c r="K434" s="40"/>
      <c r="L434" s="20"/>
      <c r="M434" s="20"/>
      <c r="N434">
        <v>21311.999732971191</v>
      </c>
      <c r="O434" t="s">
        <v>7412</v>
      </c>
      <c r="P434" t="s">
        <v>7414</v>
      </c>
    </row>
    <row r="435" spans="1:16" ht="14.85" hidden="1" customHeight="1" x14ac:dyDescent="0.25">
      <c r="A435">
        <v>35</v>
      </c>
      <c r="B435" t="s">
        <v>140</v>
      </c>
      <c r="C435" s="20" t="s">
        <v>259</v>
      </c>
      <c r="D435" s="20" t="s">
        <v>1782</v>
      </c>
      <c r="E435" s="20" t="s">
        <v>254</v>
      </c>
      <c r="F435" s="20" t="s">
        <v>255</v>
      </c>
      <c r="G435" s="20" t="s">
        <v>1779</v>
      </c>
      <c r="H435" s="20" t="s">
        <v>7810</v>
      </c>
      <c r="I435" s="20" t="s">
        <v>1780</v>
      </c>
      <c r="J435" s="40">
        <v>46264</v>
      </c>
      <c r="K435" s="40"/>
      <c r="L435" s="20"/>
      <c r="M435" s="20">
        <v>90967507</v>
      </c>
      <c r="N435">
        <v>3552</v>
      </c>
      <c r="O435" t="s">
        <v>7434</v>
      </c>
      <c r="P435" t="s">
        <v>7414</v>
      </c>
    </row>
    <row r="436" spans="1:16" ht="14.85" hidden="1" customHeight="1" x14ac:dyDescent="0.25">
      <c r="A436">
        <v>35</v>
      </c>
      <c r="B436" t="s">
        <v>140</v>
      </c>
      <c r="C436" s="20" t="s">
        <v>1245</v>
      </c>
      <c r="D436" s="20" t="s">
        <v>1777</v>
      </c>
      <c r="E436" s="20" t="s">
        <v>423</v>
      </c>
      <c r="F436" s="20" t="s">
        <v>1067</v>
      </c>
      <c r="G436" s="20" t="s">
        <v>1795</v>
      </c>
      <c r="H436" s="20" t="s">
        <v>7811</v>
      </c>
      <c r="I436" s="20" t="s">
        <v>1796</v>
      </c>
      <c r="J436" s="40">
        <v>46264</v>
      </c>
      <c r="K436" s="40"/>
      <c r="L436" s="20"/>
      <c r="M436" s="20"/>
      <c r="N436">
        <v>21311.999736785889</v>
      </c>
      <c r="O436" t="s">
        <v>7412</v>
      </c>
      <c r="P436" t="s">
        <v>7414</v>
      </c>
    </row>
    <row r="437" spans="1:16" hidden="1" x14ac:dyDescent="0.25">
      <c r="A437">
        <v>35</v>
      </c>
      <c r="B437" t="s">
        <v>140</v>
      </c>
      <c r="C437" s="20" t="s">
        <v>259</v>
      </c>
      <c r="D437" s="20" t="s">
        <v>1777</v>
      </c>
      <c r="E437" s="20" t="s">
        <v>254</v>
      </c>
      <c r="F437" s="20" t="s">
        <v>255</v>
      </c>
      <c r="G437" s="20" t="s">
        <v>1808</v>
      </c>
      <c r="H437" s="20" t="s">
        <v>7810</v>
      </c>
      <c r="I437" s="20" t="s">
        <v>1780</v>
      </c>
      <c r="J437" s="40">
        <v>46264</v>
      </c>
      <c r="K437" s="40"/>
      <c r="L437" s="20"/>
      <c r="M437" s="20"/>
      <c r="N437">
        <v>442.80000495910645</v>
      </c>
      <c r="O437" t="s">
        <v>7412</v>
      </c>
      <c r="P437" t="s">
        <v>7414</v>
      </c>
    </row>
    <row r="438" spans="1:16" ht="14.85" hidden="1" customHeight="1" x14ac:dyDescent="0.25">
      <c r="A438">
        <v>35</v>
      </c>
      <c r="B438" t="s">
        <v>112</v>
      </c>
      <c r="C438" s="20" t="s">
        <v>116</v>
      </c>
      <c r="D438" s="20" t="s">
        <v>118</v>
      </c>
      <c r="E438" s="20" t="s">
        <v>97</v>
      </c>
      <c r="F438" s="20" t="s">
        <v>111</v>
      </c>
      <c r="G438" s="20" t="s">
        <v>1753</v>
      </c>
      <c r="H438" s="20" t="s">
        <v>1754</v>
      </c>
      <c r="I438" s="20" t="s">
        <v>1754</v>
      </c>
      <c r="J438" s="40">
        <v>46260</v>
      </c>
      <c r="K438" s="40"/>
      <c r="L438" s="20"/>
      <c r="M438" s="20">
        <v>90969056</v>
      </c>
      <c r="N438">
        <v>11700</v>
      </c>
      <c r="O438" t="s">
        <v>7412</v>
      </c>
      <c r="P438" t="s">
        <v>7414</v>
      </c>
    </row>
    <row r="439" spans="1:16" ht="14.85" hidden="1" customHeight="1" x14ac:dyDescent="0.25">
      <c r="A439">
        <v>35</v>
      </c>
      <c r="B439" t="s">
        <v>140</v>
      </c>
      <c r="C439" s="20" t="s">
        <v>289</v>
      </c>
      <c r="D439" s="20" t="s">
        <v>1777</v>
      </c>
      <c r="E439" s="20" t="s">
        <v>254</v>
      </c>
      <c r="F439" s="20" t="s">
        <v>255</v>
      </c>
      <c r="G439" s="20" t="s">
        <v>1810</v>
      </c>
      <c r="H439" s="20" t="s">
        <v>7812</v>
      </c>
      <c r="I439" s="20" t="s">
        <v>1801</v>
      </c>
      <c r="J439" s="40">
        <v>46264</v>
      </c>
      <c r="K439" s="40"/>
      <c r="L439" s="20"/>
      <c r="M439" s="20">
        <v>90967916</v>
      </c>
      <c r="N439">
        <v>2992.4999771118164</v>
      </c>
      <c r="O439" t="s">
        <v>7434</v>
      </c>
    </row>
    <row r="440" spans="1:16" ht="14.85" hidden="1" customHeight="1" x14ac:dyDescent="0.25">
      <c r="A440">
        <v>35</v>
      </c>
      <c r="B440" t="s">
        <v>101</v>
      </c>
      <c r="C440" s="20" t="s">
        <v>123</v>
      </c>
      <c r="D440" s="20" t="s">
        <v>118</v>
      </c>
      <c r="E440" s="20" t="s">
        <v>97</v>
      </c>
      <c r="F440" s="20" t="s">
        <v>98</v>
      </c>
      <c r="G440" s="20" t="s">
        <v>1813</v>
      </c>
      <c r="H440" s="20" t="s">
        <v>1814</v>
      </c>
      <c r="I440" s="20" t="s">
        <v>1814</v>
      </c>
      <c r="J440" s="40">
        <v>46266</v>
      </c>
      <c r="K440" s="40"/>
      <c r="L440" s="20"/>
      <c r="M440" s="20">
        <v>90968075</v>
      </c>
      <c r="N440">
        <v>5400</v>
      </c>
      <c r="O440" t="s">
        <v>7412</v>
      </c>
      <c r="P440" t="s">
        <v>617</v>
      </c>
    </row>
    <row r="441" spans="1:16" ht="14.85" hidden="1" customHeight="1" x14ac:dyDescent="0.25">
      <c r="A441">
        <v>35</v>
      </c>
      <c r="B441" t="s">
        <v>101</v>
      </c>
      <c r="C441" s="20" t="s">
        <v>123</v>
      </c>
      <c r="D441" s="20" t="s">
        <v>118</v>
      </c>
      <c r="E441" s="20" t="s">
        <v>97</v>
      </c>
      <c r="F441" s="20" t="s">
        <v>98</v>
      </c>
      <c r="G441" s="20" t="s">
        <v>1816</v>
      </c>
      <c r="H441" s="20" t="s">
        <v>1817</v>
      </c>
      <c r="I441" s="20" t="s">
        <v>1817</v>
      </c>
      <c r="J441" s="40">
        <v>46266</v>
      </c>
      <c r="K441" s="40"/>
      <c r="L441" s="20"/>
      <c r="M441" s="20">
        <v>90968076</v>
      </c>
      <c r="N441">
        <v>5400</v>
      </c>
      <c r="O441" t="s">
        <v>7412</v>
      </c>
      <c r="P441" t="s">
        <v>617</v>
      </c>
    </row>
    <row r="442" spans="1:16" ht="14.85" hidden="1" customHeight="1" x14ac:dyDescent="0.25">
      <c r="A442">
        <v>35</v>
      </c>
      <c r="B442" t="s">
        <v>101</v>
      </c>
      <c r="C442" s="20" t="s">
        <v>123</v>
      </c>
      <c r="D442" s="20" t="s">
        <v>118</v>
      </c>
      <c r="E442" s="20" t="s">
        <v>97</v>
      </c>
      <c r="F442" s="20" t="s">
        <v>98</v>
      </c>
      <c r="G442" s="20" t="s">
        <v>1825</v>
      </c>
      <c r="H442" s="20" t="s">
        <v>1826</v>
      </c>
      <c r="I442" s="20" t="s">
        <v>1826</v>
      </c>
      <c r="J442" s="40">
        <v>46266</v>
      </c>
      <c r="K442" s="40"/>
      <c r="L442" s="20"/>
      <c r="M442" s="20">
        <v>90968079</v>
      </c>
      <c r="N442">
        <v>3960</v>
      </c>
      <c r="O442" t="s">
        <v>7412</v>
      </c>
      <c r="P442" t="s">
        <v>266</v>
      </c>
    </row>
    <row r="443" spans="1:16" ht="14.85" hidden="1" customHeight="1" x14ac:dyDescent="0.25">
      <c r="A443">
        <v>35</v>
      </c>
      <c r="B443" t="s">
        <v>140</v>
      </c>
      <c r="C443" s="20" t="s">
        <v>1776</v>
      </c>
      <c r="D443" s="20" t="s">
        <v>1777</v>
      </c>
      <c r="E443" s="20" t="s">
        <v>423</v>
      </c>
      <c r="F443" s="20" t="s">
        <v>1067</v>
      </c>
      <c r="G443" s="20" t="s">
        <v>1798</v>
      </c>
      <c r="H443" s="20" t="s">
        <v>7813</v>
      </c>
      <c r="I443" s="20" t="s">
        <v>1774</v>
      </c>
      <c r="J443" s="40">
        <v>46264</v>
      </c>
      <c r="K443" s="40"/>
      <c r="L443" s="20"/>
      <c r="M443" s="20"/>
      <c r="N443">
        <v>3725.999986410141</v>
      </c>
      <c r="O443" t="s">
        <v>7434</v>
      </c>
      <c r="P443" t="s">
        <v>7414</v>
      </c>
    </row>
    <row r="444" spans="1:16" hidden="1" x14ac:dyDescent="0.25">
      <c r="A444">
        <v>35</v>
      </c>
      <c r="B444" t="s">
        <v>140</v>
      </c>
      <c r="C444" s="20" t="s">
        <v>153</v>
      </c>
      <c r="D444" s="20" t="s">
        <v>1657</v>
      </c>
      <c r="E444" s="20" t="s">
        <v>150</v>
      </c>
      <c r="F444" s="20" t="s">
        <v>8</v>
      </c>
      <c r="G444" s="20" t="s">
        <v>1739</v>
      </c>
      <c r="H444" s="20" t="s">
        <v>7814</v>
      </c>
      <c r="I444" s="20" t="s">
        <v>1740</v>
      </c>
      <c r="J444" s="40">
        <v>46261</v>
      </c>
      <c r="K444" s="40"/>
      <c r="L444" s="20"/>
      <c r="M444" s="20">
        <v>7010031582</v>
      </c>
      <c r="N444">
        <v>12543.552182197571</v>
      </c>
      <c r="O444" t="s">
        <v>7412</v>
      </c>
      <c r="P444" t="s">
        <v>7414</v>
      </c>
    </row>
    <row r="445" spans="1:16" ht="14.85" hidden="1" customHeight="1" x14ac:dyDescent="0.25">
      <c r="A445">
        <v>35</v>
      </c>
      <c r="B445" t="s">
        <v>101</v>
      </c>
      <c r="C445" s="20" t="s">
        <v>116</v>
      </c>
      <c r="D445" s="20" t="s">
        <v>118</v>
      </c>
      <c r="E445" s="20" t="s">
        <v>97</v>
      </c>
      <c r="F445" s="20" t="s">
        <v>125</v>
      </c>
      <c r="G445" s="20" t="s">
        <v>1736</v>
      </c>
      <c r="H445" s="20" t="s">
        <v>1737</v>
      </c>
      <c r="I445" s="20" t="s">
        <v>1737</v>
      </c>
      <c r="J445" s="40">
        <v>46262</v>
      </c>
      <c r="K445" s="40"/>
      <c r="L445" s="20"/>
      <c r="M445" s="20">
        <v>90965898</v>
      </c>
      <c r="N445">
        <v>2160</v>
      </c>
      <c r="O445" t="s">
        <v>7412</v>
      </c>
      <c r="P445" t="s">
        <v>7729</v>
      </c>
    </row>
    <row r="446" spans="1:16" ht="14.85" hidden="1" customHeight="1" x14ac:dyDescent="0.25">
      <c r="A446">
        <v>35</v>
      </c>
      <c r="B446" t="s">
        <v>140</v>
      </c>
      <c r="C446" s="20" t="s">
        <v>820</v>
      </c>
      <c r="D446" s="20" t="s">
        <v>1666</v>
      </c>
      <c r="E446" s="20" t="s">
        <v>672</v>
      </c>
      <c r="F446" s="20" t="s">
        <v>17</v>
      </c>
      <c r="G446" s="20" t="s">
        <v>1701</v>
      </c>
      <c r="H446" s="20" t="s">
        <v>7815</v>
      </c>
      <c r="I446" s="20" t="s">
        <v>1702</v>
      </c>
      <c r="J446" s="51">
        <v>46265</v>
      </c>
      <c r="K446" s="40"/>
      <c r="L446" s="20"/>
      <c r="M446" s="20"/>
      <c r="N446">
        <v>16128.000352859497</v>
      </c>
      <c r="O446" t="s">
        <v>7412</v>
      </c>
      <c r="P446" t="s">
        <v>7414</v>
      </c>
    </row>
    <row r="447" spans="1:16" ht="14.85" hidden="1" customHeight="1" x14ac:dyDescent="0.25">
      <c r="A447">
        <v>35</v>
      </c>
      <c r="B447" t="s">
        <v>140</v>
      </c>
      <c r="C447" s="20" t="s">
        <v>153</v>
      </c>
      <c r="D447" s="20" t="s">
        <v>1666</v>
      </c>
      <c r="E447" s="20" t="s">
        <v>150</v>
      </c>
      <c r="F447" s="20" t="s">
        <v>8</v>
      </c>
      <c r="G447" s="20" t="s">
        <v>1730</v>
      </c>
      <c r="H447" s="20" t="s">
        <v>7816</v>
      </c>
      <c r="I447" s="20" t="s">
        <v>1731</v>
      </c>
      <c r="J447" s="51">
        <v>46265</v>
      </c>
      <c r="K447" s="40"/>
      <c r="L447" s="20"/>
      <c r="M447" s="20"/>
      <c r="N447">
        <v>14688.0002784729</v>
      </c>
      <c r="O447" t="s">
        <v>7412</v>
      </c>
      <c r="P447" t="s">
        <v>7414</v>
      </c>
    </row>
    <row r="448" spans="1:16" hidden="1" x14ac:dyDescent="0.25">
      <c r="A448">
        <v>35</v>
      </c>
      <c r="B448" t="s">
        <v>140</v>
      </c>
      <c r="C448" s="20" t="s">
        <v>688</v>
      </c>
      <c r="D448" s="20" t="s">
        <v>1657</v>
      </c>
      <c r="E448" s="20" t="s">
        <v>150</v>
      </c>
      <c r="F448" s="20" t="s">
        <v>8</v>
      </c>
      <c r="G448" s="20" t="s">
        <v>1727</v>
      </c>
      <c r="H448" s="20" t="s">
        <v>7475</v>
      </c>
      <c r="I448" s="20" t="s">
        <v>1728</v>
      </c>
      <c r="J448" s="40">
        <v>46261</v>
      </c>
      <c r="K448" s="40"/>
      <c r="L448" s="20"/>
      <c r="M448" s="20"/>
      <c r="N448">
        <v>4773.6000556945801</v>
      </c>
      <c r="O448" t="s">
        <v>7412</v>
      </c>
      <c r="P448" t="s">
        <v>7414</v>
      </c>
    </row>
    <row r="449" spans="1:16" ht="14.85" hidden="1" customHeight="1" x14ac:dyDescent="0.25">
      <c r="A449">
        <v>35</v>
      </c>
      <c r="B449" t="s">
        <v>140</v>
      </c>
      <c r="C449" s="20" t="s">
        <v>153</v>
      </c>
      <c r="D449" s="20" t="s">
        <v>1657</v>
      </c>
      <c r="E449" s="20" t="s">
        <v>150</v>
      </c>
      <c r="F449" s="20" t="s">
        <v>8</v>
      </c>
      <c r="G449" s="20" t="s">
        <v>1695</v>
      </c>
      <c r="H449" s="20" t="s">
        <v>7817</v>
      </c>
      <c r="I449" s="20" t="s">
        <v>1696</v>
      </c>
      <c r="J449" s="40">
        <v>46261</v>
      </c>
      <c r="K449" s="40"/>
      <c r="L449" s="20"/>
      <c r="M449" s="20"/>
      <c r="N449">
        <v>14688.000255584717</v>
      </c>
      <c r="O449" t="s">
        <v>7412</v>
      </c>
      <c r="P449" t="s">
        <v>7414</v>
      </c>
    </row>
    <row r="450" spans="1:16" ht="14.85" hidden="1" customHeight="1" x14ac:dyDescent="0.25">
      <c r="A450">
        <v>35</v>
      </c>
      <c r="B450" t="s">
        <v>101</v>
      </c>
      <c r="C450" s="20" t="s">
        <v>116</v>
      </c>
      <c r="D450" s="20" t="s">
        <v>118</v>
      </c>
      <c r="E450" s="20" t="s">
        <v>97</v>
      </c>
      <c r="F450" s="20" t="s">
        <v>125</v>
      </c>
      <c r="G450" s="20" t="s">
        <v>1692</v>
      </c>
      <c r="H450" s="20" t="s">
        <v>1693</v>
      </c>
      <c r="I450" s="20" t="s">
        <v>1693</v>
      </c>
      <c r="J450" s="40">
        <v>46260</v>
      </c>
      <c r="K450" s="40"/>
      <c r="L450" s="20"/>
      <c r="M450" s="20">
        <v>90965388</v>
      </c>
      <c r="N450">
        <v>3600</v>
      </c>
      <c r="O450" t="s">
        <v>7412</v>
      </c>
      <c r="P450" t="s">
        <v>7729</v>
      </c>
    </row>
    <row r="451" spans="1:16" hidden="1" x14ac:dyDescent="0.25">
      <c r="A451">
        <v>35</v>
      </c>
      <c r="B451" t="s">
        <v>101</v>
      </c>
      <c r="C451" s="20" t="s">
        <v>116</v>
      </c>
      <c r="D451" s="20" t="s">
        <v>118</v>
      </c>
      <c r="E451" s="20" t="s">
        <v>97</v>
      </c>
      <c r="F451" s="20" t="s">
        <v>125</v>
      </c>
      <c r="G451" s="20" t="s">
        <v>1689</v>
      </c>
      <c r="H451" s="20" t="s">
        <v>1690</v>
      </c>
      <c r="I451" s="20" t="s">
        <v>1690</v>
      </c>
      <c r="J451" s="40">
        <v>46259</v>
      </c>
      <c r="K451" s="40"/>
      <c r="L451" s="20"/>
      <c r="M451" s="20">
        <v>90965387</v>
      </c>
      <c r="N451">
        <v>3600</v>
      </c>
      <c r="O451" t="s">
        <v>7412</v>
      </c>
      <c r="P451" t="s">
        <v>1647</v>
      </c>
    </row>
    <row r="452" spans="1:16" ht="14.85" hidden="1" customHeight="1" x14ac:dyDescent="0.25">
      <c r="A452">
        <v>35</v>
      </c>
      <c r="B452" t="s">
        <v>101</v>
      </c>
      <c r="C452" s="20" t="s">
        <v>123</v>
      </c>
      <c r="D452" s="20" t="s">
        <v>118</v>
      </c>
      <c r="E452" s="20" t="s">
        <v>97</v>
      </c>
      <c r="F452" s="20" t="s">
        <v>98</v>
      </c>
      <c r="G452" s="20" t="s">
        <v>1686</v>
      </c>
      <c r="H452" s="20" t="s">
        <v>1687</v>
      </c>
      <c r="I452" s="20" t="s">
        <v>1687</v>
      </c>
      <c r="J452" s="40">
        <v>46259</v>
      </c>
      <c r="K452" s="40"/>
      <c r="L452" s="20"/>
      <c r="M452" s="20">
        <v>90965383</v>
      </c>
      <c r="N452">
        <v>4320</v>
      </c>
      <c r="O452" t="s">
        <v>7412</v>
      </c>
      <c r="P452" t="s">
        <v>266</v>
      </c>
    </row>
    <row r="453" spans="1:16" hidden="1" x14ac:dyDescent="0.25">
      <c r="A453">
        <v>35</v>
      </c>
      <c r="B453" t="s">
        <v>101</v>
      </c>
      <c r="C453" s="20" t="s">
        <v>123</v>
      </c>
      <c r="D453" s="20" t="s">
        <v>118</v>
      </c>
      <c r="E453" s="20" t="s">
        <v>97</v>
      </c>
      <c r="F453" s="20" t="s">
        <v>98</v>
      </c>
      <c r="G453" s="20" t="s">
        <v>1680</v>
      </c>
      <c r="H453" s="20" t="s">
        <v>1681</v>
      </c>
      <c r="I453" s="20" t="s">
        <v>1681</v>
      </c>
      <c r="J453" s="40">
        <v>46259</v>
      </c>
      <c r="K453" s="40"/>
      <c r="L453" s="20"/>
      <c r="M453" s="20">
        <v>90965382</v>
      </c>
      <c r="N453">
        <v>6240</v>
      </c>
      <c r="O453" t="s">
        <v>7412</v>
      </c>
      <c r="P453" t="s">
        <v>266</v>
      </c>
    </row>
    <row r="454" spans="1:16" ht="14.85" hidden="1" customHeight="1" x14ac:dyDescent="0.25">
      <c r="A454">
        <v>35</v>
      </c>
      <c r="B454" t="s">
        <v>101</v>
      </c>
      <c r="C454" s="20" t="s">
        <v>123</v>
      </c>
      <c r="D454" s="20" t="s">
        <v>118</v>
      </c>
      <c r="E454" s="20" t="s">
        <v>97</v>
      </c>
      <c r="F454" s="20" t="s">
        <v>98</v>
      </c>
      <c r="G454" s="20" t="s">
        <v>1674</v>
      </c>
      <c r="H454" s="20" t="s">
        <v>1675</v>
      </c>
      <c r="I454" s="20" t="s">
        <v>1675</v>
      </c>
      <c r="J454" s="40">
        <v>46259</v>
      </c>
      <c r="K454" s="40"/>
      <c r="L454" s="20"/>
      <c r="M454" s="20">
        <v>90965381</v>
      </c>
      <c r="N454">
        <v>4680</v>
      </c>
      <c r="O454" t="s">
        <v>7412</v>
      </c>
      <c r="P454" t="s">
        <v>266</v>
      </c>
    </row>
    <row r="455" spans="1:16" ht="14.85" hidden="1" customHeight="1" x14ac:dyDescent="0.25">
      <c r="A455">
        <v>35</v>
      </c>
      <c r="B455" t="s">
        <v>101</v>
      </c>
      <c r="C455" s="20" t="s">
        <v>123</v>
      </c>
      <c r="D455" s="20" t="s">
        <v>118</v>
      </c>
      <c r="E455" s="20" t="s">
        <v>97</v>
      </c>
      <c r="F455" s="20" t="s">
        <v>98</v>
      </c>
      <c r="G455" s="20" t="s">
        <v>1822</v>
      </c>
      <c r="H455" s="20" t="s">
        <v>1823</v>
      </c>
      <c r="I455" s="20" t="s">
        <v>1823</v>
      </c>
      <c r="J455" s="40">
        <v>46266</v>
      </c>
      <c r="K455" s="40"/>
      <c r="L455" s="20"/>
      <c r="M455" s="20">
        <v>90968078</v>
      </c>
      <c r="N455">
        <v>7680</v>
      </c>
      <c r="O455" t="s">
        <v>7412</v>
      </c>
      <c r="P455" t="s">
        <v>617</v>
      </c>
    </row>
    <row r="456" spans="1:16" ht="14.85" hidden="1" customHeight="1" x14ac:dyDescent="0.25">
      <c r="A456">
        <v>35</v>
      </c>
      <c r="B456" t="s">
        <v>101</v>
      </c>
      <c r="C456" s="20" t="s">
        <v>116</v>
      </c>
      <c r="D456" s="20" t="s">
        <v>118</v>
      </c>
      <c r="E456" s="20" t="s">
        <v>97</v>
      </c>
      <c r="F456" s="20" t="s">
        <v>125</v>
      </c>
      <c r="G456" s="20" t="s">
        <v>1707</v>
      </c>
      <c r="H456" s="20" t="s">
        <v>1708</v>
      </c>
      <c r="I456" s="20" t="s">
        <v>1708</v>
      </c>
      <c r="J456" s="40">
        <v>46263</v>
      </c>
      <c r="K456" s="40"/>
      <c r="L456" s="20"/>
      <c r="M456" s="20">
        <v>90965896</v>
      </c>
      <c r="N456">
        <v>3600</v>
      </c>
      <c r="O456" t="s">
        <v>7412</v>
      </c>
      <c r="P456" t="s">
        <v>266</v>
      </c>
    </row>
    <row r="457" spans="1:16" ht="14.85" hidden="1" customHeight="1" x14ac:dyDescent="0.25">
      <c r="A457">
        <v>35</v>
      </c>
      <c r="B457" t="s">
        <v>140</v>
      </c>
      <c r="C457" s="20" t="s">
        <v>804</v>
      </c>
      <c r="D457" s="20" t="s">
        <v>1719</v>
      </c>
      <c r="E457" s="20" t="s">
        <v>223</v>
      </c>
      <c r="F457" s="20" t="s">
        <v>800</v>
      </c>
      <c r="G457" s="20" t="s">
        <v>1717</v>
      </c>
      <c r="H457" s="20" t="s">
        <v>7818</v>
      </c>
      <c r="I457" s="20" t="s">
        <v>1718</v>
      </c>
      <c r="J457" s="40">
        <v>46262</v>
      </c>
      <c r="K457" s="40"/>
      <c r="L457" s="20"/>
      <c r="M457" s="20"/>
      <c r="N457">
        <v>8550</v>
      </c>
      <c r="O457" t="s">
        <v>7412</v>
      </c>
      <c r="P457" t="s">
        <v>7414</v>
      </c>
    </row>
    <row r="458" spans="1:16" ht="14.85" hidden="1" customHeight="1" x14ac:dyDescent="0.25">
      <c r="A458">
        <v>35</v>
      </c>
      <c r="B458" t="s">
        <v>140</v>
      </c>
      <c r="C458" s="20" t="s">
        <v>1313</v>
      </c>
      <c r="D458" s="20" t="s">
        <v>1771</v>
      </c>
      <c r="E458" s="20" t="s">
        <v>150</v>
      </c>
      <c r="F458" s="20" t="s">
        <v>8</v>
      </c>
      <c r="G458" s="20" t="s">
        <v>1769</v>
      </c>
      <c r="H458" s="20" t="s">
        <v>7480</v>
      </c>
      <c r="I458" s="20" t="s">
        <v>1770</v>
      </c>
      <c r="J458" s="40">
        <v>46264</v>
      </c>
      <c r="K458" s="40"/>
      <c r="L458" s="20"/>
      <c r="M458" s="20"/>
      <c r="N458">
        <v>14688.000153541565</v>
      </c>
      <c r="O458" t="s">
        <v>7434</v>
      </c>
      <c r="P458" t="s">
        <v>7414</v>
      </c>
    </row>
    <row r="459" spans="1:16" ht="14.85" hidden="1" customHeight="1" x14ac:dyDescent="0.25">
      <c r="A459">
        <v>35</v>
      </c>
      <c r="B459" t="s">
        <v>140</v>
      </c>
      <c r="C459" s="20" t="s">
        <v>1245</v>
      </c>
      <c r="D459" s="20" t="s">
        <v>1751</v>
      </c>
      <c r="E459" s="20" t="s">
        <v>423</v>
      </c>
      <c r="F459" s="20" t="s">
        <v>424</v>
      </c>
      <c r="G459" s="20" t="s">
        <v>1767</v>
      </c>
      <c r="H459" s="20" t="s">
        <v>7819</v>
      </c>
      <c r="I459" s="20" t="s">
        <v>1750</v>
      </c>
      <c r="J459" s="40">
        <v>46263</v>
      </c>
      <c r="K459" s="40"/>
      <c r="L459" s="20"/>
      <c r="M459" s="20"/>
      <c r="N459">
        <v>18115.199680328369</v>
      </c>
      <c r="O459" t="s">
        <v>7412</v>
      </c>
      <c r="P459" t="s">
        <v>7414</v>
      </c>
    </row>
    <row r="460" spans="1:16" ht="14.85" hidden="1" customHeight="1" x14ac:dyDescent="0.25">
      <c r="A460">
        <v>35</v>
      </c>
      <c r="B460" t="s">
        <v>101</v>
      </c>
      <c r="C460" s="20" t="s">
        <v>123</v>
      </c>
      <c r="D460" s="20" t="s">
        <v>118</v>
      </c>
      <c r="E460" s="20" t="s">
        <v>97</v>
      </c>
      <c r="F460" s="20" t="s">
        <v>98</v>
      </c>
      <c r="G460" s="20" t="s">
        <v>1793</v>
      </c>
      <c r="H460" s="20" t="s">
        <v>1672</v>
      </c>
      <c r="I460" s="20" t="s">
        <v>1672</v>
      </c>
      <c r="J460" s="40">
        <v>46266</v>
      </c>
      <c r="K460" s="40"/>
      <c r="L460" s="20"/>
      <c r="M460" s="20">
        <v>90967910</v>
      </c>
      <c r="N460">
        <v>5400</v>
      </c>
      <c r="O460" t="s">
        <v>7412</v>
      </c>
      <c r="P460" t="s">
        <v>7542</v>
      </c>
    </row>
    <row r="461" spans="1:16" ht="14.85" hidden="1" customHeight="1" x14ac:dyDescent="0.25">
      <c r="A461">
        <v>35</v>
      </c>
      <c r="B461" t="s">
        <v>101</v>
      </c>
      <c r="C461" s="20" t="s">
        <v>153</v>
      </c>
      <c r="D461" s="20" t="s">
        <v>118</v>
      </c>
      <c r="E461" s="20" t="s">
        <v>150</v>
      </c>
      <c r="F461" s="20" t="s">
        <v>194</v>
      </c>
      <c r="G461" s="20" t="s">
        <v>1790</v>
      </c>
      <c r="H461" s="20" t="s">
        <v>1791</v>
      </c>
      <c r="I461" s="20" t="s">
        <v>1791</v>
      </c>
      <c r="J461" s="40">
        <v>46266</v>
      </c>
      <c r="K461" s="40"/>
      <c r="L461" s="20"/>
      <c r="M461" s="20"/>
      <c r="N461">
        <v>3456.0000038146973</v>
      </c>
      <c r="O461" t="s">
        <v>7412</v>
      </c>
      <c r="P461" t="s">
        <v>266</v>
      </c>
    </row>
    <row r="462" spans="1:16" hidden="1" x14ac:dyDescent="0.25">
      <c r="A462">
        <v>35</v>
      </c>
      <c r="B462" t="s">
        <v>140</v>
      </c>
      <c r="C462" s="20" t="s">
        <v>259</v>
      </c>
      <c r="D462" s="20" t="s">
        <v>1777</v>
      </c>
      <c r="E462" s="20" t="s">
        <v>254</v>
      </c>
      <c r="F462" s="20" t="s">
        <v>255</v>
      </c>
      <c r="G462" s="20" t="s">
        <v>1787</v>
      </c>
      <c r="H462" s="20" t="s">
        <v>7820</v>
      </c>
      <c r="I462" s="20" t="s">
        <v>1788</v>
      </c>
      <c r="J462" s="40">
        <v>46264</v>
      </c>
      <c r="K462" s="40"/>
      <c r="L462" s="20"/>
      <c r="M462" s="20"/>
      <c r="N462">
        <v>9215.9998779296875</v>
      </c>
      <c r="O462" t="s">
        <v>7412</v>
      </c>
      <c r="P462" t="s">
        <v>7414</v>
      </c>
    </row>
    <row r="463" spans="1:16" hidden="1" x14ac:dyDescent="0.25">
      <c r="A463">
        <v>35</v>
      </c>
      <c r="B463" t="s">
        <v>140</v>
      </c>
      <c r="C463" s="20" t="s">
        <v>289</v>
      </c>
      <c r="D463" s="20" t="s">
        <v>1777</v>
      </c>
      <c r="E463" s="20" t="s">
        <v>254</v>
      </c>
      <c r="F463" s="20" t="s">
        <v>255</v>
      </c>
      <c r="G463" s="20" t="s">
        <v>1784</v>
      </c>
      <c r="H463" s="20" t="s">
        <v>7821</v>
      </c>
      <c r="I463" s="20" t="s">
        <v>1785</v>
      </c>
      <c r="J463" s="40">
        <v>46264</v>
      </c>
      <c r="K463" s="40"/>
      <c r="L463" s="20"/>
      <c r="M463" s="20"/>
      <c r="N463">
        <v>11973.000020027161</v>
      </c>
      <c r="O463" t="s">
        <v>7412</v>
      </c>
      <c r="P463" t="s">
        <v>7414</v>
      </c>
    </row>
    <row r="464" spans="1:16" hidden="1" x14ac:dyDescent="0.25">
      <c r="A464">
        <v>35</v>
      </c>
      <c r="B464" t="s">
        <v>140</v>
      </c>
      <c r="C464" s="20" t="s">
        <v>259</v>
      </c>
      <c r="D464" s="20" t="s">
        <v>1777</v>
      </c>
      <c r="E464" s="20" t="s">
        <v>254</v>
      </c>
      <c r="F464" s="20" t="s">
        <v>255</v>
      </c>
      <c r="G464" s="20" t="s">
        <v>1806</v>
      </c>
      <c r="H464" s="20" t="s">
        <v>7810</v>
      </c>
      <c r="I464" s="20" t="s">
        <v>1780</v>
      </c>
      <c r="J464" s="40">
        <v>46264</v>
      </c>
      <c r="K464" s="40"/>
      <c r="L464" s="20"/>
      <c r="M464" s="20"/>
      <c r="N464">
        <v>13273.200054168701</v>
      </c>
      <c r="O464" t="s">
        <v>7412</v>
      </c>
      <c r="P464" t="s">
        <v>7414</v>
      </c>
    </row>
    <row r="465" spans="1:16" hidden="1" x14ac:dyDescent="0.25">
      <c r="A465">
        <v>35</v>
      </c>
      <c r="B465" t="s">
        <v>140</v>
      </c>
      <c r="C465" s="20" t="s">
        <v>1245</v>
      </c>
      <c r="D465" s="20" t="s">
        <v>1777</v>
      </c>
      <c r="E465" s="20" t="s">
        <v>423</v>
      </c>
      <c r="F465" s="20" t="s">
        <v>1067</v>
      </c>
      <c r="G465" s="20" t="s">
        <v>1803</v>
      </c>
      <c r="H465" s="20" t="s">
        <v>7822</v>
      </c>
      <c r="I465" s="20" t="s">
        <v>1804</v>
      </c>
      <c r="J465" s="40">
        <v>46264</v>
      </c>
      <c r="K465" s="40"/>
      <c r="L465" s="20"/>
      <c r="M465" s="20"/>
      <c r="N465">
        <v>14713.200097560883</v>
      </c>
      <c r="O465" t="s">
        <v>7412</v>
      </c>
      <c r="P465" t="s">
        <v>7414</v>
      </c>
    </row>
    <row r="466" spans="1:16" hidden="1" x14ac:dyDescent="0.25">
      <c r="A466">
        <v>35</v>
      </c>
      <c r="B466" t="s">
        <v>140</v>
      </c>
      <c r="C466" s="20" t="s">
        <v>289</v>
      </c>
      <c r="D466" s="20" t="s">
        <v>1777</v>
      </c>
      <c r="E466" s="20" t="s">
        <v>254</v>
      </c>
      <c r="F466" s="20" t="s">
        <v>255</v>
      </c>
      <c r="G466" s="20" t="s">
        <v>1800</v>
      </c>
      <c r="H466" s="20" t="s">
        <v>7812</v>
      </c>
      <c r="I466" s="20" t="s">
        <v>1801</v>
      </c>
      <c r="J466" s="40">
        <v>46264</v>
      </c>
      <c r="K466" s="40"/>
      <c r="L466" s="20"/>
      <c r="M466" s="20"/>
      <c r="N466">
        <v>9000</v>
      </c>
      <c r="O466" t="s">
        <v>7434</v>
      </c>
    </row>
    <row r="467" spans="1:16" hidden="1" x14ac:dyDescent="0.25">
      <c r="A467">
        <v>35</v>
      </c>
      <c r="B467" t="s">
        <v>101</v>
      </c>
      <c r="C467" s="20" t="s">
        <v>123</v>
      </c>
      <c r="D467" s="20" t="s">
        <v>118</v>
      </c>
      <c r="E467" s="20" t="s">
        <v>97</v>
      </c>
      <c r="F467" s="20" t="s">
        <v>98</v>
      </c>
      <c r="G467" s="20" t="s">
        <v>1819</v>
      </c>
      <c r="H467" s="20" t="s">
        <v>1820</v>
      </c>
      <c r="I467" s="20" t="s">
        <v>1820</v>
      </c>
      <c r="J467" s="40">
        <v>46266</v>
      </c>
      <c r="K467" s="40"/>
      <c r="L467" s="20"/>
      <c r="M467" s="20">
        <v>90968077</v>
      </c>
      <c r="N467">
        <v>7200</v>
      </c>
      <c r="O467" t="s">
        <v>7412</v>
      </c>
      <c r="P467" t="s">
        <v>617</v>
      </c>
    </row>
    <row r="468" spans="1:16" ht="14.85" hidden="1" customHeight="1" x14ac:dyDescent="0.25">
      <c r="A468">
        <v>35</v>
      </c>
      <c r="B468" t="s">
        <v>140</v>
      </c>
      <c r="C468" s="20" t="s">
        <v>1776</v>
      </c>
      <c r="D468" s="20" t="s">
        <v>1777</v>
      </c>
      <c r="E468" s="20" t="s">
        <v>423</v>
      </c>
      <c r="F468" s="20" t="s">
        <v>1067</v>
      </c>
      <c r="G468" s="20" t="s">
        <v>1773</v>
      </c>
      <c r="H468" s="20" t="s">
        <v>7813</v>
      </c>
      <c r="I468" s="20" t="s">
        <v>1774</v>
      </c>
      <c r="J468" s="40">
        <v>46264</v>
      </c>
      <c r="K468" s="40"/>
      <c r="L468" s="20"/>
      <c r="M468" s="20"/>
      <c r="N468">
        <v>6336</v>
      </c>
      <c r="O468" t="s">
        <v>7412</v>
      </c>
      <c r="P468" t="s">
        <v>7414</v>
      </c>
    </row>
    <row r="469" spans="1:16" ht="14.85" hidden="1" customHeight="1" x14ac:dyDescent="0.25">
      <c r="A469">
        <v>35</v>
      </c>
      <c r="B469" t="s">
        <v>101</v>
      </c>
      <c r="C469" s="20" t="s">
        <v>1760</v>
      </c>
      <c r="D469" s="20" t="s">
        <v>118</v>
      </c>
      <c r="E469" s="20" t="s">
        <v>223</v>
      </c>
      <c r="F469" s="20" t="s">
        <v>1756</v>
      </c>
      <c r="G469" s="20" t="s">
        <v>1757</v>
      </c>
      <c r="H469" s="20" t="s">
        <v>1758</v>
      </c>
      <c r="I469" s="20" t="s">
        <v>1758</v>
      </c>
      <c r="J469" s="40">
        <v>46262</v>
      </c>
      <c r="K469" s="40"/>
      <c r="L469" s="20"/>
      <c r="M469" s="20">
        <v>7010031656</v>
      </c>
      <c r="N469">
        <v>72.400000095367432</v>
      </c>
      <c r="O469" t="s">
        <v>7412</v>
      </c>
      <c r="P469" t="s">
        <v>291</v>
      </c>
    </row>
    <row r="470" spans="1:16" ht="14.85" hidden="1" customHeight="1" x14ac:dyDescent="0.25">
      <c r="A470">
        <v>35</v>
      </c>
      <c r="B470" t="s">
        <v>140</v>
      </c>
      <c r="C470" s="20" t="s">
        <v>153</v>
      </c>
      <c r="D470" s="65" t="s">
        <v>1666</v>
      </c>
      <c r="E470" s="20" t="s">
        <v>672</v>
      </c>
      <c r="F470" s="20" t="s">
        <v>17</v>
      </c>
      <c r="G470" s="20" t="s">
        <v>1721</v>
      </c>
      <c r="H470" s="20" t="s">
        <v>7823</v>
      </c>
      <c r="I470" s="20" t="s">
        <v>1722</v>
      </c>
      <c r="J470" s="51">
        <v>46265</v>
      </c>
      <c r="K470" s="40"/>
      <c r="L470" s="20"/>
      <c r="M470" s="20"/>
      <c r="N470">
        <v>9792.0000524520874</v>
      </c>
      <c r="O470" t="s">
        <v>7434</v>
      </c>
      <c r="P470" t="s">
        <v>7414</v>
      </c>
    </row>
    <row r="471" spans="1:16" ht="14.85" hidden="1" customHeight="1" x14ac:dyDescent="0.25">
      <c r="A471">
        <v>35</v>
      </c>
      <c r="B471" t="s">
        <v>140</v>
      </c>
      <c r="C471" s="20" t="s">
        <v>1587</v>
      </c>
      <c r="D471" s="20" t="s">
        <v>1751</v>
      </c>
      <c r="E471" s="20" t="s">
        <v>423</v>
      </c>
      <c r="F471" s="20" t="s">
        <v>424</v>
      </c>
      <c r="G471" s="20" t="s">
        <v>1749</v>
      </c>
      <c r="H471" s="20" t="s">
        <v>7819</v>
      </c>
      <c r="I471" s="20" t="s">
        <v>1750</v>
      </c>
      <c r="J471" s="40">
        <v>46263</v>
      </c>
      <c r="K471" s="40"/>
      <c r="L471" s="20"/>
      <c r="M471" s="20"/>
      <c r="N471">
        <v>2664</v>
      </c>
      <c r="O471" t="s">
        <v>7434</v>
      </c>
      <c r="P471" t="s">
        <v>7414</v>
      </c>
    </row>
    <row r="472" spans="1:16" ht="14.85" hidden="1" customHeight="1" x14ac:dyDescent="0.25">
      <c r="A472">
        <v>35</v>
      </c>
      <c r="B472" t="s">
        <v>140</v>
      </c>
      <c r="C472" s="20" t="s">
        <v>934</v>
      </c>
      <c r="D472" s="20" t="s">
        <v>1657</v>
      </c>
      <c r="E472" s="20" t="s">
        <v>150</v>
      </c>
      <c r="F472" s="20" t="s">
        <v>8</v>
      </c>
      <c r="G472" s="20" t="s">
        <v>1745</v>
      </c>
      <c r="H472" s="20" t="s">
        <v>7824</v>
      </c>
      <c r="I472" s="20" t="s">
        <v>1746</v>
      </c>
      <c r="J472" s="40">
        <v>46261</v>
      </c>
      <c r="K472" s="40"/>
      <c r="L472" s="20"/>
      <c r="M472" s="20"/>
      <c r="N472">
        <v>4543.4879655838013</v>
      </c>
      <c r="O472" t="s">
        <v>7434</v>
      </c>
    </row>
    <row r="473" spans="1:16" hidden="1" x14ac:dyDescent="0.25">
      <c r="A473">
        <v>35</v>
      </c>
      <c r="B473" t="s">
        <v>140</v>
      </c>
      <c r="C473" s="20" t="s">
        <v>153</v>
      </c>
      <c r="D473" s="20" t="s">
        <v>1657</v>
      </c>
      <c r="E473" s="20" t="s">
        <v>150</v>
      </c>
      <c r="F473" s="20" t="s">
        <v>8</v>
      </c>
      <c r="G473" s="20" t="s">
        <v>1742</v>
      </c>
      <c r="H473" s="20" t="s">
        <v>7825</v>
      </c>
      <c r="I473" s="20" t="s">
        <v>1743</v>
      </c>
      <c r="J473" s="40">
        <v>46261</v>
      </c>
      <c r="K473" s="40"/>
      <c r="L473" s="20"/>
      <c r="M473" s="20">
        <v>7010031583</v>
      </c>
      <c r="N473">
        <v>2203.2000122070313</v>
      </c>
      <c r="O473" t="s">
        <v>7412</v>
      </c>
      <c r="P473" t="s">
        <v>7414</v>
      </c>
    </row>
    <row r="474" spans="1:16" hidden="1" x14ac:dyDescent="0.25">
      <c r="A474">
        <v>35</v>
      </c>
      <c r="B474" t="s">
        <v>140</v>
      </c>
      <c r="C474" s="20" t="s">
        <v>820</v>
      </c>
      <c r="D474" s="20" t="s">
        <v>1661</v>
      </c>
      <c r="E474" s="20" t="s">
        <v>940</v>
      </c>
      <c r="F474" s="20" t="s">
        <v>14</v>
      </c>
      <c r="G474" s="20" t="s">
        <v>1704</v>
      </c>
      <c r="H474" s="20" t="s">
        <v>7826</v>
      </c>
      <c r="I474" s="20" t="s">
        <v>1705</v>
      </c>
      <c r="J474" s="40">
        <v>46268</v>
      </c>
      <c r="K474" s="40"/>
      <c r="L474" s="20"/>
      <c r="M474" s="20"/>
      <c r="N474">
        <v>16128.000381469727</v>
      </c>
      <c r="O474" t="s">
        <v>7412</v>
      </c>
      <c r="P474" t="s">
        <v>7414</v>
      </c>
    </row>
    <row r="475" spans="1:16" hidden="1" x14ac:dyDescent="0.25">
      <c r="A475">
        <v>35</v>
      </c>
      <c r="B475" t="s">
        <v>140</v>
      </c>
      <c r="C475" s="20" t="s">
        <v>153</v>
      </c>
      <c r="D475" s="20" t="s">
        <v>1657</v>
      </c>
      <c r="E475" s="20" t="s">
        <v>150</v>
      </c>
      <c r="F475" s="20" t="s">
        <v>8</v>
      </c>
      <c r="G475" s="20" t="s">
        <v>1698</v>
      </c>
      <c r="H475" s="20" t="s">
        <v>7827</v>
      </c>
      <c r="I475" s="20" t="s">
        <v>1699</v>
      </c>
      <c r="J475" s="40">
        <v>46261</v>
      </c>
      <c r="K475" s="40"/>
      <c r="L475" s="20"/>
      <c r="M475" s="20">
        <v>7010031581</v>
      </c>
      <c r="N475">
        <v>14274.576370239258</v>
      </c>
      <c r="O475" t="s">
        <v>7412</v>
      </c>
      <c r="P475" t="s">
        <v>7414</v>
      </c>
    </row>
    <row r="476" spans="1:16" hidden="1" x14ac:dyDescent="0.25">
      <c r="A476">
        <v>35</v>
      </c>
      <c r="B476" t="s">
        <v>140</v>
      </c>
      <c r="C476" s="20" t="s">
        <v>688</v>
      </c>
      <c r="D476" s="20" t="s">
        <v>1666</v>
      </c>
      <c r="E476" s="20" t="s">
        <v>672</v>
      </c>
      <c r="F476" s="20" t="s">
        <v>17</v>
      </c>
      <c r="G476" s="20" t="s">
        <v>1713</v>
      </c>
      <c r="H476" s="20" t="s">
        <v>7474</v>
      </c>
      <c r="I476" s="20" t="s">
        <v>1714</v>
      </c>
      <c r="J476" s="51">
        <v>46265</v>
      </c>
      <c r="K476" s="40"/>
      <c r="L476" s="20"/>
      <c r="M476" s="20"/>
      <c r="N476">
        <v>5765.0400342941284</v>
      </c>
      <c r="O476" t="s">
        <v>7434</v>
      </c>
      <c r="P476" t="s">
        <v>7414</v>
      </c>
    </row>
    <row r="477" spans="1:16" hidden="1" x14ac:dyDescent="0.25">
      <c r="A477">
        <v>35</v>
      </c>
      <c r="B477" t="s">
        <v>140</v>
      </c>
      <c r="C477" s="20" t="s">
        <v>228</v>
      </c>
      <c r="D477" s="20" t="s">
        <v>1830</v>
      </c>
      <c r="E477" s="20" t="s">
        <v>223</v>
      </c>
      <c r="F477" s="20" t="s">
        <v>224</v>
      </c>
      <c r="G477" s="20" t="s">
        <v>1828</v>
      </c>
      <c r="H477" s="20" t="s">
        <v>7828</v>
      </c>
      <c r="I477" s="20" t="s">
        <v>1829</v>
      </c>
      <c r="J477" s="40">
        <v>46268</v>
      </c>
      <c r="K477" s="40"/>
      <c r="L477" s="20"/>
      <c r="M477" s="20"/>
      <c r="N477">
        <v>12150</v>
      </c>
      <c r="O477" t="s">
        <v>7412</v>
      </c>
      <c r="P477" t="s">
        <v>7414</v>
      </c>
    </row>
    <row r="478" spans="1:16" hidden="1" x14ac:dyDescent="0.25">
      <c r="A478">
        <v>35</v>
      </c>
      <c r="B478" t="s">
        <v>140</v>
      </c>
      <c r="C478" s="20" t="s">
        <v>228</v>
      </c>
      <c r="D478" s="20" t="s">
        <v>1830</v>
      </c>
      <c r="E478" s="20" t="s">
        <v>223</v>
      </c>
      <c r="F478" s="20" t="s">
        <v>224</v>
      </c>
      <c r="G478" s="20" t="s">
        <v>1832</v>
      </c>
      <c r="H478" s="20" t="s">
        <v>7829</v>
      </c>
      <c r="I478" s="20" t="s">
        <v>1833</v>
      </c>
      <c r="J478" s="40">
        <v>46268</v>
      </c>
      <c r="K478" s="40"/>
      <c r="L478" s="20"/>
      <c r="M478" s="20"/>
      <c r="N478">
        <v>12150</v>
      </c>
      <c r="O478" t="s">
        <v>7412</v>
      </c>
      <c r="P478" t="s">
        <v>7414</v>
      </c>
    </row>
    <row r="479" spans="1:16" hidden="1" x14ac:dyDescent="0.25">
      <c r="A479">
        <v>35</v>
      </c>
      <c r="B479" t="s">
        <v>140</v>
      </c>
      <c r="C479" s="20" t="s">
        <v>1313</v>
      </c>
      <c r="D479" s="20" t="s">
        <v>1666</v>
      </c>
      <c r="E479" s="20" t="s">
        <v>672</v>
      </c>
      <c r="F479" s="20" t="s">
        <v>17</v>
      </c>
      <c r="G479" s="20" t="s">
        <v>1710</v>
      </c>
      <c r="H479" s="20" t="s">
        <v>7473</v>
      </c>
      <c r="I479" s="20" t="s">
        <v>1711</v>
      </c>
      <c r="J479" s="51">
        <v>46265</v>
      </c>
      <c r="K479" s="40"/>
      <c r="L479" s="20"/>
      <c r="M479" s="20"/>
      <c r="N479">
        <v>14688.000074386597</v>
      </c>
      <c r="O479" t="s">
        <v>7434</v>
      </c>
      <c r="P479" t="s">
        <v>7414</v>
      </c>
    </row>
    <row r="480" spans="1:16" hidden="1" x14ac:dyDescent="0.25">
      <c r="A480">
        <v>35</v>
      </c>
      <c r="B480" t="s">
        <v>101</v>
      </c>
      <c r="C480" s="20" t="s">
        <v>116</v>
      </c>
      <c r="D480" s="20" t="s">
        <v>118</v>
      </c>
      <c r="E480" s="20" t="s">
        <v>97</v>
      </c>
      <c r="F480" s="20" t="s">
        <v>125</v>
      </c>
      <c r="G480" s="20" t="s">
        <v>1733</v>
      </c>
      <c r="H480" s="20" t="s">
        <v>1734</v>
      </c>
      <c r="I480" s="20" t="s">
        <v>1734</v>
      </c>
      <c r="J480" s="40">
        <v>46261</v>
      </c>
      <c r="K480" s="40"/>
      <c r="L480" s="20"/>
      <c r="M480" s="20">
        <v>90965897</v>
      </c>
      <c r="N480">
        <v>1800</v>
      </c>
      <c r="O480" t="s">
        <v>7412</v>
      </c>
      <c r="P480" t="s">
        <v>7729</v>
      </c>
    </row>
    <row r="481" spans="1:16" hidden="1" x14ac:dyDescent="0.25">
      <c r="A481">
        <v>35</v>
      </c>
      <c r="B481" t="s">
        <v>140</v>
      </c>
      <c r="C481" s="20" t="s">
        <v>153</v>
      </c>
      <c r="D481" s="20" t="s">
        <v>1657</v>
      </c>
      <c r="E481" s="20" t="s">
        <v>150</v>
      </c>
      <c r="F481" s="20" t="s">
        <v>8</v>
      </c>
      <c r="G481" s="20" t="s">
        <v>1655</v>
      </c>
      <c r="H481" s="20" t="s">
        <v>7460</v>
      </c>
      <c r="I481" s="20" t="s">
        <v>1656</v>
      </c>
      <c r="J481" s="40">
        <v>46261</v>
      </c>
      <c r="K481" s="40"/>
      <c r="L481" s="20"/>
      <c r="M481" s="20">
        <v>7010031579</v>
      </c>
      <c r="N481">
        <v>10281.600246429443</v>
      </c>
      <c r="O481" t="s">
        <v>7412</v>
      </c>
      <c r="P481" t="s">
        <v>7414</v>
      </c>
    </row>
    <row r="482" spans="1:16" ht="14.85" hidden="1" customHeight="1" x14ac:dyDescent="0.25">
      <c r="A482">
        <v>35</v>
      </c>
      <c r="B482" t="s">
        <v>140</v>
      </c>
      <c r="C482" s="20" t="s">
        <v>820</v>
      </c>
      <c r="D482" s="20" t="s">
        <v>1661</v>
      </c>
      <c r="E482" s="20" t="s">
        <v>940</v>
      </c>
      <c r="F482" s="20" t="s">
        <v>14</v>
      </c>
      <c r="G482" s="20" t="s">
        <v>1659</v>
      </c>
      <c r="H482" s="20" t="s">
        <v>7830</v>
      </c>
      <c r="I482" s="20" t="s">
        <v>1660</v>
      </c>
      <c r="J482" s="40">
        <v>46268</v>
      </c>
      <c r="K482" s="40"/>
      <c r="L482" s="20"/>
      <c r="M482" s="20">
        <v>7010031580</v>
      </c>
      <c r="N482">
        <v>16128.00036907196</v>
      </c>
      <c r="O482" t="s">
        <v>7412</v>
      </c>
      <c r="P482" t="s">
        <v>7414</v>
      </c>
    </row>
    <row r="483" spans="1:16" ht="14.85" hidden="1" customHeight="1" x14ac:dyDescent="0.25">
      <c r="A483">
        <v>35</v>
      </c>
      <c r="B483" t="s">
        <v>140</v>
      </c>
      <c r="C483" s="20" t="s">
        <v>688</v>
      </c>
      <c r="D483" s="20" t="s">
        <v>1666</v>
      </c>
      <c r="E483" s="20" t="s">
        <v>672</v>
      </c>
      <c r="F483" s="20" t="s">
        <v>17</v>
      </c>
      <c r="G483" s="20" t="s">
        <v>1664</v>
      </c>
      <c r="H483" s="20" t="s">
        <v>7472</v>
      </c>
      <c r="I483" s="20" t="s">
        <v>1665</v>
      </c>
      <c r="J483" s="51">
        <v>46265</v>
      </c>
      <c r="K483" s="40"/>
      <c r="L483" s="20"/>
      <c r="M483" s="20">
        <v>7010031584</v>
      </c>
      <c r="N483">
        <v>12240.000030517578</v>
      </c>
      <c r="O483" t="s">
        <v>7412</v>
      </c>
      <c r="P483" t="s">
        <v>7414</v>
      </c>
    </row>
    <row r="484" spans="1:16" ht="14.85" hidden="1" customHeight="1" x14ac:dyDescent="0.25">
      <c r="A484">
        <v>35</v>
      </c>
      <c r="B484" t="s">
        <v>140</v>
      </c>
      <c r="C484" s="20" t="s">
        <v>153</v>
      </c>
      <c r="D484" s="20" t="s">
        <v>1657</v>
      </c>
      <c r="E484" s="20" t="s">
        <v>150</v>
      </c>
      <c r="F484" s="20" t="s">
        <v>8</v>
      </c>
      <c r="G484" s="20" t="s">
        <v>1724</v>
      </c>
      <c r="H484" s="20" t="s">
        <v>7831</v>
      </c>
      <c r="I484" s="20" t="s">
        <v>1725</v>
      </c>
      <c r="J484" s="40">
        <v>46261</v>
      </c>
      <c r="K484" s="40"/>
      <c r="L484" s="20"/>
      <c r="M484" s="20"/>
      <c r="N484">
        <v>14688.000408172607</v>
      </c>
      <c r="O484" t="s">
        <v>7412</v>
      </c>
      <c r="P484" t="s">
        <v>7414</v>
      </c>
    </row>
    <row r="485" spans="1:16" ht="14.85" hidden="1" customHeight="1" x14ac:dyDescent="0.25">
      <c r="A485">
        <v>35</v>
      </c>
      <c r="B485" t="s">
        <v>101</v>
      </c>
      <c r="C485" s="20" t="s">
        <v>123</v>
      </c>
      <c r="D485" s="20" t="s">
        <v>118</v>
      </c>
      <c r="E485" s="20" t="s">
        <v>97</v>
      </c>
      <c r="F485" s="20" t="s">
        <v>98</v>
      </c>
      <c r="G485" s="20" t="s">
        <v>1671</v>
      </c>
      <c r="H485" s="20" t="s">
        <v>1672</v>
      </c>
      <c r="I485" s="20" t="s">
        <v>1672</v>
      </c>
      <c r="J485" s="40">
        <v>46259</v>
      </c>
      <c r="K485" s="40"/>
      <c r="L485" s="20"/>
      <c r="M485" s="20">
        <v>90965380</v>
      </c>
      <c r="N485">
        <v>5040</v>
      </c>
      <c r="O485" t="s">
        <v>7412</v>
      </c>
      <c r="P485" t="s">
        <v>7542</v>
      </c>
    </row>
    <row r="486" spans="1:16" ht="14.85" hidden="1" customHeight="1" x14ac:dyDescent="0.25">
      <c r="A486">
        <v>35</v>
      </c>
      <c r="B486" t="s">
        <v>101</v>
      </c>
      <c r="C486" s="20" t="s">
        <v>123</v>
      </c>
      <c r="D486" s="20" t="s">
        <v>118</v>
      </c>
      <c r="E486" s="20" t="s">
        <v>97</v>
      </c>
      <c r="F486" s="20" t="s">
        <v>98</v>
      </c>
      <c r="G486" s="20" t="s">
        <v>1683</v>
      </c>
      <c r="H486" s="20" t="s">
        <v>1684</v>
      </c>
      <c r="I486" s="20" t="s">
        <v>1684</v>
      </c>
      <c r="J486" s="40">
        <v>46259</v>
      </c>
      <c r="K486" s="40"/>
      <c r="L486" s="20"/>
      <c r="M486" s="20">
        <v>90965385</v>
      </c>
      <c r="N486">
        <v>4800</v>
      </c>
      <c r="O486" t="s">
        <v>7412</v>
      </c>
      <c r="P486" t="s">
        <v>266</v>
      </c>
    </row>
    <row r="487" spans="1:16" ht="14.85" hidden="1" customHeight="1" x14ac:dyDescent="0.25">
      <c r="A487">
        <v>35</v>
      </c>
      <c r="B487" t="s">
        <v>101</v>
      </c>
      <c r="C487" s="20" t="s">
        <v>123</v>
      </c>
      <c r="D487" s="20" t="s">
        <v>118</v>
      </c>
      <c r="E487" s="20" t="s">
        <v>97</v>
      </c>
      <c r="F487" s="20" t="s">
        <v>98</v>
      </c>
      <c r="G487" s="20" t="s">
        <v>1677</v>
      </c>
      <c r="H487" s="20" t="s">
        <v>1678</v>
      </c>
      <c r="I487" s="20" t="s">
        <v>1678</v>
      </c>
      <c r="J487" s="40">
        <v>46259</v>
      </c>
      <c r="K487" s="40"/>
      <c r="L487" s="20"/>
      <c r="M487" s="20">
        <v>90965386</v>
      </c>
      <c r="N487">
        <v>6360</v>
      </c>
      <c r="O487" t="s">
        <v>7412</v>
      </c>
      <c r="P487" t="s">
        <v>617</v>
      </c>
    </row>
    <row r="488" spans="1:16" ht="14.85" hidden="1" customHeight="1" x14ac:dyDescent="0.25">
      <c r="A488">
        <v>35</v>
      </c>
      <c r="B488" t="s">
        <v>101</v>
      </c>
      <c r="C488" s="20" t="s">
        <v>123</v>
      </c>
      <c r="D488" s="20" t="s">
        <v>118</v>
      </c>
      <c r="E488" s="20" t="s">
        <v>97</v>
      </c>
      <c r="F488" s="20" t="s">
        <v>98</v>
      </c>
      <c r="G488" s="20" t="s">
        <v>1668</v>
      </c>
      <c r="H488" s="20" t="s">
        <v>1669</v>
      </c>
      <c r="I488" s="20" t="s">
        <v>1669</v>
      </c>
      <c r="J488" s="40">
        <v>46259</v>
      </c>
      <c r="K488" s="40"/>
      <c r="L488" s="20"/>
      <c r="M488" s="20">
        <v>90965384</v>
      </c>
      <c r="N488">
        <v>6720</v>
      </c>
      <c r="O488" t="s">
        <v>7412</v>
      </c>
      <c r="P488" t="s">
        <v>266</v>
      </c>
    </row>
    <row r="489" spans="1:16" hidden="1" x14ac:dyDescent="0.25">
      <c r="A489">
        <v>36</v>
      </c>
      <c r="B489" t="s">
        <v>101</v>
      </c>
      <c r="C489" s="20" t="s">
        <v>123</v>
      </c>
      <c r="D489" s="20" t="s">
        <v>118</v>
      </c>
      <c r="E489" s="20" t="s">
        <v>97</v>
      </c>
      <c r="F489" s="20" t="s">
        <v>98</v>
      </c>
      <c r="G489" s="20" t="s">
        <v>1867</v>
      </c>
      <c r="H489" s="20" t="s">
        <v>1791</v>
      </c>
      <c r="I489" s="20" t="s">
        <v>1791</v>
      </c>
      <c r="J489" s="40">
        <v>46266</v>
      </c>
      <c r="K489" s="40"/>
      <c r="L489" s="20"/>
      <c r="M489" s="20">
        <v>90968135</v>
      </c>
      <c r="N489">
        <v>5760</v>
      </c>
      <c r="O489" t="s">
        <v>7412</v>
      </c>
      <c r="P489" t="s">
        <v>266</v>
      </c>
    </row>
    <row r="490" spans="1:16" hidden="1" x14ac:dyDescent="0.25">
      <c r="A490">
        <v>36</v>
      </c>
      <c r="B490" t="s">
        <v>140</v>
      </c>
      <c r="C490" s="20" t="s">
        <v>153</v>
      </c>
      <c r="D490" s="20" t="s">
        <v>1661</v>
      </c>
      <c r="E490" s="20" t="s">
        <v>150</v>
      </c>
      <c r="F490" s="20" t="s">
        <v>8</v>
      </c>
      <c r="G490" s="20" t="s">
        <v>1887</v>
      </c>
      <c r="H490" s="20" t="s">
        <v>7478</v>
      </c>
      <c r="I490" s="20" t="s">
        <v>1888</v>
      </c>
      <c r="J490" s="40">
        <v>46268</v>
      </c>
      <c r="K490" s="40"/>
      <c r="L490" s="20"/>
      <c r="M490" s="20"/>
      <c r="N490">
        <v>14526.432264328003</v>
      </c>
      <c r="O490" t="s">
        <v>7412</v>
      </c>
      <c r="P490" t="s">
        <v>7414</v>
      </c>
    </row>
    <row r="491" spans="1:16" hidden="1" x14ac:dyDescent="0.25">
      <c r="A491">
        <v>36</v>
      </c>
      <c r="B491" t="s">
        <v>140</v>
      </c>
      <c r="C491" s="20" t="s">
        <v>1411</v>
      </c>
      <c r="D491" s="20" t="s">
        <v>1661</v>
      </c>
      <c r="E491" s="20" t="s">
        <v>150</v>
      </c>
      <c r="F491" s="20" t="s">
        <v>8</v>
      </c>
      <c r="G491" s="20" t="s">
        <v>1890</v>
      </c>
      <c r="H491" s="20" t="s">
        <v>7479</v>
      </c>
      <c r="I491" s="20" t="s">
        <v>1891</v>
      </c>
      <c r="J491" s="40">
        <v>46268</v>
      </c>
      <c r="K491" s="40"/>
      <c r="L491" s="20"/>
      <c r="M491" s="20"/>
      <c r="N491">
        <v>1346.4000091552734</v>
      </c>
      <c r="O491" t="s">
        <v>7412</v>
      </c>
      <c r="P491" t="s">
        <v>7414</v>
      </c>
    </row>
    <row r="492" spans="1:16" ht="14.85" hidden="1" customHeight="1" x14ac:dyDescent="0.25">
      <c r="A492">
        <v>36</v>
      </c>
      <c r="B492" t="s">
        <v>140</v>
      </c>
      <c r="C492" s="20" t="s">
        <v>153</v>
      </c>
      <c r="D492" s="20" t="s">
        <v>1661</v>
      </c>
      <c r="E492" s="20" t="s">
        <v>150</v>
      </c>
      <c r="F492" s="20" t="s">
        <v>8</v>
      </c>
      <c r="G492" s="20" t="s">
        <v>1905</v>
      </c>
      <c r="H492" s="20" t="s">
        <v>7482</v>
      </c>
      <c r="I492" s="20" t="s">
        <v>1906</v>
      </c>
      <c r="J492" s="40">
        <v>46268</v>
      </c>
      <c r="K492" s="40"/>
      <c r="L492" s="20"/>
      <c r="M492" s="20"/>
      <c r="N492">
        <v>14257.152056694031</v>
      </c>
      <c r="O492" t="s">
        <v>7412</v>
      </c>
      <c r="P492" t="s">
        <v>7414</v>
      </c>
    </row>
    <row r="493" spans="1:16" ht="14.85" hidden="1" customHeight="1" x14ac:dyDescent="0.25">
      <c r="A493">
        <v>36</v>
      </c>
      <c r="B493" t="s">
        <v>140</v>
      </c>
      <c r="C493" s="20" t="s">
        <v>1411</v>
      </c>
      <c r="D493" s="20" t="s">
        <v>1661</v>
      </c>
      <c r="E493" s="20" t="s">
        <v>150</v>
      </c>
      <c r="F493" s="20" t="s">
        <v>8</v>
      </c>
      <c r="G493" s="20" t="s">
        <v>1908</v>
      </c>
      <c r="H493" s="20" t="s">
        <v>7832</v>
      </c>
      <c r="I493" s="20" t="s">
        <v>1909</v>
      </c>
      <c r="J493" s="40">
        <v>46268</v>
      </c>
      <c r="K493" s="40"/>
      <c r="L493" s="20"/>
      <c r="M493" s="20"/>
      <c r="N493">
        <v>2692.7999782562256</v>
      </c>
      <c r="O493" t="s">
        <v>7412</v>
      </c>
      <c r="P493" t="s">
        <v>7414</v>
      </c>
    </row>
    <row r="494" spans="1:16" hidden="1" x14ac:dyDescent="0.25">
      <c r="A494">
        <v>36</v>
      </c>
      <c r="B494" t="s">
        <v>140</v>
      </c>
      <c r="C494" s="20" t="s">
        <v>688</v>
      </c>
      <c r="D494" s="20" t="s">
        <v>1844</v>
      </c>
      <c r="E494" s="20" t="s">
        <v>672</v>
      </c>
      <c r="F494" s="20" t="s">
        <v>17</v>
      </c>
      <c r="G494" s="20" t="s">
        <v>1914</v>
      </c>
      <c r="H494" s="20" t="s">
        <v>7485</v>
      </c>
      <c r="I494" s="20" t="s">
        <v>1915</v>
      </c>
      <c r="J494" s="40">
        <v>46272</v>
      </c>
      <c r="K494" s="40"/>
      <c r="L494" s="20"/>
      <c r="M494" s="20"/>
      <c r="N494">
        <v>14688.000233650208</v>
      </c>
      <c r="O494" t="s">
        <v>7434</v>
      </c>
      <c r="P494" t="s">
        <v>7414</v>
      </c>
    </row>
    <row r="495" spans="1:16" ht="14.85" hidden="1" customHeight="1" x14ac:dyDescent="0.25">
      <c r="A495">
        <v>36</v>
      </c>
      <c r="B495" t="s">
        <v>140</v>
      </c>
      <c r="C495" s="20" t="s">
        <v>934</v>
      </c>
      <c r="D495" s="20" t="s">
        <v>1661</v>
      </c>
      <c r="E495" s="20" t="s">
        <v>150</v>
      </c>
      <c r="F495" s="20" t="s">
        <v>8</v>
      </c>
      <c r="G495" s="20" t="s">
        <v>1921</v>
      </c>
      <c r="H495" s="20" t="s">
        <v>7486</v>
      </c>
      <c r="I495" s="20" t="s">
        <v>1922</v>
      </c>
      <c r="J495" s="40">
        <v>46268</v>
      </c>
      <c r="K495" s="40"/>
      <c r="L495" s="20"/>
      <c r="M495" s="20"/>
      <c r="N495">
        <v>3818.8799467086792</v>
      </c>
      <c r="O495" t="s">
        <v>7434</v>
      </c>
      <c r="P495" t="s">
        <v>7414</v>
      </c>
    </row>
    <row r="496" spans="1:16" ht="14.85" hidden="1" customHeight="1" x14ac:dyDescent="0.25">
      <c r="A496">
        <v>36</v>
      </c>
      <c r="B496" t="s">
        <v>101</v>
      </c>
      <c r="C496" s="20" t="s">
        <v>123</v>
      </c>
      <c r="D496" s="20" t="s">
        <v>118</v>
      </c>
      <c r="E496" s="20" t="s">
        <v>97</v>
      </c>
      <c r="F496" s="20" t="s">
        <v>98</v>
      </c>
      <c r="G496" s="20" t="s">
        <v>1893</v>
      </c>
      <c r="H496" s="20" t="s">
        <v>1894</v>
      </c>
      <c r="I496" s="20" t="s">
        <v>1894</v>
      </c>
      <c r="J496" s="40">
        <v>46267</v>
      </c>
      <c r="K496" s="40"/>
      <c r="L496" s="20"/>
      <c r="M496" s="20">
        <v>90968614</v>
      </c>
      <c r="N496">
        <v>7200</v>
      </c>
      <c r="O496" t="s">
        <v>7412</v>
      </c>
      <c r="P496" t="s">
        <v>617</v>
      </c>
    </row>
    <row r="497" spans="1:16" ht="14.85" hidden="1" customHeight="1" x14ac:dyDescent="0.25">
      <c r="A497">
        <v>36</v>
      </c>
      <c r="B497" t="s">
        <v>140</v>
      </c>
      <c r="C497" s="20" t="s">
        <v>153</v>
      </c>
      <c r="D497" s="20" t="s">
        <v>1661</v>
      </c>
      <c r="E497" s="20" t="s">
        <v>150</v>
      </c>
      <c r="F497" s="20" t="s">
        <v>8</v>
      </c>
      <c r="G497" s="20" t="s">
        <v>1928</v>
      </c>
      <c r="H497" s="20" t="s">
        <v>7833</v>
      </c>
      <c r="I497" s="20" t="s">
        <v>1929</v>
      </c>
      <c r="J497" s="40">
        <v>46268</v>
      </c>
      <c r="K497" s="40"/>
      <c r="L497" s="20"/>
      <c r="M497" s="20"/>
      <c r="N497">
        <v>7721.2799201011658</v>
      </c>
      <c r="O497" t="s">
        <v>7412</v>
      </c>
      <c r="P497" t="s">
        <v>7414</v>
      </c>
    </row>
    <row r="498" spans="1:16" ht="14.85" hidden="1" customHeight="1" x14ac:dyDescent="0.25">
      <c r="A498">
        <v>36</v>
      </c>
      <c r="B498" t="s">
        <v>101</v>
      </c>
      <c r="C498" s="20" t="s">
        <v>123</v>
      </c>
      <c r="D498" s="20" t="s">
        <v>118</v>
      </c>
      <c r="E498" s="20" t="s">
        <v>97</v>
      </c>
      <c r="F498" s="20" t="s">
        <v>98</v>
      </c>
      <c r="G498" s="20" t="s">
        <v>1861</v>
      </c>
      <c r="H498" s="20" t="s">
        <v>1862</v>
      </c>
      <c r="I498" s="20" t="s">
        <v>1862</v>
      </c>
      <c r="J498" s="40">
        <v>46266</v>
      </c>
      <c r="K498" s="40"/>
      <c r="L498" s="20"/>
      <c r="M498" s="20">
        <v>90968134</v>
      </c>
      <c r="N498">
        <v>5760</v>
      </c>
      <c r="O498" t="s">
        <v>7412</v>
      </c>
      <c r="P498" t="s">
        <v>266</v>
      </c>
    </row>
    <row r="499" spans="1:16" hidden="1" x14ac:dyDescent="0.25">
      <c r="A499">
        <v>36</v>
      </c>
      <c r="B499" t="s">
        <v>140</v>
      </c>
      <c r="C499" s="20" t="s">
        <v>688</v>
      </c>
      <c r="D499" s="20" t="s">
        <v>1661</v>
      </c>
      <c r="E499" s="20" t="s">
        <v>150</v>
      </c>
      <c r="F499" s="20" t="s">
        <v>8</v>
      </c>
      <c r="G499" s="20" t="s">
        <v>1846</v>
      </c>
      <c r="H499" s="20" t="s">
        <v>7477</v>
      </c>
      <c r="I499" s="20" t="s">
        <v>1847</v>
      </c>
      <c r="J499" s="40">
        <v>46268</v>
      </c>
      <c r="K499" s="40"/>
      <c r="L499" s="20"/>
      <c r="M499" s="20"/>
      <c r="N499">
        <v>5875.200047492981</v>
      </c>
      <c r="O499" t="s">
        <v>7412</v>
      </c>
      <c r="P499" t="s">
        <v>7414</v>
      </c>
    </row>
    <row r="500" spans="1:16" hidden="1" x14ac:dyDescent="0.25">
      <c r="A500">
        <v>36</v>
      </c>
      <c r="B500" t="s">
        <v>140</v>
      </c>
      <c r="C500" s="20" t="s">
        <v>688</v>
      </c>
      <c r="D500" s="20" t="s">
        <v>1844</v>
      </c>
      <c r="E500" s="20" t="s">
        <v>672</v>
      </c>
      <c r="F500" s="20" t="s">
        <v>17</v>
      </c>
      <c r="G500" s="20" t="s">
        <v>1842</v>
      </c>
      <c r="H500" s="20" t="s">
        <v>7476</v>
      </c>
      <c r="I500" s="20" t="s">
        <v>1843</v>
      </c>
      <c r="J500" s="40">
        <v>46272</v>
      </c>
      <c r="K500" s="40"/>
      <c r="L500" s="20"/>
      <c r="M500" s="20"/>
      <c r="N500">
        <v>12239.999994277954</v>
      </c>
      <c r="O500" t="s">
        <v>7412</v>
      </c>
      <c r="P500" t="s">
        <v>7414</v>
      </c>
    </row>
    <row r="501" spans="1:16" ht="14.85" hidden="1" customHeight="1" x14ac:dyDescent="0.25">
      <c r="A501">
        <v>36</v>
      </c>
      <c r="B501" t="s">
        <v>101</v>
      </c>
      <c r="C501" s="20" t="s">
        <v>123</v>
      </c>
      <c r="D501" s="20" t="s">
        <v>118</v>
      </c>
      <c r="E501" s="20" t="s">
        <v>97</v>
      </c>
      <c r="F501" s="20" t="s">
        <v>98</v>
      </c>
      <c r="G501" s="20" t="s">
        <v>1849</v>
      </c>
      <c r="H501" s="20" t="s">
        <v>1850</v>
      </c>
      <c r="I501" s="20" t="s">
        <v>1850</v>
      </c>
      <c r="J501" s="40">
        <v>46266</v>
      </c>
      <c r="K501" s="40"/>
      <c r="L501" s="20"/>
      <c r="M501" s="20">
        <v>90968137</v>
      </c>
      <c r="N501">
        <v>7680</v>
      </c>
      <c r="O501" t="s">
        <v>7412</v>
      </c>
      <c r="P501" t="s">
        <v>266</v>
      </c>
    </row>
    <row r="502" spans="1:16" ht="14.85" hidden="1" customHeight="1" x14ac:dyDescent="0.25">
      <c r="A502">
        <v>36</v>
      </c>
      <c r="B502" t="s">
        <v>101</v>
      </c>
      <c r="C502" s="20" t="s">
        <v>123</v>
      </c>
      <c r="D502" s="20" t="s">
        <v>118</v>
      </c>
      <c r="E502" s="20" t="s">
        <v>97</v>
      </c>
      <c r="F502" s="20" t="s">
        <v>98</v>
      </c>
      <c r="G502" s="20" t="s">
        <v>1852</v>
      </c>
      <c r="H502" s="20" t="s">
        <v>1853</v>
      </c>
      <c r="I502" s="20" t="s">
        <v>1853</v>
      </c>
      <c r="J502" s="40">
        <v>46267</v>
      </c>
      <c r="K502" s="40"/>
      <c r="L502" s="20"/>
      <c r="M502" s="20">
        <v>90968131</v>
      </c>
      <c r="N502">
        <v>5400</v>
      </c>
      <c r="O502" t="s">
        <v>7412</v>
      </c>
      <c r="P502" t="s">
        <v>617</v>
      </c>
    </row>
    <row r="503" spans="1:16" ht="14.85" hidden="1" customHeight="1" x14ac:dyDescent="0.25">
      <c r="A503">
        <v>36</v>
      </c>
      <c r="B503" t="s">
        <v>101</v>
      </c>
      <c r="C503" s="20" t="s">
        <v>123</v>
      </c>
      <c r="D503" s="20" t="s">
        <v>118</v>
      </c>
      <c r="E503" s="20" t="s">
        <v>97</v>
      </c>
      <c r="F503" s="20" t="s">
        <v>98</v>
      </c>
      <c r="G503" s="20" t="s">
        <v>1835</v>
      </c>
      <c r="H503" s="20" t="s">
        <v>1836</v>
      </c>
      <c r="I503" s="20" t="s">
        <v>1836</v>
      </c>
      <c r="J503" s="40">
        <v>46266</v>
      </c>
      <c r="K503" s="40"/>
      <c r="L503" s="20"/>
      <c r="M503" s="20">
        <v>90968130</v>
      </c>
      <c r="N503">
        <v>4680</v>
      </c>
      <c r="O503" t="s">
        <v>7412</v>
      </c>
      <c r="P503" t="s">
        <v>7542</v>
      </c>
    </row>
    <row r="504" spans="1:16" ht="14.85" hidden="1" customHeight="1" x14ac:dyDescent="0.25">
      <c r="A504">
        <v>36</v>
      </c>
      <c r="B504" t="s">
        <v>140</v>
      </c>
      <c r="C504" s="20" t="s">
        <v>1504</v>
      </c>
      <c r="D504" s="20" t="s">
        <v>1830</v>
      </c>
      <c r="E504" s="20" t="s">
        <v>321</v>
      </c>
      <c r="F504" s="20" t="s">
        <v>322</v>
      </c>
      <c r="G504" s="20" t="s">
        <v>1878</v>
      </c>
      <c r="H504" s="20" t="s">
        <v>7834</v>
      </c>
      <c r="I504" s="20" t="s">
        <v>1879</v>
      </c>
      <c r="J504" s="40">
        <v>46268</v>
      </c>
      <c r="K504" s="40"/>
      <c r="L504" s="20"/>
      <c r="M504" s="20"/>
      <c r="N504">
        <v>14688.00035572052</v>
      </c>
      <c r="O504" t="s">
        <v>7412</v>
      </c>
      <c r="P504" t="s">
        <v>7414</v>
      </c>
    </row>
    <row r="505" spans="1:16" hidden="1" x14ac:dyDescent="0.25">
      <c r="A505">
        <v>36</v>
      </c>
      <c r="B505" t="s">
        <v>101</v>
      </c>
      <c r="C505" s="20" t="s">
        <v>123</v>
      </c>
      <c r="D505" s="20" t="s">
        <v>118</v>
      </c>
      <c r="E505" s="20" t="s">
        <v>97</v>
      </c>
      <c r="F505" s="20" t="s">
        <v>98</v>
      </c>
      <c r="G505" s="20" t="s">
        <v>1858</v>
      </c>
      <c r="H505" s="20" t="s">
        <v>1859</v>
      </c>
      <c r="I505" s="20" t="s">
        <v>1859</v>
      </c>
      <c r="J505" s="40">
        <v>46266</v>
      </c>
      <c r="K505" s="40"/>
      <c r="L505" s="20"/>
      <c r="M505" s="20">
        <v>90968133</v>
      </c>
      <c r="N505">
        <v>4680</v>
      </c>
      <c r="O505" t="s">
        <v>7412</v>
      </c>
      <c r="P505" t="s">
        <v>266</v>
      </c>
    </row>
    <row r="506" spans="1:16" ht="14.85" hidden="1" customHeight="1" x14ac:dyDescent="0.25">
      <c r="A506">
        <v>36</v>
      </c>
      <c r="B506" t="s">
        <v>140</v>
      </c>
      <c r="C506" s="20" t="s">
        <v>820</v>
      </c>
      <c r="D506" s="20" t="s">
        <v>1840</v>
      </c>
      <c r="E506" s="20" t="s">
        <v>940</v>
      </c>
      <c r="F506" s="20" t="s">
        <v>14</v>
      </c>
      <c r="G506" s="20" t="s">
        <v>1881</v>
      </c>
      <c r="H506" s="20" t="s">
        <v>7835</v>
      </c>
      <c r="I506" s="20" t="s">
        <v>1882</v>
      </c>
      <c r="J506" s="40">
        <v>46275</v>
      </c>
      <c r="K506" s="40"/>
      <c r="L506" s="20"/>
      <c r="M506" s="20"/>
      <c r="N506">
        <v>16128.00032043457</v>
      </c>
      <c r="O506" t="s">
        <v>7412</v>
      </c>
      <c r="P506" t="s">
        <v>7414</v>
      </c>
    </row>
    <row r="507" spans="1:16" ht="14.85" hidden="1" customHeight="1" x14ac:dyDescent="0.25">
      <c r="A507">
        <v>36</v>
      </c>
      <c r="B507" t="s">
        <v>140</v>
      </c>
      <c r="C507" s="20" t="s">
        <v>153</v>
      </c>
      <c r="D507" s="20" t="s">
        <v>1844</v>
      </c>
      <c r="E507" s="20" t="s">
        <v>672</v>
      </c>
      <c r="F507" s="20" t="s">
        <v>17</v>
      </c>
      <c r="G507" s="20" t="s">
        <v>1884</v>
      </c>
      <c r="H507" s="20" t="s">
        <v>7836</v>
      </c>
      <c r="I507" s="20" t="s">
        <v>1885</v>
      </c>
      <c r="J507" s="40">
        <v>46272</v>
      </c>
      <c r="K507" s="40"/>
      <c r="L507" s="20"/>
      <c r="M507" s="20"/>
      <c r="N507">
        <v>11236.319972991943</v>
      </c>
      <c r="O507" t="s">
        <v>7412</v>
      </c>
      <c r="P507" t="s">
        <v>7414</v>
      </c>
    </row>
    <row r="508" spans="1:16" hidden="1" x14ac:dyDescent="0.25">
      <c r="A508">
        <v>36</v>
      </c>
      <c r="B508" t="s">
        <v>140</v>
      </c>
      <c r="C508" s="20" t="s">
        <v>688</v>
      </c>
      <c r="D508" s="20" t="s">
        <v>1661</v>
      </c>
      <c r="E508" s="20" t="s">
        <v>150</v>
      </c>
      <c r="F508" s="20" t="s">
        <v>8</v>
      </c>
      <c r="G508" s="20" t="s">
        <v>1896</v>
      </c>
      <c r="H508" s="20" t="s">
        <v>7481</v>
      </c>
      <c r="I508" s="20" t="s">
        <v>1897</v>
      </c>
      <c r="J508" s="40">
        <v>46268</v>
      </c>
      <c r="K508" s="40"/>
      <c r="L508" s="20"/>
      <c r="M508" s="20"/>
      <c r="N508">
        <v>2203.2000522613525</v>
      </c>
      <c r="O508" t="s">
        <v>7412</v>
      </c>
      <c r="P508" t="s">
        <v>7414</v>
      </c>
    </row>
    <row r="509" spans="1:16" ht="14.85" hidden="1" customHeight="1" x14ac:dyDescent="0.25">
      <c r="A509">
        <v>36</v>
      </c>
      <c r="B509" t="s">
        <v>101</v>
      </c>
      <c r="C509" s="20" t="s">
        <v>123</v>
      </c>
      <c r="D509" s="20" t="s">
        <v>118</v>
      </c>
      <c r="E509" s="20" t="s">
        <v>97</v>
      </c>
      <c r="F509" s="20" t="s">
        <v>98</v>
      </c>
      <c r="G509" s="20" t="s">
        <v>1855</v>
      </c>
      <c r="H509" s="20" t="s">
        <v>1856</v>
      </c>
      <c r="I509" s="20" t="s">
        <v>1856</v>
      </c>
      <c r="J509" s="40">
        <v>46266</v>
      </c>
      <c r="K509" s="40"/>
      <c r="L509" s="20"/>
      <c r="M509" s="20">
        <v>90968132</v>
      </c>
      <c r="N509">
        <v>5400</v>
      </c>
      <c r="O509" t="s">
        <v>7412</v>
      </c>
      <c r="P509" t="s">
        <v>617</v>
      </c>
    </row>
    <row r="510" spans="1:16" hidden="1" x14ac:dyDescent="0.25">
      <c r="A510">
        <v>36</v>
      </c>
      <c r="B510" t="s">
        <v>140</v>
      </c>
      <c r="C510" s="20" t="s">
        <v>325</v>
      </c>
      <c r="D510" s="20" t="s">
        <v>1830</v>
      </c>
      <c r="E510" s="20" t="s">
        <v>321</v>
      </c>
      <c r="F510" s="20" t="s">
        <v>322</v>
      </c>
      <c r="G510" s="20" t="s">
        <v>1899</v>
      </c>
      <c r="H510" s="20" t="s">
        <v>7837</v>
      </c>
      <c r="I510" s="20" t="s">
        <v>1900</v>
      </c>
      <c r="J510" s="40">
        <v>46268</v>
      </c>
      <c r="K510" s="40"/>
      <c r="L510" s="20"/>
      <c r="M510" s="20"/>
      <c r="N510">
        <v>12937.499973297119</v>
      </c>
      <c r="O510" t="s">
        <v>7412</v>
      </c>
      <c r="P510" t="s">
        <v>7414</v>
      </c>
    </row>
    <row r="511" spans="1:16" hidden="1" x14ac:dyDescent="0.25">
      <c r="A511">
        <v>36</v>
      </c>
      <c r="B511" t="s">
        <v>140</v>
      </c>
      <c r="C511" s="20" t="s">
        <v>1313</v>
      </c>
      <c r="D511" s="20" t="s">
        <v>1844</v>
      </c>
      <c r="E511" s="20" t="s">
        <v>672</v>
      </c>
      <c r="F511" s="20" t="s">
        <v>17</v>
      </c>
      <c r="G511" s="20" t="s">
        <v>1911</v>
      </c>
      <c r="H511" s="20" t="s">
        <v>7484</v>
      </c>
      <c r="I511" s="20" t="s">
        <v>1912</v>
      </c>
      <c r="J511" s="40">
        <v>46272</v>
      </c>
      <c r="K511" s="40"/>
      <c r="L511" s="20"/>
      <c r="M511" s="20"/>
      <c r="N511">
        <v>14688.000185966492</v>
      </c>
      <c r="O511" t="s">
        <v>7434</v>
      </c>
      <c r="P511" t="s">
        <v>7414</v>
      </c>
    </row>
    <row r="512" spans="1:16" hidden="1" x14ac:dyDescent="0.25">
      <c r="A512">
        <v>36</v>
      </c>
      <c r="B512" t="s">
        <v>140</v>
      </c>
      <c r="C512" s="20" t="s">
        <v>153</v>
      </c>
      <c r="D512" s="20" t="s">
        <v>1844</v>
      </c>
      <c r="E512" s="20" t="s">
        <v>672</v>
      </c>
      <c r="F512" s="20" t="s">
        <v>17</v>
      </c>
      <c r="G512" s="20" t="s">
        <v>1917</v>
      </c>
      <c r="H512" s="20" t="s">
        <v>7838</v>
      </c>
      <c r="I512" s="20" t="s">
        <v>1918</v>
      </c>
      <c r="J512" s="40">
        <v>46272</v>
      </c>
      <c r="K512" s="40"/>
      <c r="L512" s="20"/>
      <c r="M512" s="20"/>
      <c r="N512">
        <v>13492.559968948364</v>
      </c>
      <c r="O512" t="s">
        <v>7434</v>
      </c>
      <c r="P512" t="s">
        <v>7414</v>
      </c>
    </row>
    <row r="513" spans="1:16" hidden="1" x14ac:dyDescent="0.25">
      <c r="A513">
        <v>36</v>
      </c>
      <c r="B513" t="s">
        <v>140</v>
      </c>
      <c r="C513" s="20" t="s">
        <v>1411</v>
      </c>
      <c r="D513" s="20" t="s">
        <v>1661</v>
      </c>
      <c r="E513" s="20" t="s">
        <v>150</v>
      </c>
      <c r="F513" s="20" t="s">
        <v>8</v>
      </c>
      <c r="G513" s="20" t="s">
        <v>1925</v>
      </c>
      <c r="H513" s="20" t="s">
        <v>7483</v>
      </c>
      <c r="I513" s="20" t="s">
        <v>1926</v>
      </c>
      <c r="J513" s="40">
        <v>46268</v>
      </c>
      <c r="K513" s="40"/>
      <c r="L513" s="20"/>
      <c r="M513" s="20"/>
      <c r="N513">
        <v>2692.8000342845917</v>
      </c>
      <c r="O513" t="s">
        <v>7412</v>
      </c>
      <c r="P513" t="s">
        <v>7414</v>
      </c>
    </row>
    <row r="514" spans="1:16" hidden="1" x14ac:dyDescent="0.25">
      <c r="A514">
        <v>36</v>
      </c>
      <c r="B514" t="s">
        <v>140</v>
      </c>
      <c r="C514" s="20" t="s">
        <v>153</v>
      </c>
      <c r="D514" s="20" t="s">
        <v>1661</v>
      </c>
      <c r="E514" s="20" t="s">
        <v>150</v>
      </c>
      <c r="F514" s="20" t="s">
        <v>8</v>
      </c>
      <c r="G514" s="20" t="s">
        <v>1931</v>
      </c>
      <c r="H514" s="20" t="s">
        <v>7839</v>
      </c>
      <c r="I514" s="20" t="s">
        <v>1932</v>
      </c>
      <c r="J514" s="40">
        <v>46268</v>
      </c>
      <c r="K514" s="40"/>
      <c r="L514" s="20"/>
      <c r="M514" s="20"/>
      <c r="N514">
        <v>14170.860159635544</v>
      </c>
      <c r="O514" t="s">
        <v>7434</v>
      </c>
      <c r="P514" t="s">
        <v>7414</v>
      </c>
    </row>
    <row r="515" spans="1:16" ht="14.85" hidden="1" customHeight="1" x14ac:dyDescent="0.25">
      <c r="A515">
        <v>36</v>
      </c>
      <c r="B515" t="s">
        <v>140</v>
      </c>
      <c r="C515" s="20" t="s">
        <v>228</v>
      </c>
      <c r="D515" s="20" t="s">
        <v>1830</v>
      </c>
      <c r="E515" s="20" t="s">
        <v>223</v>
      </c>
      <c r="F515" s="20" t="s">
        <v>224</v>
      </c>
      <c r="G515" s="20" t="s">
        <v>1872</v>
      </c>
      <c r="H515" s="20" t="s">
        <v>7840</v>
      </c>
      <c r="I515" s="20" t="s">
        <v>1873</v>
      </c>
      <c r="J515" s="40">
        <v>46268</v>
      </c>
      <c r="K515" s="40"/>
      <c r="L515" s="20"/>
      <c r="M515" s="20"/>
      <c r="N515">
        <v>11268</v>
      </c>
      <c r="O515" t="s">
        <v>7412</v>
      </c>
      <c r="P515" t="s">
        <v>7414</v>
      </c>
    </row>
    <row r="516" spans="1:16" ht="14.85" hidden="1" customHeight="1" x14ac:dyDescent="0.25">
      <c r="A516">
        <v>36</v>
      </c>
      <c r="B516" t="s">
        <v>140</v>
      </c>
      <c r="C516" s="20" t="s">
        <v>330</v>
      </c>
      <c r="D516" s="20" t="s">
        <v>1830</v>
      </c>
      <c r="E516" s="20" t="s">
        <v>223</v>
      </c>
      <c r="F516" s="20" t="s">
        <v>224</v>
      </c>
      <c r="G516" s="20" t="s">
        <v>1875</v>
      </c>
      <c r="H516" s="20" t="s">
        <v>7841</v>
      </c>
      <c r="I516" s="20" t="s">
        <v>1876</v>
      </c>
      <c r="J516" s="40">
        <v>46268</v>
      </c>
      <c r="K516" s="40"/>
      <c r="L516" s="20"/>
      <c r="M516" s="20"/>
      <c r="N516">
        <v>12150</v>
      </c>
      <c r="O516" t="s">
        <v>7412</v>
      </c>
      <c r="P516" t="s">
        <v>7414</v>
      </c>
    </row>
    <row r="517" spans="1:16" ht="14.85" hidden="1" customHeight="1" x14ac:dyDescent="0.25">
      <c r="A517">
        <v>36</v>
      </c>
      <c r="B517" t="s">
        <v>140</v>
      </c>
      <c r="C517" s="20" t="s">
        <v>820</v>
      </c>
      <c r="D517" s="20" t="s">
        <v>1844</v>
      </c>
      <c r="E517" s="20" t="s">
        <v>672</v>
      </c>
      <c r="F517" s="20" t="s">
        <v>17</v>
      </c>
      <c r="G517" s="20" t="s">
        <v>1869</v>
      </c>
      <c r="H517" s="20" t="s">
        <v>7842</v>
      </c>
      <c r="I517" s="20" t="s">
        <v>1870</v>
      </c>
      <c r="J517" s="40">
        <v>46272</v>
      </c>
      <c r="K517" s="40"/>
      <c r="L517" s="20"/>
      <c r="M517" s="20"/>
      <c r="N517">
        <v>16128.00027179718</v>
      </c>
      <c r="O517" t="s">
        <v>7412</v>
      </c>
      <c r="P517" t="s">
        <v>7414</v>
      </c>
    </row>
    <row r="518" spans="1:16" ht="14.85" hidden="1" customHeight="1" x14ac:dyDescent="0.25">
      <c r="A518">
        <v>36</v>
      </c>
      <c r="B518" t="s">
        <v>101</v>
      </c>
      <c r="C518" s="20" t="s">
        <v>123</v>
      </c>
      <c r="D518" s="20" t="s">
        <v>118</v>
      </c>
      <c r="E518" s="20" t="s">
        <v>97</v>
      </c>
      <c r="F518" s="20" t="s">
        <v>98</v>
      </c>
      <c r="G518" s="20" t="s">
        <v>1864</v>
      </c>
      <c r="H518" s="20" t="s">
        <v>1865</v>
      </c>
      <c r="I518" s="20" t="s">
        <v>1865</v>
      </c>
      <c r="J518" s="40">
        <v>46266</v>
      </c>
      <c r="K518" s="40"/>
      <c r="L518" s="20"/>
      <c r="M518" s="20">
        <v>90968136</v>
      </c>
      <c r="N518">
        <v>3600</v>
      </c>
      <c r="O518" t="s">
        <v>7412</v>
      </c>
      <c r="P518" t="s">
        <v>266</v>
      </c>
    </row>
    <row r="519" spans="1:16" ht="14.85" hidden="1" customHeight="1" x14ac:dyDescent="0.25">
      <c r="A519">
        <v>36</v>
      </c>
      <c r="B519" t="s">
        <v>140</v>
      </c>
      <c r="C519" s="20" t="s">
        <v>412</v>
      </c>
      <c r="D519" s="20" t="s">
        <v>1830</v>
      </c>
      <c r="E519" s="20" t="s">
        <v>321</v>
      </c>
      <c r="F519" s="20" t="s">
        <v>322</v>
      </c>
      <c r="G519" s="20" t="s">
        <v>1902</v>
      </c>
      <c r="H519" s="20" t="s">
        <v>7843</v>
      </c>
      <c r="I519" s="20" t="s">
        <v>1903</v>
      </c>
      <c r="J519" s="40">
        <v>46268</v>
      </c>
      <c r="K519" s="40"/>
      <c r="L519" s="20"/>
      <c r="M519" s="20"/>
      <c r="N519">
        <v>12150</v>
      </c>
      <c r="O519" t="s">
        <v>7412</v>
      </c>
      <c r="P519" t="s">
        <v>7414</v>
      </c>
    </row>
    <row r="520" spans="1:16" ht="14.85" hidden="1" customHeight="1" x14ac:dyDescent="0.25">
      <c r="A520">
        <v>36</v>
      </c>
      <c r="B520" t="s">
        <v>140</v>
      </c>
      <c r="C520" s="20" t="s">
        <v>820</v>
      </c>
      <c r="D520" s="20" t="s">
        <v>1840</v>
      </c>
      <c r="E520" s="20" t="s">
        <v>940</v>
      </c>
      <c r="F520" s="20" t="s">
        <v>14</v>
      </c>
      <c r="G520" s="20" t="s">
        <v>1838</v>
      </c>
      <c r="H520" s="20" t="s">
        <v>7844</v>
      </c>
      <c r="I520" s="20" t="s">
        <v>1839</v>
      </c>
      <c r="J520" s="40">
        <v>46275</v>
      </c>
      <c r="K520" s="40"/>
      <c r="L520" s="20"/>
      <c r="M520" s="20"/>
      <c r="N520">
        <v>16128.000461578369</v>
      </c>
      <c r="O520" t="s">
        <v>7412</v>
      </c>
      <c r="P520" t="s">
        <v>7414</v>
      </c>
    </row>
    <row r="521" spans="1:16" ht="14.85" customHeight="1" x14ac:dyDescent="0.25"/>
    <row r="522" spans="1:16" ht="14.85" customHeight="1" x14ac:dyDescent="0.25"/>
    <row r="523" spans="1:16" ht="14.85" customHeight="1" x14ac:dyDescent="0.25"/>
    <row r="524" spans="1:16" ht="14.85" customHeight="1" x14ac:dyDescent="0.25"/>
    <row r="526" spans="1:16" ht="14.85" customHeight="1" x14ac:dyDescent="0.25"/>
    <row r="527" spans="1:16" ht="14.85" customHeight="1" x14ac:dyDescent="0.25"/>
    <row r="528" spans="1:16" ht="14.85" customHeight="1" x14ac:dyDescent="0.25"/>
    <row r="529" ht="14.85" customHeight="1" x14ac:dyDescent="0.25"/>
    <row r="530" ht="14.85" customHeight="1" x14ac:dyDescent="0.25"/>
    <row r="531" ht="14.85" customHeight="1" x14ac:dyDescent="0.25"/>
    <row r="532" ht="14.85" customHeight="1" x14ac:dyDescent="0.25"/>
    <row r="533" ht="14.85" customHeight="1" x14ac:dyDescent="0.25"/>
    <row r="535" ht="14.85" customHeight="1" x14ac:dyDescent="0.25"/>
    <row r="536" ht="14.85" customHeight="1" x14ac:dyDescent="0.25"/>
    <row r="537" ht="14.85" customHeight="1" x14ac:dyDescent="0.25"/>
    <row r="538" ht="14.85" customHeight="1" x14ac:dyDescent="0.25"/>
    <row r="539" ht="14.85" customHeight="1" x14ac:dyDescent="0.25"/>
    <row r="540" ht="14.85" customHeight="1" x14ac:dyDescent="0.25"/>
    <row r="541" ht="14.85" customHeight="1" x14ac:dyDescent="0.25"/>
    <row r="542" ht="14.85" customHeight="1" x14ac:dyDescent="0.25"/>
    <row r="543" ht="14.85" customHeight="1" x14ac:dyDescent="0.25"/>
    <row r="544" ht="14.85" customHeight="1" x14ac:dyDescent="0.25"/>
    <row r="545" ht="14.85" customHeight="1" x14ac:dyDescent="0.25"/>
    <row r="546" ht="14.85" customHeight="1" x14ac:dyDescent="0.25"/>
    <row r="547" ht="14.85" customHeight="1" x14ac:dyDescent="0.25"/>
    <row r="548" ht="14.85" customHeight="1" x14ac:dyDescent="0.25"/>
    <row r="549" ht="14.85" customHeight="1" x14ac:dyDescent="0.25"/>
    <row r="550" ht="14.85" customHeight="1" x14ac:dyDescent="0.25"/>
    <row r="552" ht="14.85" customHeight="1" x14ac:dyDescent="0.25"/>
    <row r="553" ht="14.85" customHeight="1" x14ac:dyDescent="0.25"/>
    <row r="557" ht="14.85" customHeight="1" x14ac:dyDescent="0.25"/>
    <row r="558" ht="14.85" customHeight="1" x14ac:dyDescent="0.25"/>
    <row r="560" ht="14.85" customHeight="1" x14ac:dyDescent="0.25"/>
    <row r="561" ht="14.85" customHeight="1" x14ac:dyDescent="0.25"/>
    <row r="562" ht="14.85" customHeight="1" x14ac:dyDescent="0.25"/>
    <row r="563" ht="14.85" customHeight="1" x14ac:dyDescent="0.25"/>
    <row r="564" ht="14.85" customHeight="1" x14ac:dyDescent="0.25"/>
    <row r="565" ht="14.85" customHeight="1" x14ac:dyDescent="0.25"/>
    <row r="566" ht="14.85" customHeight="1" x14ac:dyDescent="0.25"/>
    <row r="567" ht="14.85" customHeight="1" x14ac:dyDescent="0.25"/>
    <row r="568" ht="14.85" customHeight="1" x14ac:dyDescent="0.25"/>
    <row r="569" ht="14.85" customHeight="1" x14ac:dyDescent="0.25"/>
    <row r="570" ht="14.85" customHeight="1" x14ac:dyDescent="0.25"/>
    <row r="571" ht="14.85" customHeight="1" x14ac:dyDescent="0.25"/>
    <row r="572" ht="14.85" customHeight="1" x14ac:dyDescent="0.25"/>
    <row r="574" ht="14.85" customHeight="1" x14ac:dyDescent="0.25"/>
    <row r="576" ht="14.85" customHeight="1" x14ac:dyDescent="0.25"/>
    <row r="582" ht="14.85" customHeight="1" x14ac:dyDescent="0.25"/>
    <row r="586" ht="14.85" customHeight="1" x14ac:dyDescent="0.25"/>
    <row r="602" ht="14.85" customHeight="1" x14ac:dyDescent="0.25"/>
    <row r="603" ht="14.85" customHeight="1" x14ac:dyDescent="0.25"/>
    <row r="604" ht="14.85" customHeight="1" x14ac:dyDescent="0.25"/>
    <row r="605" ht="14.85" customHeight="1" x14ac:dyDescent="0.25"/>
    <row r="607" ht="14.85" customHeight="1" x14ac:dyDescent="0.25"/>
    <row r="609" ht="14.85" customHeight="1" x14ac:dyDescent="0.25"/>
    <row r="610" ht="14.85" customHeight="1" x14ac:dyDescent="0.25"/>
    <row r="611" ht="14.85" customHeight="1" x14ac:dyDescent="0.25"/>
    <row r="612" ht="14.85" customHeight="1" x14ac:dyDescent="0.25"/>
    <row r="613" ht="14.85" customHeight="1" x14ac:dyDescent="0.25"/>
    <row r="614" ht="14.85" customHeight="1" x14ac:dyDescent="0.25"/>
    <row r="615" ht="14.85" customHeight="1" x14ac:dyDescent="0.25"/>
    <row r="616" ht="14.85" customHeight="1" x14ac:dyDescent="0.25"/>
    <row r="617" ht="14.85" customHeight="1" x14ac:dyDescent="0.25"/>
    <row r="618" ht="14.85" customHeight="1" x14ac:dyDescent="0.25"/>
    <row r="619" ht="14.85" customHeight="1" x14ac:dyDescent="0.25"/>
    <row r="620" ht="14.85" customHeight="1" x14ac:dyDescent="0.25"/>
    <row r="621" ht="14.85" customHeight="1" x14ac:dyDescent="0.25"/>
    <row r="622" ht="14.85" customHeight="1" x14ac:dyDescent="0.25"/>
    <row r="623" ht="14.85" customHeight="1" x14ac:dyDescent="0.25"/>
    <row r="624" ht="14.85" customHeight="1" x14ac:dyDescent="0.25"/>
    <row r="625" ht="14.85" customHeight="1" x14ac:dyDescent="0.25"/>
    <row r="626" ht="14.85" customHeight="1" x14ac:dyDescent="0.25"/>
    <row r="627" ht="14.85" customHeight="1" x14ac:dyDescent="0.25"/>
    <row r="628" ht="14.85" customHeight="1" x14ac:dyDescent="0.25"/>
    <row r="630" ht="14.85" customHeight="1" x14ac:dyDescent="0.25"/>
    <row r="631" ht="14.85" customHeight="1" x14ac:dyDescent="0.25"/>
    <row r="640" ht="14.85" customHeight="1" x14ac:dyDescent="0.25"/>
    <row r="641" ht="14.85" customHeight="1" x14ac:dyDescent="0.25"/>
    <row r="642" ht="14.85" customHeight="1" x14ac:dyDescent="0.25"/>
    <row r="643" ht="14.85" customHeight="1" x14ac:dyDescent="0.25"/>
    <row r="644" ht="14.85" customHeight="1" x14ac:dyDescent="0.25"/>
    <row r="646" ht="14.85" customHeight="1" x14ac:dyDescent="0.25"/>
    <row r="648" ht="14.85" customHeight="1" x14ac:dyDescent="0.25"/>
    <row r="650" ht="14.85" customHeight="1" x14ac:dyDescent="0.25"/>
    <row r="651" ht="14.85" customHeight="1" x14ac:dyDescent="0.25"/>
    <row r="652" ht="14.85" customHeight="1" x14ac:dyDescent="0.25"/>
    <row r="653" ht="14.85" customHeight="1" x14ac:dyDescent="0.25"/>
    <row r="654" ht="14.85" customHeight="1" x14ac:dyDescent="0.25"/>
    <row r="655" ht="14.85" customHeight="1" x14ac:dyDescent="0.25"/>
    <row r="656" ht="14.85" customHeight="1" x14ac:dyDescent="0.25"/>
    <row r="657" ht="14.85" customHeight="1" x14ac:dyDescent="0.25"/>
    <row r="658" ht="14.85" customHeight="1" x14ac:dyDescent="0.25"/>
    <row r="659" ht="14.85" customHeight="1" x14ac:dyDescent="0.25"/>
    <row r="661" ht="14.85" customHeight="1" x14ac:dyDescent="0.25"/>
    <row r="662" ht="14.85" customHeight="1" x14ac:dyDescent="0.25"/>
    <row r="663" ht="14.85" customHeight="1" x14ac:dyDescent="0.25"/>
    <row r="664" ht="14.85" customHeight="1" x14ac:dyDescent="0.25"/>
    <row r="665" ht="14.85" customHeight="1" x14ac:dyDescent="0.25"/>
    <row r="666" ht="14.85" customHeight="1" x14ac:dyDescent="0.25"/>
    <row r="667" ht="14.85" customHeight="1" x14ac:dyDescent="0.25"/>
    <row r="668" ht="14.85" customHeight="1" x14ac:dyDescent="0.25"/>
    <row r="669" ht="14.85" customHeight="1" x14ac:dyDescent="0.25"/>
    <row r="670" ht="14.85" customHeight="1" x14ac:dyDescent="0.25"/>
    <row r="671" ht="14.85" customHeight="1" x14ac:dyDescent="0.25"/>
    <row r="672" ht="14.85" customHeight="1" x14ac:dyDescent="0.25"/>
    <row r="673" ht="14.85" customHeight="1" x14ac:dyDescent="0.25"/>
    <row r="674" ht="14.85" customHeight="1" x14ac:dyDescent="0.25"/>
    <row r="675" ht="14.85" customHeight="1" x14ac:dyDescent="0.25"/>
    <row r="676" ht="14.85" customHeight="1" x14ac:dyDescent="0.25"/>
    <row r="677" ht="14.85" customHeight="1" x14ac:dyDescent="0.25"/>
    <row r="678" ht="14.85" customHeight="1" x14ac:dyDescent="0.25"/>
    <row r="679" ht="14.85" customHeight="1" x14ac:dyDescent="0.25"/>
    <row r="680" ht="14.85" customHeight="1" x14ac:dyDescent="0.25"/>
    <row r="681" ht="14.85" customHeight="1" x14ac:dyDescent="0.25"/>
    <row r="682" ht="14.85" customHeight="1" x14ac:dyDescent="0.25"/>
    <row r="683" ht="14.85" customHeight="1" x14ac:dyDescent="0.25"/>
    <row r="684" ht="14.85" customHeight="1" x14ac:dyDescent="0.25"/>
    <row r="685" ht="14.85" customHeight="1" x14ac:dyDescent="0.25"/>
    <row r="686" ht="14.85" customHeight="1" x14ac:dyDescent="0.25"/>
    <row r="687" ht="14.85" customHeight="1" x14ac:dyDescent="0.25"/>
    <row r="688" ht="14.85" customHeight="1" x14ac:dyDescent="0.25"/>
    <row r="690" ht="14.85" customHeight="1" x14ac:dyDescent="0.25"/>
    <row r="696" ht="14.85" customHeight="1" x14ac:dyDescent="0.25"/>
    <row r="700" ht="14.85" customHeight="1" x14ac:dyDescent="0.25"/>
    <row r="701" ht="14.85" customHeight="1" x14ac:dyDescent="0.25"/>
    <row r="707" ht="14.85" customHeight="1" x14ac:dyDescent="0.25"/>
    <row r="708" ht="14.85" customHeight="1" x14ac:dyDescent="0.25"/>
    <row r="709" ht="14.85" customHeight="1" x14ac:dyDescent="0.25"/>
    <row r="710" ht="14.85" customHeight="1" x14ac:dyDescent="0.25"/>
    <row r="713" ht="14.85" customHeight="1" x14ac:dyDescent="0.25"/>
    <row r="715" ht="14.85" customHeight="1" x14ac:dyDescent="0.25"/>
    <row r="716" ht="14.85" customHeight="1" x14ac:dyDescent="0.25"/>
    <row r="719" ht="14.85" customHeight="1" x14ac:dyDescent="0.25"/>
    <row r="721" ht="14.85" customHeight="1" x14ac:dyDescent="0.25"/>
    <row r="725" ht="14.85" customHeight="1" x14ac:dyDescent="0.25"/>
    <row r="727" ht="14.85" customHeight="1" x14ac:dyDescent="0.25"/>
    <row r="732" ht="14.85" customHeight="1" x14ac:dyDescent="0.25"/>
    <row r="737" ht="14.85" customHeight="1" x14ac:dyDescent="0.25"/>
    <row r="738" ht="14.85" customHeight="1" x14ac:dyDescent="0.25"/>
    <row r="739" ht="14.85" customHeight="1" x14ac:dyDescent="0.25"/>
    <row r="740" ht="14.85" customHeight="1" x14ac:dyDescent="0.25"/>
    <row r="741" ht="14.85" customHeight="1" x14ac:dyDescent="0.25"/>
    <row r="742" ht="14.85" customHeight="1" x14ac:dyDescent="0.25"/>
    <row r="744" ht="14.85" customHeight="1" x14ac:dyDescent="0.25"/>
    <row r="745" ht="14.85" customHeight="1" x14ac:dyDescent="0.25"/>
    <row r="746" ht="14.85" customHeight="1" x14ac:dyDescent="0.25"/>
    <row r="747" ht="14.85" customHeight="1" x14ac:dyDescent="0.25"/>
    <row r="748" ht="14.85" customHeight="1" x14ac:dyDescent="0.25"/>
    <row r="749" ht="14.85" customHeight="1" x14ac:dyDescent="0.25"/>
    <row r="753" ht="14.85" customHeight="1" x14ac:dyDescent="0.25"/>
    <row r="754" ht="14.85" customHeight="1" x14ac:dyDescent="0.25"/>
    <row r="757" ht="14.85" customHeight="1" x14ac:dyDescent="0.25"/>
    <row r="758" ht="14.85" customHeight="1" x14ac:dyDescent="0.25"/>
    <row r="761" ht="14.85" customHeight="1" x14ac:dyDescent="0.25"/>
    <row r="762" ht="14.85" customHeight="1" x14ac:dyDescent="0.25"/>
    <row r="763" ht="14.85" customHeight="1" x14ac:dyDescent="0.25"/>
    <row r="764" ht="14.85" customHeight="1" x14ac:dyDescent="0.25"/>
    <row r="765" ht="14.85" customHeight="1" x14ac:dyDescent="0.25"/>
    <row r="766" ht="14.85" customHeight="1" x14ac:dyDescent="0.25"/>
    <row r="767" ht="14.85" customHeight="1" x14ac:dyDescent="0.25"/>
    <row r="768" ht="14.85" customHeight="1" x14ac:dyDescent="0.25"/>
    <row r="769" ht="14.85" customHeight="1" x14ac:dyDescent="0.25"/>
    <row r="770" ht="14.85" customHeight="1" x14ac:dyDescent="0.25"/>
    <row r="775" ht="14.85" customHeight="1" x14ac:dyDescent="0.25"/>
    <row r="776" ht="14.85" customHeight="1" x14ac:dyDescent="0.25"/>
    <row r="777" ht="14.85" customHeight="1" x14ac:dyDescent="0.25"/>
    <row r="779" ht="14.85" customHeight="1" x14ac:dyDescent="0.25"/>
    <row r="780" ht="14.85" customHeight="1" x14ac:dyDescent="0.25"/>
    <row r="781" ht="14.85" customHeight="1" x14ac:dyDescent="0.25"/>
    <row r="782" ht="14.85" customHeight="1" x14ac:dyDescent="0.25"/>
    <row r="783" ht="14.85" customHeight="1" x14ac:dyDescent="0.25"/>
    <row r="784" ht="14.85" customHeight="1" x14ac:dyDescent="0.25"/>
    <row r="785" ht="14.85" customHeight="1" x14ac:dyDescent="0.25"/>
    <row r="786" ht="14.85" customHeight="1" x14ac:dyDescent="0.25"/>
    <row r="788" ht="14.85" customHeight="1" x14ac:dyDescent="0.25"/>
    <row r="789" ht="14.85" customHeight="1" x14ac:dyDescent="0.25"/>
    <row r="790" ht="14.85" customHeight="1" x14ac:dyDescent="0.25"/>
    <row r="791" ht="14.85" customHeight="1" x14ac:dyDescent="0.25"/>
    <row r="792" ht="14.85" customHeight="1" x14ac:dyDescent="0.25"/>
    <row r="793" ht="14.85" customHeight="1" x14ac:dyDescent="0.25"/>
    <row r="794" ht="14.85" customHeight="1" x14ac:dyDescent="0.25"/>
    <row r="797" ht="14.85" customHeight="1" x14ac:dyDescent="0.25"/>
    <row r="798" ht="14.85" customHeight="1" x14ac:dyDescent="0.25"/>
    <row r="799" ht="14.85" customHeight="1" x14ac:dyDescent="0.25"/>
    <row r="801" ht="14.85" customHeight="1" x14ac:dyDescent="0.25"/>
    <row r="802" ht="14.85" customHeight="1" x14ac:dyDescent="0.25"/>
    <row r="803" ht="14.85" customHeight="1" x14ac:dyDescent="0.25"/>
    <row r="804" ht="14.85" customHeight="1" x14ac:dyDescent="0.25"/>
    <row r="805" ht="14.85" customHeight="1" x14ac:dyDescent="0.25"/>
    <row r="806" ht="14.85" customHeight="1" x14ac:dyDescent="0.25"/>
    <row r="807" ht="14.85" customHeight="1" x14ac:dyDescent="0.25"/>
    <row r="808" ht="14.85" customHeight="1" x14ac:dyDescent="0.25"/>
    <row r="809" ht="14.85" customHeight="1" x14ac:dyDescent="0.25"/>
    <row r="810" ht="14.85" customHeight="1" x14ac:dyDescent="0.25"/>
    <row r="812" ht="14.85" customHeight="1" x14ac:dyDescent="0.25"/>
    <row r="813" ht="14.85" customHeight="1" x14ac:dyDescent="0.25"/>
    <row r="814" ht="14.85" customHeight="1" x14ac:dyDescent="0.25"/>
    <row r="815" ht="14.85" customHeight="1" x14ac:dyDescent="0.25"/>
    <row r="816" ht="14.85" customHeight="1" x14ac:dyDescent="0.25"/>
    <row r="819" ht="14.85" customHeight="1" x14ac:dyDescent="0.25"/>
    <row r="820" ht="14.85" customHeight="1" x14ac:dyDescent="0.25"/>
    <row r="821" ht="14.85" customHeight="1" x14ac:dyDescent="0.25"/>
    <row r="822" ht="14.85" customHeight="1" x14ac:dyDescent="0.25"/>
    <row r="823" ht="14.85" customHeight="1" x14ac:dyDescent="0.25"/>
    <row r="826" ht="14.85" customHeight="1" x14ac:dyDescent="0.25"/>
    <row r="827" ht="14.85" customHeight="1" x14ac:dyDescent="0.25"/>
    <row r="828" ht="14.85" customHeight="1" x14ac:dyDescent="0.25"/>
    <row r="829" ht="14.85" customHeight="1" x14ac:dyDescent="0.25"/>
    <row r="830" ht="14.85" customHeight="1" x14ac:dyDescent="0.25"/>
    <row r="831" ht="14.85" customHeight="1" x14ac:dyDescent="0.25"/>
    <row r="832" ht="14.85" customHeight="1" x14ac:dyDescent="0.25"/>
    <row r="833" ht="14.85" customHeight="1" x14ac:dyDescent="0.25"/>
    <row r="834" ht="14.85" customHeight="1" x14ac:dyDescent="0.25"/>
    <row r="835" ht="14.85" customHeight="1" x14ac:dyDescent="0.25"/>
    <row r="836" ht="14.85" customHeight="1" x14ac:dyDescent="0.25"/>
    <row r="837" ht="14.85" customHeight="1" x14ac:dyDescent="0.25"/>
    <row r="838" ht="14.85" customHeight="1" x14ac:dyDescent="0.25"/>
    <row r="839" ht="14.85" customHeight="1" x14ac:dyDescent="0.25"/>
    <row r="840" ht="14.85" customHeight="1" x14ac:dyDescent="0.25"/>
    <row r="841" ht="14.85" customHeight="1" x14ac:dyDescent="0.25"/>
    <row r="842" ht="14.85" customHeight="1" x14ac:dyDescent="0.25"/>
    <row r="848" ht="14.85" customHeight="1" x14ac:dyDescent="0.25"/>
    <row r="850" ht="14.85" customHeight="1" x14ac:dyDescent="0.25"/>
    <row r="854" ht="14.85" customHeight="1" x14ac:dyDescent="0.25"/>
    <row r="855" ht="14.85" customHeight="1" x14ac:dyDescent="0.25"/>
    <row r="856" ht="14.85" customHeight="1" x14ac:dyDescent="0.25"/>
    <row r="857" ht="14.85" customHeight="1" x14ac:dyDescent="0.25"/>
    <row r="863" ht="14.85" customHeight="1" x14ac:dyDescent="0.25"/>
    <row r="864" ht="14.85" customHeight="1" x14ac:dyDescent="0.25"/>
    <row r="866" ht="14.85" customHeight="1" x14ac:dyDescent="0.25"/>
    <row r="867" ht="14.85" customHeight="1" x14ac:dyDescent="0.25"/>
    <row r="869" ht="14.85" customHeight="1" x14ac:dyDescent="0.25"/>
    <row r="870" ht="14.85" customHeight="1" x14ac:dyDescent="0.25"/>
    <row r="872" ht="14.85" customHeight="1" x14ac:dyDescent="0.25"/>
    <row r="883" ht="14.85" customHeight="1" x14ac:dyDescent="0.25"/>
    <row r="885" ht="14.85" customHeight="1" x14ac:dyDescent="0.25"/>
    <row r="887" ht="14.85" customHeight="1" x14ac:dyDescent="0.25"/>
    <row r="888" ht="14.85" customHeight="1" x14ac:dyDescent="0.25"/>
    <row r="889" ht="14.85" customHeight="1" x14ac:dyDescent="0.25"/>
    <row r="890" ht="14.85" customHeight="1" x14ac:dyDescent="0.25"/>
    <row r="891" ht="14.85" customHeight="1" x14ac:dyDescent="0.25"/>
    <row r="894" ht="14.85" customHeight="1" x14ac:dyDescent="0.25"/>
    <row r="896" ht="14.85" customHeight="1" x14ac:dyDescent="0.25"/>
    <row r="897" ht="14.85" customHeight="1" x14ac:dyDescent="0.25"/>
    <row r="898" ht="14.85" customHeight="1" x14ac:dyDescent="0.25"/>
    <row r="899" ht="14.85" customHeight="1" x14ac:dyDescent="0.25"/>
    <row r="901" ht="14.85" customHeight="1" x14ac:dyDescent="0.25"/>
    <row r="902" ht="14.85" customHeight="1" x14ac:dyDescent="0.25"/>
    <row r="904" ht="14.85" customHeight="1" x14ac:dyDescent="0.25"/>
    <row r="907" ht="14.85" customHeight="1" x14ac:dyDescent="0.25"/>
    <row r="909" ht="14.85" customHeight="1" x14ac:dyDescent="0.25"/>
    <row r="910" ht="14.85" customHeight="1" x14ac:dyDescent="0.25"/>
    <row r="912" ht="14.85" customHeight="1" x14ac:dyDescent="0.25"/>
    <row r="914" ht="14.85" customHeight="1" x14ac:dyDescent="0.25"/>
    <row r="915" ht="14.85" customHeight="1" x14ac:dyDescent="0.25"/>
    <row r="917" ht="14.85" customHeight="1" x14ac:dyDescent="0.25"/>
    <row r="918" ht="14.85" customHeight="1" x14ac:dyDescent="0.25"/>
    <row r="921" ht="14.85" customHeight="1" x14ac:dyDescent="0.25"/>
    <row r="922" ht="14.85" customHeight="1" x14ac:dyDescent="0.25"/>
    <row r="923" ht="14.85" customHeight="1" x14ac:dyDescent="0.25"/>
    <row r="924" ht="14.85" customHeight="1" x14ac:dyDescent="0.25"/>
    <row r="927" ht="14.85" customHeight="1" x14ac:dyDescent="0.25"/>
    <row r="930" ht="14.85" customHeight="1" x14ac:dyDescent="0.25"/>
    <row r="931" ht="14.85" customHeight="1" x14ac:dyDescent="0.25"/>
    <row r="932" ht="14.85" customHeight="1" x14ac:dyDescent="0.25"/>
    <row r="935" ht="14.85" customHeight="1" x14ac:dyDescent="0.25"/>
    <row r="938" ht="14.85" customHeight="1" x14ac:dyDescent="0.25"/>
    <row r="939" ht="14.85" customHeight="1" x14ac:dyDescent="0.25"/>
    <row r="941" ht="14.85" customHeight="1" x14ac:dyDescent="0.25"/>
    <row r="943" ht="14.85" customHeight="1" x14ac:dyDescent="0.25"/>
    <row r="945" ht="14.85" customHeight="1" x14ac:dyDescent="0.25"/>
    <row r="946" ht="14.85" customHeight="1" x14ac:dyDescent="0.25"/>
    <row r="947" ht="14.85" customHeight="1" x14ac:dyDescent="0.25"/>
    <row r="948" ht="14.85" customHeight="1" x14ac:dyDescent="0.25"/>
    <row r="949" ht="14.85" customHeight="1" x14ac:dyDescent="0.25"/>
    <row r="950" ht="14.85" customHeight="1" x14ac:dyDescent="0.25"/>
    <row r="951" ht="14.85" customHeight="1" x14ac:dyDescent="0.25"/>
    <row r="952" ht="14.85" customHeight="1" x14ac:dyDescent="0.25"/>
    <row r="953" ht="14.85" customHeight="1" x14ac:dyDescent="0.25"/>
    <row r="955" ht="14.85" customHeight="1" x14ac:dyDescent="0.25"/>
    <row r="956" ht="14.85" customHeight="1" x14ac:dyDescent="0.25"/>
    <row r="957" ht="14.85" customHeight="1" x14ac:dyDescent="0.25"/>
    <row r="958" ht="14.85" customHeight="1" x14ac:dyDescent="0.25"/>
    <row r="959" ht="14.85" customHeight="1" x14ac:dyDescent="0.25"/>
    <row r="960" ht="14.85" customHeight="1" x14ac:dyDescent="0.25"/>
    <row r="961" ht="14.85" customHeight="1" x14ac:dyDescent="0.25"/>
    <row r="964" ht="14.85" customHeight="1" x14ac:dyDescent="0.25"/>
    <row r="966" ht="14.85" customHeight="1" x14ac:dyDescent="0.25"/>
    <row r="967" ht="14.85" customHeight="1" x14ac:dyDescent="0.25"/>
    <row r="968" ht="14.85" customHeight="1" x14ac:dyDescent="0.25"/>
    <row r="970" ht="14.85" customHeight="1" x14ac:dyDescent="0.25"/>
    <row r="972" ht="14.85" customHeight="1" x14ac:dyDescent="0.25"/>
    <row r="973" ht="14.85" customHeight="1" x14ac:dyDescent="0.25"/>
    <row r="974" ht="14.85" customHeight="1" x14ac:dyDescent="0.25"/>
    <row r="975" ht="14.85" customHeight="1" x14ac:dyDescent="0.25"/>
    <row r="976" ht="14.85" customHeight="1" x14ac:dyDescent="0.25"/>
    <row r="977" ht="14.85" customHeight="1" x14ac:dyDescent="0.25"/>
    <row r="978" ht="14.85" customHeight="1" x14ac:dyDescent="0.25"/>
    <row r="983" ht="14.85" customHeight="1" x14ac:dyDescent="0.25"/>
    <row r="984" ht="14.85" customHeight="1" x14ac:dyDescent="0.25"/>
    <row r="985" ht="14.85" customHeight="1" x14ac:dyDescent="0.25"/>
    <row r="986" ht="14.85" customHeight="1" x14ac:dyDescent="0.25"/>
    <row r="987" ht="14.85" customHeight="1" x14ac:dyDescent="0.25"/>
    <row r="988" ht="14.85" customHeight="1" x14ac:dyDescent="0.25"/>
    <row r="989" ht="14.85" customHeight="1" x14ac:dyDescent="0.25"/>
    <row r="991" ht="14.85" customHeight="1" x14ac:dyDescent="0.25"/>
    <row r="992" ht="14.85" customHeight="1" x14ac:dyDescent="0.25"/>
    <row r="993" ht="14.85" customHeight="1" x14ac:dyDescent="0.25"/>
    <row r="995" ht="14.85" customHeight="1" x14ac:dyDescent="0.25"/>
    <row r="996" ht="14.85" customHeight="1" x14ac:dyDescent="0.25"/>
    <row r="998" ht="14.85" customHeight="1" x14ac:dyDescent="0.25"/>
    <row r="1004" ht="14.85" customHeight="1" x14ac:dyDescent="0.25"/>
    <row r="1005" ht="14.85" customHeight="1" x14ac:dyDescent="0.25"/>
    <row r="1007" ht="14.85" customHeight="1" x14ac:dyDescent="0.25"/>
    <row r="1009" ht="14.85" customHeight="1" x14ac:dyDescent="0.25"/>
    <row r="1010" ht="14.85" customHeight="1" x14ac:dyDescent="0.25"/>
    <row r="1012" ht="14.85" customHeight="1" x14ac:dyDescent="0.25"/>
    <row r="1018" ht="14.85" customHeight="1" x14ac:dyDescent="0.25"/>
    <row r="1019" ht="14.85" customHeight="1" x14ac:dyDescent="0.25"/>
    <row r="1021" ht="14.85" customHeight="1" x14ac:dyDescent="0.25"/>
    <row r="1022" ht="14.85" customHeight="1" x14ac:dyDescent="0.25"/>
    <row r="1024" ht="14.85" customHeight="1" x14ac:dyDescent="0.25"/>
    <row r="1025" ht="14.85" customHeight="1" x14ac:dyDescent="0.25"/>
    <row r="1026" ht="14.85" customHeight="1" x14ac:dyDescent="0.25"/>
    <row r="1027" ht="14.85" customHeight="1" x14ac:dyDescent="0.25"/>
    <row r="1045" ht="14.85" customHeight="1" x14ac:dyDescent="0.25"/>
    <row r="1046" ht="14.85" customHeight="1" x14ac:dyDescent="0.25"/>
    <row r="1049" ht="14.85" customHeight="1" x14ac:dyDescent="0.25"/>
    <row r="1052" ht="14.85" customHeight="1" x14ac:dyDescent="0.25"/>
    <row r="1053" ht="14.85" customHeight="1" x14ac:dyDescent="0.25"/>
    <row r="1056" ht="14.85" customHeight="1" x14ac:dyDescent="0.25"/>
    <row r="1057" ht="14.85" customHeight="1" x14ac:dyDescent="0.25"/>
    <row r="1060" ht="14.85" customHeight="1" x14ac:dyDescent="0.25"/>
    <row r="1061" ht="14.85" customHeight="1" x14ac:dyDescent="0.25"/>
    <row r="1062" ht="14.85" customHeight="1" x14ac:dyDescent="0.25"/>
    <row r="1063" ht="14.85" customHeight="1" x14ac:dyDescent="0.25"/>
    <row r="1064" ht="14.85" customHeight="1" x14ac:dyDescent="0.25"/>
    <row r="1066" ht="14.85" customHeight="1" x14ac:dyDescent="0.25"/>
    <row r="1067" ht="14.85" customHeight="1" x14ac:dyDescent="0.25"/>
    <row r="1068" ht="14.85" customHeight="1" x14ac:dyDescent="0.25"/>
    <row r="1070" ht="14.85" customHeight="1" x14ac:dyDescent="0.25"/>
    <row r="1071" ht="14.85" customHeight="1" x14ac:dyDescent="0.25"/>
    <row r="1073" ht="14.85" customHeight="1" x14ac:dyDescent="0.25"/>
    <row r="1074" ht="14.85" customHeight="1" x14ac:dyDescent="0.25"/>
    <row r="1075" ht="14.85" customHeight="1" x14ac:dyDescent="0.25"/>
    <row r="1077" ht="14.85" customHeight="1" x14ac:dyDescent="0.25"/>
    <row r="1078" ht="14.85" customHeight="1" x14ac:dyDescent="0.25"/>
    <row r="1079" ht="14.85" customHeight="1" x14ac:dyDescent="0.25"/>
    <row r="1080" ht="14.85" customHeight="1" x14ac:dyDescent="0.25"/>
    <row r="1084" ht="14.85" customHeight="1" x14ac:dyDescent="0.25"/>
    <row r="1085" ht="14.85" customHeight="1" x14ac:dyDescent="0.25"/>
    <row r="1087" ht="14.85" customHeight="1" x14ac:dyDescent="0.25"/>
    <row r="1088" ht="14.85" customHeight="1" x14ac:dyDescent="0.25"/>
    <row r="1098" ht="14.85" customHeight="1" x14ac:dyDescent="0.25"/>
    <row r="1101" ht="14.85" customHeight="1" x14ac:dyDescent="0.25"/>
    <row r="1103" ht="14.85" customHeight="1" x14ac:dyDescent="0.25"/>
    <row r="1105" ht="14.85" customHeight="1" x14ac:dyDescent="0.25"/>
    <row r="1106" ht="14.85" customHeight="1" x14ac:dyDescent="0.25"/>
    <row r="1107" ht="14.85" customHeight="1" x14ac:dyDescent="0.25"/>
    <row r="1108" ht="14.85" customHeight="1" x14ac:dyDescent="0.25"/>
    <row r="1110" ht="14.85" customHeight="1" x14ac:dyDescent="0.25"/>
    <row r="1119" ht="14.85" customHeight="1" x14ac:dyDescent="0.25"/>
    <row r="1132" ht="14.85" customHeight="1" x14ac:dyDescent="0.25"/>
    <row r="1133" ht="14.85" customHeight="1" x14ac:dyDescent="0.25"/>
    <row r="1135" ht="14.85" customHeight="1" x14ac:dyDescent="0.25"/>
    <row r="1136" ht="14.85" customHeight="1" x14ac:dyDescent="0.25"/>
    <row r="1137" ht="14.85" customHeight="1" x14ac:dyDescent="0.25"/>
    <row r="1141" ht="14.85" customHeight="1" x14ac:dyDescent="0.25"/>
    <row r="1143" ht="14.85" customHeight="1" x14ac:dyDescent="0.25"/>
    <row r="1147" ht="14.85" customHeight="1" x14ac:dyDescent="0.25"/>
    <row r="1149" ht="14.85" customHeight="1" x14ac:dyDescent="0.25"/>
    <row r="1150" ht="14.85" customHeight="1" x14ac:dyDescent="0.25"/>
    <row r="1151" ht="14.85" customHeight="1" x14ac:dyDescent="0.25"/>
    <row r="1152" ht="14.85" customHeight="1" x14ac:dyDescent="0.25"/>
    <row r="1153" ht="14.85" customHeight="1" x14ac:dyDescent="0.25"/>
    <row r="1154" ht="14.85" customHeight="1" x14ac:dyDescent="0.25"/>
    <row r="1155" ht="14.85" customHeight="1" x14ac:dyDescent="0.25"/>
    <row r="1156" ht="14.85" customHeight="1" x14ac:dyDescent="0.25"/>
    <row r="1157" ht="14.85" customHeight="1" x14ac:dyDescent="0.25"/>
    <row r="1158" ht="14.85" customHeight="1" x14ac:dyDescent="0.25"/>
    <row r="1159" ht="14.85" customHeight="1" x14ac:dyDescent="0.25"/>
    <row r="1160" ht="14.85" customHeight="1" x14ac:dyDescent="0.25"/>
    <row r="1161" ht="14.85" customHeight="1" x14ac:dyDescent="0.25"/>
    <row r="1162" ht="14.85" customHeight="1" x14ac:dyDescent="0.25"/>
    <row r="1164" ht="14.85" customHeight="1" x14ac:dyDescent="0.25"/>
    <row r="1165" ht="14.85" customHeight="1" x14ac:dyDescent="0.25"/>
    <row r="1166" ht="14.85" customHeight="1" x14ac:dyDescent="0.25"/>
    <row r="1168" ht="14.85" customHeight="1" x14ac:dyDescent="0.25"/>
    <row r="1169" ht="14.85" customHeight="1" x14ac:dyDescent="0.25"/>
    <row r="1170" ht="14.85" customHeight="1" x14ac:dyDescent="0.25"/>
    <row r="1171" ht="14.85" customHeight="1" x14ac:dyDescent="0.25"/>
    <row r="1173" ht="14.85" customHeight="1" x14ac:dyDescent="0.25"/>
    <row r="1174" ht="14.85" customHeight="1" x14ac:dyDescent="0.25"/>
    <row r="1175" ht="14.85" customHeight="1" x14ac:dyDescent="0.25"/>
    <row r="1176" ht="14.85" customHeight="1" x14ac:dyDescent="0.25"/>
    <row r="1177" ht="14.85" customHeight="1" x14ac:dyDescent="0.25"/>
    <row r="1178" ht="14.85" customHeight="1" x14ac:dyDescent="0.25"/>
    <row r="1179" ht="14.85" customHeight="1" x14ac:dyDescent="0.25"/>
    <row r="1180" ht="14.85" customHeight="1" x14ac:dyDescent="0.25"/>
    <row r="1181" ht="14.85" customHeight="1" x14ac:dyDescent="0.25"/>
    <row r="1182" ht="14.85" customHeight="1" x14ac:dyDescent="0.25"/>
    <row r="1183" ht="14.85" customHeight="1" x14ac:dyDescent="0.25"/>
    <row r="1184" ht="14.85" customHeight="1" x14ac:dyDescent="0.25"/>
    <row r="1185" ht="14.85" customHeight="1" x14ac:dyDescent="0.25"/>
    <row r="1186" ht="14.85" customHeight="1" x14ac:dyDescent="0.25"/>
    <row r="1187" ht="14.85" customHeight="1" x14ac:dyDescent="0.25"/>
    <row r="1189" ht="14.85" customHeight="1" x14ac:dyDescent="0.25"/>
    <row r="1190" ht="14.85" customHeight="1" x14ac:dyDescent="0.25"/>
    <row r="1191" ht="14.85" customHeight="1" x14ac:dyDescent="0.25"/>
    <row r="1192" ht="14.85" customHeight="1" x14ac:dyDescent="0.25"/>
    <row r="1193" ht="14.85" customHeight="1" x14ac:dyDescent="0.25"/>
    <row r="1194" ht="14.85" customHeight="1" x14ac:dyDescent="0.25"/>
    <row r="1195" ht="14.85" customHeight="1" x14ac:dyDescent="0.25"/>
    <row r="1196" ht="14.85" customHeight="1" x14ac:dyDescent="0.25"/>
    <row r="1197" ht="14.85" customHeight="1" x14ac:dyDescent="0.25"/>
    <row r="1198" ht="14.85" customHeight="1" x14ac:dyDescent="0.25"/>
    <row r="1199" ht="14.85" customHeight="1" x14ac:dyDescent="0.25"/>
    <row r="1200" ht="14.85" customHeight="1" x14ac:dyDescent="0.25"/>
    <row r="1201" ht="14.85" customHeight="1" x14ac:dyDescent="0.25"/>
    <row r="1204" ht="14.85" customHeight="1" x14ac:dyDescent="0.25"/>
    <row r="1205" ht="14.85" customHeight="1" x14ac:dyDescent="0.25"/>
    <row r="1206" ht="14.85" customHeight="1" x14ac:dyDescent="0.25"/>
    <row r="1208" ht="14.85" customHeight="1" x14ac:dyDescent="0.25"/>
    <row r="1210" ht="14.85" customHeight="1" x14ac:dyDescent="0.25"/>
    <row r="1211" ht="14.85" customHeight="1" x14ac:dyDescent="0.25"/>
    <row r="1212" ht="14.85" customHeight="1" x14ac:dyDescent="0.25"/>
    <row r="1213" ht="14.85" customHeight="1" x14ac:dyDescent="0.25"/>
    <row r="1214" ht="14.85" customHeight="1" x14ac:dyDescent="0.25"/>
    <row r="1216" ht="14.85" customHeight="1" x14ac:dyDescent="0.25"/>
    <row r="1217" ht="14.85" customHeight="1" x14ac:dyDescent="0.25"/>
    <row r="1218" ht="14.85" customHeight="1" x14ac:dyDescent="0.25"/>
    <row r="1220" ht="14.85" customHeight="1" x14ac:dyDescent="0.25"/>
    <row r="1221" ht="14.85" customHeight="1" x14ac:dyDescent="0.25"/>
    <row r="1223" ht="14.85" customHeight="1" x14ac:dyDescent="0.25"/>
    <row r="1224" ht="14.85" customHeight="1" x14ac:dyDescent="0.25"/>
    <row r="1225" ht="14.85" customHeight="1" x14ac:dyDescent="0.25"/>
    <row r="1226" ht="14.85" customHeight="1" x14ac:dyDescent="0.25"/>
    <row r="1229" ht="14.85" customHeight="1" x14ac:dyDescent="0.25"/>
    <row r="1231" ht="14.85" customHeight="1" x14ac:dyDescent="0.25"/>
    <row r="1232" ht="14.85" customHeight="1" x14ac:dyDescent="0.25"/>
    <row r="1233" ht="14.85" customHeight="1" x14ac:dyDescent="0.25"/>
    <row r="1235" ht="14.85" customHeight="1" x14ac:dyDescent="0.25"/>
    <row r="1236" ht="14.85" customHeight="1" x14ac:dyDescent="0.25"/>
    <row r="1239" ht="14.85" customHeight="1" x14ac:dyDescent="0.25"/>
    <row r="1240" ht="14.85" customHeight="1" x14ac:dyDescent="0.25"/>
    <row r="1242" ht="14.85" customHeight="1" x14ac:dyDescent="0.25"/>
    <row r="1243" ht="14.85" customHeight="1" x14ac:dyDescent="0.25"/>
    <row r="1245" ht="14.85" customHeight="1" x14ac:dyDescent="0.25"/>
    <row r="1247" ht="14.85" customHeight="1" x14ac:dyDescent="0.25"/>
    <row r="1248" ht="14.85" customHeight="1" x14ac:dyDescent="0.25"/>
    <row r="1249" ht="14.85" customHeight="1" x14ac:dyDescent="0.25"/>
    <row r="1250" ht="14.85" customHeight="1" x14ac:dyDescent="0.25"/>
    <row r="1252" ht="14.85" customHeight="1" x14ac:dyDescent="0.25"/>
    <row r="1253" ht="14.85" customHeight="1" x14ac:dyDescent="0.25"/>
    <row r="1261" ht="14.85" customHeight="1" x14ac:dyDescent="0.25"/>
    <row r="1265" ht="14.85" customHeight="1" x14ac:dyDescent="0.25"/>
    <row r="1266" ht="14.85" customHeight="1" x14ac:dyDescent="0.25"/>
    <row r="1267" ht="14.85" customHeight="1" x14ac:dyDescent="0.25"/>
    <row r="1268" ht="14.85" customHeight="1" x14ac:dyDescent="0.25"/>
    <row r="1270" ht="14.85" customHeight="1" x14ac:dyDescent="0.25"/>
    <row r="1284" ht="14.85" customHeight="1" x14ac:dyDescent="0.25"/>
    <row r="1285" ht="14.85" customHeight="1" x14ac:dyDescent="0.25"/>
    <row r="1286" ht="14.85" customHeight="1" x14ac:dyDescent="0.25"/>
    <row r="1287" ht="14.85" customHeight="1" x14ac:dyDescent="0.25"/>
    <row r="1288" ht="14.85" customHeight="1" x14ac:dyDescent="0.25"/>
    <row r="1290" ht="14.85" customHeight="1" x14ac:dyDescent="0.25"/>
    <row r="1291" ht="14.85" customHeight="1" x14ac:dyDescent="0.25"/>
    <row r="1292" ht="14.85" customHeight="1" x14ac:dyDescent="0.25"/>
    <row r="1293" ht="14.85" customHeight="1" x14ac:dyDescent="0.25"/>
    <row r="1294" ht="14.85" customHeight="1" x14ac:dyDescent="0.25"/>
    <row r="1295" ht="14.85" customHeight="1" x14ac:dyDescent="0.25"/>
    <row r="1296" ht="14.85" customHeight="1" x14ac:dyDescent="0.25"/>
    <row r="1339" ht="14.85" customHeight="1" x14ac:dyDescent="0.25"/>
    <row r="1340" ht="14.85" customHeight="1" x14ac:dyDescent="0.25"/>
    <row r="1342" ht="14.85" customHeight="1" x14ac:dyDescent="0.25"/>
    <row r="1344" ht="14.85" customHeight="1" x14ac:dyDescent="0.25"/>
    <row r="1345" ht="14.85" customHeight="1" x14ac:dyDescent="0.25"/>
    <row r="1346" ht="14.85" customHeight="1" x14ac:dyDescent="0.25"/>
    <row r="1347" ht="14.85" customHeight="1" x14ac:dyDescent="0.25"/>
    <row r="1348" ht="14.85" customHeight="1" x14ac:dyDescent="0.25"/>
    <row r="1349" ht="14.85" customHeight="1" x14ac:dyDescent="0.25"/>
    <row r="1350" ht="14.85" customHeight="1" x14ac:dyDescent="0.25"/>
    <row r="1351" ht="14.85" customHeight="1" x14ac:dyDescent="0.25"/>
    <row r="1352" ht="14.85" customHeight="1" x14ac:dyDescent="0.25"/>
    <row r="1353" ht="14.85" customHeight="1" x14ac:dyDescent="0.25"/>
    <row r="1354" ht="14.85" customHeight="1" x14ac:dyDescent="0.25"/>
    <row r="1355" ht="14.85" customHeight="1" x14ac:dyDescent="0.25"/>
    <row r="1356" ht="14.85" customHeight="1" x14ac:dyDescent="0.25"/>
    <row r="1357" ht="14.85" customHeight="1" x14ac:dyDescent="0.25"/>
    <row r="1358" ht="14.85" customHeight="1" x14ac:dyDescent="0.25"/>
    <row r="1359" ht="14.85" customHeight="1" x14ac:dyDescent="0.25"/>
    <row r="1360" ht="14.85" customHeight="1" x14ac:dyDescent="0.25"/>
    <row r="1361" ht="14.85" customHeight="1" x14ac:dyDescent="0.25"/>
    <row r="1362" ht="14.85" customHeight="1" x14ac:dyDescent="0.25"/>
    <row r="1363" ht="14.85" customHeight="1" x14ac:dyDescent="0.25"/>
    <row r="1364" ht="14.85" customHeight="1" x14ac:dyDescent="0.25"/>
    <row r="1365" ht="14.85" customHeight="1" x14ac:dyDescent="0.25"/>
    <row r="1366" ht="14.85" customHeight="1" x14ac:dyDescent="0.25"/>
    <row r="1367" ht="14.85" customHeight="1" x14ac:dyDescent="0.25"/>
    <row r="1368" ht="14.85" customHeight="1" x14ac:dyDescent="0.25"/>
    <row r="1371" ht="14.85" customHeight="1" x14ac:dyDescent="0.25"/>
    <row r="1372" ht="14.85" customHeight="1" x14ac:dyDescent="0.25"/>
    <row r="1373" ht="14.85" customHeight="1" x14ac:dyDescent="0.25"/>
    <row r="1374" ht="14.85" customHeight="1" x14ac:dyDescent="0.25"/>
    <row r="1375" ht="14.85" customHeight="1" x14ac:dyDescent="0.25"/>
    <row r="1376" ht="14.85" customHeight="1" x14ac:dyDescent="0.25"/>
    <row r="1377" ht="14.85" customHeight="1" x14ac:dyDescent="0.25"/>
    <row r="1378" ht="14.85" customHeight="1" x14ac:dyDescent="0.25"/>
    <row r="1379" ht="14.85" customHeight="1" x14ac:dyDescent="0.25"/>
    <row r="1380" ht="14.85" customHeight="1" x14ac:dyDescent="0.25"/>
    <row r="1381" ht="14.85" customHeight="1" x14ac:dyDescent="0.25"/>
    <row r="1382" ht="14.85" customHeight="1" x14ac:dyDescent="0.25"/>
    <row r="1383" ht="14.85" customHeight="1" x14ac:dyDescent="0.25"/>
    <row r="1384" ht="14.85" customHeight="1" x14ac:dyDescent="0.25"/>
    <row r="1385" ht="14.85" customHeight="1" x14ac:dyDescent="0.25"/>
    <row r="1386" ht="14.85" customHeight="1" x14ac:dyDescent="0.25"/>
    <row r="1387" ht="14.85" customHeight="1" x14ac:dyDescent="0.25"/>
    <row r="1388" ht="14.85" customHeight="1" x14ac:dyDescent="0.25"/>
    <row r="1389" ht="14.85" customHeight="1" x14ac:dyDescent="0.25"/>
    <row r="1390" ht="14.85" customHeight="1" x14ac:dyDescent="0.25"/>
    <row r="1391" ht="14.85" customHeight="1" x14ac:dyDescent="0.25"/>
    <row r="1392" ht="14.85" customHeight="1" x14ac:dyDescent="0.25"/>
    <row r="1393" ht="14.85" customHeight="1" x14ac:dyDescent="0.25"/>
    <row r="1394" ht="14.85" customHeight="1" x14ac:dyDescent="0.25"/>
    <row r="1395" ht="14.85" customHeight="1" x14ac:dyDescent="0.25"/>
    <row r="1397" ht="14.85" customHeight="1" x14ac:dyDescent="0.25"/>
    <row r="1398" ht="14.85" customHeight="1" x14ac:dyDescent="0.25"/>
    <row r="1400" ht="14.85" customHeight="1" x14ac:dyDescent="0.25"/>
    <row r="1402" ht="14.85" customHeight="1" x14ac:dyDescent="0.25"/>
    <row r="1403" ht="14.85" customHeight="1" x14ac:dyDescent="0.25"/>
    <row r="1404" ht="14.85" customHeight="1" x14ac:dyDescent="0.25"/>
    <row r="1405" ht="14.85" customHeight="1" x14ac:dyDescent="0.25"/>
    <row r="1406" ht="14.85" customHeight="1" x14ac:dyDescent="0.25"/>
    <row r="1407" ht="14.85" customHeight="1" x14ac:dyDescent="0.25"/>
    <row r="1408" ht="14.85" customHeight="1" x14ac:dyDescent="0.25"/>
    <row r="1409" ht="14.85" customHeight="1" x14ac:dyDescent="0.25"/>
    <row r="1410" ht="14.85" customHeight="1" x14ac:dyDescent="0.25"/>
    <row r="1413" ht="14.85" customHeight="1" x14ac:dyDescent="0.25"/>
    <row r="1431" ht="14.85" customHeight="1" x14ac:dyDescent="0.25"/>
    <row r="1436" ht="14.85" customHeight="1" x14ac:dyDescent="0.25"/>
    <row r="1438" ht="14.85" customHeight="1" x14ac:dyDescent="0.25"/>
    <row r="1442" ht="14.85" customHeight="1" x14ac:dyDescent="0.25"/>
    <row r="1446" ht="14.85" customHeight="1" x14ac:dyDescent="0.25"/>
    <row r="1448" ht="14.85" customHeight="1" x14ac:dyDescent="0.25"/>
    <row r="1459" ht="14.85" customHeight="1" x14ac:dyDescent="0.25"/>
    <row r="1466" ht="14.85" customHeight="1" x14ac:dyDescent="0.25"/>
    <row r="1467" ht="14.85" customHeight="1" x14ac:dyDescent="0.25"/>
    <row r="1468" ht="14.85" customHeight="1" x14ac:dyDescent="0.25"/>
    <row r="1469" ht="14.85" customHeight="1" x14ac:dyDescent="0.25"/>
    <row r="1470" ht="14.85" customHeight="1" x14ac:dyDescent="0.25"/>
    <row r="1471" ht="14.85" customHeight="1" x14ac:dyDescent="0.25"/>
    <row r="1472" ht="14.85" customHeight="1" x14ac:dyDescent="0.25"/>
    <row r="1473" ht="14.85" customHeight="1" x14ac:dyDescent="0.25"/>
    <row r="1474" ht="14.85" customHeight="1" x14ac:dyDescent="0.25"/>
    <row r="1475" ht="14.85" customHeight="1" x14ac:dyDescent="0.25"/>
    <row r="1476" ht="14.85" customHeight="1" x14ac:dyDescent="0.25"/>
    <row r="1477" ht="14.85" customHeight="1" x14ac:dyDescent="0.25"/>
    <row r="1478" ht="14.85" customHeight="1" x14ac:dyDescent="0.25"/>
    <row r="1482" ht="14.85" customHeight="1" x14ac:dyDescent="0.25"/>
    <row r="1485" ht="14.85" customHeight="1" x14ac:dyDescent="0.25"/>
    <row r="1486" ht="14.85" customHeight="1" x14ac:dyDescent="0.25"/>
    <row r="1487" ht="14.85" customHeight="1" x14ac:dyDescent="0.25"/>
    <row r="1488" ht="14.85" customHeight="1" x14ac:dyDescent="0.25"/>
    <row r="1489" ht="14.85" customHeight="1" x14ac:dyDescent="0.25"/>
    <row r="1490" ht="14.85" customHeight="1" x14ac:dyDescent="0.25"/>
    <row r="1491" ht="14.85" customHeight="1" x14ac:dyDescent="0.25"/>
    <row r="1492" ht="14.85" customHeight="1" x14ac:dyDescent="0.25"/>
    <row r="1495" ht="14.85" customHeight="1" x14ac:dyDescent="0.25"/>
    <row r="1496" ht="14.85" customHeight="1" x14ac:dyDescent="0.25"/>
    <row r="1497" ht="14.85" customHeight="1" x14ac:dyDescent="0.25"/>
    <row r="1498" ht="14.85" customHeight="1" x14ac:dyDescent="0.25"/>
    <row r="1501" ht="14.85" customHeight="1" x14ac:dyDescent="0.25"/>
    <row r="1504" ht="14.85" customHeight="1" x14ac:dyDescent="0.25"/>
    <row r="1506" ht="14.85" customHeight="1" x14ac:dyDescent="0.25"/>
    <row r="1507" ht="14.85" customHeight="1" x14ac:dyDescent="0.25"/>
    <row r="1508" ht="14.85" customHeight="1" x14ac:dyDescent="0.25"/>
    <row r="1509" ht="14.85" customHeight="1" x14ac:dyDescent="0.25"/>
    <row r="1510" ht="14.85" customHeight="1" x14ac:dyDescent="0.25"/>
    <row r="1512" ht="14.85" customHeight="1" x14ac:dyDescent="0.25"/>
    <row r="1517" ht="14.85" customHeight="1" x14ac:dyDescent="0.25"/>
    <row r="1518" ht="14.85" customHeight="1" x14ac:dyDescent="0.25"/>
    <row r="1521" ht="14.85" customHeight="1" x14ac:dyDescent="0.25"/>
    <row r="1522" ht="14.85" customHeight="1" x14ac:dyDescent="0.25"/>
    <row r="1532" ht="14.85" customHeight="1" x14ac:dyDescent="0.25"/>
    <row r="1533" ht="14.85" customHeight="1" x14ac:dyDescent="0.25"/>
    <row r="1534" ht="14.85" customHeight="1" x14ac:dyDescent="0.25"/>
    <row r="1535" ht="14.85" customHeight="1" x14ac:dyDescent="0.25"/>
    <row r="1536" ht="14.85" customHeight="1" x14ac:dyDescent="0.25"/>
    <row r="1538" ht="14.85" customHeight="1" x14ac:dyDescent="0.25"/>
    <row r="1539" ht="14.85" customHeight="1" x14ac:dyDescent="0.25"/>
    <row r="1540" ht="14.85" customHeight="1" x14ac:dyDescent="0.25"/>
    <row r="1542" ht="14.85" customHeight="1" x14ac:dyDescent="0.25"/>
    <row r="1544" ht="14.85" customHeight="1" x14ac:dyDescent="0.25"/>
    <row r="1545" ht="14.85" customHeight="1" x14ac:dyDescent="0.25"/>
    <row r="1546" ht="14.85" customHeight="1" x14ac:dyDescent="0.25"/>
    <row r="1547" ht="14.85" customHeight="1" x14ac:dyDescent="0.25"/>
    <row r="1548" ht="14.85" customHeight="1" x14ac:dyDescent="0.25"/>
    <row r="1549" ht="14.85" customHeight="1" x14ac:dyDescent="0.25"/>
    <row r="1550" ht="14.85" customHeight="1" x14ac:dyDescent="0.25"/>
    <row r="1551" ht="14.85" customHeight="1" x14ac:dyDescent="0.25"/>
    <row r="1552" ht="14.85" customHeight="1" x14ac:dyDescent="0.25"/>
    <row r="1553" ht="14.85" customHeight="1" x14ac:dyDescent="0.25"/>
    <row r="1554" ht="14.85" customHeight="1" x14ac:dyDescent="0.25"/>
    <row r="1555" ht="14.85" customHeight="1" x14ac:dyDescent="0.25"/>
    <row r="1556" ht="14.85" customHeight="1" x14ac:dyDescent="0.25"/>
    <row r="1557" ht="14.85" customHeight="1" x14ac:dyDescent="0.25"/>
    <row r="1558" ht="14.85" customHeight="1" x14ac:dyDescent="0.25"/>
    <row r="1559" ht="14.85" customHeight="1" x14ac:dyDescent="0.25"/>
    <row r="1560" ht="14.85" customHeight="1" x14ac:dyDescent="0.25"/>
    <row r="1561" ht="14.85" customHeight="1" x14ac:dyDescent="0.25"/>
    <row r="1563" ht="14.85" customHeight="1" x14ac:dyDescent="0.25"/>
    <row r="1564" ht="14.85" customHeight="1" x14ac:dyDescent="0.25"/>
    <row r="1565" ht="14.85" customHeight="1" x14ac:dyDescent="0.25"/>
    <row r="1566" ht="14.85" customHeight="1" x14ac:dyDescent="0.25"/>
    <row r="1567" ht="14.85" customHeight="1" x14ac:dyDescent="0.25"/>
    <row r="1568" ht="14.85" customHeight="1" x14ac:dyDescent="0.25"/>
    <row r="1569" ht="14.85" customHeight="1" x14ac:dyDescent="0.25"/>
    <row r="1570" ht="14.85" customHeight="1" x14ac:dyDescent="0.25"/>
    <row r="1571" ht="14.85" customHeight="1" x14ac:dyDescent="0.25"/>
    <row r="1572" ht="14.85" customHeight="1" x14ac:dyDescent="0.25"/>
    <row r="1577" ht="14.85" customHeight="1" x14ac:dyDescent="0.25"/>
    <row r="1578" ht="14.85" customHeight="1" x14ac:dyDescent="0.25"/>
    <row r="1579" ht="14.85" customHeight="1" x14ac:dyDescent="0.25"/>
    <row r="1596" ht="14.85" customHeight="1" x14ac:dyDescent="0.25"/>
    <row r="1597" ht="14.85" customHeight="1" x14ac:dyDescent="0.25"/>
    <row r="1599" ht="14.85" customHeight="1" x14ac:dyDescent="0.25"/>
    <row r="1600" ht="14.85" customHeight="1" x14ac:dyDescent="0.25"/>
    <row r="1601" ht="14.85" customHeight="1" x14ac:dyDescent="0.25"/>
    <row r="1602" ht="14.85" customHeight="1" x14ac:dyDescent="0.25"/>
    <row r="1605" ht="14.85" customHeight="1" x14ac:dyDescent="0.25"/>
    <row r="1606" ht="14.85" customHeight="1" x14ac:dyDescent="0.25"/>
    <row r="1609" ht="14.85" customHeight="1" x14ac:dyDescent="0.25"/>
    <row r="1610" ht="14.85" customHeight="1" x14ac:dyDescent="0.25"/>
    <row r="1622" ht="14.85" customHeight="1" x14ac:dyDescent="0.25"/>
    <row r="1625" ht="14.85" customHeight="1" x14ac:dyDescent="0.25"/>
    <row r="1626" ht="14.85" customHeight="1" x14ac:dyDescent="0.25"/>
    <row r="1628" ht="14.85" customHeight="1" x14ac:dyDescent="0.25"/>
    <row r="1630" ht="14.85" customHeight="1" x14ac:dyDescent="0.25"/>
    <row r="1632" ht="14.85" customHeight="1" x14ac:dyDescent="0.25"/>
    <row r="1640" ht="14.85" customHeight="1" x14ac:dyDescent="0.25"/>
    <row r="1648" ht="14.85" customHeight="1" x14ac:dyDescent="0.25"/>
    <row r="1651" ht="14.85" customHeight="1" x14ac:dyDescent="0.25"/>
    <row r="1660" ht="14.85" customHeight="1" x14ac:dyDescent="0.25"/>
    <row r="1673" ht="14.85" customHeight="1" x14ac:dyDescent="0.25"/>
    <row r="1674" ht="14.85" customHeight="1" x14ac:dyDescent="0.25"/>
    <row r="1675" ht="14.85" customHeight="1" x14ac:dyDescent="0.25"/>
    <row r="1676" ht="14.85" customHeight="1" x14ac:dyDescent="0.25"/>
    <row r="1677" ht="14.85" customHeight="1" x14ac:dyDescent="0.25"/>
    <row r="1678" ht="14.85" customHeight="1" x14ac:dyDescent="0.25"/>
    <row r="1679" ht="14.85" customHeight="1" x14ac:dyDescent="0.25"/>
    <row r="1681" ht="14.85" customHeight="1" x14ac:dyDescent="0.25"/>
    <row r="1682" ht="14.85" customHeight="1" x14ac:dyDescent="0.25"/>
    <row r="1684" ht="14.85" customHeight="1" x14ac:dyDescent="0.25"/>
    <row r="1685" ht="14.85" customHeight="1" x14ac:dyDescent="0.25"/>
    <row r="1686" ht="14.85" customHeight="1" x14ac:dyDescent="0.25"/>
    <row r="1692" ht="14.85" customHeight="1" x14ac:dyDescent="0.25"/>
    <row r="1693" ht="14.85" customHeight="1" x14ac:dyDescent="0.25"/>
    <row r="1694" ht="14.85" customHeight="1" x14ac:dyDescent="0.25"/>
    <row r="1695" ht="14.85" customHeight="1" x14ac:dyDescent="0.25"/>
    <row r="1696" ht="14.85" customHeight="1" x14ac:dyDescent="0.25"/>
    <row r="1697" ht="14.85" customHeight="1" x14ac:dyDescent="0.25"/>
    <row r="1698" ht="14.85" customHeight="1" x14ac:dyDescent="0.25"/>
    <row r="1699" ht="14.85" customHeight="1" x14ac:dyDescent="0.25"/>
    <row r="1700" ht="14.85" customHeight="1" x14ac:dyDescent="0.25"/>
    <row r="1701" ht="14.85" customHeight="1" x14ac:dyDescent="0.25"/>
    <row r="1702" ht="14.85" customHeight="1" x14ac:dyDescent="0.25"/>
    <row r="1703" ht="14.85" customHeight="1" x14ac:dyDescent="0.25"/>
    <row r="1704" ht="14.85" customHeight="1" x14ac:dyDescent="0.25"/>
    <row r="1705" ht="14.85" customHeight="1" x14ac:dyDescent="0.25"/>
    <row r="1706" ht="14.85" customHeight="1" x14ac:dyDescent="0.25"/>
    <row r="1708" ht="14.85" customHeight="1" x14ac:dyDescent="0.25"/>
    <row r="1709" ht="14.85" customHeight="1" x14ac:dyDescent="0.25"/>
    <row r="1710" ht="14.85" customHeight="1" x14ac:dyDescent="0.25"/>
    <row r="1711" ht="14.85" customHeight="1" x14ac:dyDescent="0.25"/>
    <row r="1712" ht="14.85" customHeight="1" x14ac:dyDescent="0.25"/>
    <row r="1715" ht="14.85" customHeight="1" x14ac:dyDescent="0.25"/>
    <row r="1716" ht="14.85" customHeight="1" x14ac:dyDescent="0.25"/>
    <row r="1720" ht="14.85" customHeight="1" x14ac:dyDescent="0.25"/>
    <row r="1721" ht="14.85" customHeight="1" x14ac:dyDescent="0.25"/>
    <row r="1724" ht="14.85" customHeight="1" x14ac:dyDescent="0.25"/>
    <row r="1728" ht="14.85" customHeight="1" x14ac:dyDescent="0.25"/>
    <row r="1729" ht="14.85" customHeight="1" x14ac:dyDescent="0.25"/>
    <row r="1730" ht="14.85" customHeight="1" x14ac:dyDescent="0.25"/>
    <row r="1731" ht="14.85" customHeight="1" x14ac:dyDescent="0.25"/>
    <row r="1732" ht="14.85" customHeight="1" x14ac:dyDescent="0.25"/>
    <row r="1733" ht="14.85" customHeight="1" x14ac:dyDescent="0.25"/>
    <row r="1734" ht="14.85" customHeight="1" x14ac:dyDescent="0.25"/>
    <row r="1735" ht="14.85" customHeight="1" x14ac:dyDescent="0.25"/>
    <row r="1736" ht="14.85" customHeight="1" x14ac:dyDescent="0.25"/>
    <row r="1737" ht="14.85" customHeight="1" x14ac:dyDescent="0.25"/>
    <row r="1738" ht="14.85" customHeight="1" x14ac:dyDescent="0.25"/>
    <row r="1739" ht="14.85" customHeight="1" x14ac:dyDescent="0.25"/>
    <row r="1740" ht="14.85" customHeight="1" x14ac:dyDescent="0.25"/>
    <row r="1741" ht="14.85" customHeight="1" x14ac:dyDescent="0.25"/>
    <row r="1742" ht="14.85" customHeight="1" x14ac:dyDescent="0.25"/>
    <row r="1743" ht="14.85" customHeight="1" x14ac:dyDescent="0.25"/>
    <row r="1745" ht="14.85" customHeight="1" x14ac:dyDescent="0.25"/>
    <row r="1746" ht="14.85" customHeight="1" x14ac:dyDescent="0.25"/>
    <row r="1747" ht="14.85" customHeight="1" x14ac:dyDescent="0.25"/>
    <row r="1748" ht="14.85" customHeight="1" x14ac:dyDescent="0.25"/>
    <row r="1749" ht="14.85" customHeight="1" x14ac:dyDescent="0.25"/>
    <row r="1750" ht="14.85" customHeight="1" x14ac:dyDescent="0.25"/>
    <row r="1751" ht="14.85" customHeight="1" x14ac:dyDescent="0.25"/>
    <row r="1752" ht="14.85" customHeight="1" x14ac:dyDescent="0.25"/>
    <row r="1753" ht="14.85" customHeight="1" x14ac:dyDescent="0.25"/>
    <row r="1755" ht="14.85" customHeight="1" x14ac:dyDescent="0.25"/>
    <row r="1756" ht="14.85" customHeight="1" x14ac:dyDescent="0.25"/>
    <row r="1757" ht="14.85" customHeight="1" x14ac:dyDescent="0.25"/>
    <row r="1758" ht="14.85" customHeight="1" x14ac:dyDescent="0.25"/>
    <row r="1759" ht="14.85" customHeight="1" x14ac:dyDescent="0.25"/>
    <row r="1760" ht="14.85" customHeight="1" x14ac:dyDescent="0.25"/>
    <row r="1761" ht="14.85" customHeight="1" x14ac:dyDescent="0.25"/>
    <row r="1762" ht="14.85" customHeight="1" x14ac:dyDescent="0.25"/>
    <row r="1763" ht="14.85" customHeight="1" x14ac:dyDescent="0.25"/>
    <row r="1764" ht="14.85" customHeight="1" x14ac:dyDescent="0.25"/>
    <row r="1765" ht="14.85" customHeight="1" x14ac:dyDescent="0.25"/>
    <row r="1766" ht="14.85" customHeight="1" x14ac:dyDescent="0.25"/>
    <row r="1767" ht="14.85" customHeight="1" x14ac:dyDescent="0.25"/>
    <row r="1768" ht="14.85" customHeight="1" x14ac:dyDescent="0.25"/>
    <row r="1769" ht="14.85" customHeight="1" x14ac:dyDescent="0.25"/>
    <row r="1771" ht="14.85" customHeight="1" x14ac:dyDescent="0.25"/>
    <row r="1772" ht="14.85" customHeight="1" x14ac:dyDescent="0.25"/>
    <row r="1773" ht="14.85" customHeight="1" x14ac:dyDescent="0.25"/>
    <row r="1774" ht="14.85" customHeight="1" x14ac:dyDescent="0.25"/>
    <row r="1775" ht="14.85" customHeight="1" x14ac:dyDescent="0.25"/>
    <row r="1777" ht="14.85" customHeight="1" x14ac:dyDescent="0.25"/>
    <row r="1778" ht="14.85" customHeight="1" x14ac:dyDescent="0.25"/>
    <row r="1781" ht="14.85" customHeight="1" x14ac:dyDescent="0.25"/>
    <row r="1784" ht="14.85" customHeight="1" x14ac:dyDescent="0.25"/>
    <row r="1787" ht="14.85" customHeight="1" x14ac:dyDescent="0.25"/>
    <row r="1788" ht="14.85" customHeight="1" x14ac:dyDescent="0.25"/>
    <row r="1789" ht="14.85" customHeight="1" x14ac:dyDescent="0.25"/>
    <row r="1790" ht="14.85" customHeight="1" x14ac:dyDescent="0.25"/>
    <row r="1791" ht="14.85" customHeight="1" x14ac:dyDescent="0.25"/>
    <row r="1793" ht="14.85" customHeight="1" x14ac:dyDescent="0.25"/>
    <row r="1794" ht="14.85" customHeight="1" x14ac:dyDescent="0.25"/>
    <row r="1797" ht="14.85" customHeight="1" x14ac:dyDescent="0.25"/>
    <row r="1799" ht="14.85" customHeight="1" x14ac:dyDescent="0.25"/>
    <row r="1801" ht="14.85" customHeight="1" x14ac:dyDescent="0.25"/>
    <row r="1802" ht="14.85" customHeight="1" x14ac:dyDescent="0.25"/>
    <row r="1806" ht="14.85" customHeight="1" x14ac:dyDescent="0.25"/>
    <row r="1808" ht="14.85" customHeight="1" x14ac:dyDescent="0.25"/>
    <row r="1816" ht="14.85" customHeight="1" x14ac:dyDescent="0.25"/>
    <row r="1817" ht="14.85" customHeight="1" x14ac:dyDescent="0.25"/>
    <row r="1821" ht="14.85" customHeight="1" x14ac:dyDescent="0.25"/>
    <row r="1822" ht="14.85" customHeight="1" x14ac:dyDescent="0.25"/>
    <row r="1825" ht="14.85" customHeight="1" x14ac:dyDescent="0.25"/>
    <row r="1827" ht="14.85" customHeight="1" x14ac:dyDescent="0.25"/>
    <row r="1829" ht="14.85" customHeight="1" x14ac:dyDescent="0.25"/>
    <row r="1833" ht="14.85" customHeight="1" x14ac:dyDescent="0.25"/>
    <row r="1836" ht="14.85" customHeight="1" x14ac:dyDescent="0.25"/>
    <row r="1840" ht="15" customHeight="1" x14ac:dyDescent="0.25"/>
    <row r="1844" ht="14.85" customHeight="1" x14ac:dyDescent="0.25"/>
    <row r="1845" ht="14.85" customHeight="1" x14ac:dyDescent="0.25"/>
    <row r="1846" ht="14.85" customHeight="1" x14ac:dyDescent="0.25"/>
    <row r="1848" ht="14.85" customHeight="1" x14ac:dyDescent="0.25"/>
    <row r="1849" ht="14.85" customHeight="1" x14ac:dyDescent="0.25"/>
    <row r="1850" ht="14.85" customHeight="1" x14ac:dyDescent="0.25"/>
    <row r="1851" ht="14.85" customHeight="1" x14ac:dyDescent="0.25"/>
    <row r="1853" ht="14.85" customHeight="1" x14ac:dyDescent="0.25"/>
    <row r="1855" ht="14.85" customHeight="1" x14ac:dyDescent="0.25"/>
    <row r="1856" ht="15" customHeight="1" x14ac:dyDescent="0.25"/>
    <row r="1889" ht="14.85" customHeight="1" x14ac:dyDescent="0.25"/>
    <row r="1891" ht="14.85" customHeight="1" x14ac:dyDescent="0.25"/>
    <row r="1892" ht="14.85" customHeight="1" x14ac:dyDescent="0.25"/>
    <row r="1893" ht="14.85" customHeight="1" x14ac:dyDescent="0.25"/>
    <row r="1894" ht="14.85" customHeight="1" x14ac:dyDescent="0.25"/>
    <row r="1895" ht="14.85" customHeight="1" x14ac:dyDescent="0.25"/>
    <row r="1896" ht="14.85" customHeight="1" x14ac:dyDescent="0.25"/>
    <row r="1897" ht="14.85" customHeight="1" x14ac:dyDescent="0.25"/>
    <row r="1898" ht="14.85" customHeight="1" x14ac:dyDescent="0.25"/>
    <row r="1899" ht="14.85" customHeight="1" x14ac:dyDescent="0.25"/>
    <row r="1900" ht="14.85" customHeight="1" x14ac:dyDescent="0.25"/>
    <row r="1901" ht="14.85" customHeight="1" x14ac:dyDescent="0.25"/>
    <row r="1902" ht="14.85" customHeight="1" x14ac:dyDescent="0.25"/>
    <row r="1904" ht="14.85" customHeight="1" x14ac:dyDescent="0.25"/>
    <row r="1905" ht="14.85" customHeight="1" x14ac:dyDescent="0.25"/>
    <row r="1906" ht="14.85" customHeight="1" x14ac:dyDescent="0.25"/>
    <row r="1907" ht="14.85" customHeight="1" x14ac:dyDescent="0.25"/>
    <row r="1909" ht="14.85" customHeight="1" x14ac:dyDescent="0.25"/>
    <row r="1910" ht="14.85" customHeight="1" x14ac:dyDescent="0.25"/>
    <row r="1911" ht="14.85" customHeight="1" x14ac:dyDescent="0.25"/>
    <row r="1912" ht="14.85" customHeight="1" x14ac:dyDescent="0.25"/>
    <row r="1913" ht="14.85" customHeight="1" x14ac:dyDescent="0.25"/>
    <row r="1914" ht="14.85" customHeight="1" x14ac:dyDescent="0.25"/>
    <row r="1915" ht="14.85" customHeight="1" x14ac:dyDescent="0.25"/>
    <row r="1916" ht="14.85" customHeight="1" x14ac:dyDescent="0.25"/>
    <row r="1917" ht="14.85" customHeight="1" x14ac:dyDescent="0.25"/>
    <row r="1918" ht="14.85" customHeight="1" x14ac:dyDescent="0.25"/>
    <row r="1920" ht="14.85" customHeight="1" x14ac:dyDescent="0.25"/>
    <row r="1921" ht="14.85" customHeight="1" x14ac:dyDescent="0.25"/>
    <row r="1922" ht="14.85" customHeight="1" x14ac:dyDescent="0.25"/>
    <row r="1923" ht="14.85" customHeight="1" x14ac:dyDescent="0.25"/>
    <row r="1924" ht="14.85" customHeight="1" x14ac:dyDescent="0.25"/>
    <row r="1925" ht="15" customHeight="1" x14ac:dyDescent="0.25"/>
    <row r="1926" ht="14.85" customHeight="1" x14ac:dyDescent="0.25"/>
    <row r="1927" ht="14.85" customHeight="1" x14ac:dyDescent="0.25"/>
    <row r="1928" ht="14.85" customHeight="1" x14ac:dyDescent="0.25"/>
    <row r="1929" ht="14.85" customHeight="1" x14ac:dyDescent="0.25"/>
    <row r="1930" ht="14.85" customHeight="1" x14ac:dyDescent="0.25"/>
    <row r="1931" ht="14.85" customHeight="1" x14ac:dyDescent="0.25"/>
    <row r="1932" ht="14.85" customHeight="1" x14ac:dyDescent="0.25"/>
    <row r="1933" ht="14.85" customHeight="1" x14ac:dyDescent="0.25"/>
    <row r="1934" ht="14.85" customHeight="1" x14ac:dyDescent="0.25"/>
    <row r="1935" ht="14.85" customHeight="1" x14ac:dyDescent="0.25"/>
    <row r="1936" ht="14.85" customHeight="1" x14ac:dyDescent="0.25"/>
    <row r="1937" ht="14.85" customHeight="1" x14ac:dyDescent="0.25"/>
    <row r="1938" ht="14.85" customHeight="1" x14ac:dyDescent="0.25"/>
    <row r="1940" ht="14.85" customHeight="1" x14ac:dyDescent="0.25"/>
    <row r="1941" ht="14.85" customHeight="1" x14ac:dyDescent="0.25"/>
    <row r="1942" ht="14.85" customHeight="1" x14ac:dyDescent="0.25"/>
    <row r="1943" ht="14.85" customHeight="1" x14ac:dyDescent="0.25"/>
    <row r="1946" ht="14.85" customHeight="1" x14ac:dyDescent="0.25"/>
    <row r="1948" ht="14.85" customHeight="1" x14ac:dyDescent="0.25"/>
    <row r="1949" ht="14.85" customHeight="1" x14ac:dyDescent="0.25"/>
    <row r="1950" ht="14.85" customHeight="1" x14ac:dyDescent="0.25"/>
    <row r="1951" ht="14.85" customHeight="1" x14ac:dyDescent="0.25"/>
    <row r="1952" ht="14.85" customHeight="1" x14ac:dyDescent="0.25"/>
    <row r="1953" ht="14.85" customHeight="1" x14ac:dyDescent="0.25"/>
    <row r="1955" ht="14.85" customHeight="1" x14ac:dyDescent="0.25"/>
    <row r="1959" ht="14.85" customHeight="1" x14ac:dyDescent="0.25"/>
    <row r="1964" ht="14.85" customHeight="1" x14ac:dyDescent="0.25"/>
    <row r="1968" ht="14.85" customHeight="1" x14ac:dyDescent="0.25"/>
    <row r="1972" ht="14.85" customHeight="1" x14ac:dyDescent="0.25"/>
    <row r="1973" ht="14.85" customHeight="1" x14ac:dyDescent="0.25"/>
    <row r="1975" ht="14.85" customHeight="1" x14ac:dyDescent="0.25"/>
    <row r="1978" ht="14.85" customHeight="1" x14ac:dyDescent="0.25"/>
    <row r="1980" ht="14.85" customHeight="1" x14ac:dyDescent="0.25"/>
    <row r="1983" ht="14.85" customHeight="1" x14ac:dyDescent="0.25"/>
    <row r="1984" ht="14.85" customHeight="1" x14ac:dyDescent="0.25"/>
    <row r="1985" ht="14.85" customHeight="1" x14ac:dyDescent="0.25"/>
    <row r="1987" ht="14.85" customHeight="1" x14ac:dyDescent="0.25"/>
    <row r="1988" ht="14.85" customHeight="1" x14ac:dyDescent="0.25"/>
    <row r="1989" ht="14.85" customHeight="1" x14ac:dyDescent="0.25"/>
    <row r="1990" ht="14.85" customHeight="1" x14ac:dyDescent="0.25"/>
    <row r="1994" ht="15" customHeight="1" x14ac:dyDescent="0.25"/>
    <row r="1995" ht="14.85" customHeight="1" x14ac:dyDescent="0.25"/>
    <row r="1998" ht="14.85" customHeight="1" x14ac:dyDescent="0.25"/>
    <row r="1999" ht="14.85" customHeight="1" x14ac:dyDescent="0.25"/>
    <row r="2000" ht="14.85" customHeight="1" x14ac:dyDescent="0.25"/>
    <row r="2001" ht="14.85" customHeight="1" x14ac:dyDescent="0.25"/>
    <row r="2005" ht="14.85" customHeight="1" x14ac:dyDescent="0.25"/>
    <row r="2006" ht="14.85" customHeight="1" x14ac:dyDescent="0.25"/>
    <row r="2011" ht="15" customHeight="1" x14ac:dyDescent="0.25"/>
    <row r="2013" ht="15" customHeight="1" x14ac:dyDescent="0.25"/>
    <row r="2017" ht="15" customHeight="1" x14ac:dyDescent="0.25"/>
    <row r="2021" ht="14.85" customHeight="1" x14ac:dyDescent="0.25"/>
    <row r="2022" ht="14.85" customHeight="1" x14ac:dyDescent="0.25"/>
    <row r="2023" ht="14.85" customHeight="1" x14ac:dyDescent="0.25"/>
    <row r="2024" ht="15" customHeight="1" x14ac:dyDescent="0.25"/>
    <row r="2030" ht="14.85" customHeight="1" x14ac:dyDescent="0.25"/>
    <row r="2032" ht="14.85" customHeight="1" x14ac:dyDescent="0.25"/>
    <row r="2036" ht="14.85" customHeight="1" x14ac:dyDescent="0.25"/>
    <row r="2037" ht="15" customHeight="1" x14ac:dyDescent="0.25"/>
    <row r="2038" ht="14.85" customHeight="1" x14ac:dyDescent="0.25"/>
    <row r="2039" ht="14.85" customHeight="1" x14ac:dyDescent="0.25"/>
    <row r="2040" ht="14.85" customHeight="1" x14ac:dyDescent="0.25"/>
    <row r="2041" ht="14.85" customHeight="1" x14ac:dyDescent="0.25"/>
    <row r="2042" ht="14.85" customHeight="1" x14ac:dyDescent="0.25"/>
    <row r="2043" ht="14.85" customHeight="1" x14ac:dyDescent="0.25"/>
    <row r="2044" ht="15" customHeight="1" x14ac:dyDescent="0.25"/>
    <row r="2045" ht="14.85" customHeight="1" x14ac:dyDescent="0.25"/>
    <row r="2046" ht="14.85" customHeight="1" x14ac:dyDescent="0.25"/>
    <row r="2047" ht="14.85" customHeight="1" x14ac:dyDescent="0.25"/>
    <row r="2048" ht="15" customHeight="1" x14ac:dyDescent="0.25"/>
    <row r="2049" ht="14.85" customHeight="1" x14ac:dyDescent="0.25"/>
    <row r="2050" ht="14.85" customHeight="1" x14ac:dyDescent="0.25"/>
    <row r="2051" ht="14.85" customHeight="1" x14ac:dyDescent="0.25"/>
    <row r="2052" ht="14.85" customHeight="1" x14ac:dyDescent="0.25"/>
    <row r="2053" ht="15" customHeight="1" x14ac:dyDescent="0.25"/>
    <row r="2054" ht="14.85" customHeight="1" x14ac:dyDescent="0.25"/>
    <row r="2055" ht="14.85" customHeight="1" x14ac:dyDescent="0.25"/>
    <row r="2056" ht="14.85" customHeight="1" x14ac:dyDescent="0.25"/>
    <row r="2057" ht="14.85" customHeight="1" x14ac:dyDescent="0.25"/>
    <row r="2058" ht="15" customHeight="1" x14ac:dyDescent="0.25"/>
    <row r="2059" ht="14.85" customHeight="1" x14ac:dyDescent="0.25"/>
    <row r="2060" ht="14.85" customHeight="1" x14ac:dyDescent="0.25"/>
    <row r="2061" ht="14.85" customHeight="1" x14ac:dyDescent="0.25"/>
    <row r="2062" ht="14.85" customHeight="1" x14ac:dyDescent="0.25"/>
    <row r="2064" ht="14.85" customHeight="1" x14ac:dyDescent="0.25"/>
    <row r="2065" ht="15" customHeight="1" x14ac:dyDescent="0.25"/>
    <row r="2066" ht="14.85" customHeight="1" x14ac:dyDescent="0.25"/>
    <row r="2069" ht="15" customHeight="1" x14ac:dyDescent="0.25"/>
    <row r="2070" ht="15" customHeight="1" x14ac:dyDescent="0.25"/>
    <row r="2072" ht="14.85" customHeight="1" x14ac:dyDescent="0.25"/>
    <row r="2078" ht="15" customHeight="1" x14ac:dyDescent="0.25"/>
    <row r="2080" ht="15" customHeight="1" x14ac:dyDescent="0.25"/>
    <row r="2082" ht="14.85" customHeight="1" x14ac:dyDescent="0.25"/>
    <row r="2083" ht="15" customHeight="1" x14ac:dyDescent="0.25"/>
    <row r="2084" ht="14.85" customHeight="1" x14ac:dyDescent="0.25"/>
    <row r="2085" ht="14.85" customHeight="1" x14ac:dyDescent="0.25"/>
    <row r="2086" ht="14.85" customHeight="1" x14ac:dyDescent="0.25"/>
    <row r="2087" ht="15" customHeight="1" x14ac:dyDescent="0.25"/>
    <row r="2088" ht="14.85" customHeight="1" x14ac:dyDescent="0.25"/>
    <row r="2092" ht="14.85" customHeight="1" x14ac:dyDescent="0.25"/>
    <row r="2093" ht="14.85" customHeight="1" x14ac:dyDescent="0.25"/>
    <row r="2094" ht="14.85" customHeight="1" x14ac:dyDescent="0.25"/>
    <row r="2097" ht="14.85" customHeight="1" x14ac:dyDescent="0.25"/>
    <row r="2099" ht="15" customHeight="1" x14ac:dyDescent="0.25"/>
    <row r="2100" ht="14.85" customHeight="1" x14ac:dyDescent="0.25"/>
    <row r="2101" ht="14.85" customHeight="1" x14ac:dyDescent="0.25"/>
    <row r="2102" ht="14.85" customHeight="1" x14ac:dyDescent="0.25"/>
    <row r="2103" ht="14.85" customHeight="1" x14ac:dyDescent="0.25"/>
    <row r="2104" ht="14.85" customHeight="1" x14ac:dyDescent="0.25"/>
    <row r="2105" ht="14.85" customHeight="1" x14ac:dyDescent="0.25"/>
    <row r="2108" ht="14.85" customHeight="1" x14ac:dyDescent="0.25"/>
    <row r="2109" ht="14.85" customHeight="1" x14ac:dyDescent="0.25"/>
    <row r="2110" ht="14.85" customHeight="1" x14ac:dyDescent="0.25"/>
    <row r="2111" ht="14.85" customHeight="1" x14ac:dyDescent="0.25"/>
    <row r="2114" ht="15" customHeight="1" x14ac:dyDescent="0.25"/>
    <row r="2115" ht="15" customHeight="1" x14ac:dyDescent="0.25"/>
    <row r="2120" ht="14.85" customHeight="1" x14ac:dyDescent="0.25"/>
    <row r="2121" ht="15" customHeight="1" x14ac:dyDescent="0.25"/>
    <row r="2122" ht="14.85" customHeight="1" x14ac:dyDescent="0.25"/>
    <row r="2123" ht="14.85" customHeight="1" x14ac:dyDescent="0.25"/>
    <row r="2124" ht="14.85" customHeight="1" x14ac:dyDescent="0.25"/>
    <row r="2125" ht="14.85" customHeight="1" x14ac:dyDescent="0.25"/>
    <row r="2126" ht="14.85" customHeight="1" x14ac:dyDescent="0.25"/>
    <row r="2127" ht="14.85" customHeight="1" x14ac:dyDescent="0.25"/>
    <row r="2128" ht="14.85" customHeight="1" x14ac:dyDescent="0.25"/>
    <row r="2129" ht="14.85" customHeight="1" x14ac:dyDescent="0.25"/>
    <row r="2130" ht="14.85" customHeight="1" x14ac:dyDescent="0.25"/>
    <row r="2131" ht="15" customHeight="1" x14ac:dyDescent="0.25"/>
    <row r="2132" ht="14.85" customHeight="1" x14ac:dyDescent="0.25"/>
    <row r="2133" ht="14.85" customHeight="1" x14ac:dyDescent="0.25"/>
    <row r="2134" ht="14.85" customHeight="1" x14ac:dyDescent="0.25"/>
    <row r="2135" ht="14.85" customHeight="1" x14ac:dyDescent="0.25"/>
    <row r="2136" ht="14.85" customHeight="1" x14ac:dyDescent="0.25"/>
    <row r="2137" ht="14.85" customHeight="1" x14ac:dyDescent="0.25"/>
    <row r="2138" ht="14.85" customHeight="1" x14ac:dyDescent="0.25"/>
    <row r="2139" ht="14.85" customHeight="1" x14ac:dyDescent="0.25"/>
    <row r="2140" ht="14.85" customHeight="1" x14ac:dyDescent="0.25"/>
    <row r="2141" ht="14.85" customHeight="1" x14ac:dyDescent="0.25"/>
    <row r="2142" ht="14.85" customHeight="1" x14ac:dyDescent="0.25"/>
    <row r="2143" ht="15" customHeight="1" x14ac:dyDescent="0.25"/>
    <row r="2144" ht="15" customHeight="1" x14ac:dyDescent="0.25"/>
    <row r="2145" ht="14.85" customHeight="1" x14ac:dyDescent="0.25"/>
    <row r="2146" ht="14.85" customHeight="1" x14ac:dyDescent="0.25"/>
    <row r="2147" ht="14.85" customHeight="1" x14ac:dyDescent="0.25"/>
    <row r="2148" ht="14.85" customHeight="1" x14ac:dyDescent="0.25"/>
    <row r="2149" ht="14.85" customHeight="1" x14ac:dyDescent="0.25"/>
    <row r="2150" ht="14.85" customHeight="1" x14ac:dyDescent="0.25"/>
    <row r="2151" ht="14.85" customHeight="1" x14ac:dyDescent="0.25"/>
    <row r="2152" ht="14.85" customHeight="1" x14ac:dyDescent="0.25"/>
    <row r="2153" ht="14.85" customHeight="1" x14ac:dyDescent="0.25"/>
    <row r="2154" ht="14.85" customHeight="1" x14ac:dyDescent="0.25"/>
    <row r="2155" ht="14.85" customHeight="1" x14ac:dyDescent="0.25"/>
    <row r="2156" ht="14.85" customHeight="1" x14ac:dyDescent="0.25"/>
    <row r="2157" ht="14.85" customHeight="1" x14ac:dyDescent="0.25"/>
    <row r="2163" ht="15" customHeight="1" x14ac:dyDescent="0.25"/>
    <row r="2167" ht="15" customHeight="1" x14ac:dyDescent="0.25"/>
    <row r="2169" ht="15" customHeight="1" x14ac:dyDescent="0.25"/>
    <row r="2173" ht="15" customHeight="1" x14ac:dyDescent="0.25"/>
    <row r="2176" ht="15" customHeight="1" x14ac:dyDescent="0.25"/>
    <row r="2178" ht="14.85" customHeight="1" x14ac:dyDescent="0.25"/>
    <row r="2180" ht="14.85" customHeight="1" x14ac:dyDescent="0.25"/>
    <row r="2181" ht="14.85" customHeight="1" x14ac:dyDescent="0.25"/>
    <row r="2184" ht="15" customHeight="1" x14ac:dyDescent="0.25"/>
    <row r="2188" ht="14.85" customHeight="1" x14ac:dyDescent="0.25"/>
    <row r="2189" ht="14.85" customHeight="1" x14ac:dyDescent="0.25"/>
    <row r="2190" ht="14.85" customHeight="1" x14ac:dyDescent="0.25"/>
    <row r="2192" ht="14.85" customHeight="1" x14ac:dyDescent="0.25"/>
    <row r="2193" ht="14.85" customHeight="1" x14ac:dyDescent="0.25"/>
    <row r="2194" ht="14.85" customHeight="1" x14ac:dyDescent="0.25"/>
    <row r="2195" ht="14.85" customHeight="1" x14ac:dyDescent="0.25"/>
    <row r="2197" ht="14.85" customHeight="1" x14ac:dyDescent="0.25"/>
    <row r="2198" ht="14.85" customHeight="1" x14ac:dyDescent="0.25"/>
    <row r="2200" ht="14.85" customHeight="1" x14ac:dyDescent="0.25"/>
    <row r="2201" ht="14.85" customHeight="1" x14ac:dyDescent="0.25"/>
    <row r="2202" ht="14.85" customHeight="1" x14ac:dyDescent="0.25"/>
    <row r="2204" ht="14.85" customHeight="1" x14ac:dyDescent="0.25"/>
    <row r="2205" ht="14.85" customHeight="1" x14ac:dyDescent="0.25"/>
    <row r="2206" ht="14.85" customHeight="1" x14ac:dyDescent="0.25"/>
    <row r="2207" ht="14.85" customHeight="1" x14ac:dyDescent="0.25"/>
    <row r="2208" ht="15" customHeight="1" x14ac:dyDescent="0.25"/>
    <row r="2219" ht="14.85" customHeight="1" x14ac:dyDescent="0.25"/>
    <row r="2221" ht="15" customHeight="1" x14ac:dyDescent="0.25"/>
    <row r="2222" ht="14.85" customHeight="1" x14ac:dyDescent="0.25"/>
    <row r="2223" ht="15" customHeight="1" x14ac:dyDescent="0.25"/>
    <row r="2224" ht="14.85" customHeight="1" x14ac:dyDescent="0.25"/>
    <row r="2235" ht="14.85" customHeight="1" x14ac:dyDescent="0.25"/>
    <row r="2236" ht="14.85" customHeight="1" x14ac:dyDescent="0.25"/>
    <row r="2238" ht="14.85" customHeight="1" x14ac:dyDescent="0.25"/>
    <row r="2239" ht="14.85" customHeight="1" x14ac:dyDescent="0.25"/>
    <row r="2240" ht="14.85" customHeight="1" x14ac:dyDescent="0.25"/>
    <row r="2241" ht="14.85" customHeight="1" x14ac:dyDescent="0.25"/>
    <row r="2242" ht="14.85" customHeight="1" x14ac:dyDescent="0.25"/>
    <row r="2243" ht="14.85" customHeight="1" x14ac:dyDescent="0.25"/>
    <row r="2244" ht="14.85" customHeight="1" x14ac:dyDescent="0.25"/>
    <row r="2245" ht="14.85" customHeight="1" x14ac:dyDescent="0.25"/>
    <row r="2246" ht="14.85" customHeight="1" x14ac:dyDescent="0.25"/>
    <row r="2247" ht="14.85" customHeight="1" x14ac:dyDescent="0.25"/>
    <row r="2248" ht="14.85" customHeight="1" x14ac:dyDescent="0.25"/>
    <row r="2249" ht="14.85" customHeight="1" x14ac:dyDescent="0.25"/>
    <row r="2250" ht="14.85" customHeight="1" x14ac:dyDescent="0.25"/>
    <row r="2251" ht="14.85" customHeight="1" x14ac:dyDescent="0.25"/>
    <row r="2252" ht="14.85" customHeight="1" x14ac:dyDescent="0.25"/>
    <row r="2253" ht="14.85" customHeight="1" x14ac:dyDescent="0.25"/>
    <row r="2254" ht="14.85" customHeight="1" x14ac:dyDescent="0.25"/>
    <row r="2255" ht="14.85" customHeight="1" x14ac:dyDescent="0.25"/>
    <row r="2256" ht="14.85" customHeight="1" x14ac:dyDescent="0.25"/>
    <row r="2257" ht="14.85" customHeight="1" x14ac:dyDescent="0.25"/>
    <row r="2258" ht="14.85" customHeight="1" x14ac:dyDescent="0.25"/>
    <row r="2260" ht="14.85" customHeight="1" x14ac:dyDescent="0.25"/>
    <row r="2264" ht="14.85" customHeight="1" x14ac:dyDescent="0.25"/>
    <row r="2265" ht="14.85" customHeight="1" x14ac:dyDescent="0.25"/>
    <row r="2267" ht="14.85" customHeight="1" x14ac:dyDescent="0.25"/>
    <row r="2270" ht="14.85" customHeight="1" x14ac:dyDescent="0.25"/>
    <row r="2272" ht="14.85" customHeight="1" x14ac:dyDescent="0.25"/>
    <row r="2278" ht="14.85" customHeight="1" x14ac:dyDescent="0.25"/>
    <row r="2281" ht="14.85" customHeight="1" x14ac:dyDescent="0.25"/>
    <row r="2285" ht="14.85" customHeight="1" x14ac:dyDescent="0.25"/>
    <row r="2286" ht="14.85" customHeight="1" x14ac:dyDescent="0.25"/>
    <row r="2288" ht="14.85" customHeight="1" x14ac:dyDescent="0.25"/>
    <row r="2289" ht="14.85" customHeight="1" x14ac:dyDescent="0.25"/>
    <row r="2290" ht="14.85" customHeight="1" x14ac:dyDescent="0.25"/>
    <row r="2291" ht="14.85" customHeight="1" x14ac:dyDescent="0.25"/>
    <row r="2295" ht="14.85" customHeight="1" x14ac:dyDescent="0.25"/>
    <row r="2296" ht="14.85" customHeight="1" x14ac:dyDescent="0.25"/>
    <row r="2297" ht="14.85" customHeight="1" x14ac:dyDescent="0.25"/>
    <row r="2299" ht="14.85" customHeight="1" x14ac:dyDescent="0.25"/>
    <row r="2304" ht="14.85" customHeight="1" x14ac:dyDescent="0.25"/>
    <row r="2305" ht="14.85" customHeight="1" x14ac:dyDescent="0.25"/>
    <row r="2306" ht="14.85" customHeight="1" x14ac:dyDescent="0.25"/>
    <row r="2307" ht="14.85" customHeight="1" x14ac:dyDescent="0.25"/>
    <row r="2308" ht="14.85" customHeight="1" x14ac:dyDescent="0.25"/>
    <row r="2309" ht="14.85" customHeight="1" x14ac:dyDescent="0.25"/>
    <row r="2310" ht="14.85" customHeight="1" x14ac:dyDescent="0.25"/>
    <row r="2311" ht="14.85" customHeight="1" x14ac:dyDescent="0.25"/>
    <row r="2312" ht="14.85" customHeight="1" x14ac:dyDescent="0.25"/>
    <row r="2313" ht="14.85" customHeight="1" x14ac:dyDescent="0.25"/>
    <row r="2314" ht="14.85" customHeight="1" x14ac:dyDescent="0.25"/>
    <row r="2315" ht="14.85" customHeight="1" x14ac:dyDescent="0.25"/>
    <row r="2316" ht="14.85" customHeight="1" x14ac:dyDescent="0.25"/>
    <row r="2317" ht="14.85" customHeight="1" x14ac:dyDescent="0.25"/>
    <row r="2318" ht="14.85" customHeight="1" x14ac:dyDescent="0.25"/>
    <row r="2319" ht="14.85" customHeight="1" x14ac:dyDescent="0.25"/>
    <row r="2320" ht="14.85" customHeight="1" x14ac:dyDescent="0.25"/>
    <row r="2321" ht="14.85" customHeight="1" x14ac:dyDescent="0.25"/>
    <row r="2322" ht="14.85" customHeight="1" x14ac:dyDescent="0.25"/>
    <row r="2323" ht="14.85" customHeight="1" x14ac:dyDescent="0.25"/>
    <row r="2324" ht="14.85" customHeight="1" x14ac:dyDescent="0.25"/>
    <row r="2325" ht="14.85" customHeight="1" x14ac:dyDescent="0.25"/>
    <row r="2326" ht="14.85" customHeight="1" x14ac:dyDescent="0.25"/>
    <row r="2327" ht="14.85" customHeight="1" x14ac:dyDescent="0.25"/>
    <row r="2328" ht="14.85" customHeight="1" x14ac:dyDescent="0.25"/>
    <row r="2329" ht="14.85" customHeight="1" x14ac:dyDescent="0.25"/>
    <row r="2332" ht="14.85" customHeight="1" x14ac:dyDescent="0.25"/>
    <row r="2334" ht="14.85" customHeight="1" x14ac:dyDescent="0.25"/>
    <row r="2335" ht="14.85" customHeight="1" x14ac:dyDescent="0.25"/>
    <row r="2336" ht="14.85" customHeight="1" x14ac:dyDescent="0.25"/>
    <row r="2338" ht="14.85" customHeight="1" x14ac:dyDescent="0.25"/>
    <row r="2339" ht="14.85" customHeight="1" x14ac:dyDescent="0.25"/>
    <row r="2340" ht="14.85" customHeight="1" x14ac:dyDescent="0.25"/>
    <row r="2342" ht="14.85" customHeight="1" x14ac:dyDescent="0.25"/>
    <row r="2343" ht="14.85" customHeight="1" x14ac:dyDescent="0.25"/>
    <row r="2345" ht="14.85" customHeight="1" x14ac:dyDescent="0.25"/>
    <row r="2347" ht="14.85" customHeight="1" x14ac:dyDescent="0.25"/>
    <row r="2348" ht="14.85" customHeight="1" x14ac:dyDescent="0.25"/>
    <row r="2349" ht="14.85" customHeight="1" x14ac:dyDescent="0.25"/>
    <row r="2350" ht="14.85" customHeight="1" x14ac:dyDescent="0.25"/>
    <row r="2351" ht="14.85" customHeight="1" x14ac:dyDescent="0.25"/>
    <row r="2352" ht="14.85" customHeight="1" x14ac:dyDescent="0.25"/>
    <row r="2353" ht="14.85" customHeight="1" x14ac:dyDescent="0.25"/>
    <row r="2356" ht="14.85" customHeight="1" x14ac:dyDescent="0.25"/>
    <row r="2359" ht="14.85" customHeight="1" x14ac:dyDescent="0.25"/>
    <row r="2361" ht="14.85" customHeight="1" x14ac:dyDescent="0.25"/>
    <row r="2364" ht="14.85" customHeight="1" x14ac:dyDescent="0.25"/>
    <row r="2367" ht="14.85" customHeight="1" x14ac:dyDescent="0.25"/>
    <row r="2368" ht="14.85" customHeight="1" x14ac:dyDescent="0.25"/>
    <row r="2369" ht="14.85" customHeight="1" x14ac:dyDescent="0.25"/>
    <row r="2370" ht="14.85" customHeight="1" x14ac:dyDescent="0.25"/>
    <row r="2372" ht="14.85" customHeight="1" x14ac:dyDescent="0.25"/>
    <row r="2374" ht="14.85" customHeight="1" x14ac:dyDescent="0.25"/>
    <row r="2376" ht="14.85" customHeight="1" x14ac:dyDescent="0.25"/>
    <row r="2380" ht="14.85" customHeight="1" x14ac:dyDescent="0.25"/>
    <row r="2385" ht="14.85" customHeight="1" x14ac:dyDescent="0.25"/>
    <row r="2386" ht="14.85" customHeight="1" x14ac:dyDescent="0.25"/>
    <row r="2388" ht="14.85" customHeight="1" x14ac:dyDescent="0.25"/>
    <row r="2389" ht="14.85" customHeight="1" x14ac:dyDescent="0.25"/>
    <row r="2390" ht="14.85" customHeight="1" x14ac:dyDescent="0.25"/>
    <row r="2399" ht="14.85" customHeight="1" x14ac:dyDescent="0.25"/>
    <row r="2402" ht="14.85" customHeight="1" x14ac:dyDescent="0.25"/>
    <row r="2406" ht="14.85" customHeight="1" x14ac:dyDescent="0.25"/>
    <row r="2408" ht="14.85" customHeight="1" x14ac:dyDescent="0.25"/>
    <row r="2420" ht="14.85" customHeight="1" x14ac:dyDescent="0.25"/>
    <row r="2423" ht="14.85" customHeight="1" x14ac:dyDescent="0.25"/>
    <row r="2429" ht="14.85" customHeight="1" x14ac:dyDescent="0.25"/>
    <row r="2432" ht="14.85" customHeight="1" x14ac:dyDescent="0.25"/>
    <row r="2434" ht="14.85" customHeight="1" x14ac:dyDescent="0.25"/>
    <row r="2445" ht="14.85" customHeight="1" x14ac:dyDescent="0.25"/>
    <row r="2448" ht="14.85" customHeight="1" x14ac:dyDescent="0.25"/>
    <row r="2449" ht="14.85" customHeight="1" x14ac:dyDescent="0.25"/>
    <row r="2451" ht="14.85" customHeight="1" x14ac:dyDescent="0.25"/>
    <row r="2452" ht="14.85" customHeight="1" x14ac:dyDescent="0.25"/>
    <row r="2454" ht="14.85" customHeight="1" x14ac:dyDescent="0.25"/>
    <row r="2460" ht="14.85" customHeight="1" x14ac:dyDescent="0.25"/>
    <row r="2461" ht="14.85" customHeight="1" x14ac:dyDescent="0.25"/>
    <row r="2462" ht="14.85" customHeight="1" x14ac:dyDescent="0.25"/>
    <row r="2463" ht="14.85" customHeight="1" x14ac:dyDescent="0.25"/>
    <row r="2464" ht="14.85" customHeight="1" x14ac:dyDescent="0.25"/>
    <row r="2465" ht="14.85" customHeight="1" x14ac:dyDescent="0.25"/>
    <row r="2466" ht="14.85" customHeight="1" x14ac:dyDescent="0.25"/>
    <row r="2467" ht="14.85" customHeight="1" x14ac:dyDescent="0.25"/>
    <row r="2469" ht="14.85" customHeight="1" x14ac:dyDescent="0.25"/>
    <row r="2470" ht="14.85" customHeight="1" x14ac:dyDescent="0.25"/>
    <row r="2471" ht="14.85" customHeight="1" x14ac:dyDescent="0.25"/>
    <row r="2473" ht="14.85" customHeight="1" x14ac:dyDescent="0.25"/>
    <row r="2475" ht="14.85" customHeight="1" x14ac:dyDescent="0.25"/>
    <row r="2476" ht="14.85" customHeight="1" x14ac:dyDescent="0.25"/>
    <row r="2477" ht="14.85" customHeight="1" x14ac:dyDescent="0.25"/>
    <row r="2478" ht="14.85" customHeight="1" x14ac:dyDescent="0.25"/>
    <row r="2479" ht="14.85" customHeight="1" x14ac:dyDescent="0.25"/>
    <row r="2480" ht="14.85" customHeight="1" x14ac:dyDescent="0.25"/>
    <row r="2481" ht="14.85" customHeight="1" x14ac:dyDescent="0.25"/>
    <row r="2482" ht="14.85" customHeight="1" x14ac:dyDescent="0.25"/>
    <row r="2483" ht="14.85" customHeight="1" x14ac:dyDescent="0.25"/>
    <row r="2484" ht="14.85" customHeight="1" x14ac:dyDescent="0.25"/>
    <row r="2485" ht="14.85" customHeight="1" x14ac:dyDescent="0.25"/>
    <row r="2486" ht="14.85" customHeight="1" x14ac:dyDescent="0.25"/>
    <row r="2487" ht="14.85" customHeight="1" x14ac:dyDescent="0.25"/>
    <row r="2489" ht="14.85" customHeight="1" x14ac:dyDescent="0.25"/>
    <row r="2491" ht="14.85" customHeight="1" x14ac:dyDescent="0.25"/>
    <row r="2493" ht="14.85" customHeight="1" x14ac:dyDescent="0.25"/>
    <row r="2494" ht="14.85" customHeight="1" x14ac:dyDescent="0.25"/>
    <row r="2495" ht="14.85" customHeight="1" x14ac:dyDescent="0.25"/>
    <row r="2496" ht="14.85" customHeight="1" x14ac:dyDescent="0.25"/>
    <row r="2501" ht="14.85" customHeight="1" x14ac:dyDescent="0.25"/>
    <row r="2502" ht="14.85" customHeight="1" x14ac:dyDescent="0.25"/>
    <row r="2503" ht="14.85" customHeight="1" x14ac:dyDescent="0.25"/>
    <row r="2504" ht="14.85" customHeight="1" x14ac:dyDescent="0.25"/>
    <row r="2505" ht="14.85" customHeight="1" x14ac:dyDescent="0.25"/>
    <row r="2506" ht="14.85" customHeight="1" x14ac:dyDescent="0.25"/>
    <row r="2508" ht="14.85" customHeight="1" x14ac:dyDescent="0.25"/>
    <row r="2510" ht="14.85" customHeight="1" x14ac:dyDescent="0.25"/>
    <row r="2511" ht="14.85" customHeight="1" x14ac:dyDescent="0.25"/>
    <row r="2512" ht="14.85" customHeight="1" x14ac:dyDescent="0.25"/>
    <row r="2513" ht="14.85" customHeight="1" x14ac:dyDescent="0.25"/>
    <row r="2514" ht="14.85" customHeight="1" x14ac:dyDescent="0.25"/>
    <row r="2519" ht="14.85" customHeight="1" x14ac:dyDescent="0.25"/>
    <row r="2520" ht="14.85" customHeight="1" x14ac:dyDescent="0.25"/>
    <row r="2522" ht="14.85" customHeight="1" x14ac:dyDescent="0.25"/>
    <row r="2526" ht="14.85" customHeight="1" x14ac:dyDescent="0.25"/>
    <row r="2527" ht="14.85" customHeight="1" x14ac:dyDescent="0.25"/>
    <row r="2529" ht="14.85" customHeight="1" x14ac:dyDescent="0.25"/>
    <row r="2531" ht="14.85" customHeight="1" x14ac:dyDescent="0.25"/>
    <row r="2532" ht="14.85" customHeight="1" x14ac:dyDescent="0.25"/>
    <row r="2533" ht="14.85" customHeight="1" x14ac:dyDescent="0.25"/>
    <row r="2534" ht="14.85" customHeight="1" x14ac:dyDescent="0.25"/>
    <row r="2535" ht="14.85" customHeight="1" x14ac:dyDescent="0.25"/>
    <row r="2536" ht="14.85" customHeight="1" x14ac:dyDescent="0.25"/>
    <row r="2537" ht="14.85" customHeight="1" x14ac:dyDescent="0.25"/>
    <row r="2538" ht="14.85" customHeight="1" x14ac:dyDescent="0.25"/>
    <row r="2541" ht="14.85" customHeight="1" x14ac:dyDescent="0.25"/>
    <row r="2543" ht="14.85" customHeight="1" x14ac:dyDescent="0.25"/>
    <row r="2544" ht="14.85" customHeight="1" x14ac:dyDescent="0.25"/>
    <row r="2552" ht="14.85" customHeight="1" x14ac:dyDescent="0.25"/>
    <row r="2553" ht="14.85" customHeight="1" x14ac:dyDescent="0.25"/>
    <row r="2555" ht="14.85" customHeight="1" x14ac:dyDescent="0.25"/>
    <row r="2559" ht="14.85" customHeight="1" x14ac:dyDescent="0.25"/>
    <row r="2561" ht="14.85" customHeight="1" x14ac:dyDescent="0.25"/>
    <row r="2562" ht="14.85" customHeight="1" x14ac:dyDescent="0.25"/>
    <row r="2563" ht="14.85" customHeight="1" x14ac:dyDescent="0.25"/>
    <row r="2568" ht="14.85" customHeight="1" x14ac:dyDescent="0.25"/>
    <row r="2572" ht="14.85" customHeight="1" x14ac:dyDescent="0.25"/>
    <row r="2591" ht="14.85" customHeight="1" x14ac:dyDescent="0.25"/>
    <row r="2593" ht="14.85" customHeight="1" x14ac:dyDescent="0.25"/>
    <row r="2597" ht="14.85" customHeight="1" x14ac:dyDescent="0.25"/>
    <row r="2598" ht="14.85" customHeight="1" x14ac:dyDescent="0.25"/>
    <row r="2599" ht="14.85" customHeight="1" x14ac:dyDescent="0.25"/>
    <row r="2600" ht="14.85" customHeight="1" x14ac:dyDescent="0.25"/>
    <row r="2602" ht="14.85" customHeight="1" x14ac:dyDescent="0.25"/>
    <row r="2603" ht="14.85" customHeight="1" x14ac:dyDescent="0.25"/>
    <row r="2607" ht="14.85" customHeight="1" x14ac:dyDescent="0.25"/>
    <row r="2608" ht="14.85" customHeight="1" x14ac:dyDescent="0.25"/>
    <row r="2609" ht="14.85" customHeight="1" x14ac:dyDescent="0.25"/>
    <row r="2611" ht="14.85" customHeight="1" x14ac:dyDescent="0.25"/>
    <row r="2614" ht="14.85" customHeight="1" x14ac:dyDescent="0.25"/>
    <row r="2616" ht="14.85" customHeight="1" x14ac:dyDescent="0.25"/>
    <row r="2624" ht="14.85" customHeight="1" x14ac:dyDescent="0.25"/>
    <row r="2625" ht="14.85" customHeight="1" x14ac:dyDescent="0.25"/>
    <row r="2632" ht="14.85" customHeight="1" x14ac:dyDescent="0.25"/>
    <row r="2633" ht="14.85" customHeight="1" x14ac:dyDescent="0.25"/>
    <row r="2637" ht="14.85" customHeight="1" x14ac:dyDescent="0.25"/>
    <row r="2638" ht="14.85" customHeight="1" x14ac:dyDescent="0.25"/>
    <row r="2640" ht="14.85" customHeight="1" x14ac:dyDescent="0.25"/>
    <row r="2641" ht="14.85" customHeight="1" x14ac:dyDescent="0.25"/>
    <row r="2644" ht="14.85" customHeight="1" x14ac:dyDescent="0.25"/>
    <row r="2645" ht="14.85" customHeight="1" x14ac:dyDescent="0.25"/>
    <row r="2647" ht="14.85" customHeight="1" x14ac:dyDescent="0.25"/>
    <row r="2648" ht="14.85" customHeight="1" x14ac:dyDescent="0.25"/>
    <row r="2649" ht="14.85" customHeight="1" x14ac:dyDescent="0.25"/>
    <row r="2651" ht="14.85" customHeight="1" x14ac:dyDescent="0.25"/>
    <row r="2654" ht="14.85" customHeight="1" x14ac:dyDescent="0.25"/>
    <row r="2658" ht="14.85" customHeight="1" x14ac:dyDescent="0.25"/>
    <row r="2659" ht="14.85" customHeight="1" x14ac:dyDescent="0.25"/>
    <row r="2660" ht="14.85" customHeight="1" x14ac:dyDescent="0.25"/>
    <row r="2661" ht="14.85" customHeight="1" x14ac:dyDescent="0.25"/>
    <row r="2662" ht="14.85" customHeight="1" x14ac:dyDescent="0.25"/>
    <row r="2663" ht="14.85" customHeight="1" x14ac:dyDescent="0.25"/>
    <row r="2664" ht="14.85" customHeight="1" x14ac:dyDescent="0.25"/>
    <row r="2665" ht="14.85" customHeight="1" x14ac:dyDescent="0.25"/>
    <row r="2669" ht="14.85" customHeight="1" x14ac:dyDescent="0.25"/>
    <row r="2670" ht="14.85" customHeight="1" x14ac:dyDescent="0.25"/>
    <row r="2671" ht="14.85" customHeight="1" x14ac:dyDescent="0.25"/>
    <row r="2672" ht="14.85" customHeight="1" x14ac:dyDescent="0.25"/>
    <row r="2673" ht="14.85" customHeight="1" x14ac:dyDescent="0.25"/>
    <row r="2674" ht="14.85" customHeight="1" x14ac:dyDescent="0.25"/>
    <row r="2675" ht="14.85" customHeight="1" x14ac:dyDescent="0.25"/>
    <row r="2676" ht="14.85" customHeight="1" x14ac:dyDescent="0.25"/>
    <row r="2677" ht="14.85" customHeight="1" x14ac:dyDescent="0.25"/>
    <row r="2678" ht="14.85" customHeight="1" x14ac:dyDescent="0.25"/>
    <row r="2679" ht="14.85" customHeight="1" x14ac:dyDescent="0.25"/>
    <row r="2680" ht="14.85" customHeight="1" x14ac:dyDescent="0.25"/>
    <row r="2681" ht="14.85" customHeight="1" x14ac:dyDescent="0.25"/>
    <row r="2682" ht="14.85" customHeight="1" x14ac:dyDescent="0.25"/>
    <row r="2683" ht="14.85" customHeight="1" x14ac:dyDescent="0.25"/>
    <row r="2684" ht="14.85" customHeight="1" x14ac:dyDescent="0.25"/>
    <row r="2685" ht="14.85" customHeight="1" x14ac:dyDescent="0.25"/>
    <row r="2686" ht="14.85" customHeight="1" x14ac:dyDescent="0.25"/>
    <row r="2687" ht="14.85" customHeight="1" x14ac:dyDescent="0.25"/>
    <row r="2688" ht="14.85" customHeight="1" x14ac:dyDescent="0.25"/>
    <row r="2689" ht="14.85" customHeight="1" x14ac:dyDescent="0.25"/>
    <row r="2690" ht="14.85" customHeight="1" x14ac:dyDescent="0.25"/>
    <row r="2691" ht="14.85" customHeight="1" x14ac:dyDescent="0.25"/>
    <row r="2692" ht="14.85" customHeight="1" x14ac:dyDescent="0.25"/>
    <row r="2693" ht="14.85" customHeight="1" x14ac:dyDescent="0.25"/>
    <row r="2694" ht="14.85" customHeight="1" x14ac:dyDescent="0.25"/>
    <row r="2696" ht="14.85" customHeight="1" x14ac:dyDescent="0.25"/>
    <row r="2698" ht="14.85" customHeight="1" x14ac:dyDescent="0.25"/>
    <row r="2699" ht="14.85" customHeight="1" x14ac:dyDescent="0.25"/>
    <row r="2700" ht="14.85" customHeight="1" x14ac:dyDescent="0.25"/>
    <row r="2701" ht="14.85" customHeight="1" x14ac:dyDescent="0.25"/>
    <row r="2702" ht="14.85" customHeight="1" x14ac:dyDescent="0.25"/>
    <row r="2703" ht="14.85" customHeight="1" x14ac:dyDescent="0.25"/>
    <row r="2704" ht="14.85" customHeight="1" x14ac:dyDescent="0.25"/>
    <row r="2705" ht="14.85" customHeight="1" x14ac:dyDescent="0.25"/>
    <row r="2706" ht="14.85" customHeight="1" x14ac:dyDescent="0.25"/>
    <row r="2707" ht="14.85" customHeight="1" x14ac:dyDescent="0.25"/>
    <row r="2708" ht="14.85" customHeight="1" x14ac:dyDescent="0.25"/>
    <row r="2709" ht="14.85" customHeight="1" x14ac:dyDescent="0.25"/>
    <row r="2710" ht="14.85" customHeight="1" x14ac:dyDescent="0.25"/>
    <row r="2711" ht="14.85" customHeight="1" x14ac:dyDescent="0.25"/>
    <row r="2712" ht="14.85" customHeight="1" x14ac:dyDescent="0.25"/>
    <row r="2713" ht="14.85" customHeight="1" x14ac:dyDescent="0.25"/>
    <row r="2714" ht="14.85" customHeight="1" x14ac:dyDescent="0.25"/>
    <row r="2715" ht="14.85" customHeight="1" x14ac:dyDescent="0.25"/>
    <row r="2716" ht="14.85" customHeight="1" x14ac:dyDescent="0.25"/>
    <row r="2733" ht="14.85" customHeight="1" x14ac:dyDescent="0.25"/>
    <row r="2738" ht="14.85" customHeight="1" x14ac:dyDescent="0.25"/>
    <row r="2743" ht="14.85" customHeight="1" x14ac:dyDescent="0.25"/>
    <row r="2746" ht="14.85" customHeight="1" x14ac:dyDescent="0.25"/>
    <row r="2748" ht="14.85" customHeight="1" x14ac:dyDescent="0.25"/>
    <row r="2749" ht="14.85" customHeight="1" x14ac:dyDescent="0.25"/>
    <row r="2750" ht="14.85" customHeight="1" x14ac:dyDescent="0.25"/>
    <row r="2751" ht="14.85" customHeight="1" x14ac:dyDescent="0.25"/>
    <row r="2752" ht="14.85" customHeight="1" x14ac:dyDescent="0.25"/>
    <row r="2753" ht="14.85" customHeight="1" x14ac:dyDescent="0.25"/>
    <row r="2754" ht="14.85" customHeight="1" x14ac:dyDescent="0.25"/>
    <row r="2755" ht="14.85" customHeight="1" x14ac:dyDescent="0.25"/>
    <row r="2756" ht="14.85" customHeight="1" x14ac:dyDescent="0.25"/>
    <row r="2757" ht="14.85" customHeight="1" x14ac:dyDescent="0.25"/>
    <row r="2758" ht="14.85" customHeight="1" x14ac:dyDescent="0.25"/>
    <row r="2759" ht="14.85" customHeight="1" x14ac:dyDescent="0.25"/>
    <row r="2760" ht="14.85" customHeight="1" x14ac:dyDescent="0.25"/>
    <row r="2767" ht="14.85" customHeight="1" x14ac:dyDescent="0.25"/>
    <row r="2768" ht="14.85" customHeight="1" x14ac:dyDescent="0.25"/>
    <row r="2769" ht="14.85" customHeight="1" x14ac:dyDescent="0.25"/>
    <row r="2771" ht="14.85" customHeight="1" x14ac:dyDescent="0.25"/>
    <row r="2772" ht="14.85" customHeight="1" x14ac:dyDescent="0.25"/>
    <row r="2773" ht="14.85" customHeight="1" x14ac:dyDescent="0.25"/>
    <row r="2774" ht="14.85" customHeight="1" x14ac:dyDescent="0.25"/>
    <row r="2776" ht="14.85" customHeight="1" x14ac:dyDescent="0.25"/>
    <row r="2779" ht="14.85" customHeight="1" x14ac:dyDescent="0.25"/>
    <row r="2783" ht="14.85" customHeight="1" x14ac:dyDescent="0.25"/>
    <row r="2784" ht="14.85" customHeight="1" x14ac:dyDescent="0.25"/>
    <row r="2785" ht="14.85" customHeight="1" x14ac:dyDescent="0.25"/>
    <row r="2786" ht="14.85" customHeight="1" x14ac:dyDescent="0.25"/>
    <row r="2787" ht="14.85" customHeight="1" x14ac:dyDescent="0.25"/>
    <row r="2789" ht="14.85" customHeight="1" x14ac:dyDescent="0.25"/>
    <row r="2790" ht="14.85" customHeight="1" x14ac:dyDescent="0.25"/>
    <row r="2791" ht="14.85" customHeight="1" x14ac:dyDescent="0.25"/>
    <row r="2792" ht="14.85" customHeight="1" x14ac:dyDescent="0.25"/>
    <row r="2793" ht="14.85" customHeight="1" x14ac:dyDescent="0.25"/>
    <row r="2794" ht="14.85" customHeight="1" x14ac:dyDescent="0.25"/>
    <row r="2797" ht="14.85" customHeight="1" x14ac:dyDescent="0.25"/>
    <row r="2798" ht="14.85" customHeight="1" x14ac:dyDescent="0.25"/>
    <row r="2799" ht="14.85" customHeight="1" x14ac:dyDescent="0.25"/>
    <row r="2800" ht="14.85" customHeight="1" x14ac:dyDescent="0.25"/>
    <row r="2801" ht="14.85" customHeight="1" x14ac:dyDescent="0.25"/>
    <row r="2802" ht="14.85" customHeight="1" x14ac:dyDescent="0.25"/>
    <row r="2803" ht="14.85" customHeight="1" x14ac:dyDescent="0.25"/>
    <row r="2804" ht="14.85" customHeight="1" x14ac:dyDescent="0.25"/>
    <row r="2805" ht="14.85" customHeight="1" x14ac:dyDescent="0.25"/>
    <row r="2806" ht="14.85" customHeight="1" x14ac:dyDescent="0.25"/>
    <row r="2807" ht="14.85" customHeight="1" x14ac:dyDescent="0.25"/>
    <row r="2811" ht="14.85" customHeight="1" x14ac:dyDescent="0.25"/>
    <row r="2818" ht="14.85" customHeight="1" x14ac:dyDescent="0.25"/>
    <row r="2819" ht="14.85" customHeight="1" x14ac:dyDescent="0.25"/>
    <row r="2820" ht="14.85" customHeight="1" x14ac:dyDescent="0.25"/>
    <row r="2821" ht="14.85" customHeight="1" x14ac:dyDescent="0.25"/>
    <row r="2822" ht="14.85" customHeight="1" x14ac:dyDescent="0.25"/>
    <row r="2823" ht="14.85" customHeight="1" x14ac:dyDescent="0.25"/>
    <row r="2825" ht="14.85" customHeight="1" x14ac:dyDescent="0.25"/>
    <row r="2826" ht="14.85" customHeight="1" x14ac:dyDescent="0.25"/>
    <row r="2827" ht="14.85" customHeight="1" x14ac:dyDescent="0.25"/>
    <row r="2828" ht="14.85" customHeight="1" x14ac:dyDescent="0.25"/>
    <row r="2829" ht="14.85" customHeight="1" x14ac:dyDescent="0.25"/>
    <row r="2830" ht="14.85" customHeight="1" x14ac:dyDescent="0.25"/>
    <row r="2831" ht="14.85" customHeight="1" x14ac:dyDescent="0.25"/>
    <row r="2832" ht="14.85" customHeight="1" x14ac:dyDescent="0.25"/>
    <row r="2835" ht="14.85" customHeight="1" x14ac:dyDescent="0.25"/>
    <row r="2837" ht="14.85" customHeight="1" x14ac:dyDescent="0.25"/>
    <row r="2838" ht="14.85" customHeight="1" x14ac:dyDescent="0.25"/>
    <row r="2839" ht="14.85" customHeight="1" x14ac:dyDescent="0.25"/>
    <row r="2840" ht="14.85" customHeight="1" x14ac:dyDescent="0.25"/>
    <row r="2841" ht="14.85" customHeight="1" x14ac:dyDescent="0.25"/>
    <row r="2842" ht="14.85" customHeight="1" x14ac:dyDescent="0.25"/>
    <row r="2843" ht="14.85" customHeight="1" x14ac:dyDescent="0.25"/>
    <row r="2845" ht="14.85" customHeight="1" x14ac:dyDescent="0.25"/>
    <row r="2846" ht="14.85" customHeight="1" x14ac:dyDescent="0.25"/>
    <row r="2847" ht="14.85" customHeight="1" x14ac:dyDescent="0.25"/>
    <row r="2848" ht="14.85" customHeight="1" x14ac:dyDescent="0.25"/>
    <row r="2849" ht="14.85" customHeight="1" x14ac:dyDescent="0.25"/>
    <row r="2850" ht="14.85" customHeight="1" x14ac:dyDescent="0.25"/>
    <row r="2851" ht="14.85" customHeight="1" x14ac:dyDescent="0.25"/>
    <row r="2874" ht="14.85" customHeight="1" x14ac:dyDescent="0.25"/>
    <row r="2875" ht="14.85" customHeight="1" x14ac:dyDescent="0.25"/>
    <row r="2876" ht="14.85" customHeight="1" x14ac:dyDescent="0.25"/>
    <row r="2877" ht="14.85" customHeight="1" x14ac:dyDescent="0.25"/>
    <row r="2878" ht="14.85" customHeight="1" x14ac:dyDescent="0.25"/>
    <row r="2879" ht="14.85" customHeight="1" x14ac:dyDescent="0.25"/>
    <row r="2880" ht="14.85" customHeight="1" x14ac:dyDescent="0.25"/>
    <row r="2881" ht="14.85" customHeight="1" x14ac:dyDescent="0.25"/>
    <row r="2882" ht="14.85" customHeight="1" x14ac:dyDescent="0.25"/>
    <row r="2883" ht="14.85" customHeight="1" x14ac:dyDescent="0.25"/>
    <row r="2884" ht="14.85" customHeight="1" x14ac:dyDescent="0.25"/>
    <row r="2885" ht="14.85" customHeight="1" x14ac:dyDescent="0.25"/>
    <row r="2886" ht="14.85" customHeight="1" x14ac:dyDescent="0.25"/>
    <row r="2887" ht="14.85" customHeight="1" x14ac:dyDescent="0.25"/>
    <row r="2888" ht="14.85" customHeight="1" x14ac:dyDescent="0.25"/>
    <row r="2889" ht="14.85" customHeight="1" x14ac:dyDescent="0.25"/>
    <row r="2890" ht="14.85" customHeight="1" x14ac:dyDescent="0.25"/>
    <row r="2892" ht="14.85" customHeight="1" x14ac:dyDescent="0.25"/>
    <row r="2893" ht="14.85" customHeight="1" x14ac:dyDescent="0.25"/>
    <row r="2894" ht="14.85" customHeight="1" x14ac:dyDescent="0.25"/>
    <row r="2895" ht="14.85" customHeight="1" x14ac:dyDescent="0.25"/>
    <row r="2896" ht="14.85" customHeight="1" x14ac:dyDescent="0.25"/>
    <row r="2898" ht="14.85" customHeight="1" x14ac:dyDescent="0.25"/>
    <row r="2899" ht="14.85" customHeight="1" x14ac:dyDescent="0.25"/>
    <row r="2900" ht="14.85" customHeight="1" x14ac:dyDescent="0.25"/>
    <row r="2906" ht="14.85" customHeight="1" x14ac:dyDescent="0.25"/>
    <row r="2910" ht="14.85" customHeight="1" x14ac:dyDescent="0.25"/>
    <row r="2912" ht="14.85" customHeight="1" x14ac:dyDescent="0.25"/>
    <row r="2913" ht="14.85" customHeight="1" x14ac:dyDescent="0.25"/>
    <row r="2914" ht="14.85" customHeight="1" x14ac:dyDescent="0.25"/>
    <row r="2915" ht="14.85" customHeight="1" x14ac:dyDescent="0.25"/>
    <row r="2917" ht="14.85" customHeight="1" x14ac:dyDescent="0.25"/>
    <row r="2918" ht="14.85" customHeight="1" x14ac:dyDescent="0.25"/>
    <row r="2920" ht="14.85" customHeight="1" x14ac:dyDescent="0.25"/>
    <row r="2923" ht="14.85" customHeight="1" x14ac:dyDescent="0.25"/>
    <row r="2926" ht="14.85" customHeight="1" x14ac:dyDescent="0.25"/>
    <row r="2927" ht="14.85" customHeight="1" x14ac:dyDescent="0.25"/>
    <row r="2929" ht="14.85" customHeight="1" x14ac:dyDescent="0.25"/>
    <row r="2930" ht="14.85" customHeight="1" x14ac:dyDescent="0.25"/>
    <row r="2931" ht="14.85" customHeight="1" x14ac:dyDescent="0.25"/>
    <row r="2933" ht="14.85" customHeight="1" x14ac:dyDescent="0.25"/>
    <row r="2942" ht="14.85" customHeight="1" x14ac:dyDescent="0.25"/>
    <row r="2943" ht="14.85" customHeight="1" x14ac:dyDescent="0.25"/>
    <row r="2945" ht="14.85" customHeight="1" x14ac:dyDescent="0.25"/>
    <row r="2946" ht="14.85" customHeight="1" x14ac:dyDescent="0.25"/>
    <row r="2947" ht="14.85" customHeight="1" x14ac:dyDescent="0.25"/>
    <row r="2952" ht="14.85" customHeight="1" x14ac:dyDescent="0.25"/>
    <row r="2954" ht="14.85" customHeight="1" x14ac:dyDescent="0.25"/>
    <row r="2956" ht="14.85" customHeight="1" x14ac:dyDescent="0.25"/>
    <row r="2957" ht="14.85" customHeight="1" x14ac:dyDescent="0.25"/>
    <row r="2958" ht="14.85" customHeight="1" x14ac:dyDescent="0.25"/>
    <row r="2959" ht="14.85" customHeight="1" x14ac:dyDescent="0.25"/>
    <row r="2960" ht="14.85" customHeight="1" x14ac:dyDescent="0.25"/>
    <row r="2961" ht="14.85" customHeight="1" x14ac:dyDescent="0.25"/>
    <row r="2963" ht="14.85" customHeight="1" x14ac:dyDescent="0.25"/>
    <row r="2974" ht="14.85" customHeight="1" x14ac:dyDescent="0.25"/>
    <row r="2975" ht="14.85" customHeight="1" x14ac:dyDescent="0.25"/>
    <row r="2979" ht="14.85" customHeight="1" x14ac:dyDescent="0.25"/>
    <row r="2980" ht="14.85" customHeight="1" x14ac:dyDescent="0.25"/>
    <row r="2981" ht="14.85" customHeight="1" x14ac:dyDescent="0.25"/>
    <row r="2983" ht="14.85" customHeight="1" x14ac:dyDescent="0.25"/>
    <row r="2984" ht="14.85" customHeight="1" x14ac:dyDescent="0.25"/>
    <row r="2985" ht="14.85" customHeight="1" x14ac:dyDescent="0.25"/>
    <row r="2986" ht="14.85" customHeight="1" x14ac:dyDescent="0.25"/>
    <row r="2987" ht="14.85" customHeight="1" x14ac:dyDescent="0.25"/>
    <row r="2989" ht="14.85" customHeight="1" x14ac:dyDescent="0.25"/>
    <row r="2990" ht="14.85" customHeight="1" x14ac:dyDescent="0.25"/>
    <row r="2991" ht="14.85" customHeight="1" x14ac:dyDescent="0.25"/>
    <row r="2992" ht="14.85" customHeight="1" x14ac:dyDescent="0.25"/>
    <row r="2993" ht="14.85" customHeight="1" x14ac:dyDescent="0.25"/>
    <row r="2994" ht="14.85" customHeight="1" x14ac:dyDescent="0.25"/>
    <row r="2995" ht="14.85" customHeight="1" x14ac:dyDescent="0.25"/>
    <row r="2996" ht="14.85" customHeight="1" x14ac:dyDescent="0.25"/>
    <row r="2999" ht="14.85" customHeight="1" x14ac:dyDescent="0.25"/>
    <row r="3000" ht="14.85" customHeight="1" x14ac:dyDescent="0.25"/>
    <row r="3002" ht="14.85" customHeight="1" x14ac:dyDescent="0.25"/>
    <row r="3003" ht="14.85" customHeight="1" x14ac:dyDescent="0.25"/>
    <row r="3004" ht="14.85" customHeight="1" x14ac:dyDescent="0.25"/>
    <row r="3005" ht="14.85" customHeight="1" x14ac:dyDescent="0.25"/>
    <row r="3006" ht="14.85" customHeight="1" x14ac:dyDescent="0.25"/>
    <row r="3007" ht="14.85" customHeight="1" x14ac:dyDescent="0.25"/>
    <row r="3008" ht="14.85" customHeight="1" x14ac:dyDescent="0.25"/>
    <row r="3009" ht="14.85" customHeight="1" x14ac:dyDescent="0.25"/>
    <row r="3010" ht="14.85" customHeight="1" x14ac:dyDescent="0.25"/>
    <row r="3011" ht="14.85" customHeight="1" x14ac:dyDescent="0.25"/>
    <row r="3012" ht="14.85" customHeight="1" x14ac:dyDescent="0.25"/>
    <row r="3013" ht="14.85" customHeight="1" x14ac:dyDescent="0.25"/>
    <row r="3014" ht="14.85" customHeight="1" x14ac:dyDescent="0.25"/>
    <row r="3015" ht="14.85" customHeight="1" x14ac:dyDescent="0.25"/>
    <row r="3016" ht="14.85" customHeight="1" x14ac:dyDescent="0.25"/>
    <row r="3018" ht="14.85" customHeight="1" x14ac:dyDescent="0.25"/>
    <row r="3020" ht="14.85" customHeight="1" x14ac:dyDescent="0.25"/>
    <row r="3021" ht="14.85" customHeight="1" x14ac:dyDescent="0.25"/>
    <row r="3027" ht="14.85" customHeight="1" x14ac:dyDescent="0.25"/>
    <row r="3028" ht="14.85" customHeight="1" x14ac:dyDescent="0.25"/>
    <row r="3030" ht="14.85" customHeight="1" x14ac:dyDescent="0.25"/>
    <row r="3031" ht="14.85" customHeight="1" x14ac:dyDescent="0.25"/>
    <row r="3032" ht="14.85" customHeight="1" x14ac:dyDescent="0.25"/>
    <row r="3035" ht="14.85" customHeight="1" x14ac:dyDescent="0.25"/>
    <row r="3036" ht="14.85" customHeight="1" x14ac:dyDescent="0.25"/>
    <row r="3037" ht="14.85" customHeight="1" x14ac:dyDescent="0.25"/>
    <row r="3038" ht="14.85" customHeight="1" x14ac:dyDescent="0.25"/>
    <row r="3039" ht="14.85" customHeight="1" x14ac:dyDescent="0.25"/>
    <row r="3040" ht="14.85" customHeight="1" x14ac:dyDescent="0.25"/>
    <row r="3043" ht="14.85" customHeight="1" x14ac:dyDescent="0.25"/>
    <row r="3045" ht="14.85" customHeight="1" x14ac:dyDescent="0.25"/>
    <row r="3046" ht="14.85" customHeight="1" x14ac:dyDescent="0.25"/>
    <row r="3048" ht="14.85" customHeight="1" x14ac:dyDescent="0.25"/>
    <row r="3049" ht="14.85" customHeight="1" x14ac:dyDescent="0.25"/>
    <row r="3050" ht="14.85" customHeight="1" x14ac:dyDescent="0.25"/>
    <row r="3051" ht="14.85" customHeight="1" x14ac:dyDescent="0.25"/>
    <row r="3052" ht="14.85" customHeight="1" x14ac:dyDescent="0.25"/>
    <row r="3053" ht="14.85" customHeight="1" x14ac:dyDescent="0.25"/>
    <row r="3054" ht="14.85" customHeight="1" x14ac:dyDescent="0.25"/>
    <row r="3055" ht="14.85" customHeight="1" x14ac:dyDescent="0.25"/>
    <row r="3056" ht="14.85" customHeight="1" x14ac:dyDescent="0.25"/>
    <row r="3057" ht="14.85" customHeight="1" x14ac:dyDescent="0.25"/>
    <row r="3058" ht="14.85" customHeight="1" x14ac:dyDescent="0.25"/>
    <row r="3060" ht="14.85" customHeight="1" x14ac:dyDescent="0.25"/>
    <row r="3061" ht="14.85" customHeight="1" x14ac:dyDescent="0.25"/>
    <row r="3062" ht="14.85" customHeight="1" x14ac:dyDescent="0.25"/>
    <row r="3063" ht="14.85" customHeight="1" x14ac:dyDescent="0.25"/>
    <row r="3064" ht="14.85" customHeight="1" x14ac:dyDescent="0.25"/>
    <row r="3065" ht="14.85" customHeight="1" x14ac:dyDescent="0.25"/>
    <row r="3066" ht="14.85" customHeight="1" x14ac:dyDescent="0.25"/>
    <row r="3067" ht="14.85" customHeight="1" x14ac:dyDescent="0.25"/>
    <row r="3068" ht="14.85" customHeight="1" x14ac:dyDescent="0.25"/>
    <row r="3069" ht="14.85" customHeight="1" x14ac:dyDescent="0.25"/>
    <row r="3071" ht="14.85" customHeight="1" x14ac:dyDescent="0.25"/>
    <row r="3077" ht="14.85" customHeight="1" x14ac:dyDescent="0.25"/>
    <row r="3078" ht="14.85" customHeight="1" x14ac:dyDescent="0.25"/>
    <row r="3079" ht="14.85" customHeight="1" x14ac:dyDescent="0.25"/>
    <row r="3080" ht="14.85" customHeight="1" x14ac:dyDescent="0.25"/>
    <row r="3081" ht="14.85" customHeight="1" x14ac:dyDescent="0.25"/>
    <row r="3082" ht="14.85" customHeight="1" x14ac:dyDescent="0.25"/>
    <row r="3083" ht="14.85" customHeight="1" x14ac:dyDescent="0.25"/>
    <row r="3084" ht="14.85" customHeight="1" x14ac:dyDescent="0.25"/>
    <row r="3085" ht="14.85" customHeight="1" x14ac:dyDescent="0.25"/>
    <row r="3086" ht="14.85" customHeight="1" x14ac:dyDescent="0.25"/>
    <row r="3087" ht="14.85" customHeight="1" x14ac:dyDescent="0.25"/>
    <row r="3088" ht="14.85" customHeight="1" x14ac:dyDescent="0.25"/>
    <row r="3089" ht="14.85" customHeight="1" x14ac:dyDescent="0.25"/>
    <row r="3090" ht="14.85" customHeight="1" x14ac:dyDescent="0.25"/>
    <row r="3091" ht="14.85" customHeight="1" x14ac:dyDescent="0.25"/>
    <row r="3092" ht="14.85" customHeight="1" x14ac:dyDescent="0.25"/>
    <row r="3093" ht="14.85" customHeight="1" x14ac:dyDescent="0.25"/>
    <row r="3094" ht="14.85" customHeight="1" x14ac:dyDescent="0.25"/>
    <row r="3095" ht="14.85" customHeight="1" x14ac:dyDescent="0.25"/>
    <row r="3096" ht="14.85" customHeight="1" x14ac:dyDescent="0.25"/>
    <row r="3097" ht="14.85" customHeight="1" x14ac:dyDescent="0.25"/>
    <row r="3098" ht="14.85" customHeight="1" x14ac:dyDescent="0.25"/>
    <row r="3099" ht="14.85" customHeight="1" x14ac:dyDescent="0.25"/>
    <row r="3100" ht="14.85" customHeight="1" x14ac:dyDescent="0.25"/>
    <row r="3101" ht="14.85" customHeight="1" x14ac:dyDescent="0.25"/>
    <row r="3102" ht="14.85" customHeight="1" x14ac:dyDescent="0.25"/>
    <row r="3103" ht="14.85" customHeight="1" x14ac:dyDescent="0.25"/>
    <row r="3104" ht="14.85" customHeight="1" x14ac:dyDescent="0.25"/>
    <row r="3105" ht="14.85" customHeight="1" x14ac:dyDescent="0.25"/>
    <row r="3106" ht="14.85" customHeight="1" x14ac:dyDescent="0.25"/>
    <row r="3107" ht="14.85" customHeight="1" x14ac:dyDescent="0.25"/>
    <row r="3108" ht="14.85" customHeight="1" x14ac:dyDescent="0.25"/>
    <row r="3109" ht="14.85" customHeight="1" x14ac:dyDescent="0.25"/>
    <row r="3110" ht="14.85" customHeight="1" x14ac:dyDescent="0.25"/>
    <row r="3112" ht="14.85" customHeight="1" x14ac:dyDescent="0.25"/>
    <row r="3115" ht="14.85" customHeight="1" x14ac:dyDescent="0.25"/>
    <row r="3116" ht="14.85" customHeight="1" x14ac:dyDescent="0.25"/>
    <row r="3117" ht="14.85" customHeight="1" x14ac:dyDescent="0.25"/>
    <row r="3118" ht="14.85" customHeight="1" x14ac:dyDescent="0.25"/>
    <row r="3120" ht="14.85" customHeight="1" x14ac:dyDescent="0.25"/>
    <row r="3121" ht="14.85" customHeight="1" x14ac:dyDescent="0.25"/>
    <row r="3122" ht="14.85" customHeight="1" x14ac:dyDescent="0.25"/>
    <row r="3123" ht="14.85" customHeight="1" x14ac:dyDescent="0.25"/>
    <row r="3124" ht="14.85" customHeight="1" x14ac:dyDescent="0.25"/>
    <row r="3125" ht="14.85" customHeight="1" x14ac:dyDescent="0.25"/>
    <row r="3126" ht="14.85" customHeight="1" x14ac:dyDescent="0.25"/>
    <row r="3128" ht="14.85" customHeight="1" x14ac:dyDescent="0.25"/>
    <row r="3129" ht="14.85" customHeight="1" x14ac:dyDescent="0.25"/>
    <row r="3130" ht="14.85" customHeight="1" x14ac:dyDescent="0.25"/>
    <row r="3131" ht="14.85" customHeight="1" x14ac:dyDescent="0.25"/>
    <row r="3132" ht="14.85" customHeight="1" x14ac:dyDescent="0.25"/>
    <row r="3135" ht="14.85" customHeight="1" x14ac:dyDescent="0.25"/>
    <row r="3136" ht="14.85" customHeight="1" x14ac:dyDescent="0.25"/>
    <row r="3137" ht="14.85" customHeight="1" x14ac:dyDescent="0.25"/>
    <row r="3138" ht="14.85" customHeight="1" x14ac:dyDescent="0.25"/>
    <row r="3139" ht="14.85" customHeight="1" x14ac:dyDescent="0.25"/>
    <row r="3140" ht="14.85" customHeight="1" x14ac:dyDescent="0.25"/>
    <row r="3141" ht="14.85" customHeight="1" x14ac:dyDescent="0.25"/>
    <row r="3142" ht="14.85" customHeight="1" x14ac:dyDescent="0.25"/>
    <row r="3143" ht="14.85" customHeight="1" x14ac:dyDescent="0.25"/>
    <row r="3144" ht="14.85" customHeight="1" x14ac:dyDescent="0.25"/>
    <row r="3145" ht="14.85" customHeight="1" x14ac:dyDescent="0.25"/>
    <row r="3146" ht="14.85" customHeight="1" x14ac:dyDescent="0.25"/>
    <row r="3147" ht="14.85" customHeight="1" x14ac:dyDescent="0.25"/>
    <row r="3148" ht="14.85" customHeight="1" x14ac:dyDescent="0.25"/>
    <row r="3149" ht="14.85" customHeight="1" x14ac:dyDescent="0.25"/>
    <row r="3150" ht="14.85" customHeight="1" x14ac:dyDescent="0.25"/>
    <row r="3151" ht="14.85" customHeight="1" x14ac:dyDescent="0.25"/>
    <row r="3152" ht="14.85" customHeight="1" x14ac:dyDescent="0.25"/>
    <row r="3153" ht="14.85" customHeight="1" x14ac:dyDescent="0.25"/>
    <row r="3154" ht="14.85" customHeight="1" x14ac:dyDescent="0.25"/>
    <row r="3155" ht="14.85" customHeight="1" x14ac:dyDescent="0.25"/>
    <row r="3156" ht="14.85" customHeight="1" x14ac:dyDescent="0.25"/>
    <row r="3157" ht="14.85" customHeight="1" x14ac:dyDescent="0.25"/>
    <row r="3158" ht="14.85" customHeight="1" x14ac:dyDescent="0.25"/>
    <row r="3159" ht="14.85" customHeight="1" x14ac:dyDescent="0.25"/>
    <row r="3162" ht="14.85" customHeight="1" x14ac:dyDescent="0.25"/>
    <row r="3163" ht="14.85" customHeight="1" x14ac:dyDescent="0.25"/>
    <row r="3164" ht="14.85" customHeight="1" x14ac:dyDescent="0.25"/>
    <row r="3165" ht="14.85" customHeight="1" x14ac:dyDescent="0.25"/>
    <row r="3166" ht="14.85" customHeight="1" x14ac:dyDescent="0.25"/>
    <row r="3167" ht="14.85" customHeight="1" x14ac:dyDescent="0.25"/>
    <row r="3168" ht="14.85" customHeight="1" x14ac:dyDescent="0.25"/>
    <row r="3169" ht="14.85" customHeight="1" x14ac:dyDescent="0.25"/>
    <row r="3170" ht="14.85" customHeight="1" x14ac:dyDescent="0.25"/>
    <row r="3171" ht="14.85" customHeight="1" x14ac:dyDescent="0.25"/>
    <row r="3172" ht="14.85" customHeight="1" x14ac:dyDescent="0.25"/>
    <row r="3173" ht="14.85" customHeight="1" x14ac:dyDescent="0.25"/>
    <row r="3174" ht="14.85" customHeight="1" x14ac:dyDescent="0.25"/>
    <row r="3175" ht="14.85" customHeight="1" x14ac:dyDescent="0.25"/>
    <row r="3176" ht="14.85" customHeight="1" x14ac:dyDescent="0.25"/>
    <row r="3177" ht="14.85" customHeight="1" x14ac:dyDescent="0.25"/>
    <row r="3178" ht="14.85" customHeight="1" x14ac:dyDescent="0.25"/>
    <row r="3179" ht="14.85" customHeight="1" x14ac:dyDescent="0.25"/>
    <row r="3180" ht="14.85" customHeight="1" x14ac:dyDescent="0.25"/>
    <row r="3181" ht="14.85" customHeight="1" x14ac:dyDescent="0.25"/>
    <row r="3182" ht="14.85" customHeight="1" x14ac:dyDescent="0.25"/>
    <row r="3183" ht="14.85" customHeight="1" x14ac:dyDescent="0.25"/>
    <row r="3184" ht="14.85" customHeight="1" x14ac:dyDescent="0.25"/>
    <row r="3185" ht="14.85" customHeight="1" x14ac:dyDescent="0.25"/>
    <row r="3186" ht="14.85" customHeight="1" x14ac:dyDescent="0.25"/>
    <row r="3187" ht="14.85" customHeight="1" x14ac:dyDescent="0.25"/>
    <row r="3188" ht="14.85" customHeight="1" x14ac:dyDescent="0.25"/>
    <row r="3189" ht="14.85" customHeight="1" x14ac:dyDescent="0.25"/>
    <row r="3190" ht="14.85" customHeight="1" x14ac:dyDescent="0.25"/>
    <row r="3191" ht="14.85" customHeight="1" x14ac:dyDescent="0.25"/>
    <row r="3192" ht="14.85" customHeight="1" x14ac:dyDescent="0.25"/>
    <row r="3193" ht="14.85" customHeight="1" x14ac:dyDescent="0.25"/>
    <row r="3194" ht="14.85" customHeight="1" x14ac:dyDescent="0.25"/>
    <row r="3224" ht="14.85" customHeight="1" x14ac:dyDescent="0.25"/>
    <row r="3229" ht="14.85" customHeight="1" x14ac:dyDescent="0.25"/>
    <row r="3233" ht="14.85" customHeight="1" x14ac:dyDescent="0.25"/>
    <row r="3234" ht="14.85" customHeight="1" x14ac:dyDescent="0.25"/>
    <row r="3236" ht="14.85" customHeight="1" x14ac:dyDescent="0.25"/>
    <row r="3241" ht="14.85" customHeight="1" x14ac:dyDescent="0.25"/>
    <row r="3244" ht="14.85" customHeight="1" x14ac:dyDescent="0.25"/>
    <row r="3245" ht="14.85" customHeight="1" x14ac:dyDescent="0.25"/>
    <row r="3252" ht="14.85" customHeight="1" x14ac:dyDescent="0.25"/>
    <row r="3289" ht="14.85" customHeight="1" x14ac:dyDescent="0.25"/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83d5e-2d85-454a-87c7-bb8de905b033" xsi:nil="true"/>
    <lcf76f155ced4ddcb4097134ff3c332f xmlns="af967211-1d35-4f0c-bbf0-f2a23b4be63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1E110A6FD57A47B21E0A944FF54FC8" ma:contentTypeVersion="14" ma:contentTypeDescription="Crear nuevo documento." ma:contentTypeScope="" ma:versionID="89c629af2f95e4001fbcb53428e54a32">
  <xsd:schema xmlns:xsd="http://www.w3.org/2001/XMLSchema" xmlns:xs="http://www.w3.org/2001/XMLSchema" xmlns:p="http://schemas.microsoft.com/office/2006/metadata/properties" xmlns:ns2="af967211-1d35-4f0c-bbf0-f2a23b4be635" xmlns:ns3="28f83d5e-2d85-454a-87c7-bb8de905b033" targetNamespace="http://schemas.microsoft.com/office/2006/metadata/properties" ma:root="true" ma:fieldsID="b9474f51179341345032a65bc4856d94" ns2:_="" ns3:_="">
    <xsd:import namespace="af967211-1d35-4f0c-bbf0-f2a23b4be635"/>
    <xsd:import namespace="28f83d5e-2d85-454a-87c7-bb8de905b0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67211-1d35-4f0c-bbf0-f2a23b4be6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e4f9418-c492-4f79-9ff9-077cd3c54c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83d5e-2d85-454a-87c7-bb8de905b03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25dcfc5-4d0c-40a7-b498-7c49b2882c0e}" ma:internalName="TaxCatchAll" ma:showField="CatchAllData" ma:web="28f83d5e-2d85-454a-87c7-bb8de905b0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31389D5-CFA8-4208-9FFB-D2FFBB327C25}">
  <ds:schemaRefs>
    <ds:schemaRef ds:uri="http://purl.org/dc/terms/"/>
    <ds:schemaRef ds:uri="28f83d5e-2d85-454a-87c7-bb8de905b033"/>
    <ds:schemaRef ds:uri="http://purl.org/dc/elements/1.1/"/>
    <ds:schemaRef ds:uri="http://www.w3.org/XML/1998/namespace"/>
    <ds:schemaRef ds:uri="af967211-1d35-4f0c-bbf0-f2a23b4be635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EBFB2D5-73AC-44D0-AFC9-0FAF110D8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967211-1d35-4f0c-bbf0-f2a23b4be635"/>
    <ds:schemaRef ds:uri="28f83d5e-2d85-454a-87c7-bb8de905b0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76245E-58F8-4AF3-A663-7640655AD6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34BE9E5-60CA-4D62-AF30-BAE8976043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Maestro</vt:lpstr>
      <vt:lpstr>Bitacora</vt:lpstr>
      <vt:lpstr>Reporting</vt:lpstr>
      <vt:lpstr>User</vt:lpstr>
      <vt:lpstr>Bitácora</vt:lpstr>
      <vt:lpstr>Pallets CHEP</vt:lpstr>
      <vt:lpstr>Control de Facturas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Deyfer Maricielo Quijano Exebio</dc:creator>
  <cp:keywords/>
  <dc:description/>
  <cp:lastModifiedBy>Mario Andres Blas Lopez</cp:lastModifiedBy>
  <cp:revision/>
  <dcterms:created xsi:type="dcterms:W3CDTF">2025-04-04T16:16:16Z</dcterms:created>
  <dcterms:modified xsi:type="dcterms:W3CDTF">2026-09-04T23:09:15Z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0x0101000E1E110A6FD57A47B21E0A944FF54FC8</vt:lpwstr>
  </property>
  <property fmtid="{D5CDD505-2E9C-101B-9397-08002B2CF9AE}" pid="3" name="MediaServiceImageTags">
    <vt:lpwstr/>
  </property>
</Properties>
</file>